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" ContentType="application/msword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en_skoroszyt"/>
  <mc:AlternateContent xmlns:mc="http://schemas.openxmlformats.org/markup-compatibility/2006">
    <mc:Choice Requires="x15">
      <x15ac:absPath xmlns:x15ac="http://schemas.microsoft.com/office/spreadsheetml/2010/11/ac" url="D:\3. NAUKA\PYTHON\_koordynaty\"/>
    </mc:Choice>
  </mc:AlternateContent>
  <xr:revisionPtr revIDLastSave="0" documentId="13_ncr:1_{FC1C6473-6421-43DF-803C-A4A1D0A41419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Czytaj To!" sheetId="2" r:id="rId1"/>
    <sheet name="Kalkulator" sheetId="1" r:id="rId2"/>
    <sheet name="Tabele przeliczeniowe1" sheetId="6" r:id="rId3"/>
    <sheet name="Tabele przeliczeniowe2" sheetId="8" r:id="rId4"/>
    <sheet name="Tabele przeliczeniowe3" sheetId="10" r:id="rId5"/>
    <sheet name="Tabele przeliczeniowe4" sheetId="12" r:id="rId6"/>
    <sheet name="Tabele przeliczeniowe5" sheetId="14" r:id="rId7"/>
    <sheet name="Tabele przeliczeniowe6" sheetId="16" state="hidden" r:id="rId8"/>
    <sheet name="Tabele przeliczeniowe7" sheetId="18" state="hidden" r:id="rId9"/>
    <sheet name="Tabele przeliczeniowe8" sheetId="20" state="hidden" r:id="rId10"/>
    <sheet name="Tabele przeliczeniowe9" sheetId="22" state="hidden" r:id="rId11"/>
    <sheet name="Tabele przeliczeniowe10" sheetId="24" state="hidden" r:id="rId12"/>
    <sheet name="Tabele przeliczeniowe11" sheetId="26" state="hidden" r:id="rId13"/>
    <sheet name="Tabele przeliczeniowe12" sheetId="28" state="hidden" r:id="rId14"/>
    <sheet name="Tabele przeliczeniowe13" sheetId="30" state="hidden" r:id="rId15"/>
    <sheet name="Tabele przeliczeniowe14" sheetId="32" state="hidden" r:id="rId16"/>
    <sheet name="Tabele przeliczeniowe15" sheetId="34" state="hidden" r:id="rId17"/>
    <sheet name="Tabele przeliczeniowe16" sheetId="36" state="hidden" r:id="rId18"/>
    <sheet name="Tabele przeliczeniowe17" sheetId="38" state="hidden" r:id="rId19"/>
    <sheet name="Tabele przeliczeniowe18" sheetId="40" state="hidden" r:id="rId20"/>
    <sheet name="Tabele przeliczeniowe19" sheetId="42" state="hidden" r:id="rId21"/>
    <sheet name="Tabele przeliczeniowe20" sheetId="44" state="hidden" r:id="rId22"/>
    <sheet name="Tabele przeliczeniowe21" sheetId="45" state="hidden" r:id="rId23"/>
    <sheet name="Tabele przeliczeniowe22" sheetId="46" state="hidden" r:id="rId24"/>
    <sheet name="Tabele przeliczeniowe23" sheetId="47" state="hidden" r:id="rId25"/>
    <sheet name="Tabele przeliczeniowe24" sheetId="48" state="hidden" r:id="rId26"/>
    <sheet name="Tabele przeliczeniowe25" sheetId="49" state="hidden" r:id="rId27"/>
    <sheet name="Tabele przeliczeniowe26" sheetId="50" state="hidden" r:id="rId28"/>
    <sheet name="Tabele przeliczeniowe27" sheetId="51" state="hidden" r:id="rId29"/>
    <sheet name="Tabele przeliczeniowe28" sheetId="52" state="hidden" r:id="rId30"/>
    <sheet name="Tabele przeliczeniowe29" sheetId="53" state="hidden" r:id="rId31"/>
    <sheet name="Tabele przeliczeniowe30" sheetId="54" state="hidden" r:id="rId32"/>
    <sheet name="Tabele przeliczeniowe31" sheetId="55" state="hidden" r:id="rId33"/>
    <sheet name="Tabele przeliczeniowe32" sheetId="56" state="hidden" r:id="rId34"/>
    <sheet name="Tabele przeliczeniowe33" sheetId="57" state="hidden" r:id="rId35"/>
    <sheet name="Tabele przeliczeniowe34" sheetId="58" state="hidden" r:id="rId36"/>
    <sheet name="Tabele przeliczeniowe35" sheetId="59" state="hidden" r:id="rId37"/>
    <sheet name="Tabele przeliczeniowe36" sheetId="60" state="hidden" r:id="rId38"/>
    <sheet name="Tabele przeliczeniowe37" sheetId="61" state="hidden" r:id="rId39"/>
    <sheet name="Tabele przeliczeniowe38" sheetId="62" state="hidden" r:id="rId40"/>
    <sheet name="Tabele przeliczeniowe39" sheetId="63" state="hidden" r:id="rId41"/>
    <sheet name="Tabele przeliczeniowe40" sheetId="64" state="hidden" r:id="rId42"/>
    <sheet name="Tabele przeliczeniowe41" sheetId="65" state="hidden" r:id="rId43"/>
    <sheet name="Tabele przeliczeniowe42" sheetId="66" state="hidden" r:id="rId44"/>
    <sheet name="Tabele przeliczeniowe43" sheetId="67" state="hidden" r:id="rId45"/>
    <sheet name="Tabele przeliczeniowe44" sheetId="68" state="hidden" r:id="rId46"/>
    <sheet name="Tabele przeliczeniowe45" sheetId="69" state="hidden" r:id="rId47"/>
    <sheet name="Tabele przeliczeniowe46" sheetId="70" state="hidden" r:id="rId48"/>
    <sheet name="Tabele przeliczeniowe47" sheetId="71" state="hidden" r:id="rId49"/>
    <sheet name="Tabele przeliczeniowe48" sheetId="72" state="hidden" r:id="rId50"/>
    <sheet name="Tabele przeliczeniowe49" sheetId="73" state="hidden" r:id="rId51"/>
    <sheet name="Tabele przeliczeniowe50" sheetId="74" state="hidden" r:id="rId52"/>
    <sheet name="Tabele przeliczeniowe51" sheetId="75" state="hidden" r:id="rId53"/>
    <sheet name="Tabele przeliczeniowe52" sheetId="76" state="hidden" r:id="rId54"/>
    <sheet name="Tabele przeliczeniowe53" sheetId="77" state="hidden" r:id="rId55"/>
    <sheet name="Tabele przeliczeniowe54" sheetId="78" state="hidden" r:id="rId56"/>
    <sheet name="Tabele przeliczeniowe55" sheetId="79" state="hidden" r:id="rId57"/>
    <sheet name="Tabele przeliczeniowe56" sheetId="80" state="hidden" r:id="rId58"/>
    <sheet name="Tabele przeliczeniowe57" sheetId="81" state="hidden" r:id="rId59"/>
    <sheet name="Tabele przeliczeniowe58" sheetId="82" state="hidden" r:id="rId60"/>
    <sheet name="Tabele przeliczeniowe59" sheetId="83" state="hidden" r:id="rId61"/>
    <sheet name="Tabele przeliczeniowe60" sheetId="84" state="hidden" r:id="rId62"/>
    <sheet name="Tabele przeliczeniowe61" sheetId="85" state="hidden" r:id="rId63"/>
    <sheet name="Tabele przeliczeniowe62" sheetId="86" state="hidden" r:id="rId64"/>
    <sheet name="Tabele przeliczeniowe63" sheetId="87" state="hidden" r:id="rId65"/>
    <sheet name="Tabele przeliczeniowe64" sheetId="88" state="hidden" r:id="rId66"/>
    <sheet name="Tabele przeliczeniowe65" sheetId="89" state="hidden" r:id="rId67"/>
    <sheet name="Tabele przeliczeniowe66" sheetId="90" state="hidden" r:id="rId68"/>
    <sheet name="Tabele przeliczeniowe67" sheetId="91" state="hidden" r:id="rId69"/>
    <sheet name="Tabele przeliczeniowe68" sheetId="92" state="hidden" r:id="rId70"/>
    <sheet name="Tabele przeliczeniowe69" sheetId="93" state="hidden" r:id="rId71"/>
    <sheet name="Tabele przeliczeniowe70" sheetId="94" state="hidden" r:id="rId72"/>
    <sheet name="Tabele przeliczeniowe71" sheetId="95" state="hidden" r:id="rId73"/>
    <sheet name="Tabele przeliczeniowe72" sheetId="96" state="hidden" r:id="rId74"/>
    <sheet name="Tabele przeliczeniowe73" sheetId="97" state="hidden" r:id="rId75"/>
    <sheet name="Tabele przeliczeniowe74" sheetId="98" state="hidden" r:id="rId76"/>
    <sheet name="Tabele przeliczeniowe75" sheetId="99" state="hidden" r:id="rId77"/>
    <sheet name="Tabele przeliczeniowe76" sheetId="100" state="hidden" r:id="rId78"/>
    <sheet name="Tabele przeliczeniowe77" sheetId="101" state="hidden" r:id="rId79"/>
    <sheet name="Tabele przeliczeniowe78" sheetId="102" state="hidden" r:id="rId80"/>
    <sheet name="Tabele przeliczeniowe79" sheetId="103" state="hidden" r:id="rId81"/>
    <sheet name="Tabele przeliczeniowe80" sheetId="104" state="hidden" r:id="rId82"/>
    <sheet name="Tabele przeliczeniowe81" sheetId="105" state="hidden" r:id="rId83"/>
    <sheet name="Tabele przeliczeniowe82" sheetId="106" state="hidden" r:id="rId84"/>
    <sheet name="Tabele przeliczeniowe83" sheetId="107" state="hidden" r:id="rId85"/>
    <sheet name="Tabele przeliczeniowe84" sheetId="108" state="hidden" r:id="rId86"/>
    <sheet name="Tabele przeliczeniowe85" sheetId="109" state="hidden" r:id="rId87"/>
    <sheet name="Tabele przeliczeniowe86" sheetId="110" state="hidden" r:id="rId88"/>
    <sheet name="Tabele przeliczeniowe87" sheetId="111" state="hidden" r:id="rId89"/>
    <sheet name="Tabele przeliczeniowe88" sheetId="112" state="hidden" r:id="rId90"/>
    <sheet name="Tabele przeliczeniowe89" sheetId="113" state="hidden" r:id="rId91"/>
    <sheet name="Tabele przeliczeniowe90" sheetId="114" state="hidden" r:id="rId92"/>
    <sheet name="Tabele przeliczeniowe91" sheetId="115" state="hidden" r:id="rId93"/>
    <sheet name="Tabele przeliczeniowe92" sheetId="116" state="hidden" r:id="rId94"/>
    <sheet name="Tabele przeliczeniowe93" sheetId="117" state="hidden" r:id="rId95"/>
    <sheet name="Tabele przeliczeniowe94" sheetId="118" state="hidden" r:id="rId96"/>
    <sheet name="Tabele przeliczeniowe95" sheetId="119" state="hidden" r:id="rId97"/>
    <sheet name="Tabele przeliczeniowe96" sheetId="120" state="hidden" r:id="rId98"/>
    <sheet name="Tabele przeliczeniowe97" sheetId="121" state="hidden" r:id="rId99"/>
    <sheet name="Tabele przeliczeniowe98" sheetId="122" state="hidden" r:id="rId100"/>
    <sheet name="Tabele przeliczeniowe99" sheetId="123" state="hidden" r:id="rId101"/>
    <sheet name="Tabele przeliczeniowe100" sheetId="124" state="hidden" r:id="rId102"/>
  </sheets>
  <definedNames>
    <definedName name="_xlnm.Print_Area" localSheetId="1">Kalkulator!$A$1:$AS$104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7" i="6" l="1"/>
  <c r="C57" i="6"/>
  <c r="L61" i="6"/>
  <c r="X5" i="6"/>
  <c r="W34" i="6"/>
  <c r="W36" i="6"/>
  <c r="G121" i="6"/>
  <c r="G112" i="6"/>
  <c r="C133" i="124" l="1"/>
  <c r="C132" i="124"/>
  <c r="B160" i="124"/>
  <c r="C136" i="124" s="1"/>
  <c r="B153" i="124"/>
  <c r="B152" i="124"/>
  <c r="H76" i="124" s="1"/>
  <c r="B151" i="124"/>
  <c r="I8" i="124" s="1"/>
  <c r="I16" i="124" s="1"/>
  <c r="B150" i="124"/>
  <c r="H8" i="124" s="1"/>
  <c r="H16" i="124" s="1"/>
  <c r="B149" i="124"/>
  <c r="B148" i="124"/>
  <c r="S115" i="124"/>
  <c r="R115" i="124"/>
  <c r="Q115" i="124"/>
  <c r="P115" i="124"/>
  <c r="Y114" i="124"/>
  <c r="X114" i="124"/>
  <c r="S114" i="124"/>
  <c r="R114" i="124"/>
  <c r="Q114" i="124"/>
  <c r="P114" i="124"/>
  <c r="L114" i="124"/>
  <c r="K114" i="124"/>
  <c r="Y112" i="124"/>
  <c r="X112" i="124"/>
  <c r="L112" i="124"/>
  <c r="K112" i="124"/>
  <c r="F112" i="124"/>
  <c r="E112" i="124"/>
  <c r="D112" i="124"/>
  <c r="C112" i="124"/>
  <c r="F111" i="124"/>
  <c r="F110" i="124" s="1"/>
  <c r="E111" i="124"/>
  <c r="E110" i="124" s="1"/>
  <c r="D111" i="124"/>
  <c r="D110" i="124" s="1"/>
  <c r="Q105" i="124" s="1"/>
  <c r="Q103" i="124" s="1"/>
  <c r="C111" i="124"/>
  <c r="C110" i="124" s="1"/>
  <c r="W105" i="124"/>
  <c r="U105" i="124"/>
  <c r="T105" i="124"/>
  <c r="T103" i="124" s="1"/>
  <c r="W104" i="124"/>
  <c r="W102" i="124" s="1"/>
  <c r="V104" i="124"/>
  <c r="V102" i="124" s="1"/>
  <c r="U104" i="124"/>
  <c r="U102" i="124" s="1"/>
  <c r="T104" i="124"/>
  <c r="T102" i="124" s="1"/>
  <c r="W103" i="124"/>
  <c r="U103" i="124"/>
  <c r="J85" i="124"/>
  <c r="I85" i="124"/>
  <c r="H85" i="124"/>
  <c r="G85" i="124"/>
  <c r="F85" i="124"/>
  <c r="E85" i="124"/>
  <c r="D85" i="124"/>
  <c r="C85" i="124"/>
  <c r="J84" i="124"/>
  <c r="G84" i="124"/>
  <c r="F84" i="124"/>
  <c r="E84" i="124"/>
  <c r="D84" i="124"/>
  <c r="C84" i="124"/>
  <c r="Y82" i="124"/>
  <c r="X82" i="124"/>
  <c r="L82" i="124"/>
  <c r="K82" i="124"/>
  <c r="Y77" i="124"/>
  <c r="X77" i="124"/>
  <c r="L77" i="124"/>
  <c r="K77" i="124"/>
  <c r="Y76" i="124"/>
  <c r="Y78" i="124" s="1"/>
  <c r="X76" i="124"/>
  <c r="X78" i="124" s="1"/>
  <c r="L76" i="124"/>
  <c r="K76" i="124"/>
  <c r="K78" i="124" s="1"/>
  <c r="I76" i="124"/>
  <c r="I84" i="124" s="1"/>
  <c r="W50" i="124"/>
  <c r="W37" i="124" s="1"/>
  <c r="W35" i="124" s="1"/>
  <c r="V50" i="124"/>
  <c r="U50" i="124"/>
  <c r="T50" i="124"/>
  <c r="T37" i="124" s="1"/>
  <c r="T35" i="124" s="1"/>
  <c r="S50" i="124"/>
  <c r="S47" i="124" s="1"/>
  <c r="R50" i="124"/>
  <c r="R47" i="124" s="1"/>
  <c r="Q50" i="124"/>
  <c r="Q47" i="124" s="1"/>
  <c r="P50" i="124"/>
  <c r="W49" i="124"/>
  <c r="W36" i="124" s="1"/>
  <c r="W34" i="124" s="1"/>
  <c r="V49" i="124"/>
  <c r="V36" i="124" s="1"/>
  <c r="V34" i="124" s="1"/>
  <c r="U49" i="124"/>
  <c r="U36" i="124" s="1"/>
  <c r="U34" i="124" s="1"/>
  <c r="T49" i="124"/>
  <c r="T36" i="124" s="1"/>
  <c r="T34" i="124" s="1"/>
  <c r="S49" i="124"/>
  <c r="S46" i="124" s="1"/>
  <c r="R49" i="124"/>
  <c r="R46" i="124" s="1"/>
  <c r="Q49" i="124"/>
  <c r="Q46" i="124" s="1"/>
  <c r="P49" i="124"/>
  <c r="P46" i="124" s="1"/>
  <c r="P47" i="124"/>
  <c r="Y46" i="124"/>
  <c r="X46" i="124"/>
  <c r="L46" i="124"/>
  <c r="K46" i="124"/>
  <c r="Y44" i="124"/>
  <c r="X44" i="124"/>
  <c r="L44" i="124"/>
  <c r="K44" i="124"/>
  <c r="F44" i="124"/>
  <c r="E44" i="124"/>
  <c r="D44" i="124"/>
  <c r="C44" i="124"/>
  <c r="F43" i="124"/>
  <c r="F42" i="124" s="1"/>
  <c r="E43" i="124"/>
  <c r="E42" i="124" s="1"/>
  <c r="D43" i="124"/>
  <c r="D42" i="124" s="1"/>
  <c r="C43" i="124"/>
  <c r="C42" i="124" s="1"/>
  <c r="J17" i="124"/>
  <c r="I17" i="124"/>
  <c r="H17" i="124"/>
  <c r="G17" i="124"/>
  <c r="F17" i="124"/>
  <c r="E17" i="124"/>
  <c r="D17" i="124"/>
  <c r="C17" i="124"/>
  <c r="J16" i="124"/>
  <c r="G16" i="124"/>
  <c r="F16" i="124"/>
  <c r="E16" i="124"/>
  <c r="D16" i="124"/>
  <c r="C16" i="124"/>
  <c r="Y14" i="124"/>
  <c r="X14" i="124"/>
  <c r="L14" i="124"/>
  <c r="K14" i="124"/>
  <c r="C133" i="123"/>
  <c r="U50" i="123" s="1"/>
  <c r="C132" i="123"/>
  <c r="T49" i="123" s="1"/>
  <c r="T36" i="123" s="1"/>
  <c r="T34" i="123" s="1"/>
  <c r="B160" i="123"/>
  <c r="C136" i="123" s="1"/>
  <c r="E6" i="123" s="1"/>
  <c r="E11" i="123" s="1"/>
  <c r="E13" i="123" s="1"/>
  <c r="B153" i="123"/>
  <c r="I76" i="123" s="1"/>
  <c r="B152" i="123"/>
  <c r="H76" i="123" s="1"/>
  <c r="B151" i="123"/>
  <c r="B150" i="123"/>
  <c r="H8" i="123" s="1"/>
  <c r="H16" i="123" s="1"/>
  <c r="B149" i="123"/>
  <c r="B148" i="123"/>
  <c r="S115" i="123"/>
  <c r="R115" i="123"/>
  <c r="Q115" i="123"/>
  <c r="Q105" i="123" s="1"/>
  <c r="Q103" i="123" s="1"/>
  <c r="P115" i="123"/>
  <c r="Y114" i="123"/>
  <c r="X114" i="123"/>
  <c r="S114" i="123"/>
  <c r="R114" i="123"/>
  <c r="Q114" i="123"/>
  <c r="P114" i="123"/>
  <c r="L114" i="123"/>
  <c r="K114" i="123"/>
  <c r="Y112" i="123"/>
  <c r="X112" i="123"/>
  <c r="L112" i="123"/>
  <c r="K112" i="123"/>
  <c r="F112" i="123"/>
  <c r="E112" i="123"/>
  <c r="D112" i="123"/>
  <c r="C112" i="123"/>
  <c r="F111" i="123"/>
  <c r="F110" i="123" s="1"/>
  <c r="S104" i="123" s="1"/>
  <c r="S102" i="123" s="1"/>
  <c r="E111" i="123"/>
  <c r="E110" i="123" s="1"/>
  <c r="D111" i="123"/>
  <c r="D110" i="123" s="1"/>
  <c r="C111" i="123"/>
  <c r="C110" i="123" s="1"/>
  <c r="W105" i="123"/>
  <c r="U105" i="123"/>
  <c r="T105" i="123"/>
  <c r="W104" i="123"/>
  <c r="W102" i="123" s="1"/>
  <c r="V104" i="123"/>
  <c r="U104" i="123"/>
  <c r="U102" i="123" s="1"/>
  <c r="T104" i="123"/>
  <c r="T102" i="123" s="1"/>
  <c r="W103" i="123"/>
  <c r="U103" i="123"/>
  <c r="U97" i="123" s="1"/>
  <c r="U95" i="123" s="1"/>
  <c r="T103" i="123"/>
  <c r="V102" i="123"/>
  <c r="J85" i="123"/>
  <c r="I85" i="123"/>
  <c r="H85" i="123"/>
  <c r="G85" i="123"/>
  <c r="F85" i="123"/>
  <c r="E85" i="123"/>
  <c r="D85" i="123"/>
  <c r="C85" i="123"/>
  <c r="J84" i="123"/>
  <c r="I84" i="123"/>
  <c r="G84" i="123"/>
  <c r="F84" i="123"/>
  <c r="E84" i="123"/>
  <c r="D84" i="123"/>
  <c r="C84" i="123"/>
  <c r="Y82" i="123"/>
  <c r="X82" i="123"/>
  <c r="L82" i="123"/>
  <c r="K82" i="123"/>
  <c r="Y77" i="123"/>
  <c r="X77" i="123"/>
  <c r="L77" i="123"/>
  <c r="K77" i="123"/>
  <c r="Y76" i="123"/>
  <c r="Y78" i="123" s="1"/>
  <c r="X76" i="123"/>
  <c r="X78" i="123" s="1"/>
  <c r="L76" i="123"/>
  <c r="K76" i="123"/>
  <c r="W50" i="123"/>
  <c r="W37" i="123" s="1"/>
  <c r="W35" i="123" s="1"/>
  <c r="W29" i="123" s="1"/>
  <c r="W27" i="123" s="1"/>
  <c r="V50" i="123"/>
  <c r="S50" i="123"/>
  <c r="S47" i="123" s="1"/>
  <c r="R50" i="123"/>
  <c r="R47" i="123" s="1"/>
  <c r="P50" i="123"/>
  <c r="P47" i="123" s="1"/>
  <c r="W49" i="123"/>
  <c r="W36" i="123" s="1"/>
  <c r="W34" i="123" s="1"/>
  <c r="V49" i="123"/>
  <c r="V36" i="123" s="1"/>
  <c r="V34" i="123" s="1"/>
  <c r="U49" i="123"/>
  <c r="U36" i="123" s="1"/>
  <c r="U34" i="123" s="1"/>
  <c r="S49" i="123"/>
  <c r="R49" i="123"/>
  <c r="R46" i="123" s="1"/>
  <c r="Q49" i="123"/>
  <c r="Q46" i="123" s="1"/>
  <c r="P49" i="123"/>
  <c r="Y46" i="123"/>
  <c r="X46" i="123"/>
  <c r="S46" i="123"/>
  <c r="P46" i="123"/>
  <c r="L46" i="123"/>
  <c r="K46" i="123"/>
  <c r="Y44" i="123"/>
  <c r="X44" i="123"/>
  <c r="L44" i="123"/>
  <c r="K44" i="123"/>
  <c r="F44" i="123"/>
  <c r="E44" i="123"/>
  <c r="D44" i="123"/>
  <c r="C44" i="123"/>
  <c r="F43" i="123"/>
  <c r="F42" i="123" s="1"/>
  <c r="E43" i="123"/>
  <c r="E42" i="123" s="1"/>
  <c r="D43" i="123"/>
  <c r="D42" i="123" s="1"/>
  <c r="C43" i="123"/>
  <c r="C42" i="123" s="1"/>
  <c r="J17" i="123"/>
  <c r="I17" i="123"/>
  <c r="H17" i="123"/>
  <c r="G17" i="123"/>
  <c r="F17" i="123"/>
  <c r="E17" i="123"/>
  <c r="D17" i="123"/>
  <c r="C17" i="123"/>
  <c r="J16" i="123"/>
  <c r="G16" i="123"/>
  <c r="F16" i="123"/>
  <c r="E16" i="123"/>
  <c r="D16" i="123"/>
  <c r="C16" i="123"/>
  <c r="Y14" i="123"/>
  <c r="X14" i="123"/>
  <c r="L14" i="123"/>
  <c r="K14" i="123"/>
  <c r="I8" i="123"/>
  <c r="I16" i="123" s="1"/>
  <c r="C133" i="122"/>
  <c r="U50" i="122" s="1"/>
  <c r="C132" i="122"/>
  <c r="B160" i="122"/>
  <c r="C136" i="122" s="1"/>
  <c r="B153" i="122"/>
  <c r="B152" i="122"/>
  <c r="H76" i="122" s="1"/>
  <c r="B151" i="122"/>
  <c r="I8" i="122" s="1"/>
  <c r="I16" i="122" s="1"/>
  <c r="B150" i="122"/>
  <c r="H8" i="122" s="1"/>
  <c r="H16" i="122" s="1"/>
  <c r="B149" i="122"/>
  <c r="B148" i="122"/>
  <c r="S115" i="122"/>
  <c r="R115" i="122"/>
  <c r="Q115" i="122"/>
  <c r="P115" i="122"/>
  <c r="Y114" i="122"/>
  <c r="X114" i="122"/>
  <c r="S114" i="122"/>
  <c r="R114" i="122"/>
  <c r="Q114" i="122"/>
  <c r="P114" i="122"/>
  <c r="L114" i="122"/>
  <c r="K114" i="122"/>
  <c r="Y112" i="122"/>
  <c r="X112" i="122"/>
  <c r="L112" i="122"/>
  <c r="K112" i="122"/>
  <c r="F112" i="122"/>
  <c r="E112" i="122"/>
  <c r="D112" i="122"/>
  <c r="C112" i="122"/>
  <c r="F111" i="122"/>
  <c r="F110" i="122" s="1"/>
  <c r="E111" i="122"/>
  <c r="E110" i="122" s="1"/>
  <c r="D111" i="122"/>
  <c r="D110" i="122" s="1"/>
  <c r="C111" i="122"/>
  <c r="C110" i="122" s="1"/>
  <c r="W105" i="122"/>
  <c r="W103" i="122" s="1"/>
  <c r="U105" i="122"/>
  <c r="U103" i="122" s="1"/>
  <c r="T105" i="122"/>
  <c r="W104" i="122"/>
  <c r="W102" i="122" s="1"/>
  <c r="W96" i="122" s="1"/>
  <c r="V104" i="122"/>
  <c r="V102" i="122" s="1"/>
  <c r="U104" i="122"/>
  <c r="T104" i="122"/>
  <c r="T102" i="122" s="1"/>
  <c r="T103" i="122"/>
  <c r="U102" i="122"/>
  <c r="U96" i="122" s="1"/>
  <c r="J85" i="122"/>
  <c r="I85" i="122"/>
  <c r="H85" i="122"/>
  <c r="G85" i="122"/>
  <c r="F85" i="122"/>
  <c r="E85" i="122"/>
  <c r="D85" i="122"/>
  <c r="C85" i="122"/>
  <c r="J84" i="122"/>
  <c r="G84" i="122"/>
  <c r="F84" i="122"/>
  <c r="E84" i="122"/>
  <c r="D84" i="122"/>
  <c r="C84" i="122"/>
  <c r="Y82" i="122"/>
  <c r="X82" i="122"/>
  <c r="L82" i="122"/>
  <c r="K82" i="122"/>
  <c r="Y77" i="122"/>
  <c r="X77" i="122"/>
  <c r="L77" i="122"/>
  <c r="K77" i="122"/>
  <c r="Y76" i="122"/>
  <c r="X76" i="122"/>
  <c r="L76" i="122"/>
  <c r="K76" i="122"/>
  <c r="K78" i="122" s="1"/>
  <c r="I76" i="122"/>
  <c r="Q50" i="122"/>
  <c r="Q47" i="122" s="1"/>
  <c r="P50" i="122"/>
  <c r="P47" i="122" s="1"/>
  <c r="W49" i="122"/>
  <c r="W36" i="122" s="1"/>
  <c r="W34" i="122" s="1"/>
  <c r="T49" i="122"/>
  <c r="T36" i="122" s="1"/>
  <c r="T34" i="122" s="1"/>
  <c r="Y46" i="122"/>
  <c r="X46" i="122"/>
  <c r="L46" i="122"/>
  <c r="K46" i="122"/>
  <c r="Y44" i="122"/>
  <c r="X44" i="122"/>
  <c r="L44" i="122"/>
  <c r="K44" i="122"/>
  <c r="F44" i="122"/>
  <c r="E44" i="122"/>
  <c r="D44" i="122"/>
  <c r="C44" i="122"/>
  <c r="F43" i="122"/>
  <c r="F42" i="122" s="1"/>
  <c r="E43" i="122"/>
  <c r="E42" i="122" s="1"/>
  <c r="D43" i="122"/>
  <c r="D42" i="122" s="1"/>
  <c r="C43" i="122"/>
  <c r="C42" i="122" s="1"/>
  <c r="J17" i="122"/>
  <c r="I17" i="122"/>
  <c r="H17" i="122"/>
  <c r="G17" i="122"/>
  <c r="F17" i="122"/>
  <c r="E17" i="122"/>
  <c r="D17" i="122"/>
  <c r="C17" i="122"/>
  <c r="J16" i="122"/>
  <c r="G16" i="122"/>
  <c r="F16" i="122"/>
  <c r="E16" i="122"/>
  <c r="D16" i="122"/>
  <c r="C16" i="122"/>
  <c r="Y14" i="122"/>
  <c r="X14" i="122"/>
  <c r="L14" i="122"/>
  <c r="K14" i="122"/>
  <c r="C133" i="121"/>
  <c r="U50" i="121" s="1"/>
  <c r="C132" i="121"/>
  <c r="B160" i="121"/>
  <c r="C136" i="121" s="1"/>
  <c r="B153" i="121"/>
  <c r="I76" i="121" s="1"/>
  <c r="B152" i="121"/>
  <c r="H76" i="121" s="1"/>
  <c r="B151" i="121"/>
  <c r="I8" i="121" s="1"/>
  <c r="I16" i="121" s="1"/>
  <c r="B150" i="121"/>
  <c r="H8" i="121" s="1"/>
  <c r="H16" i="121" s="1"/>
  <c r="B149" i="121"/>
  <c r="B148" i="121"/>
  <c r="S115" i="121"/>
  <c r="R115" i="121"/>
  <c r="Q115" i="121"/>
  <c r="P115" i="121"/>
  <c r="Y114" i="121"/>
  <c r="X114" i="121"/>
  <c r="S114" i="121"/>
  <c r="R114" i="121"/>
  <c r="Q114" i="121"/>
  <c r="P114" i="121"/>
  <c r="L114" i="121"/>
  <c r="K114" i="121"/>
  <c r="Y112" i="121"/>
  <c r="X112" i="121"/>
  <c r="L112" i="121"/>
  <c r="K112" i="121"/>
  <c r="F112" i="121"/>
  <c r="E112" i="121"/>
  <c r="D112" i="121"/>
  <c r="C112" i="121"/>
  <c r="F111" i="121"/>
  <c r="F110" i="121" s="1"/>
  <c r="E111" i="121"/>
  <c r="E110" i="121" s="1"/>
  <c r="D111" i="121"/>
  <c r="D110" i="121" s="1"/>
  <c r="C111" i="121"/>
  <c r="C110" i="121" s="1"/>
  <c r="W105" i="121"/>
  <c r="W103" i="121" s="1"/>
  <c r="W97" i="121" s="1"/>
  <c r="W95" i="121" s="1"/>
  <c r="U105" i="121"/>
  <c r="U103" i="121" s="1"/>
  <c r="T105" i="121"/>
  <c r="W104" i="121"/>
  <c r="W102" i="121" s="1"/>
  <c r="V104" i="121"/>
  <c r="V102" i="121" s="1"/>
  <c r="U104" i="121"/>
  <c r="U102" i="121" s="1"/>
  <c r="T104" i="121"/>
  <c r="T103" i="121"/>
  <c r="T102" i="121"/>
  <c r="J85" i="121"/>
  <c r="I85" i="121"/>
  <c r="H85" i="121"/>
  <c r="G85" i="121"/>
  <c r="F85" i="121"/>
  <c r="E85" i="121"/>
  <c r="D85" i="121"/>
  <c r="C85" i="121"/>
  <c r="J84" i="121"/>
  <c r="G84" i="121"/>
  <c r="F84" i="121"/>
  <c r="E84" i="121"/>
  <c r="D84" i="121"/>
  <c r="C84" i="121"/>
  <c r="Y82" i="121"/>
  <c r="X82" i="121"/>
  <c r="L82" i="121"/>
  <c r="K82" i="121"/>
  <c r="Y77" i="121"/>
  <c r="X77" i="121"/>
  <c r="L77" i="121"/>
  <c r="K77" i="121"/>
  <c r="Y76" i="121"/>
  <c r="X76" i="121"/>
  <c r="L76" i="121"/>
  <c r="K76" i="121"/>
  <c r="K78" i="121" s="1"/>
  <c r="S50" i="121"/>
  <c r="S47" i="121" s="1"/>
  <c r="P49" i="121"/>
  <c r="P46" i="121" s="1"/>
  <c r="Y46" i="121"/>
  <c r="X46" i="121"/>
  <c r="L46" i="121"/>
  <c r="K46" i="121"/>
  <c r="Y44" i="121"/>
  <c r="X44" i="121"/>
  <c r="L44" i="121"/>
  <c r="K44" i="121"/>
  <c r="F44" i="121"/>
  <c r="E44" i="121"/>
  <c r="D44" i="121"/>
  <c r="C44" i="121"/>
  <c r="F43" i="121"/>
  <c r="F42" i="121" s="1"/>
  <c r="E43" i="121"/>
  <c r="E42" i="121" s="1"/>
  <c r="D43" i="121"/>
  <c r="D42" i="121" s="1"/>
  <c r="C43" i="121"/>
  <c r="C42" i="121" s="1"/>
  <c r="J17" i="121"/>
  <c r="I17" i="121"/>
  <c r="H17" i="121"/>
  <c r="G17" i="121"/>
  <c r="F17" i="121"/>
  <c r="E17" i="121"/>
  <c r="D17" i="121"/>
  <c r="C17" i="121"/>
  <c r="J16" i="121"/>
  <c r="G16" i="121"/>
  <c r="F16" i="121"/>
  <c r="E16" i="121"/>
  <c r="D16" i="121"/>
  <c r="C16" i="121"/>
  <c r="Y14" i="121"/>
  <c r="X14" i="121"/>
  <c r="L14" i="121"/>
  <c r="K14" i="121"/>
  <c r="C133" i="120"/>
  <c r="U50" i="120" s="1"/>
  <c r="C132" i="120"/>
  <c r="W49" i="120" s="1"/>
  <c r="W36" i="120" s="1"/>
  <c r="W34" i="120" s="1"/>
  <c r="B160" i="120"/>
  <c r="C136" i="120" s="1"/>
  <c r="H6" i="120" s="1"/>
  <c r="H11" i="120" s="1"/>
  <c r="H13" i="120" s="1"/>
  <c r="B153" i="120"/>
  <c r="B152" i="120"/>
  <c r="H76" i="120" s="1"/>
  <c r="B151" i="120"/>
  <c r="B150" i="120"/>
  <c r="H8" i="120" s="1"/>
  <c r="H16" i="120" s="1"/>
  <c r="B149" i="120"/>
  <c r="B148" i="120"/>
  <c r="S115" i="120"/>
  <c r="R115" i="120"/>
  <c r="Q115" i="120"/>
  <c r="P115" i="120"/>
  <c r="Y114" i="120"/>
  <c r="X114" i="120"/>
  <c r="S114" i="120"/>
  <c r="R114" i="120"/>
  <c r="Q114" i="120"/>
  <c r="Q105" i="120" s="1"/>
  <c r="Q103" i="120" s="1"/>
  <c r="P114" i="120"/>
  <c r="L114" i="120"/>
  <c r="K114" i="120"/>
  <c r="Y112" i="120"/>
  <c r="X112" i="120"/>
  <c r="L112" i="120"/>
  <c r="K112" i="120"/>
  <c r="F112" i="120"/>
  <c r="E112" i="120"/>
  <c r="D112" i="120"/>
  <c r="C112" i="120"/>
  <c r="F111" i="120"/>
  <c r="F110" i="120" s="1"/>
  <c r="E111" i="120"/>
  <c r="D111" i="120"/>
  <c r="D110" i="120" s="1"/>
  <c r="C111" i="120"/>
  <c r="C110" i="120" s="1"/>
  <c r="E110" i="120"/>
  <c r="R104" i="120" s="1"/>
  <c r="R102" i="120" s="1"/>
  <c r="W105" i="120"/>
  <c r="U105" i="120"/>
  <c r="T105" i="120"/>
  <c r="T103" i="120" s="1"/>
  <c r="W104" i="120"/>
  <c r="W102" i="120" s="1"/>
  <c r="V104" i="120"/>
  <c r="V102" i="120" s="1"/>
  <c r="U104" i="120"/>
  <c r="U102" i="120" s="1"/>
  <c r="U96" i="120" s="1"/>
  <c r="T104" i="120"/>
  <c r="T102" i="120" s="1"/>
  <c r="W103" i="120"/>
  <c r="U103" i="120"/>
  <c r="J85" i="120"/>
  <c r="I85" i="120"/>
  <c r="H85" i="120"/>
  <c r="G85" i="120"/>
  <c r="F85" i="120"/>
  <c r="E85" i="120"/>
  <c r="D85" i="120"/>
  <c r="C85" i="120"/>
  <c r="J84" i="120"/>
  <c r="I84" i="120"/>
  <c r="G84" i="120"/>
  <c r="F84" i="120"/>
  <c r="E84" i="120"/>
  <c r="D84" i="120"/>
  <c r="C84" i="120"/>
  <c r="Y82" i="120"/>
  <c r="X82" i="120"/>
  <c r="L82" i="120"/>
  <c r="K82" i="120"/>
  <c r="Y77" i="120"/>
  <c r="X77" i="120"/>
  <c r="L77" i="120"/>
  <c r="K77" i="120"/>
  <c r="Y76" i="120"/>
  <c r="Y78" i="120" s="1"/>
  <c r="X76" i="120"/>
  <c r="X78" i="120" s="1"/>
  <c r="L76" i="120"/>
  <c r="K76" i="120"/>
  <c r="I76" i="120"/>
  <c r="W50" i="120"/>
  <c r="W37" i="120" s="1"/>
  <c r="W35" i="120" s="1"/>
  <c r="Q50" i="120"/>
  <c r="Q47" i="120" s="1"/>
  <c r="P50" i="120"/>
  <c r="P47" i="120" s="1"/>
  <c r="T49" i="120"/>
  <c r="T36" i="120" s="1"/>
  <c r="T34" i="120" s="1"/>
  <c r="Y46" i="120"/>
  <c r="X46" i="120"/>
  <c r="L46" i="120"/>
  <c r="K46" i="120"/>
  <c r="Y44" i="120"/>
  <c r="X44" i="120"/>
  <c r="L44" i="120"/>
  <c r="K44" i="120"/>
  <c r="F44" i="120"/>
  <c r="E44" i="120"/>
  <c r="D44" i="120"/>
  <c r="C44" i="120"/>
  <c r="F43" i="120"/>
  <c r="E43" i="120"/>
  <c r="E42" i="120" s="1"/>
  <c r="D43" i="120"/>
  <c r="D42" i="120" s="1"/>
  <c r="C43" i="120"/>
  <c r="C42" i="120" s="1"/>
  <c r="F42" i="120"/>
  <c r="J17" i="120"/>
  <c r="I17" i="120"/>
  <c r="H17" i="120"/>
  <c r="G17" i="120"/>
  <c r="F17" i="120"/>
  <c r="E17" i="120"/>
  <c r="D17" i="120"/>
  <c r="C17" i="120"/>
  <c r="J16" i="120"/>
  <c r="G16" i="120"/>
  <c r="F16" i="120"/>
  <c r="E16" i="120"/>
  <c r="D16" i="120"/>
  <c r="C16" i="120"/>
  <c r="Y14" i="120"/>
  <c r="X14" i="120"/>
  <c r="L14" i="120"/>
  <c r="K14" i="120"/>
  <c r="C133" i="119"/>
  <c r="T50" i="119" s="1"/>
  <c r="T37" i="119" s="1"/>
  <c r="T35" i="119" s="1"/>
  <c r="C132" i="119"/>
  <c r="W49" i="119" s="1"/>
  <c r="W36" i="119" s="1"/>
  <c r="W34" i="119" s="1"/>
  <c r="B160" i="119"/>
  <c r="C136" i="119" s="1"/>
  <c r="I6" i="119" s="1"/>
  <c r="B153" i="119"/>
  <c r="I76" i="119" s="1"/>
  <c r="I84" i="119" s="1"/>
  <c r="B152" i="119"/>
  <c r="H76" i="119" s="1"/>
  <c r="H84" i="119" s="1"/>
  <c r="B151" i="119"/>
  <c r="V105" i="119" s="1"/>
  <c r="V103" i="119" s="1"/>
  <c r="B150" i="119"/>
  <c r="H8" i="119" s="1"/>
  <c r="H16" i="119" s="1"/>
  <c r="B149" i="119"/>
  <c r="B148" i="119"/>
  <c r="S115" i="119"/>
  <c r="R115" i="119"/>
  <c r="Q115" i="119"/>
  <c r="P115" i="119"/>
  <c r="Y114" i="119"/>
  <c r="X114" i="119"/>
  <c r="S114" i="119"/>
  <c r="R114" i="119"/>
  <c r="Q114" i="119"/>
  <c r="P114" i="119"/>
  <c r="L114" i="119"/>
  <c r="K114" i="119"/>
  <c r="Y112" i="119"/>
  <c r="X112" i="119"/>
  <c r="L112" i="119"/>
  <c r="K112" i="119"/>
  <c r="F112" i="119"/>
  <c r="E112" i="119"/>
  <c r="D112" i="119"/>
  <c r="C112" i="119"/>
  <c r="F111" i="119"/>
  <c r="F110" i="119" s="1"/>
  <c r="E111" i="119"/>
  <c r="E110" i="119" s="1"/>
  <c r="D111" i="119"/>
  <c r="D110" i="119" s="1"/>
  <c r="C111" i="119"/>
  <c r="C110" i="119" s="1"/>
  <c r="W105" i="119"/>
  <c r="W103" i="119" s="1"/>
  <c r="U105" i="119"/>
  <c r="T105" i="119"/>
  <c r="T103" i="119" s="1"/>
  <c r="W104" i="119"/>
  <c r="W102" i="119" s="1"/>
  <c r="W96" i="119" s="1"/>
  <c r="V104" i="119"/>
  <c r="V102" i="119" s="1"/>
  <c r="U104" i="119"/>
  <c r="U102" i="119" s="1"/>
  <c r="T104" i="119"/>
  <c r="U103" i="119"/>
  <c r="T102" i="119"/>
  <c r="T96" i="119" s="1"/>
  <c r="J85" i="119"/>
  <c r="I85" i="119"/>
  <c r="H85" i="119"/>
  <c r="G85" i="119"/>
  <c r="F85" i="119"/>
  <c r="E85" i="119"/>
  <c r="D85" i="119"/>
  <c r="C85" i="119"/>
  <c r="J84" i="119"/>
  <c r="G84" i="119"/>
  <c r="F84" i="119"/>
  <c r="E84" i="119"/>
  <c r="D84" i="119"/>
  <c r="C84" i="119"/>
  <c r="Y82" i="119"/>
  <c r="X82" i="119"/>
  <c r="L82" i="119"/>
  <c r="K82" i="119"/>
  <c r="Y77" i="119"/>
  <c r="X77" i="119"/>
  <c r="L77" i="119"/>
  <c r="K77" i="119"/>
  <c r="Y76" i="119"/>
  <c r="X76" i="119"/>
  <c r="X78" i="119" s="1"/>
  <c r="L76" i="119"/>
  <c r="L78" i="119" s="1"/>
  <c r="K76" i="119"/>
  <c r="R50" i="119"/>
  <c r="R47" i="119" s="1"/>
  <c r="U49" i="119"/>
  <c r="U36" i="119" s="1"/>
  <c r="U34" i="119" s="1"/>
  <c r="R49" i="119"/>
  <c r="R46" i="119" s="1"/>
  <c r="P49" i="119"/>
  <c r="P46" i="119" s="1"/>
  <c r="Y46" i="119"/>
  <c r="X46" i="119"/>
  <c r="L46" i="119"/>
  <c r="K46" i="119"/>
  <c r="Y44" i="119"/>
  <c r="X44" i="119"/>
  <c r="L44" i="119"/>
  <c r="K44" i="119"/>
  <c r="F44" i="119"/>
  <c r="E44" i="119"/>
  <c r="D44" i="119"/>
  <c r="C44" i="119"/>
  <c r="F43" i="119"/>
  <c r="F42" i="119" s="1"/>
  <c r="E43" i="119"/>
  <c r="E42" i="119" s="1"/>
  <c r="D43" i="119"/>
  <c r="D42" i="119" s="1"/>
  <c r="C43" i="119"/>
  <c r="C42" i="119" s="1"/>
  <c r="J17" i="119"/>
  <c r="I17" i="119"/>
  <c r="H17" i="119"/>
  <c r="G17" i="119"/>
  <c r="F17" i="119"/>
  <c r="E17" i="119"/>
  <c r="D17" i="119"/>
  <c r="C17" i="119"/>
  <c r="J16" i="119"/>
  <c r="G16" i="119"/>
  <c r="F16" i="119"/>
  <c r="E16" i="119"/>
  <c r="D16" i="119"/>
  <c r="C16" i="119"/>
  <c r="Y14" i="119"/>
  <c r="X14" i="119"/>
  <c r="L14" i="119"/>
  <c r="K14" i="119"/>
  <c r="C133" i="118"/>
  <c r="W50" i="118" s="1"/>
  <c r="W37" i="118" s="1"/>
  <c r="W35" i="118" s="1"/>
  <c r="C132" i="118"/>
  <c r="S49" i="118" s="1"/>
  <c r="S46" i="118" s="1"/>
  <c r="B160" i="118"/>
  <c r="C136" i="118" s="1"/>
  <c r="B153" i="118"/>
  <c r="B152" i="118"/>
  <c r="H76" i="118" s="1"/>
  <c r="B151" i="118"/>
  <c r="B150" i="118"/>
  <c r="B149" i="118"/>
  <c r="B148" i="118"/>
  <c r="S115" i="118"/>
  <c r="R115" i="118"/>
  <c r="Q115" i="118"/>
  <c r="P115" i="118"/>
  <c r="Y114" i="118"/>
  <c r="X114" i="118"/>
  <c r="S114" i="118"/>
  <c r="R114" i="118"/>
  <c r="Q114" i="118"/>
  <c r="P114" i="118"/>
  <c r="L114" i="118"/>
  <c r="K114" i="118"/>
  <c r="Y112" i="118"/>
  <c r="X112" i="118"/>
  <c r="L112" i="118"/>
  <c r="K112" i="118"/>
  <c r="F112" i="118"/>
  <c r="E112" i="118"/>
  <c r="D112" i="118"/>
  <c r="C112" i="118"/>
  <c r="F111" i="118"/>
  <c r="F110" i="118" s="1"/>
  <c r="E111" i="118"/>
  <c r="E110" i="118" s="1"/>
  <c r="D111" i="118"/>
  <c r="D110" i="118" s="1"/>
  <c r="C111" i="118"/>
  <c r="C110" i="118" s="1"/>
  <c r="W105" i="118"/>
  <c r="W103" i="118" s="1"/>
  <c r="U105" i="118"/>
  <c r="T105" i="118"/>
  <c r="W104" i="118"/>
  <c r="W102" i="118" s="1"/>
  <c r="V104" i="118"/>
  <c r="V102" i="118" s="1"/>
  <c r="U104" i="118"/>
  <c r="T104" i="118"/>
  <c r="T102" i="118" s="1"/>
  <c r="T96" i="118" s="1"/>
  <c r="U103" i="118"/>
  <c r="T103" i="118"/>
  <c r="U102" i="118"/>
  <c r="U97" i="118"/>
  <c r="U95" i="118" s="1"/>
  <c r="J85" i="118"/>
  <c r="I85" i="118"/>
  <c r="H85" i="118"/>
  <c r="G85" i="118"/>
  <c r="F85" i="118"/>
  <c r="E85" i="118"/>
  <c r="D85" i="118"/>
  <c r="C85" i="118"/>
  <c r="J84" i="118"/>
  <c r="G84" i="118"/>
  <c r="F84" i="118"/>
  <c r="E84" i="118"/>
  <c r="D84" i="118"/>
  <c r="C84" i="118"/>
  <c r="Y82" i="118"/>
  <c r="X82" i="118"/>
  <c r="L82" i="118"/>
  <c r="K82" i="118"/>
  <c r="Y77" i="118"/>
  <c r="X77" i="118"/>
  <c r="L77" i="118"/>
  <c r="K77" i="118"/>
  <c r="Y76" i="118"/>
  <c r="Y78" i="118" s="1"/>
  <c r="X76" i="118"/>
  <c r="L76" i="118"/>
  <c r="K76" i="118"/>
  <c r="I76" i="118"/>
  <c r="I84" i="118" s="1"/>
  <c r="T50" i="118"/>
  <c r="T37" i="118" s="1"/>
  <c r="T35" i="118" s="1"/>
  <c r="T49" i="118"/>
  <c r="T36" i="118" s="1"/>
  <c r="T34" i="118" s="1"/>
  <c r="R49" i="118"/>
  <c r="R46" i="118" s="1"/>
  <c r="P49" i="118"/>
  <c r="P46" i="118" s="1"/>
  <c r="Y46" i="118"/>
  <c r="X46" i="118"/>
  <c r="L46" i="118"/>
  <c r="K46" i="118"/>
  <c r="Y44" i="118"/>
  <c r="X44" i="118"/>
  <c r="L44" i="118"/>
  <c r="K44" i="118"/>
  <c r="F44" i="118"/>
  <c r="E44" i="118"/>
  <c r="D44" i="118"/>
  <c r="C44" i="118"/>
  <c r="F43" i="118"/>
  <c r="F42" i="118" s="1"/>
  <c r="E43" i="118"/>
  <c r="E42" i="118" s="1"/>
  <c r="D43" i="118"/>
  <c r="D42" i="118" s="1"/>
  <c r="C43" i="118"/>
  <c r="C42" i="118" s="1"/>
  <c r="J17" i="118"/>
  <c r="I17" i="118"/>
  <c r="H17" i="118"/>
  <c r="G17" i="118"/>
  <c r="F17" i="118"/>
  <c r="E17" i="118"/>
  <c r="D17" i="118"/>
  <c r="C17" i="118"/>
  <c r="J16" i="118"/>
  <c r="G16" i="118"/>
  <c r="F16" i="118"/>
  <c r="E16" i="118"/>
  <c r="D16" i="118"/>
  <c r="C16" i="118"/>
  <c r="Y14" i="118"/>
  <c r="X14" i="118"/>
  <c r="L14" i="118"/>
  <c r="K14" i="118"/>
  <c r="C133" i="117"/>
  <c r="S50" i="117" s="1"/>
  <c r="S47" i="117" s="1"/>
  <c r="C132" i="117"/>
  <c r="V49" i="117" s="1"/>
  <c r="V36" i="117" s="1"/>
  <c r="V34" i="117" s="1"/>
  <c r="B160" i="117"/>
  <c r="C136" i="117" s="1"/>
  <c r="B153" i="117"/>
  <c r="B152" i="117"/>
  <c r="H76" i="117" s="1"/>
  <c r="H84" i="117" s="1"/>
  <c r="B151" i="117"/>
  <c r="I8" i="117" s="1"/>
  <c r="I16" i="117" s="1"/>
  <c r="B150" i="117"/>
  <c r="H8" i="117" s="1"/>
  <c r="H16" i="117" s="1"/>
  <c r="B149" i="117"/>
  <c r="B148" i="117"/>
  <c r="S115" i="117"/>
  <c r="R115" i="117"/>
  <c r="Q115" i="117"/>
  <c r="P115" i="117"/>
  <c r="Y114" i="117"/>
  <c r="X114" i="117"/>
  <c r="S114" i="117"/>
  <c r="R114" i="117"/>
  <c r="Q114" i="117"/>
  <c r="P114" i="117"/>
  <c r="L114" i="117"/>
  <c r="K114" i="117"/>
  <c r="Y112" i="117"/>
  <c r="X112" i="117"/>
  <c r="L112" i="117"/>
  <c r="K112" i="117"/>
  <c r="F112" i="117"/>
  <c r="E112" i="117"/>
  <c r="D112" i="117"/>
  <c r="C112" i="117"/>
  <c r="F111" i="117"/>
  <c r="F110" i="117" s="1"/>
  <c r="E111" i="117"/>
  <c r="E110" i="117" s="1"/>
  <c r="R104" i="117" s="1"/>
  <c r="R102" i="117" s="1"/>
  <c r="D111" i="117"/>
  <c r="D110" i="117" s="1"/>
  <c r="C111" i="117"/>
  <c r="C110" i="117" s="1"/>
  <c r="W105" i="117"/>
  <c r="W103" i="117" s="1"/>
  <c r="U105" i="117"/>
  <c r="U103" i="117" s="1"/>
  <c r="T105" i="117"/>
  <c r="W104" i="117"/>
  <c r="W102" i="117" s="1"/>
  <c r="V104" i="117"/>
  <c r="V102" i="117" s="1"/>
  <c r="U104" i="117"/>
  <c r="U102" i="117" s="1"/>
  <c r="T104" i="117"/>
  <c r="T102" i="117" s="1"/>
  <c r="T103" i="117"/>
  <c r="J85" i="117"/>
  <c r="I85" i="117"/>
  <c r="H85" i="117"/>
  <c r="G85" i="117"/>
  <c r="F85" i="117"/>
  <c r="E85" i="117"/>
  <c r="D85" i="117"/>
  <c r="C85" i="117"/>
  <c r="J84" i="117"/>
  <c r="G84" i="117"/>
  <c r="F84" i="117"/>
  <c r="E84" i="117"/>
  <c r="D84" i="117"/>
  <c r="C84" i="117"/>
  <c r="Y82" i="117"/>
  <c r="X82" i="117"/>
  <c r="L82" i="117"/>
  <c r="K82" i="117"/>
  <c r="Y77" i="117"/>
  <c r="X77" i="117"/>
  <c r="L77" i="117"/>
  <c r="K77" i="117"/>
  <c r="Y76" i="117"/>
  <c r="Y78" i="117" s="1"/>
  <c r="X76" i="117"/>
  <c r="X78" i="117" s="1"/>
  <c r="L76" i="117"/>
  <c r="K76" i="117"/>
  <c r="I76" i="117"/>
  <c r="I84" i="117" s="1"/>
  <c r="T50" i="117"/>
  <c r="T37" i="117" s="1"/>
  <c r="T35" i="117" s="1"/>
  <c r="R50" i="117"/>
  <c r="R47" i="117" s="1"/>
  <c r="Q50" i="117"/>
  <c r="Q47" i="117" s="1"/>
  <c r="Y46" i="117"/>
  <c r="X46" i="117"/>
  <c r="L46" i="117"/>
  <c r="K46" i="117"/>
  <c r="Y44" i="117"/>
  <c r="X44" i="117"/>
  <c r="L44" i="117"/>
  <c r="K44" i="117"/>
  <c r="F44" i="117"/>
  <c r="E44" i="117"/>
  <c r="D44" i="117"/>
  <c r="C44" i="117"/>
  <c r="F43" i="117"/>
  <c r="F42" i="117" s="1"/>
  <c r="E43" i="117"/>
  <c r="D43" i="117"/>
  <c r="D42" i="117" s="1"/>
  <c r="C43" i="117"/>
  <c r="C42" i="117" s="1"/>
  <c r="E42" i="117"/>
  <c r="J17" i="117"/>
  <c r="I17" i="117"/>
  <c r="H17" i="117"/>
  <c r="G17" i="117"/>
  <c r="F17" i="117"/>
  <c r="E17" i="117"/>
  <c r="D17" i="117"/>
  <c r="C17" i="117"/>
  <c r="J16" i="117"/>
  <c r="G16" i="117"/>
  <c r="F16" i="117"/>
  <c r="E16" i="117"/>
  <c r="D16" i="117"/>
  <c r="C16" i="117"/>
  <c r="Y14" i="117"/>
  <c r="X14" i="117"/>
  <c r="L14" i="117"/>
  <c r="K14" i="117"/>
  <c r="C133" i="116"/>
  <c r="V50" i="116" s="1"/>
  <c r="C132" i="116"/>
  <c r="U49" i="116" s="1"/>
  <c r="U36" i="116" s="1"/>
  <c r="U34" i="116" s="1"/>
  <c r="B160" i="116"/>
  <c r="C136" i="116" s="1"/>
  <c r="B153" i="116"/>
  <c r="I76" i="116" s="1"/>
  <c r="B152" i="116"/>
  <c r="H76" i="116" s="1"/>
  <c r="B151" i="116"/>
  <c r="V105" i="116" s="1"/>
  <c r="V103" i="116" s="1"/>
  <c r="B150" i="116"/>
  <c r="H8" i="116" s="1"/>
  <c r="H16" i="116" s="1"/>
  <c r="B149" i="116"/>
  <c r="B148" i="116"/>
  <c r="S115" i="116"/>
  <c r="R115" i="116"/>
  <c r="Q115" i="116"/>
  <c r="P115" i="116"/>
  <c r="Y114" i="116"/>
  <c r="X114" i="116"/>
  <c r="S114" i="116"/>
  <c r="R114" i="116"/>
  <c r="Q114" i="116"/>
  <c r="P114" i="116"/>
  <c r="L114" i="116"/>
  <c r="K114" i="116"/>
  <c r="Y112" i="116"/>
  <c r="X112" i="116"/>
  <c r="L112" i="116"/>
  <c r="K112" i="116"/>
  <c r="F112" i="116"/>
  <c r="E112" i="116"/>
  <c r="D112" i="116"/>
  <c r="C112" i="116"/>
  <c r="F111" i="116"/>
  <c r="F110" i="116" s="1"/>
  <c r="E111" i="116"/>
  <c r="E110" i="116" s="1"/>
  <c r="D111" i="116"/>
  <c r="D110" i="116" s="1"/>
  <c r="C111" i="116"/>
  <c r="C110" i="116" s="1"/>
  <c r="W105" i="116"/>
  <c r="W103" i="116" s="1"/>
  <c r="U105" i="116"/>
  <c r="T105" i="116"/>
  <c r="W104" i="116"/>
  <c r="W102" i="116" s="1"/>
  <c r="V104" i="116"/>
  <c r="V102" i="116" s="1"/>
  <c r="U104" i="116"/>
  <c r="T104" i="116"/>
  <c r="T102" i="116" s="1"/>
  <c r="U103" i="116"/>
  <c r="T103" i="116"/>
  <c r="U102" i="116"/>
  <c r="J85" i="116"/>
  <c r="I85" i="116"/>
  <c r="H85" i="116"/>
  <c r="G85" i="116"/>
  <c r="F85" i="116"/>
  <c r="E85" i="116"/>
  <c r="D85" i="116"/>
  <c r="C85" i="116"/>
  <c r="J84" i="116"/>
  <c r="G84" i="116"/>
  <c r="F84" i="116"/>
  <c r="E84" i="116"/>
  <c r="D84" i="116"/>
  <c r="C84" i="116"/>
  <c r="Y82" i="116"/>
  <c r="X82" i="116"/>
  <c r="L82" i="116"/>
  <c r="K82" i="116"/>
  <c r="Y77" i="116"/>
  <c r="X77" i="116"/>
  <c r="L77" i="116"/>
  <c r="K77" i="116"/>
  <c r="Y76" i="116"/>
  <c r="Y78" i="116" s="1"/>
  <c r="X76" i="116"/>
  <c r="L76" i="116"/>
  <c r="K76" i="116"/>
  <c r="K78" i="116" s="1"/>
  <c r="W50" i="116"/>
  <c r="W37" i="116" s="1"/>
  <c r="W35" i="116" s="1"/>
  <c r="U50" i="116"/>
  <c r="R50" i="116"/>
  <c r="R47" i="116" s="1"/>
  <c r="Q50" i="116"/>
  <c r="P50" i="116"/>
  <c r="P47" i="116" s="1"/>
  <c r="R49" i="116"/>
  <c r="R46" i="116" s="1"/>
  <c r="Q47" i="116"/>
  <c r="Y46" i="116"/>
  <c r="X46" i="116"/>
  <c r="L46" i="116"/>
  <c r="K46" i="116"/>
  <c r="Y44" i="116"/>
  <c r="X44" i="116"/>
  <c r="L44" i="116"/>
  <c r="K44" i="116"/>
  <c r="F44" i="116"/>
  <c r="E44" i="116"/>
  <c r="D44" i="116"/>
  <c r="C44" i="116"/>
  <c r="F43" i="116"/>
  <c r="F42" i="116" s="1"/>
  <c r="E43" i="116"/>
  <c r="E42" i="116" s="1"/>
  <c r="D43" i="116"/>
  <c r="D42" i="116" s="1"/>
  <c r="C43" i="116"/>
  <c r="C42" i="116" s="1"/>
  <c r="J17" i="116"/>
  <c r="I17" i="116"/>
  <c r="H17" i="116"/>
  <c r="G17" i="116"/>
  <c r="F17" i="116"/>
  <c r="E17" i="116"/>
  <c r="D17" i="116"/>
  <c r="C17" i="116"/>
  <c r="J16" i="116"/>
  <c r="G16" i="116"/>
  <c r="F16" i="116"/>
  <c r="E16" i="116"/>
  <c r="D16" i="116"/>
  <c r="C16" i="116"/>
  <c r="Y14" i="116"/>
  <c r="X14" i="116"/>
  <c r="L14" i="116"/>
  <c r="K14" i="116"/>
  <c r="I8" i="116"/>
  <c r="I16" i="116" s="1"/>
  <c r="C133" i="115"/>
  <c r="U50" i="115" s="1"/>
  <c r="C132" i="115"/>
  <c r="R49" i="115" s="1"/>
  <c r="R46" i="115" s="1"/>
  <c r="B160" i="115"/>
  <c r="C136" i="115" s="1"/>
  <c r="J6" i="115" s="1"/>
  <c r="J15" i="115" s="1"/>
  <c r="B153" i="115"/>
  <c r="I76" i="115" s="1"/>
  <c r="B152" i="115"/>
  <c r="H76" i="115" s="1"/>
  <c r="H84" i="115" s="1"/>
  <c r="B151" i="115"/>
  <c r="I8" i="115" s="1"/>
  <c r="I16" i="115" s="1"/>
  <c r="B150" i="115"/>
  <c r="H8" i="115" s="1"/>
  <c r="H16" i="115" s="1"/>
  <c r="B149" i="115"/>
  <c r="B148" i="115"/>
  <c r="Q49" i="115"/>
  <c r="Q46" i="115" s="1"/>
  <c r="S115" i="115"/>
  <c r="R115" i="115"/>
  <c r="Q115" i="115"/>
  <c r="P115" i="115"/>
  <c r="Y114" i="115"/>
  <c r="X114" i="115"/>
  <c r="S114" i="115"/>
  <c r="R114" i="115"/>
  <c r="Q114" i="115"/>
  <c r="P114" i="115"/>
  <c r="L114" i="115"/>
  <c r="K114" i="115"/>
  <c r="Y112" i="115"/>
  <c r="X112" i="115"/>
  <c r="L112" i="115"/>
  <c r="K112" i="115"/>
  <c r="F112" i="115"/>
  <c r="E112" i="115"/>
  <c r="D112" i="115"/>
  <c r="C112" i="115"/>
  <c r="F111" i="115"/>
  <c r="F110" i="115" s="1"/>
  <c r="E111" i="115"/>
  <c r="E110" i="115" s="1"/>
  <c r="D111" i="115"/>
  <c r="D110" i="115" s="1"/>
  <c r="C111" i="115"/>
  <c r="C110" i="115" s="1"/>
  <c r="W105" i="115"/>
  <c r="W103" i="115" s="1"/>
  <c r="U105" i="115"/>
  <c r="T105" i="115"/>
  <c r="T103" i="115" s="1"/>
  <c r="W104" i="115"/>
  <c r="W102" i="115" s="1"/>
  <c r="V104" i="115"/>
  <c r="V102" i="115" s="1"/>
  <c r="U104" i="115"/>
  <c r="U102" i="115" s="1"/>
  <c r="T104" i="115"/>
  <c r="T102" i="115" s="1"/>
  <c r="U103" i="115"/>
  <c r="J85" i="115"/>
  <c r="I85" i="115"/>
  <c r="H85" i="115"/>
  <c r="G85" i="115"/>
  <c r="F85" i="115"/>
  <c r="E85" i="115"/>
  <c r="D85" i="115"/>
  <c r="C85" i="115"/>
  <c r="J84" i="115"/>
  <c r="G84" i="115"/>
  <c r="F84" i="115"/>
  <c r="E84" i="115"/>
  <c r="D84" i="115"/>
  <c r="C84" i="115"/>
  <c r="Y82" i="115"/>
  <c r="X82" i="115"/>
  <c r="L82" i="115"/>
  <c r="K82" i="115"/>
  <c r="Y77" i="115"/>
  <c r="X77" i="115"/>
  <c r="L77" i="115"/>
  <c r="K77" i="115"/>
  <c r="Y76" i="115"/>
  <c r="X76" i="115"/>
  <c r="X78" i="115" s="1"/>
  <c r="L76" i="115"/>
  <c r="L78" i="115" s="1"/>
  <c r="K76" i="115"/>
  <c r="K78" i="115" s="1"/>
  <c r="W50" i="115"/>
  <c r="W37" i="115" s="1"/>
  <c r="W35" i="115" s="1"/>
  <c r="T50" i="115"/>
  <c r="T37" i="115" s="1"/>
  <c r="T35" i="115" s="1"/>
  <c r="Y46" i="115"/>
  <c r="X46" i="115"/>
  <c r="L46" i="115"/>
  <c r="K46" i="115"/>
  <c r="Y44" i="115"/>
  <c r="X44" i="115"/>
  <c r="L44" i="115"/>
  <c r="K44" i="115"/>
  <c r="F44" i="115"/>
  <c r="E44" i="115"/>
  <c r="D44" i="115"/>
  <c r="C44" i="115"/>
  <c r="F43" i="115"/>
  <c r="F42" i="115" s="1"/>
  <c r="E43" i="115"/>
  <c r="E42" i="115" s="1"/>
  <c r="D43" i="115"/>
  <c r="D42" i="115" s="1"/>
  <c r="C43" i="115"/>
  <c r="C42" i="115" s="1"/>
  <c r="J17" i="115"/>
  <c r="I17" i="115"/>
  <c r="H17" i="115"/>
  <c r="G17" i="115"/>
  <c r="F17" i="115"/>
  <c r="E17" i="115"/>
  <c r="D17" i="115"/>
  <c r="C17" i="115"/>
  <c r="J16" i="115"/>
  <c r="G16" i="115"/>
  <c r="F16" i="115"/>
  <c r="E16" i="115"/>
  <c r="D16" i="115"/>
  <c r="C16" i="115"/>
  <c r="Y14" i="115"/>
  <c r="X14" i="115"/>
  <c r="L14" i="115"/>
  <c r="K14" i="115"/>
  <c r="C133" i="114"/>
  <c r="P50" i="114" s="1"/>
  <c r="P47" i="114" s="1"/>
  <c r="C132" i="114"/>
  <c r="B160" i="114"/>
  <c r="C136" i="114" s="1"/>
  <c r="B153" i="114"/>
  <c r="B152" i="114"/>
  <c r="B151" i="114"/>
  <c r="I8" i="114" s="1"/>
  <c r="I16" i="114" s="1"/>
  <c r="B150" i="114"/>
  <c r="H8" i="114" s="1"/>
  <c r="H16" i="114" s="1"/>
  <c r="B149" i="114"/>
  <c r="B148" i="114"/>
  <c r="S115" i="114"/>
  <c r="R115" i="114"/>
  <c r="Q115" i="114"/>
  <c r="P115" i="114"/>
  <c r="Y114" i="114"/>
  <c r="X114" i="114"/>
  <c r="S114" i="114"/>
  <c r="R114" i="114"/>
  <c r="Q114" i="114"/>
  <c r="Q105" i="114" s="1"/>
  <c r="Q103" i="114" s="1"/>
  <c r="P114" i="114"/>
  <c r="L114" i="114"/>
  <c r="K114" i="114"/>
  <c r="Y112" i="114"/>
  <c r="X112" i="114"/>
  <c r="L112" i="114"/>
  <c r="K112" i="114"/>
  <c r="F112" i="114"/>
  <c r="E112" i="114"/>
  <c r="D112" i="114"/>
  <c r="C112" i="114"/>
  <c r="F111" i="114"/>
  <c r="F110" i="114" s="1"/>
  <c r="E111" i="114"/>
  <c r="E110" i="114" s="1"/>
  <c r="D111" i="114"/>
  <c r="D110" i="114" s="1"/>
  <c r="C111" i="114"/>
  <c r="C110" i="114" s="1"/>
  <c r="W105" i="114"/>
  <c r="W103" i="114" s="1"/>
  <c r="U105" i="114"/>
  <c r="T105" i="114"/>
  <c r="T103" i="114" s="1"/>
  <c r="W104" i="114"/>
  <c r="V104" i="114"/>
  <c r="V102" i="114" s="1"/>
  <c r="U104" i="114"/>
  <c r="U102" i="114" s="1"/>
  <c r="T104" i="114"/>
  <c r="T102" i="114" s="1"/>
  <c r="U103" i="114"/>
  <c r="U96" i="114" s="1"/>
  <c r="W102" i="114"/>
  <c r="J85" i="114"/>
  <c r="I85" i="114"/>
  <c r="H85" i="114"/>
  <c r="G85" i="114"/>
  <c r="F85" i="114"/>
  <c r="E85" i="114"/>
  <c r="D85" i="114"/>
  <c r="C85" i="114"/>
  <c r="J84" i="114"/>
  <c r="G84" i="114"/>
  <c r="F84" i="114"/>
  <c r="E84" i="114"/>
  <c r="D84" i="114"/>
  <c r="C84" i="114"/>
  <c r="Y82" i="114"/>
  <c r="X82" i="114"/>
  <c r="L82" i="114"/>
  <c r="K82" i="114"/>
  <c r="Y77" i="114"/>
  <c r="X77" i="114"/>
  <c r="L77" i="114"/>
  <c r="K77" i="114"/>
  <c r="Y76" i="114"/>
  <c r="Y78" i="114" s="1"/>
  <c r="X76" i="114"/>
  <c r="L76" i="114"/>
  <c r="K76" i="114"/>
  <c r="I76" i="114"/>
  <c r="I84" i="114" s="1"/>
  <c r="H76" i="114"/>
  <c r="W50" i="114"/>
  <c r="T50" i="114"/>
  <c r="T37" i="114" s="1"/>
  <c r="T35" i="114" s="1"/>
  <c r="S50" i="114"/>
  <c r="S47" i="114" s="1"/>
  <c r="R50" i="114"/>
  <c r="Q50" i="114"/>
  <c r="R47" i="114"/>
  <c r="Q47" i="114"/>
  <c r="Y46" i="114"/>
  <c r="X46" i="114"/>
  <c r="L46" i="114"/>
  <c r="K46" i="114"/>
  <c r="Y44" i="114"/>
  <c r="X44" i="114"/>
  <c r="L44" i="114"/>
  <c r="K44" i="114"/>
  <c r="F44" i="114"/>
  <c r="E44" i="114"/>
  <c r="D44" i="114"/>
  <c r="C44" i="114"/>
  <c r="F43" i="114"/>
  <c r="F42" i="114" s="1"/>
  <c r="E43" i="114"/>
  <c r="E42" i="114" s="1"/>
  <c r="D43" i="114"/>
  <c r="D42" i="114" s="1"/>
  <c r="C43" i="114"/>
  <c r="C42" i="114" s="1"/>
  <c r="W37" i="114"/>
  <c r="W35" i="114" s="1"/>
  <c r="J17" i="114"/>
  <c r="I17" i="114"/>
  <c r="H17" i="114"/>
  <c r="G17" i="114"/>
  <c r="F17" i="114"/>
  <c r="E17" i="114"/>
  <c r="D17" i="114"/>
  <c r="C17" i="114"/>
  <c r="J16" i="114"/>
  <c r="G16" i="114"/>
  <c r="F16" i="114"/>
  <c r="E16" i="114"/>
  <c r="D16" i="114"/>
  <c r="C16" i="114"/>
  <c r="Y14" i="114"/>
  <c r="X14" i="114"/>
  <c r="L14" i="114"/>
  <c r="K14" i="114"/>
  <c r="C133" i="113"/>
  <c r="T50" i="113" s="1"/>
  <c r="T37" i="113" s="1"/>
  <c r="T35" i="113" s="1"/>
  <c r="C132" i="113"/>
  <c r="R49" i="113" s="1"/>
  <c r="R46" i="113" s="1"/>
  <c r="B160" i="113"/>
  <c r="B153" i="113"/>
  <c r="B152" i="113"/>
  <c r="H76" i="113" s="1"/>
  <c r="H84" i="113" s="1"/>
  <c r="B151" i="113"/>
  <c r="I8" i="113" s="1"/>
  <c r="I16" i="113" s="1"/>
  <c r="B150" i="113"/>
  <c r="H8" i="113" s="1"/>
  <c r="H16" i="113" s="1"/>
  <c r="B149" i="113"/>
  <c r="B148" i="113"/>
  <c r="S115" i="113"/>
  <c r="R115" i="113"/>
  <c r="Q115" i="113"/>
  <c r="P115" i="113"/>
  <c r="Y114" i="113"/>
  <c r="X114" i="113"/>
  <c r="S114" i="113"/>
  <c r="R114" i="113"/>
  <c r="Q114" i="113"/>
  <c r="P114" i="113"/>
  <c r="L114" i="113"/>
  <c r="K114" i="113"/>
  <c r="Y112" i="113"/>
  <c r="X112" i="113"/>
  <c r="L112" i="113"/>
  <c r="K112" i="113"/>
  <c r="F112" i="113"/>
  <c r="E112" i="113"/>
  <c r="D112" i="113"/>
  <c r="C112" i="113"/>
  <c r="F111" i="113"/>
  <c r="F110" i="113" s="1"/>
  <c r="E111" i="113"/>
  <c r="E110" i="113" s="1"/>
  <c r="D111" i="113"/>
  <c r="D110" i="113" s="1"/>
  <c r="C111" i="113"/>
  <c r="C110" i="113" s="1"/>
  <c r="W105" i="113"/>
  <c r="W103" i="113" s="1"/>
  <c r="U105" i="113"/>
  <c r="U103" i="113" s="1"/>
  <c r="U97" i="113" s="1"/>
  <c r="U95" i="113" s="1"/>
  <c r="T105" i="113"/>
  <c r="T103" i="113" s="1"/>
  <c r="W104" i="113"/>
  <c r="W102" i="113" s="1"/>
  <c r="V104" i="113"/>
  <c r="V102" i="113" s="1"/>
  <c r="U104" i="113"/>
  <c r="U102" i="113" s="1"/>
  <c r="T104" i="113"/>
  <c r="T102" i="113"/>
  <c r="J85" i="113"/>
  <c r="I85" i="113"/>
  <c r="H85" i="113"/>
  <c r="G85" i="113"/>
  <c r="F85" i="113"/>
  <c r="E85" i="113"/>
  <c r="D85" i="113"/>
  <c r="C85" i="113"/>
  <c r="J84" i="113"/>
  <c r="G84" i="113"/>
  <c r="F84" i="113"/>
  <c r="E84" i="113"/>
  <c r="D84" i="113"/>
  <c r="C84" i="113"/>
  <c r="Y82" i="113"/>
  <c r="X82" i="113"/>
  <c r="L82" i="113"/>
  <c r="K82" i="113"/>
  <c r="Y77" i="113"/>
  <c r="X77" i="113"/>
  <c r="L77" i="113"/>
  <c r="K77" i="113"/>
  <c r="Y76" i="113"/>
  <c r="X76" i="113"/>
  <c r="X78" i="113" s="1"/>
  <c r="L76" i="113"/>
  <c r="L78" i="113" s="1"/>
  <c r="K76" i="113"/>
  <c r="K78" i="113" s="1"/>
  <c r="I76" i="113"/>
  <c r="U50" i="113"/>
  <c r="S50" i="113"/>
  <c r="R50" i="113"/>
  <c r="R47" i="113" s="1"/>
  <c r="Q49" i="113"/>
  <c r="Q46" i="113" s="1"/>
  <c r="S47" i="113"/>
  <c r="Y46" i="113"/>
  <c r="X46" i="113"/>
  <c r="L46" i="113"/>
  <c r="K46" i="113"/>
  <c r="Y44" i="113"/>
  <c r="X44" i="113"/>
  <c r="L44" i="113"/>
  <c r="K44" i="113"/>
  <c r="F44" i="113"/>
  <c r="E44" i="113"/>
  <c r="D44" i="113"/>
  <c r="C44" i="113"/>
  <c r="F43" i="113"/>
  <c r="F42" i="113" s="1"/>
  <c r="E43" i="113"/>
  <c r="D43" i="113"/>
  <c r="D42" i="113" s="1"/>
  <c r="C43" i="113"/>
  <c r="C42" i="113" s="1"/>
  <c r="E42" i="113"/>
  <c r="J17" i="113"/>
  <c r="I17" i="113"/>
  <c r="H17" i="113"/>
  <c r="G17" i="113"/>
  <c r="F17" i="113"/>
  <c r="E17" i="113"/>
  <c r="D17" i="113"/>
  <c r="C17" i="113"/>
  <c r="J16" i="113"/>
  <c r="G16" i="113"/>
  <c r="F16" i="113"/>
  <c r="E16" i="113"/>
  <c r="D16" i="113"/>
  <c r="C16" i="113"/>
  <c r="Y14" i="113"/>
  <c r="X14" i="113"/>
  <c r="L14" i="113"/>
  <c r="K14" i="113"/>
  <c r="C133" i="112"/>
  <c r="T50" i="112" s="1"/>
  <c r="T37" i="112" s="1"/>
  <c r="T35" i="112" s="1"/>
  <c r="C132" i="112"/>
  <c r="T49" i="112" s="1"/>
  <c r="T36" i="112" s="1"/>
  <c r="T34" i="112" s="1"/>
  <c r="B160" i="112"/>
  <c r="C136" i="112" s="1"/>
  <c r="G6" i="112" s="1"/>
  <c r="G11" i="112" s="1"/>
  <c r="G13" i="112" s="1"/>
  <c r="B153" i="112"/>
  <c r="I76" i="112" s="1"/>
  <c r="I84" i="112" s="1"/>
  <c r="B152" i="112"/>
  <c r="H76" i="112" s="1"/>
  <c r="H84" i="112" s="1"/>
  <c r="B151" i="112"/>
  <c r="B150" i="112"/>
  <c r="B149" i="112"/>
  <c r="B148" i="112"/>
  <c r="S115" i="112"/>
  <c r="R115" i="112"/>
  <c r="Q115" i="112"/>
  <c r="P115" i="112"/>
  <c r="Y114" i="112"/>
  <c r="X114" i="112"/>
  <c r="S114" i="112"/>
  <c r="R114" i="112"/>
  <c r="Q114" i="112"/>
  <c r="P114" i="112"/>
  <c r="L114" i="112"/>
  <c r="K114" i="112"/>
  <c r="Y112" i="112"/>
  <c r="X112" i="112"/>
  <c r="L112" i="112"/>
  <c r="K112" i="112"/>
  <c r="F112" i="112"/>
  <c r="E112" i="112"/>
  <c r="D112" i="112"/>
  <c r="C112" i="112"/>
  <c r="F111" i="112"/>
  <c r="F110" i="112" s="1"/>
  <c r="E111" i="112"/>
  <c r="E110" i="112" s="1"/>
  <c r="D111" i="112"/>
  <c r="D110" i="112" s="1"/>
  <c r="C111" i="112"/>
  <c r="C110" i="112" s="1"/>
  <c r="W105" i="112"/>
  <c r="W103" i="112" s="1"/>
  <c r="U105" i="112"/>
  <c r="U103" i="112" s="1"/>
  <c r="T105" i="112"/>
  <c r="T103" i="112" s="1"/>
  <c r="W104" i="112"/>
  <c r="W102" i="112" s="1"/>
  <c r="V104" i="112"/>
  <c r="V102" i="112" s="1"/>
  <c r="U104" i="112"/>
  <c r="U102" i="112" s="1"/>
  <c r="T104" i="112"/>
  <c r="T102" i="112"/>
  <c r="T96" i="112" s="1"/>
  <c r="J85" i="112"/>
  <c r="I85" i="112"/>
  <c r="H85" i="112"/>
  <c r="G85" i="112"/>
  <c r="F85" i="112"/>
  <c r="E85" i="112"/>
  <c r="D85" i="112"/>
  <c r="C85" i="112"/>
  <c r="J84" i="112"/>
  <c r="G84" i="112"/>
  <c r="F84" i="112"/>
  <c r="E84" i="112"/>
  <c r="D84" i="112"/>
  <c r="C84" i="112"/>
  <c r="Y82" i="112"/>
  <c r="X82" i="112"/>
  <c r="L82" i="112"/>
  <c r="K82" i="112"/>
  <c r="Y77" i="112"/>
  <c r="X77" i="112"/>
  <c r="L77" i="112"/>
  <c r="K77" i="112"/>
  <c r="Y76" i="112"/>
  <c r="Y78" i="112" s="1"/>
  <c r="X76" i="112"/>
  <c r="X78" i="112" s="1"/>
  <c r="L76" i="112"/>
  <c r="K76" i="112"/>
  <c r="V50" i="112"/>
  <c r="Q50" i="112"/>
  <c r="Q47" i="112" s="1"/>
  <c r="V49" i="112"/>
  <c r="V36" i="112" s="1"/>
  <c r="V34" i="112" s="1"/>
  <c r="U49" i="112"/>
  <c r="U36" i="112" s="1"/>
  <c r="U34" i="112" s="1"/>
  <c r="S49" i="112"/>
  <c r="S46" i="112" s="1"/>
  <c r="Q49" i="112"/>
  <c r="Q46" i="112" s="1"/>
  <c r="Y46" i="112"/>
  <c r="X46" i="112"/>
  <c r="L46" i="112"/>
  <c r="K46" i="112"/>
  <c r="Y44" i="112"/>
  <c r="X44" i="112"/>
  <c r="L44" i="112"/>
  <c r="K44" i="112"/>
  <c r="F44" i="112"/>
  <c r="E44" i="112"/>
  <c r="D44" i="112"/>
  <c r="C44" i="112"/>
  <c r="F43" i="112"/>
  <c r="F42" i="112" s="1"/>
  <c r="E43" i="112"/>
  <c r="E42" i="112" s="1"/>
  <c r="D43" i="112"/>
  <c r="D42" i="112" s="1"/>
  <c r="C43" i="112"/>
  <c r="C42" i="112" s="1"/>
  <c r="J17" i="112"/>
  <c r="I17" i="112"/>
  <c r="H17" i="112"/>
  <c r="G17" i="112"/>
  <c r="F17" i="112"/>
  <c r="E17" i="112"/>
  <c r="D17" i="112"/>
  <c r="C17" i="112"/>
  <c r="J16" i="112"/>
  <c r="G16" i="112"/>
  <c r="F16" i="112"/>
  <c r="E16" i="112"/>
  <c r="D16" i="112"/>
  <c r="C16" i="112"/>
  <c r="Y14" i="112"/>
  <c r="X14" i="112"/>
  <c r="L14" i="112"/>
  <c r="K14" i="112"/>
  <c r="C133" i="111"/>
  <c r="R50" i="111" s="1"/>
  <c r="R47" i="111" s="1"/>
  <c r="C132" i="111"/>
  <c r="V49" i="111" s="1"/>
  <c r="V36" i="111" s="1"/>
  <c r="V34" i="111" s="1"/>
  <c r="B160" i="111"/>
  <c r="C136" i="111" s="1"/>
  <c r="B153" i="111"/>
  <c r="I76" i="111" s="1"/>
  <c r="I84" i="111" s="1"/>
  <c r="B152" i="111"/>
  <c r="H76" i="111" s="1"/>
  <c r="H84" i="111" s="1"/>
  <c r="B151" i="111"/>
  <c r="I8" i="111" s="1"/>
  <c r="B150" i="111"/>
  <c r="H8" i="111" s="1"/>
  <c r="H16" i="111" s="1"/>
  <c r="B149" i="111"/>
  <c r="B148" i="111"/>
  <c r="S115" i="111"/>
  <c r="R115" i="111"/>
  <c r="Q115" i="111"/>
  <c r="P115" i="111"/>
  <c r="Y114" i="111"/>
  <c r="X114" i="111"/>
  <c r="S114" i="111"/>
  <c r="R114" i="111"/>
  <c r="Q114" i="111"/>
  <c r="P114" i="111"/>
  <c r="L114" i="111"/>
  <c r="K114" i="111"/>
  <c r="Y112" i="111"/>
  <c r="X112" i="111"/>
  <c r="L112" i="111"/>
  <c r="K112" i="111"/>
  <c r="F112" i="111"/>
  <c r="E112" i="111"/>
  <c r="D112" i="111"/>
  <c r="C112" i="111"/>
  <c r="F111" i="111"/>
  <c r="F110" i="111" s="1"/>
  <c r="E111" i="111"/>
  <c r="E110" i="111" s="1"/>
  <c r="R104" i="111" s="1"/>
  <c r="R102" i="111" s="1"/>
  <c r="D111" i="111"/>
  <c r="D110" i="111" s="1"/>
  <c r="C111" i="111"/>
  <c r="C110" i="111" s="1"/>
  <c r="W105" i="111"/>
  <c r="U105" i="111"/>
  <c r="U103" i="111" s="1"/>
  <c r="T105" i="111"/>
  <c r="T103" i="111" s="1"/>
  <c r="W104" i="111"/>
  <c r="W102" i="111" s="1"/>
  <c r="V104" i="111"/>
  <c r="V102" i="111" s="1"/>
  <c r="U104" i="111"/>
  <c r="U102" i="111" s="1"/>
  <c r="T104" i="111"/>
  <c r="T102" i="111" s="1"/>
  <c r="W103" i="111"/>
  <c r="U97" i="111"/>
  <c r="U95" i="111" s="1"/>
  <c r="J85" i="111"/>
  <c r="I85" i="111"/>
  <c r="H85" i="111"/>
  <c r="G85" i="111"/>
  <c r="F85" i="111"/>
  <c r="E85" i="111"/>
  <c r="D85" i="111"/>
  <c r="C85" i="111"/>
  <c r="J84" i="111"/>
  <c r="G84" i="111"/>
  <c r="F84" i="111"/>
  <c r="E84" i="111"/>
  <c r="D84" i="111"/>
  <c r="C84" i="111"/>
  <c r="Y82" i="111"/>
  <c r="X82" i="111"/>
  <c r="L82" i="111"/>
  <c r="K82" i="111"/>
  <c r="Y77" i="111"/>
  <c r="X77" i="111"/>
  <c r="L77" i="111"/>
  <c r="K77" i="111"/>
  <c r="Y76" i="111"/>
  <c r="Y78" i="111" s="1"/>
  <c r="X76" i="111"/>
  <c r="X78" i="111" s="1"/>
  <c r="L76" i="111"/>
  <c r="K76" i="111"/>
  <c r="K78" i="111" s="1"/>
  <c r="W50" i="111"/>
  <c r="W37" i="111" s="1"/>
  <c r="W35" i="111" s="1"/>
  <c r="S50" i="111"/>
  <c r="S47" i="111" s="1"/>
  <c r="Q50" i="111"/>
  <c r="Q47" i="111" s="1"/>
  <c r="Q49" i="111"/>
  <c r="Q46" i="111" s="1"/>
  <c r="Y46" i="111"/>
  <c r="X46" i="111"/>
  <c r="L46" i="111"/>
  <c r="K46" i="111"/>
  <c r="Y44" i="111"/>
  <c r="X44" i="111"/>
  <c r="L44" i="111"/>
  <c r="K44" i="111"/>
  <c r="F44" i="111"/>
  <c r="E44" i="111"/>
  <c r="D44" i="111"/>
  <c r="C44" i="111"/>
  <c r="F43" i="111"/>
  <c r="F42" i="111" s="1"/>
  <c r="E43" i="111"/>
  <c r="E42" i="111" s="1"/>
  <c r="D43" i="111"/>
  <c r="D42" i="111" s="1"/>
  <c r="C43" i="111"/>
  <c r="C42" i="111" s="1"/>
  <c r="J17" i="111"/>
  <c r="I17" i="111"/>
  <c r="H17" i="111"/>
  <c r="G17" i="111"/>
  <c r="F17" i="111"/>
  <c r="E17" i="111"/>
  <c r="D17" i="111"/>
  <c r="C17" i="111"/>
  <c r="J16" i="111"/>
  <c r="G16" i="111"/>
  <c r="F16" i="111"/>
  <c r="E16" i="111"/>
  <c r="D16" i="111"/>
  <c r="C16" i="111"/>
  <c r="Y14" i="111"/>
  <c r="X14" i="111"/>
  <c r="L14" i="111"/>
  <c r="K14" i="111"/>
  <c r="C133" i="110"/>
  <c r="C132" i="110"/>
  <c r="B160" i="110"/>
  <c r="C136" i="110" s="1"/>
  <c r="E6" i="110" s="1"/>
  <c r="B153" i="110"/>
  <c r="I76" i="110" s="1"/>
  <c r="B152" i="110"/>
  <c r="B151" i="110"/>
  <c r="B150" i="110"/>
  <c r="H8" i="110" s="1"/>
  <c r="H16" i="110" s="1"/>
  <c r="B149" i="110"/>
  <c r="B148" i="110"/>
  <c r="S115" i="110"/>
  <c r="R115" i="110"/>
  <c r="Q115" i="110"/>
  <c r="P115" i="110"/>
  <c r="Y114" i="110"/>
  <c r="X114" i="110"/>
  <c r="S114" i="110"/>
  <c r="R114" i="110"/>
  <c r="Q114" i="110"/>
  <c r="P114" i="110"/>
  <c r="L114" i="110"/>
  <c r="K114" i="110"/>
  <c r="Y112" i="110"/>
  <c r="X112" i="110"/>
  <c r="L112" i="110"/>
  <c r="K112" i="110"/>
  <c r="F112" i="110"/>
  <c r="E112" i="110"/>
  <c r="D112" i="110"/>
  <c r="C112" i="110"/>
  <c r="F111" i="110"/>
  <c r="F110" i="110" s="1"/>
  <c r="E111" i="110"/>
  <c r="E110" i="110" s="1"/>
  <c r="D111" i="110"/>
  <c r="D110" i="110" s="1"/>
  <c r="C111" i="110"/>
  <c r="C110" i="110" s="1"/>
  <c r="W105" i="110"/>
  <c r="W103" i="110" s="1"/>
  <c r="V105" i="110"/>
  <c r="V103" i="110" s="1"/>
  <c r="U105" i="110"/>
  <c r="T105" i="110"/>
  <c r="T103" i="110" s="1"/>
  <c r="W104" i="110"/>
  <c r="W102" i="110" s="1"/>
  <c r="W97" i="110" s="1"/>
  <c r="W95" i="110" s="1"/>
  <c r="V104" i="110"/>
  <c r="V102" i="110" s="1"/>
  <c r="U104" i="110"/>
  <c r="U102" i="110" s="1"/>
  <c r="U96" i="110" s="1"/>
  <c r="T104" i="110"/>
  <c r="T102" i="110" s="1"/>
  <c r="U103" i="110"/>
  <c r="J85" i="110"/>
  <c r="I85" i="110"/>
  <c r="H85" i="110"/>
  <c r="G85" i="110"/>
  <c r="F85" i="110"/>
  <c r="E85" i="110"/>
  <c r="D85" i="110"/>
  <c r="C85" i="110"/>
  <c r="J84" i="110"/>
  <c r="G84" i="110"/>
  <c r="F84" i="110"/>
  <c r="E84" i="110"/>
  <c r="D84" i="110"/>
  <c r="C84" i="110"/>
  <c r="Y82" i="110"/>
  <c r="X82" i="110"/>
  <c r="L82" i="110"/>
  <c r="K82" i="110"/>
  <c r="Y77" i="110"/>
  <c r="X77" i="110"/>
  <c r="L77" i="110"/>
  <c r="K77" i="110"/>
  <c r="Y76" i="110"/>
  <c r="X76" i="110"/>
  <c r="X78" i="110" s="1"/>
  <c r="L76" i="110"/>
  <c r="L78" i="110" s="1"/>
  <c r="K76" i="110"/>
  <c r="K78" i="110" s="1"/>
  <c r="H76" i="110"/>
  <c r="H84" i="110" s="1"/>
  <c r="T50" i="110"/>
  <c r="T37" i="110" s="1"/>
  <c r="T35" i="110" s="1"/>
  <c r="R50" i="110"/>
  <c r="R47" i="110" s="1"/>
  <c r="R49" i="110"/>
  <c r="R46" i="110" s="1"/>
  <c r="Q49" i="110"/>
  <c r="Q46" i="110" s="1"/>
  <c r="Y46" i="110"/>
  <c r="X46" i="110"/>
  <c r="L46" i="110"/>
  <c r="K46" i="110"/>
  <c r="Y44" i="110"/>
  <c r="X44" i="110"/>
  <c r="L44" i="110"/>
  <c r="K44" i="110"/>
  <c r="F44" i="110"/>
  <c r="E44" i="110"/>
  <c r="D44" i="110"/>
  <c r="C44" i="110"/>
  <c r="F43" i="110"/>
  <c r="F42" i="110" s="1"/>
  <c r="E43" i="110"/>
  <c r="E42" i="110" s="1"/>
  <c r="D43" i="110"/>
  <c r="C43" i="110"/>
  <c r="D42" i="110"/>
  <c r="C42" i="110"/>
  <c r="J17" i="110"/>
  <c r="I17" i="110"/>
  <c r="H17" i="110"/>
  <c r="G17" i="110"/>
  <c r="F17" i="110"/>
  <c r="E17" i="110"/>
  <c r="D17" i="110"/>
  <c r="C17" i="110"/>
  <c r="J16" i="110"/>
  <c r="G16" i="110"/>
  <c r="F16" i="110"/>
  <c r="E16" i="110"/>
  <c r="D16" i="110"/>
  <c r="C16" i="110"/>
  <c r="Y14" i="110"/>
  <c r="X14" i="110"/>
  <c r="L14" i="110"/>
  <c r="K14" i="110"/>
  <c r="I8" i="110"/>
  <c r="I16" i="110" s="1"/>
  <c r="C133" i="109"/>
  <c r="C132" i="109"/>
  <c r="U49" i="109" s="1"/>
  <c r="U36" i="109" s="1"/>
  <c r="U34" i="109" s="1"/>
  <c r="B160" i="109"/>
  <c r="C136" i="109" s="1"/>
  <c r="B153" i="109"/>
  <c r="I76" i="109" s="1"/>
  <c r="I84" i="109" s="1"/>
  <c r="B152" i="109"/>
  <c r="H76" i="109" s="1"/>
  <c r="B151" i="109"/>
  <c r="I8" i="109" s="1"/>
  <c r="I16" i="109" s="1"/>
  <c r="B150" i="109"/>
  <c r="H8" i="109" s="1"/>
  <c r="H16" i="109" s="1"/>
  <c r="B149" i="109"/>
  <c r="B148" i="109"/>
  <c r="S115" i="109"/>
  <c r="R115" i="109"/>
  <c r="Q115" i="109"/>
  <c r="P115" i="109"/>
  <c r="Y114" i="109"/>
  <c r="X114" i="109"/>
  <c r="S114" i="109"/>
  <c r="R114" i="109"/>
  <c r="Q114" i="109"/>
  <c r="P114" i="109"/>
  <c r="L114" i="109"/>
  <c r="K114" i="109"/>
  <c r="Y112" i="109"/>
  <c r="X112" i="109"/>
  <c r="L112" i="109"/>
  <c r="K112" i="109"/>
  <c r="F112" i="109"/>
  <c r="E112" i="109"/>
  <c r="D112" i="109"/>
  <c r="C112" i="109"/>
  <c r="F111" i="109"/>
  <c r="F110" i="109" s="1"/>
  <c r="E111" i="109"/>
  <c r="E110" i="109" s="1"/>
  <c r="D111" i="109"/>
  <c r="D110" i="109" s="1"/>
  <c r="C111" i="109"/>
  <c r="C110" i="109" s="1"/>
  <c r="W105" i="109"/>
  <c r="W103" i="109" s="1"/>
  <c r="U105" i="109"/>
  <c r="T105" i="109"/>
  <c r="W104" i="109"/>
  <c r="W102" i="109" s="1"/>
  <c r="V104" i="109"/>
  <c r="V102" i="109" s="1"/>
  <c r="U104" i="109"/>
  <c r="T104" i="109"/>
  <c r="T102" i="109" s="1"/>
  <c r="U103" i="109"/>
  <c r="T103" i="109"/>
  <c r="U102" i="109"/>
  <c r="U96" i="109" s="1"/>
  <c r="U97" i="109"/>
  <c r="U95" i="109" s="1"/>
  <c r="U94" i="109" s="1"/>
  <c r="J85" i="109"/>
  <c r="I85" i="109"/>
  <c r="H85" i="109"/>
  <c r="G85" i="109"/>
  <c r="F85" i="109"/>
  <c r="E85" i="109"/>
  <c r="D85" i="109"/>
  <c r="C85" i="109"/>
  <c r="J84" i="109"/>
  <c r="G84" i="109"/>
  <c r="F84" i="109"/>
  <c r="E84" i="109"/>
  <c r="D84" i="109"/>
  <c r="C84" i="109"/>
  <c r="Y82" i="109"/>
  <c r="X82" i="109"/>
  <c r="L82" i="109"/>
  <c r="K82" i="109"/>
  <c r="Y77" i="109"/>
  <c r="X77" i="109"/>
  <c r="L77" i="109"/>
  <c r="K77" i="109"/>
  <c r="Y76" i="109"/>
  <c r="Y78" i="109" s="1"/>
  <c r="X76" i="109"/>
  <c r="L76" i="109"/>
  <c r="K76" i="109"/>
  <c r="W50" i="109"/>
  <c r="W37" i="109" s="1"/>
  <c r="W35" i="109" s="1"/>
  <c r="T50" i="109"/>
  <c r="T37" i="109" s="1"/>
  <c r="T35" i="109" s="1"/>
  <c r="R50" i="109"/>
  <c r="R47" i="109" s="1"/>
  <c r="W49" i="109"/>
  <c r="W36" i="109" s="1"/>
  <c r="W34" i="109" s="1"/>
  <c r="V49" i="109"/>
  <c r="V36" i="109" s="1"/>
  <c r="V34" i="109" s="1"/>
  <c r="T49" i="109"/>
  <c r="T36" i="109" s="1"/>
  <c r="T34" i="109" s="1"/>
  <c r="R49" i="109"/>
  <c r="R46" i="109" s="1"/>
  <c r="Y46" i="109"/>
  <c r="X46" i="109"/>
  <c r="L46" i="109"/>
  <c r="K46" i="109"/>
  <c r="Y44" i="109"/>
  <c r="X44" i="109"/>
  <c r="L44" i="109"/>
  <c r="K44" i="109"/>
  <c r="F44" i="109"/>
  <c r="E44" i="109"/>
  <c r="D44" i="109"/>
  <c r="C44" i="109"/>
  <c r="F43" i="109"/>
  <c r="E43" i="109"/>
  <c r="E42" i="109" s="1"/>
  <c r="D43" i="109"/>
  <c r="D42" i="109" s="1"/>
  <c r="C43" i="109"/>
  <c r="C42" i="109" s="1"/>
  <c r="F42" i="109"/>
  <c r="J17" i="109"/>
  <c r="I17" i="109"/>
  <c r="H17" i="109"/>
  <c r="G17" i="109"/>
  <c r="F17" i="109"/>
  <c r="E17" i="109"/>
  <c r="D17" i="109"/>
  <c r="C17" i="109"/>
  <c r="J16" i="109"/>
  <c r="G16" i="109"/>
  <c r="F16" i="109"/>
  <c r="E16" i="109"/>
  <c r="D16" i="109"/>
  <c r="C16" i="109"/>
  <c r="Y14" i="109"/>
  <c r="X14" i="109"/>
  <c r="L14" i="109"/>
  <c r="K14" i="109"/>
  <c r="C133" i="108"/>
  <c r="C132" i="108"/>
  <c r="U49" i="108" s="1"/>
  <c r="U36" i="108" s="1"/>
  <c r="U34" i="108" s="1"/>
  <c r="B160" i="108"/>
  <c r="C136" i="108" s="1"/>
  <c r="C6" i="108" s="1"/>
  <c r="C15" i="108" s="1"/>
  <c r="B153" i="108"/>
  <c r="I76" i="108" s="1"/>
  <c r="B152" i="108"/>
  <c r="H76" i="108" s="1"/>
  <c r="B151" i="108"/>
  <c r="I8" i="108" s="1"/>
  <c r="I16" i="108" s="1"/>
  <c r="B150" i="108"/>
  <c r="H8" i="108" s="1"/>
  <c r="H16" i="108" s="1"/>
  <c r="B149" i="108"/>
  <c r="B148" i="108"/>
  <c r="S115" i="108"/>
  <c r="R115" i="108"/>
  <c r="Q115" i="108"/>
  <c r="P115" i="108"/>
  <c r="Y114" i="108"/>
  <c r="X114" i="108"/>
  <c r="S114" i="108"/>
  <c r="R114" i="108"/>
  <c r="Q114" i="108"/>
  <c r="P114" i="108"/>
  <c r="L114" i="108"/>
  <c r="K114" i="108"/>
  <c r="Y112" i="108"/>
  <c r="X112" i="108"/>
  <c r="L112" i="108"/>
  <c r="K112" i="108"/>
  <c r="F112" i="108"/>
  <c r="E112" i="108"/>
  <c r="D112" i="108"/>
  <c r="C112" i="108"/>
  <c r="F111" i="108"/>
  <c r="F110" i="108" s="1"/>
  <c r="E111" i="108"/>
  <c r="E110" i="108" s="1"/>
  <c r="D111" i="108"/>
  <c r="D110" i="108" s="1"/>
  <c r="C111" i="108"/>
  <c r="C110" i="108" s="1"/>
  <c r="W105" i="108"/>
  <c r="U105" i="108"/>
  <c r="U103" i="108" s="1"/>
  <c r="T105" i="108"/>
  <c r="T103" i="108" s="1"/>
  <c r="W104" i="108"/>
  <c r="V104" i="108"/>
  <c r="V102" i="108" s="1"/>
  <c r="U104" i="108"/>
  <c r="U102" i="108" s="1"/>
  <c r="T104" i="108"/>
  <c r="W103" i="108"/>
  <c r="W102" i="108"/>
  <c r="T102" i="108"/>
  <c r="J85" i="108"/>
  <c r="I85" i="108"/>
  <c r="H85" i="108"/>
  <c r="G85" i="108"/>
  <c r="F85" i="108"/>
  <c r="E85" i="108"/>
  <c r="D85" i="108"/>
  <c r="C85" i="108"/>
  <c r="J84" i="108"/>
  <c r="G84" i="108"/>
  <c r="F84" i="108"/>
  <c r="E84" i="108"/>
  <c r="D84" i="108"/>
  <c r="C84" i="108"/>
  <c r="Y82" i="108"/>
  <c r="X82" i="108"/>
  <c r="L82" i="108"/>
  <c r="K82" i="108"/>
  <c r="Y77" i="108"/>
  <c r="X77" i="108"/>
  <c r="L77" i="108"/>
  <c r="K77" i="108"/>
  <c r="Y76" i="108"/>
  <c r="X76" i="108"/>
  <c r="L76" i="108"/>
  <c r="K76" i="108"/>
  <c r="K78" i="108" s="1"/>
  <c r="W50" i="108"/>
  <c r="W37" i="108" s="1"/>
  <c r="W35" i="108" s="1"/>
  <c r="W49" i="108"/>
  <c r="W36" i="108" s="1"/>
  <c r="W34" i="108" s="1"/>
  <c r="V49" i="108"/>
  <c r="V36" i="108" s="1"/>
  <c r="V34" i="108" s="1"/>
  <c r="T49" i="108"/>
  <c r="T36" i="108" s="1"/>
  <c r="T34" i="108" s="1"/>
  <c r="R49" i="108"/>
  <c r="R46" i="108" s="1"/>
  <c r="Q49" i="108"/>
  <c r="Q46" i="108" s="1"/>
  <c r="P49" i="108"/>
  <c r="P46" i="108" s="1"/>
  <c r="Y46" i="108"/>
  <c r="X46" i="108"/>
  <c r="L46" i="108"/>
  <c r="K46" i="108"/>
  <c r="Y44" i="108"/>
  <c r="X44" i="108"/>
  <c r="L44" i="108"/>
  <c r="K44" i="108"/>
  <c r="F44" i="108"/>
  <c r="E44" i="108"/>
  <c r="D44" i="108"/>
  <c r="C44" i="108"/>
  <c r="F43" i="108"/>
  <c r="F42" i="108" s="1"/>
  <c r="E43" i="108"/>
  <c r="E42" i="108" s="1"/>
  <c r="D43" i="108"/>
  <c r="D42" i="108" s="1"/>
  <c r="C43" i="108"/>
  <c r="C42" i="108" s="1"/>
  <c r="J17" i="108"/>
  <c r="I17" i="108"/>
  <c r="H17" i="108"/>
  <c r="G17" i="108"/>
  <c r="F17" i="108"/>
  <c r="E17" i="108"/>
  <c r="D17" i="108"/>
  <c r="C17" i="108"/>
  <c r="J16" i="108"/>
  <c r="G16" i="108"/>
  <c r="F16" i="108"/>
  <c r="E16" i="108"/>
  <c r="D16" i="108"/>
  <c r="C16" i="108"/>
  <c r="Y14" i="108"/>
  <c r="X14" i="108"/>
  <c r="L14" i="108"/>
  <c r="K14" i="108"/>
  <c r="C133" i="107"/>
  <c r="C132" i="107"/>
  <c r="B160" i="107"/>
  <c r="C136" i="107" s="1"/>
  <c r="K6" i="107" s="1"/>
  <c r="K9" i="107" s="1"/>
  <c r="B153" i="107"/>
  <c r="I76" i="107" s="1"/>
  <c r="I84" i="107" s="1"/>
  <c r="B152" i="107"/>
  <c r="B151" i="107"/>
  <c r="B150" i="107"/>
  <c r="H8" i="107" s="1"/>
  <c r="H16" i="107" s="1"/>
  <c r="B149" i="107"/>
  <c r="B148" i="107"/>
  <c r="S115" i="107"/>
  <c r="R115" i="107"/>
  <c r="Q115" i="107"/>
  <c r="P115" i="107"/>
  <c r="Y114" i="107"/>
  <c r="X114" i="107"/>
  <c r="S114" i="107"/>
  <c r="R114" i="107"/>
  <c r="Q114" i="107"/>
  <c r="P114" i="107"/>
  <c r="L114" i="107"/>
  <c r="K114" i="107"/>
  <c r="Y112" i="107"/>
  <c r="X112" i="107"/>
  <c r="L112" i="107"/>
  <c r="K112" i="107"/>
  <c r="F112" i="107"/>
  <c r="E112" i="107"/>
  <c r="D112" i="107"/>
  <c r="C112" i="107"/>
  <c r="F111" i="107"/>
  <c r="F110" i="107" s="1"/>
  <c r="E111" i="107"/>
  <c r="D111" i="107"/>
  <c r="D110" i="107" s="1"/>
  <c r="C111" i="107"/>
  <c r="C110" i="107" s="1"/>
  <c r="E110" i="107"/>
  <c r="W105" i="107"/>
  <c r="U105" i="107"/>
  <c r="U103" i="107" s="1"/>
  <c r="U97" i="107" s="1"/>
  <c r="U95" i="107" s="1"/>
  <c r="T105" i="107"/>
  <c r="W104" i="107"/>
  <c r="W102" i="107" s="1"/>
  <c r="V104" i="107"/>
  <c r="V102" i="107" s="1"/>
  <c r="U104" i="107"/>
  <c r="U102" i="107" s="1"/>
  <c r="T104" i="107"/>
  <c r="T102" i="107" s="1"/>
  <c r="R104" i="107"/>
  <c r="R102" i="107" s="1"/>
  <c r="W103" i="107"/>
  <c r="T103" i="107"/>
  <c r="T97" i="107" s="1"/>
  <c r="T95" i="107" s="1"/>
  <c r="J85" i="107"/>
  <c r="I85" i="107"/>
  <c r="H85" i="107"/>
  <c r="G85" i="107"/>
  <c r="F85" i="107"/>
  <c r="E85" i="107"/>
  <c r="D85" i="107"/>
  <c r="C85" i="107"/>
  <c r="J84" i="107"/>
  <c r="G84" i="107"/>
  <c r="F84" i="107"/>
  <c r="E84" i="107"/>
  <c r="D84" i="107"/>
  <c r="C84" i="107"/>
  <c r="Y82" i="107"/>
  <c r="X82" i="107"/>
  <c r="L82" i="107"/>
  <c r="K82" i="107"/>
  <c r="Y77" i="107"/>
  <c r="X77" i="107"/>
  <c r="L77" i="107"/>
  <c r="K77" i="107"/>
  <c r="Y76" i="107"/>
  <c r="X76" i="107"/>
  <c r="X78" i="107" s="1"/>
  <c r="L76" i="107"/>
  <c r="K76" i="107"/>
  <c r="H76" i="107"/>
  <c r="H84" i="107" s="1"/>
  <c r="V50" i="107"/>
  <c r="T50" i="107"/>
  <c r="T37" i="107" s="1"/>
  <c r="T35" i="107" s="1"/>
  <c r="T49" i="107"/>
  <c r="T36" i="107" s="1"/>
  <c r="T34" i="107" s="1"/>
  <c r="T28" i="107" s="1"/>
  <c r="Y46" i="107"/>
  <c r="X46" i="107"/>
  <c r="L46" i="107"/>
  <c r="K46" i="107"/>
  <c r="Y44" i="107"/>
  <c r="X44" i="107"/>
  <c r="L44" i="107"/>
  <c r="K44" i="107"/>
  <c r="F44" i="107"/>
  <c r="E44" i="107"/>
  <c r="D44" i="107"/>
  <c r="C44" i="107"/>
  <c r="F43" i="107"/>
  <c r="F42" i="107" s="1"/>
  <c r="E43" i="107"/>
  <c r="E42" i="107" s="1"/>
  <c r="D43" i="107"/>
  <c r="D42" i="107" s="1"/>
  <c r="C43" i="107"/>
  <c r="C42" i="107" s="1"/>
  <c r="J17" i="107"/>
  <c r="I17" i="107"/>
  <c r="H17" i="107"/>
  <c r="G17" i="107"/>
  <c r="F17" i="107"/>
  <c r="E17" i="107"/>
  <c r="D17" i="107"/>
  <c r="C17" i="107"/>
  <c r="J16" i="107"/>
  <c r="G16" i="107"/>
  <c r="F16" i="107"/>
  <c r="E16" i="107"/>
  <c r="D16" i="107"/>
  <c r="C16" i="107"/>
  <c r="Y14" i="107"/>
  <c r="X14" i="107"/>
  <c r="L14" i="107"/>
  <c r="K14" i="107"/>
  <c r="C133" i="106"/>
  <c r="T50" i="106" s="1"/>
  <c r="T37" i="106" s="1"/>
  <c r="T35" i="106" s="1"/>
  <c r="C132" i="106"/>
  <c r="B160" i="106"/>
  <c r="C136" i="106" s="1"/>
  <c r="B153" i="106"/>
  <c r="I76" i="106" s="1"/>
  <c r="I84" i="106" s="1"/>
  <c r="B152" i="106"/>
  <c r="H76" i="106" s="1"/>
  <c r="H84" i="106" s="1"/>
  <c r="B151" i="106"/>
  <c r="B150" i="106"/>
  <c r="H8" i="106" s="1"/>
  <c r="H16" i="106" s="1"/>
  <c r="B149" i="106"/>
  <c r="B148" i="106"/>
  <c r="U49" i="106"/>
  <c r="U36" i="106" s="1"/>
  <c r="U34" i="106" s="1"/>
  <c r="S115" i="106"/>
  <c r="R115" i="106"/>
  <c r="Q115" i="106"/>
  <c r="P115" i="106"/>
  <c r="Y114" i="106"/>
  <c r="X114" i="106"/>
  <c r="S114" i="106"/>
  <c r="R114" i="106"/>
  <c r="Q114" i="106"/>
  <c r="P114" i="106"/>
  <c r="L114" i="106"/>
  <c r="K114" i="106"/>
  <c r="Y112" i="106"/>
  <c r="X112" i="106"/>
  <c r="L112" i="106"/>
  <c r="K112" i="106"/>
  <c r="F112" i="106"/>
  <c r="E112" i="106"/>
  <c r="D112" i="106"/>
  <c r="C112" i="106"/>
  <c r="F111" i="106"/>
  <c r="F110" i="106" s="1"/>
  <c r="E111" i="106"/>
  <c r="E110" i="106" s="1"/>
  <c r="D111" i="106"/>
  <c r="D110" i="106" s="1"/>
  <c r="C111" i="106"/>
  <c r="C110" i="106" s="1"/>
  <c r="W105" i="106"/>
  <c r="W103" i="106" s="1"/>
  <c r="U105" i="106"/>
  <c r="U103" i="106" s="1"/>
  <c r="T105" i="106"/>
  <c r="T103" i="106" s="1"/>
  <c r="W104" i="106"/>
  <c r="W102" i="106" s="1"/>
  <c r="V104" i="106"/>
  <c r="V102" i="106" s="1"/>
  <c r="U104" i="106"/>
  <c r="U102" i="106" s="1"/>
  <c r="T104" i="106"/>
  <c r="T102" i="106" s="1"/>
  <c r="J85" i="106"/>
  <c r="I85" i="106"/>
  <c r="H85" i="106"/>
  <c r="G85" i="106"/>
  <c r="F85" i="106"/>
  <c r="E85" i="106"/>
  <c r="D85" i="106"/>
  <c r="C85" i="106"/>
  <c r="J84" i="106"/>
  <c r="G84" i="106"/>
  <c r="F84" i="106"/>
  <c r="E84" i="106"/>
  <c r="D84" i="106"/>
  <c r="C84" i="106"/>
  <c r="Y82" i="106"/>
  <c r="X82" i="106"/>
  <c r="L82" i="106"/>
  <c r="K82" i="106"/>
  <c r="Y77" i="106"/>
  <c r="X77" i="106"/>
  <c r="L77" i="106"/>
  <c r="K77" i="106"/>
  <c r="Y76" i="106"/>
  <c r="X76" i="106"/>
  <c r="L76" i="106"/>
  <c r="K76" i="106"/>
  <c r="K78" i="106" s="1"/>
  <c r="K85" i="106" s="1"/>
  <c r="K89" i="106" s="1"/>
  <c r="S50" i="106"/>
  <c r="S47" i="106" s="1"/>
  <c r="R50" i="106"/>
  <c r="R47" i="106" s="1"/>
  <c r="Y46" i="106"/>
  <c r="X46" i="106"/>
  <c r="L46" i="106"/>
  <c r="K46" i="106"/>
  <c r="Y44" i="106"/>
  <c r="X44" i="106"/>
  <c r="L44" i="106"/>
  <c r="K44" i="106"/>
  <c r="F44" i="106"/>
  <c r="E44" i="106"/>
  <c r="D44" i="106"/>
  <c r="C44" i="106"/>
  <c r="F43" i="106"/>
  <c r="F42" i="106" s="1"/>
  <c r="E43" i="106"/>
  <c r="E42" i="106" s="1"/>
  <c r="D43" i="106"/>
  <c r="D42" i="106" s="1"/>
  <c r="C43" i="106"/>
  <c r="C42" i="106"/>
  <c r="J17" i="106"/>
  <c r="I17" i="106"/>
  <c r="H17" i="106"/>
  <c r="G17" i="106"/>
  <c r="F17" i="106"/>
  <c r="E17" i="106"/>
  <c r="D17" i="106"/>
  <c r="C17" i="106"/>
  <c r="J16" i="106"/>
  <c r="G16" i="106"/>
  <c r="F16" i="106"/>
  <c r="E16" i="106"/>
  <c r="D16" i="106"/>
  <c r="C16" i="106"/>
  <c r="Y14" i="106"/>
  <c r="X14" i="106"/>
  <c r="L14" i="106"/>
  <c r="K14" i="106"/>
  <c r="C133" i="105"/>
  <c r="C132" i="105"/>
  <c r="B160" i="105"/>
  <c r="B153" i="105"/>
  <c r="I76" i="105" s="1"/>
  <c r="B152" i="105"/>
  <c r="B151" i="105"/>
  <c r="V105" i="105" s="1"/>
  <c r="V103" i="105" s="1"/>
  <c r="B150" i="105"/>
  <c r="H8" i="105" s="1"/>
  <c r="H16" i="105" s="1"/>
  <c r="B149" i="105"/>
  <c r="B148" i="105"/>
  <c r="S115" i="105"/>
  <c r="R115" i="105"/>
  <c r="Q115" i="105"/>
  <c r="P115" i="105"/>
  <c r="Y114" i="105"/>
  <c r="X114" i="105"/>
  <c r="S114" i="105"/>
  <c r="R114" i="105"/>
  <c r="Q114" i="105"/>
  <c r="P114" i="105"/>
  <c r="L114" i="105"/>
  <c r="K114" i="105"/>
  <c r="Y112" i="105"/>
  <c r="X112" i="105"/>
  <c r="L112" i="105"/>
  <c r="K112" i="105"/>
  <c r="F112" i="105"/>
  <c r="E112" i="105"/>
  <c r="D112" i="105"/>
  <c r="C112" i="105"/>
  <c r="F111" i="105"/>
  <c r="F110" i="105" s="1"/>
  <c r="E111" i="105"/>
  <c r="E110" i="105" s="1"/>
  <c r="D111" i="105"/>
  <c r="D110" i="105" s="1"/>
  <c r="C111" i="105"/>
  <c r="C110" i="105" s="1"/>
  <c r="W105" i="105"/>
  <c r="U105" i="105"/>
  <c r="U103" i="105" s="1"/>
  <c r="T105" i="105"/>
  <c r="T103" i="105" s="1"/>
  <c r="W104" i="105"/>
  <c r="W102" i="105" s="1"/>
  <c r="V104" i="105"/>
  <c r="V102" i="105" s="1"/>
  <c r="U104" i="105"/>
  <c r="U102" i="105" s="1"/>
  <c r="T104" i="105"/>
  <c r="W103" i="105"/>
  <c r="T102" i="105"/>
  <c r="T96" i="105" s="1"/>
  <c r="J85" i="105"/>
  <c r="I85" i="105"/>
  <c r="H85" i="105"/>
  <c r="G85" i="105"/>
  <c r="F85" i="105"/>
  <c r="E85" i="105"/>
  <c r="D85" i="105"/>
  <c r="C85" i="105"/>
  <c r="J84" i="105"/>
  <c r="G84" i="105"/>
  <c r="F84" i="105"/>
  <c r="E84" i="105"/>
  <c r="D84" i="105"/>
  <c r="C84" i="105"/>
  <c r="Y82" i="105"/>
  <c r="X82" i="105"/>
  <c r="L82" i="105"/>
  <c r="K82" i="105"/>
  <c r="Y77" i="105"/>
  <c r="X77" i="105"/>
  <c r="L77" i="105"/>
  <c r="K77" i="105"/>
  <c r="Y76" i="105"/>
  <c r="X76" i="105"/>
  <c r="X78" i="105" s="1"/>
  <c r="L76" i="105"/>
  <c r="L78" i="105" s="1"/>
  <c r="K76" i="105"/>
  <c r="H76" i="105"/>
  <c r="H84" i="105" s="1"/>
  <c r="W50" i="105"/>
  <c r="W37" i="105" s="1"/>
  <c r="W35" i="105" s="1"/>
  <c r="V50" i="105"/>
  <c r="U50" i="105"/>
  <c r="T50" i="105"/>
  <c r="S50" i="105"/>
  <c r="S47" i="105" s="1"/>
  <c r="R50" i="105"/>
  <c r="R47" i="105" s="1"/>
  <c r="Q50" i="105"/>
  <c r="Q47" i="105" s="1"/>
  <c r="P50" i="105"/>
  <c r="P47" i="105" s="1"/>
  <c r="Y46" i="105"/>
  <c r="X46" i="105"/>
  <c r="L46" i="105"/>
  <c r="K46" i="105"/>
  <c r="Y44" i="105"/>
  <c r="X44" i="105"/>
  <c r="L44" i="105"/>
  <c r="K44" i="105"/>
  <c r="F44" i="105"/>
  <c r="E44" i="105"/>
  <c r="D44" i="105"/>
  <c r="C44" i="105"/>
  <c r="F43" i="105"/>
  <c r="F42" i="105" s="1"/>
  <c r="E43" i="105"/>
  <c r="E42" i="105" s="1"/>
  <c r="D43" i="105"/>
  <c r="D42" i="105" s="1"/>
  <c r="C43" i="105"/>
  <c r="C42" i="105" s="1"/>
  <c r="T37" i="105"/>
  <c r="T35" i="105" s="1"/>
  <c r="J17" i="105"/>
  <c r="I17" i="105"/>
  <c r="H17" i="105"/>
  <c r="G17" i="105"/>
  <c r="F17" i="105"/>
  <c r="E17" i="105"/>
  <c r="D17" i="105"/>
  <c r="C17" i="105"/>
  <c r="J16" i="105"/>
  <c r="G16" i="105"/>
  <c r="F16" i="105"/>
  <c r="E16" i="105"/>
  <c r="D16" i="105"/>
  <c r="C16" i="105"/>
  <c r="Y14" i="105"/>
  <c r="X14" i="105"/>
  <c r="L14" i="105"/>
  <c r="K14" i="105"/>
  <c r="C133" i="104"/>
  <c r="W50" i="104" s="1"/>
  <c r="W37" i="104" s="1"/>
  <c r="W35" i="104" s="1"/>
  <c r="C132" i="104"/>
  <c r="B160" i="104"/>
  <c r="C135" i="104" s="1"/>
  <c r="D5" i="104" s="1"/>
  <c r="D14" i="104" s="1"/>
  <c r="B153" i="104"/>
  <c r="I76" i="104" s="1"/>
  <c r="I84" i="104" s="1"/>
  <c r="B152" i="104"/>
  <c r="H76" i="104" s="1"/>
  <c r="B151" i="104"/>
  <c r="B150" i="104"/>
  <c r="H8" i="104" s="1"/>
  <c r="H16" i="104" s="1"/>
  <c r="B149" i="104"/>
  <c r="B148" i="104"/>
  <c r="S115" i="104"/>
  <c r="R115" i="104"/>
  <c r="Q115" i="104"/>
  <c r="P115" i="104"/>
  <c r="Y114" i="104"/>
  <c r="X114" i="104"/>
  <c r="S114" i="104"/>
  <c r="R114" i="104"/>
  <c r="Q114" i="104"/>
  <c r="P114" i="104"/>
  <c r="L114" i="104"/>
  <c r="K114" i="104"/>
  <c r="Y112" i="104"/>
  <c r="X112" i="104"/>
  <c r="L112" i="104"/>
  <c r="K112" i="104"/>
  <c r="F112" i="104"/>
  <c r="E112" i="104"/>
  <c r="D112" i="104"/>
  <c r="C112" i="104"/>
  <c r="F111" i="104"/>
  <c r="F110" i="104" s="1"/>
  <c r="E111" i="104"/>
  <c r="D111" i="104"/>
  <c r="D110" i="104" s="1"/>
  <c r="C111" i="104"/>
  <c r="C110" i="104" s="1"/>
  <c r="E110" i="104"/>
  <c r="W105" i="104"/>
  <c r="W103" i="104" s="1"/>
  <c r="V105" i="104"/>
  <c r="V103" i="104" s="1"/>
  <c r="U105" i="104"/>
  <c r="T105" i="104"/>
  <c r="T103" i="104" s="1"/>
  <c r="W104" i="104"/>
  <c r="W102" i="104" s="1"/>
  <c r="V104" i="104"/>
  <c r="V102" i="104" s="1"/>
  <c r="U104" i="104"/>
  <c r="T104" i="104"/>
  <c r="T102" i="104" s="1"/>
  <c r="T96" i="104" s="1"/>
  <c r="U103" i="104"/>
  <c r="U102" i="104"/>
  <c r="U96" i="104" s="1"/>
  <c r="J85" i="104"/>
  <c r="I85" i="104"/>
  <c r="H85" i="104"/>
  <c r="G85" i="104"/>
  <c r="F85" i="104"/>
  <c r="E85" i="104"/>
  <c r="D85" i="104"/>
  <c r="C85" i="104"/>
  <c r="J84" i="104"/>
  <c r="G84" i="104"/>
  <c r="F84" i="104"/>
  <c r="E84" i="104"/>
  <c r="D84" i="104"/>
  <c r="C84" i="104"/>
  <c r="Y82" i="104"/>
  <c r="X82" i="104"/>
  <c r="L82" i="104"/>
  <c r="K82" i="104"/>
  <c r="Y77" i="104"/>
  <c r="X77" i="104"/>
  <c r="L77" i="104"/>
  <c r="K77" i="104"/>
  <c r="Y76" i="104"/>
  <c r="Y78" i="104" s="1"/>
  <c r="X76" i="104"/>
  <c r="X78" i="104" s="1"/>
  <c r="L76" i="104"/>
  <c r="K76" i="104"/>
  <c r="V50" i="104"/>
  <c r="V37" i="104" s="1"/>
  <c r="V35" i="104" s="1"/>
  <c r="S50" i="104"/>
  <c r="S47" i="104" s="1"/>
  <c r="R50" i="104"/>
  <c r="R47" i="104" s="1"/>
  <c r="Q50" i="104"/>
  <c r="P50" i="104"/>
  <c r="Q47" i="104"/>
  <c r="P47" i="104"/>
  <c r="Y46" i="104"/>
  <c r="X46" i="104"/>
  <c r="L46" i="104"/>
  <c r="K46" i="104"/>
  <c r="Y44" i="104"/>
  <c r="X44" i="104"/>
  <c r="L44" i="104"/>
  <c r="K44" i="104"/>
  <c r="F44" i="104"/>
  <c r="E44" i="104"/>
  <c r="D44" i="104"/>
  <c r="C44" i="104"/>
  <c r="F43" i="104"/>
  <c r="E43" i="104"/>
  <c r="D43" i="104"/>
  <c r="D42" i="104" s="1"/>
  <c r="C43" i="104"/>
  <c r="C42" i="104" s="1"/>
  <c r="F42" i="104"/>
  <c r="E42" i="104"/>
  <c r="J17" i="104"/>
  <c r="I17" i="104"/>
  <c r="H17" i="104"/>
  <c r="G17" i="104"/>
  <c r="F17" i="104"/>
  <c r="E17" i="104"/>
  <c r="D17" i="104"/>
  <c r="C17" i="104"/>
  <c r="J16" i="104"/>
  <c r="G16" i="104"/>
  <c r="F16" i="104"/>
  <c r="E16" i="104"/>
  <c r="D16" i="104"/>
  <c r="C16" i="104"/>
  <c r="Y14" i="104"/>
  <c r="X14" i="104"/>
  <c r="L14" i="104"/>
  <c r="K14" i="104"/>
  <c r="I8" i="104"/>
  <c r="C133" i="103"/>
  <c r="C132" i="103"/>
  <c r="B160" i="103"/>
  <c r="C136" i="103" s="1"/>
  <c r="B153" i="103"/>
  <c r="B152" i="103"/>
  <c r="H76" i="103" s="1"/>
  <c r="B151" i="103"/>
  <c r="V105" i="103" s="1"/>
  <c r="V103" i="103" s="1"/>
  <c r="B150" i="103"/>
  <c r="H8" i="103" s="1"/>
  <c r="H16" i="103" s="1"/>
  <c r="B149" i="103"/>
  <c r="B148" i="103"/>
  <c r="S115" i="103"/>
  <c r="R115" i="103"/>
  <c r="Q115" i="103"/>
  <c r="P115" i="103"/>
  <c r="Y114" i="103"/>
  <c r="X114" i="103"/>
  <c r="S114" i="103"/>
  <c r="R114" i="103"/>
  <c r="Q114" i="103"/>
  <c r="P114" i="103"/>
  <c r="L114" i="103"/>
  <c r="K114" i="103"/>
  <c r="Y112" i="103"/>
  <c r="X112" i="103"/>
  <c r="L112" i="103"/>
  <c r="K112" i="103"/>
  <c r="F112" i="103"/>
  <c r="E112" i="103"/>
  <c r="D112" i="103"/>
  <c r="C112" i="103"/>
  <c r="F111" i="103"/>
  <c r="F110" i="103" s="1"/>
  <c r="E111" i="103"/>
  <c r="E110" i="103" s="1"/>
  <c r="D111" i="103"/>
  <c r="D110" i="103" s="1"/>
  <c r="Q105" i="103" s="1"/>
  <c r="Q103" i="103" s="1"/>
  <c r="C111" i="103"/>
  <c r="C110" i="103" s="1"/>
  <c r="W105" i="103"/>
  <c r="U105" i="103"/>
  <c r="T105" i="103"/>
  <c r="T103" i="103" s="1"/>
  <c r="W104" i="103"/>
  <c r="W102" i="103" s="1"/>
  <c r="V104" i="103"/>
  <c r="U104" i="103"/>
  <c r="U102" i="103" s="1"/>
  <c r="T104" i="103"/>
  <c r="T102" i="103" s="1"/>
  <c r="W103" i="103"/>
  <c r="U103" i="103"/>
  <c r="V102" i="103"/>
  <c r="J85" i="103"/>
  <c r="I85" i="103"/>
  <c r="H85" i="103"/>
  <c r="G85" i="103"/>
  <c r="F85" i="103"/>
  <c r="E85" i="103"/>
  <c r="D85" i="103"/>
  <c r="C85" i="103"/>
  <c r="J84" i="103"/>
  <c r="G84" i="103"/>
  <c r="F84" i="103"/>
  <c r="E84" i="103"/>
  <c r="D84" i="103"/>
  <c r="C84" i="103"/>
  <c r="Y82" i="103"/>
  <c r="X82" i="103"/>
  <c r="L82" i="103"/>
  <c r="K82" i="103"/>
  <c r="Y77" i="103"/>
  <c r="X77" i="103"/>
  <c r="L77" i="103"/>
  <c r="K77" i="103"/>
  <c r="Y76" i="103"/>
  <c r="Y78" i="103" s="1"/>
  <c r="X76" i="103"/>
  <c r="X78" i="103" s="1"/>
  <c r="L76" i="103"/>
  <c r="K76" i="103"/>
  <c r="I76" i="103"/>
  <c r="I84" i="103" s="1"/>
  <c r="W50" i="103"/>
  <c r="W37" i="103" s="1"/>
  <c r="W35" i="103" s="1"/>
  <c r="Y46" i="103"/>
  <c r="X46" i="103"/>
  <c r="L46" i="103"/>
  <c r="K46" i="103"/>
  <c r="Y44" i="103"/>
  <c r="X44" i="103"/>
  <c r="L44" i="103"/>
  <c r="K44" i="103"/>
  <c r="F44" i="103"/>
  <c r="E44" i="103"/>
  <c r="D44" i="103"/>
  <c r="C44" i="103"/>
  <c r="F43" i="103"/>
  <c r="F42" i="103" s="1"/>
  <c r="E43" i="103"/>
  <c r="E42" i="103" s="1"/>
  <c r="D43" i="103"/>
  <c r="D42" i="103" s="1"/>
  <c r="C43" i="103"/>
  <c r="C42" i="103" s="1"/>
  <c r="J17" i="103"/>
  <c r="I17" i="103"/>
  <c r="H17" i="103"/>
  <c r="G17" i="103"/>
  <c r="F17" i="103"/>
  <c r="E17" i="103"/>
  <c r="D17" i="103"/>
  <c r="C17" i="103"/>
  <c r="J16" i="103"/>
  <c r="G16" i="103"/>
  <c r="F16" i="103"/>
  <c r="E16" i="103"/>
  <c r="D16" i="103"/>
  <c r="C16" i="103"/>
  <c r="Y14" i="103"/>
  <c r="X14" i="103"/>
  <c r="L14" i="103"/>
  <c r="K14" i="103"/>
  <c r="C133" i="102"/>
  <c r="C132" i="102"/>
  <c r="V49" i="102" s="1"/>
  <c r="V36" i="102" s="1"/>
  <c r="V34" i="102" s="1"/>
  <c r="B160" i="102"/>
  <c r="C136" i="102" s="1"/>
  <c r="B153" i="102"/>
  <c r="B152" i="102"/>
  <c r="B151" i="102"/>
  <c r="V105" i="102" s="1"/>
  <c r="V103" i="102" s="1"/>
  <c r="B150" i="102"/>
  <c r="B149" i="102"/>
  <c r="B148" i="102"/>
  <c r="S115" i="102"/>
  <c r="R115" i="102"/>
  <c r="Q115" i="102"/>
  <c r="P115" i="102"/>
  <c r="Y114" i="102"/>
  <c r="X114" i="102"/>
  <c r="S114" i="102"/>
  <c r="R114" i="102"/>
  <c r="Q114" i="102"/>
  <c r="P114" i="102"/>
  <c r="L114" i="102"/>
  <c r="K114" i="102"/>
  <c r="Y112" i="102"/>
  <c r="X112" i="102"/>
  <c r="L112" i="102"/>
  <c r="K112" i="102"/>
  <c r="F112" i="102"/>
  <c r="E112" i="102"/>
  <c r="D112" i="102"/>
  <c r="C112" i="102"/>
  <c r="F111" i="102"/>
  <c r="F110" i="102" s="1"/>
  <c r="E111" i="102"/>
  <c r="E110" i="102" s="1"/>
  <c r="D111" i="102"/>
  <c r="D110" i="102" s="1"/>
  <c r="Q105" i="102" s="1"/>
  <c r="Q103" i="102" s="1"/>
  <c r="C111" i="102"/>
  <c r="C110" i="102" s="1"/>
  <c r="W105" i="102"/>
  <c r="U105" i="102"/>
  <c r="U103" i="102" s="1"/>
  <c r="T105" i="102"/>
  <c r="T103" i="102" s="1"/>
  <c r="W104" i="102"/>
  <c r="V104" i="102"/>
  <c r="V102" i="102" s="1"/>
  <c r="U104" i="102"/>
  <c r="U102" i="102" s="1"/>
  <c r="T104" i="102"/>
  <c r="T102" i="102" s="1"/>
  <c r="W103" i="102"/>
  <c r="W102" i="102"/>
  <c r="J85" i="102"/>
  <c r="I85" i="102"/>
  <c r="H85" i="102"/>
  <c r="G85" i="102"/>
  <c r="F85" i="102"/>
  <c r="E85" i="102"/>
  <c r="D85" i="102"/>
  <c r="C85" i="102"/>
  <c r="J84" i="102"/>
  <c r="G84" i="102"/>
  <c r="F84" i="102"/>
  <c r="E84" i="102"/>
  <c r="D84" i="102"/>
  <c r="C84" i="102"/>
  <c r="Y82" i="102"/>
  <c r="X82" i="102"/>
  <c r="L82" i="102"/>
  <c r="K82" i="102"/>
  <c r="Y77" i="102"/>
  <c r="X77" i="102"/>
  <c r="L77" i="102"/>
  <c r="K77" i="102"/>
  <c r="Y76" i="102"/>
  <c r="Y78" i="102" s="1"/>
  <c r="X76" i="102"/>
  <c r="L76" i="102"/>
  <c r="K76" i="102"/>
  <c r="I76" i="102"/>
  <c r="I84" i="102" s="1"/>
  <c r="H76" i="102"/>
  <c r="W49" i="102"/>
  <c r="W36" i="102" s="1"/>
  <c r="W34" i="102" s="1"/>
  <c r="U49" i="102"/>
  <c r="U36" i="102" s="1"/>
  <c r="U34" i="102" s="1"/>
  <c r="R49" i="102"/>
  <c r="R46" i="102" s="1"/>
  <c r="Q49" i="102"/>
  <c r="Q46" i="102" s="1"/>
  <c r="P49" i="102"/>
  <c r="Y46" i="102"/>
  <c r="X46" i="102"/>
  <c r="P46" i="102"/>
  <c r="L46" i="102"/>
  <c r="K46" i="102"/>
  <c r="Y44" i="102"/>
  <c r="X44" i="102"/>
  <c r="L44" i="102"/>
  <c r="K44" i="102"/>
  <c r="F44" i="102"/>
  <c r="E44" i="102"/>
  <c r="D44" i="102"/>
  <c r="C44" i="102"/>
  <c r="F43" i="102"/>
  <c r="F42" i="102" s="1"/>
  <c r="E43" i="102"/>
  <c r="E42" i="102" s="1"/>
  <c r="D43" i="102"/>
  <c r="D42" i="102" s="1"/>
  <c r="C43" i="102"/>
  <c r="C42" i="102" s="1"/>
  <c r="J17" i="102"/>
  <c r="I17" i="102"/>
  <c r="H17" i="102"/>
  <c r="G17" i="102"/>
  <c r="F17" i="102"/>
  <c r="E17" i="102"/>
  <c r="D17" i="102"/>
  <c r="C17" i="102"/>
  <c r="J16" i="102"/>
  <c r="G16" i="102"/>
  <c r="F16" i="102"/>
  <c r="E16" i="102"/>
  <c r="D16" i="102"/>
  <c r="C16" i="102"/>
  <c r="Y14" i="102"/>
  <c r="X14" i="102"/>
  <c r="L14" i="102"/>
  <c r="K14" i="102"/>
  <c r="C133" i="101"/>
  <c r="P50" i="101" s="1"/>
  <c r="P47" i="101" s="1"/>
  <c r="C132" i="101"/>
  <c r="B160" i="101"/>
  <c r="C136" i="101" s="1"/>
  <c r="B153" i="101"/>
  <c r="I76" i="101" s="1"/>
  <c r="I84" i="101" s="1"/>
  <c r="B152" i="101"/>
  <c r="H76" i="101" s="1"/>
  <c r="B151" i="101"/>
  <c r="B150" i="101"/>
  <c r="H8" i="101" s="1"/>
  <c r="H16" i="101" s="1"/>
  <c r="B149" i="101"/>
  <c r="B148" i="101"/>
  <c r="S115" i="101"/>
  <c r="R115" i="101"/>
  <c r="Q115" i="101"/>
  <c r="P115" i="101"/>
  <c r="Y114" i="101"/>
  <c r="X114" i="101"/>
  <c r="S114" i="101"/>
  <c r="R114" i="101"/>
  <c r="Q114" i="101"/>
  <c r="P114" i="101"/>
  <c r="L114" i="101"/>
  <c r="K114" i="101"/>
  <c r="Y112" i="101"/>
  <c r="X112" i="101"/>
  <c r="L112" i="101"/>
  <c r="K112" i="101"/>
  <c r="F112" i="101"/>
  <c r="E112" i="101"/>
  <c r="D112" i="101"/>
  <c r="C112" i="101"/>
  <c r="F111" i="101"/>
  <c r="F110" i="101" s="1"/>
  <c r="E111" i="101"/>
  <c r="E110" i="101" s="1"/>
  <c r="D111" i="101"/>
  <c r="D110" i="101" s="1"/>
  <c r="C111" i="101"/>
  <c r="C110" i="101" s="1"/>
  <c r="W105" i="101"/>
  <c r="W103" i="101" s="1"/>
  <c r="V105" i="101"/>
  <c r="V103" i="101" s="1"/>
  <c r="U105" i="101"/>
  <c r="T105" i="101"/>
  <c r="T103" i="101" s="1"/>
  <c r="W104" i="101"/>
  <c r="W102" i="101" s="1"/>
  <c r="V104" i="101"/>
  <c r="V102" i="101" s="1"/>
  <c r="U104" i="101"/>
  <c r="T104" i="101"/>
  <c r="T102" i="101" s="1"/>
  <c r="U103" i="101"/>
  <c r="U102" i="101"/>
  <c r="U97" i="101"/>
  <c r="U95" i="101" s="1"/>
  <c r="J85" i="101"/>
  <c r="I85" i="101"/>
  <c r="H85" i="101"/>
  <c r="G85" i="101"/>
  <c r="F85" i="101"/>
  <c r="E85" i="101"/>
  <c r="D85" i="101"/>
  <c r="C85" i="101"/>
  <c r="J84" i="101"/>
  <c r="G84" i="101"/>
  <c r="F84" i="101"/>
  <c r="E84" i="101"/>
  <c r="D84" i="101"/>
  <c r="C84" i="101"/>
  <c r="Y82" i="101"/>
  <c r="X82" i="101"/>
  <c r="L82" i="101"/>
  <c r="K82" i="101"/>
  <c r="Y77" i="101"/>
  <c r="X77" i="101"/>
  <c r="L77" i="101"/>
  <c r="K77" i="101"/>
  <c r="Y76" i="101"/>
  <c r="Y78" i="101" s="1"/>
  <c r="X76" i="101"/>
  <c r="L76" i="101"/>
  <c r="K76" i="101"/>
  <c r="W50" i="101"/>
  <c r="W37" i="101" s="1"/>
  <c r="W35" i="101" s="1"/>
  <c r="V50" i="101"/>
  <c r="V37" i="101" s="1"/>
  <c r="V35" i="101" s="1"/>
  <c r="T50" i="101"/>
  <c r="T37" i="101" s="1"/>
  <c r="T35" i="101" s="1"/>
  <c r="S50" i="101"/>
  <c r="S47" i="101" s="1"/>
  <c r="Q50" i="101"/>
  <c r="Q47" i="101" s="1"/>
  <c r="Y46" i="101"/>
  <c r="X46" i="101"/>
  <c r="L46" i="101"/>
  <c r="K46" i="101"/>
  <c r="Y44" i="101"/>
  <c r="X44" i="101"/>
  <c r="L44" i="101"/>
  <c r="K44" i="101"/>
  <c r="F44" i="101"/>
  <c r="E44" i="101"/>
  <c r="D44" i="101"/>
  <c r="C44" i="101"/>
  <c r="F43" i="101"/>
  <c r="F42" i="101" s="1"/>
  <c r="E43" i="101"/>
  <c r="E42" i="101" s="1"/>
  <c r="D43" i="101"/>
  <c r="D42" i="101" s="1"/>
  <c r="C43" i="101"/>
  <c r="C42" i="101" s="1"/>
  <c r="J17" i="101"/>
  <c r="I17" i="101"/>
  <c r="H17" i="101"/>
  <c r="G17" i="101"/>
  <c r="F17" i="101"/>
  <c r="E17" i="101"/>
  <c r="D17" i="101"/>
  <c r="C17" i="101"/>
  <c r="J16" i="101"/>
  <c r="G16" i="101"/>
  <c r="F16" i="101"/>
  <c r="E16" i="101"/>
  <c r="D16" i="101"/>
  <c r="C16" i="101"/>
  <c r="Y14" i="101"/>
  <c r="X14" i="101"/>
  <c r="L14" i="101"/>
  <c r="K14" i="101"/>
  <c r="I8" i="101"/>
  <c r="I16" i="101" s="1"/>
  <c r="C133" i="100"/>
  <c r="S50" i="100" s="1"/>
  <c r="S47" i="100" s="1"/>
  <c r="C132" i="100"/>
  <c r="B160" i="100"/>
  <c r="C136" i="100" s="1"/>
  <c r="G6" i="100" s="1"/>
  <c r="G15" i="100" s="1"/>
  <c r="B153" i="100"/>
  <c r="I76" i="100" s="1"/>
  <c r="I84" i="100" s="1"/>
  <c r="B152" i="100"/>
  <c r="H76" i="100" s="1"/>
  <c r="H84" i="100" s="1"/>
  <c r="B151" i="100"/>
  <c r="B150" i="100"/>
  <c r="B149" i="100"/>
  <c r="B148" i="100"/>
  <c r="S115" i="100"/>
  <c r="R115" i="100"/>
  <c r="Q115" i="100"/>
  <c r="P115" i="100"/>
  <c r="Y114" i="100"/>
  <c r="X114" i="100"/>
  <c r="S114" i="100"/>
  <c r="R114" i="100"/>
  <c r="Q114" i="100"/>
  <c r="Q105" i="100" s="1"/>
  <c r="Q103" i="100" s="1"/>
  <c r="P114" i="100"/>
  <c r="L114" i="100"/>
  <c r="K114" i="100"/>
  <c r="Y112" i="100"/>
  <c r="X112" i="100"/>
  <c r="L112" i="100"/>
  <c r="K112" i="100"/>
  <c r="F112" i="100"/>
  <c r="E112" i="100"/>
  <c r="D112" i="100"/>
  <c r="C112" i="100"/>
  <c r="F111" i="100"/>
  <c r="F110" i="100" s="1"/>
  <c r="E111" i="100"/>
  <c r="E110" i="100" s="1"/>
  <c r="D111" i="100"/>
  <c r="D110" i="100" s="1"/>
  <c r="C111" i="100"/>
  <c r="C110" i="100" s="1"/>
  <c r="W105" i="100"/>
  <c r="W103" i="100" s="1"/>
  <c r="W97" i="100" s="1"/>
  <c r="W95" i="100" s="1"/>
  <c r="U105" i="100"/>
  <c r="U103" i="100" s="1"/>
  <c r="T105" i="100"/>
  <c r="T103" i="100" s="1"/>
  <c r="W104" i="100"/>
  <c r="V104" i="100"/>
  <c r="U104" i="100"/>
  <c r="U102" i="100" s="1"/>
  <c r="U97" i="100" s="1"/>
  <c r="U95" i="100" s="1"/>
  <c r="T104" i="100"/>
  <c r="T102" i="100" s="1"/>
  <c r="W102" i="100"/>
  <c r="V102" i="100"/>
  <c r="J85" i="100"/>
  <c r="I85" i="100"/>
  <c r="H85" i="100"/>
  <c r="G85" i="100"/>
  <c r="F85" i="100"/>
  <c r="E85" i="100"/>
  <c r="D85" i="100"/>
  <c r="C85" i="100"/>
  <c r="J84" i="100"/>
  <c r="G84" i="100"/>
  <c r="F84" i="100"/>
  <c r="E84" i="100"/>
  <c r="D84" i="100"/>
  <c r="C84" i="100"/>
  <c r="Y82" i="100"/>
  <c r="X82" i="100"/>
  <c r="L82" i="100"/>
  <c r="K82" i="100"/>
  <c r="Y77" i="100"/>
  <c r="X77" i="100"/>
  <c r="L77" i="100"/>
  <c r="K77" i="100"/>
  <c r="Y76" i="100"/>
  <c r="Y78" i="100" s="1"/>
  <c r="X76" i="100"/>
  <c r="X78" i="100" s="1"/>
  <c r="L76" i="100"/>
  <c r="K76" i="100"/>
  <c r="W50" i="100"/>
  <c r="W37" i="100" s="1"/>
  <c r="W35" i="100" s="1"/>
  <c r="V50" i="100"/>
  <c r="U50" i="100"/>
  <c r="T50" i="100"/>
  <c r="R50" i="100"/>
  <c r="R47" i="100" s="1"/>
  <c r="U49" i="100"/>
  <c r="U36" i="100" s="1"/>
  <c r="U34" i="100" s="1"/>
  <c r="Y46" i="100"/>
  <c r="X46" i="100"/>
  <c r="L46" i="100"/>
  <c r="K46" i="100"/>
  <c r="Y44" i="100"/>
  <c r="X44" i="100"/>
  <c r="L44" i="100"/>
  <c r="K44" i="100"/>
  <c r="F44" i="100"/>
  <c r="E44" i="100"/>
  <c r="D44" i="100"/>
  <c r="C44" i="100"/>
  <c r="F43" i="100"/>
  <c r="F42" i="100" s="1"/>
  <c r="E43" i="100"/>
  <c r="E42" i="100" s="1"/>
  <c r="D43" i="100"/>
  <c r="D42" i="100" s="1"/>
  <c r="C43" i="100"/>
  <c r="C42" i="100" s="1"/>
  <c r="T37" i="100"/>
  <c r="T35" i="100" s="1"/>
  <c r="J17" i="100"/>
  <c r="I17" i="100"/>
  <c r="H17" i="100"/>
  <c r="G17" i="100"/>
  <c r="F17" i="100"/>
  <c r="E17" i="100"/>
  <c r="D17" i="100"/>
  <c r="C17" i="100"/>
  <c r="J16" i="100"/>
  <c r="G16" i="100"/>
  <c r="F16" i="100"/>
  <c r="E16" i="100"/>
  <c r="D16" i="100"/>
  <c r="C16" i="100"/>
  <c r="Y14" i="100"/>
  <c r="X14" i="100"/>
  <c r="L14" i="100"/>
  <c r="K14" i="100"/>
  <c r="C133" i="99"/>
  <c r="V50" i="99" s="1"/>
  <c r="C132" i="99"/>
  <c r="B160" i="99"/>
  <c r="B153" i="99"/>
  <c r="I76" i="99" s="1"/>
  <c r="B152" i="99"/>
  <c r="H76" i="99" s="1"/>
  <c r="B151" i="99"/>
  <c r="V105" i="99" s="1"/>
  <c r="V103" i="99" s="1"/>
  <c r="B150" i="99"/>
  <c r="H8" i="99" s="1"/>
  <c r="H16" i="99" s="1"/>
  <c r="B149" i="99"/>
  <c r="B148" i="99"/>
  <c r="S115" i="99"/>
  <c r="R115" i="99"/>
  <c r="R105" i="99" s="1"/>
  <c r="R103" i="99" s="1"/>
  <c r="Q115" i="99"/>
  <c r="P115" i="99"/>
  <c r="Y114" i="99"/>
  <c r="X114" i="99"/>
  <c r="S114" i="99"/>
  <c r="S104" i="99" s="1"/>
  <c r="S102" i="99" s="1"/>
  <c r="R114" i="99"/>
  <c r="Q114" i="99"/>
  <c r="P114" i="99"/>
  <c r="L114" i="99"/>
  <c r="K114" i="99"/>
  <c r="Y112" i="99"/>
  <c r="X112" i="99"/>
  <c r="L112" i="99"/>
  <c r="K112" i="99"/>
  <c r="F112" i="99"/>
  <c r="E112" i="99"/>
  <c r="D112" i="99"/>
  <c r="C112" i="99"/>
  <c r="F111" i="99"/>
  <c r="F110" i="99" s="1"/>
  <c r="E111" i="99"/>
  <c r="E110" i="99" s="1"/>
  <c r="D111" i="99"/>
  <c r="D110" i="99" s="1"/>
  <c r="C111" i="99"/>
  <c r="C110" i="99" s="1"/>
  <c r="W105" i="99"/>
  <c r="W103" i="99" s="1"/>
  <c r="U105" i="99"/>
  <c r="U103" i="99" s="1"/>
  <c r="U97" i="99" s="1"/>
  <c r="U95" i="99" s="1"/>
  <c r="T105" i="99"/>
  <c r="T103" i="99" s="1"/>
  <c r="W104" i="99"/>
  <c r="V104" i="99"/>
  <c r="V102" i="99" s="1"/>
  <c r="U104" i="99"/>
  <c r="T104" i="99"/>
  <c r="W102" i="99"/>
  <c r="U102" i="99"/>
  <c r="T102" i="99"/>
  <c r="J85" i="99"/>
  <c r="I85" i="99"/>
  <c r="H85" i="99"/>
  <c r="G85" i="99"/>
  <c r="F85" i="99"/>
  <c r="E85" i="99"/>
  <c r="D85" i="99"/>
  <c r="C85" i="99"/>
  <c r="J84" i="99"/>
  <c r="G84" i="99"/>
  <c r="F84" i="99"/>
  <c r="E84" i="99"/>
  <c r="D84" i="99"/>
  <c r="C84" i="99"/>
  <c r="Y82" i="99"/>
  <c r="X82" i="99"/>
  <c r="L82" i="99"/>
  <c r="K82" i="99"/>
  <c r="Y77" i="99"/>
  <c r="X77" i="99"/>
  <c r="L77" i="99"/>
  <c r="K77" i="99"/>
  <c r="Y76" i="99"/>
  <c r="Y78" i="99" s="1"/>
  <c r="X76" i="99"/>
  <c r="L76" i="99"/>
  <c r="K76" i="99"/>
  <c r="K78" i="99" s="1"/>
  <c r="W50" i="99"/>
  <c r="W37" i="99" s="1"/>
  <c r="W35" i="99" s="1"/>
  <c r="R50" i="99"/>
  <c r="R47" i="99" s="1"/>
  <c r="Q50" i="99"/>
  <c r="Q47" i="99" s="1"/>
  <c r="P50" i="99"/>
  <c r="P47" i="99" s="1"/>
  <c r="W49" i="99"/>
  <c r="W36" i="99" s="1"/>
  <c r="W34" i="99" s="1"/>
  <c r="V49" i="99"/>
  <c r="V36" i="99" s="1"/>
  <c r="V34" i="99" s="1"/>
  <c r="U49" i="99"/>
  <c r="U36" i="99" s="1"/>
  <c r="U34" i="99" s="1"/>
  <c r="T49" i="99"/>
  <c r="S49" i="99"/>
  <c r="S46" i="99" s="1"/>
  <c r="R49" i="99"/>
  <c r="R46" i="99" s="1"/>
  <c r="Q49" i="99"/>
  <c r="Q46" i="99" s="1"/>
  <c r="P49" i="99"/>
  <c r="P46" i="99" s="1"/>
  <c r="Y46" i="99"/>
  <c r="X46" i="99"/>
  <c r="L46" i="99"/>
  <c r="K46" i="99"/>
  <c r="Y44" i="99"/>
  <c r="X44" i="99"/>
  <c r="L44" i="99"/>
  <c r="K44" i="99"/>
  <c r="F44" i="99"/>
  <c r="E44" i="99"/>
  <c r="D44" i="99"/>
  <c r="C44" i="99"/>
  <c r="F43" i="99"/>
  <c r="F42" i="99" s="1"/>
  <c r="E43" i="99"/>
  <c r="E42" i="99" s="1"/>
  <c r="D43" i="99"/>
  <c r="D42" i="99" s="1"/>
  <c r="C43" i="99"/>
  <c r="C42" i="99" s="1"/>
  <c r="T36" i="99"/>
  <c r="T34" i="99" s="1"/>
  <c r="J17" i="99"/>
  <c r="I17" i="99"/>
  <c r="H17" i="99"/>
  <c r="G17" i="99"/>
  <c r="F17" i="99"/>
  <c r="E17" i="99"/>
  <c r="D17" i="99"/>
  <c r="C17" i="99"/>
  <c r="J16" i="99"/>
  <c r="G16" i="99"/>
  <c r="F16" i="99"/>
  <c r="E16" i="99"/>
  <c r="D16" i="99"/>
  <c r="C16" i="99"/>
  <c r="Y14" i="99"/>
  <c r="X14" i="99"/>
  <c r="L14" i="99"/>
  <c r="K14" i="99"/>
  <c r="C133" i="98"/>
  <c r="T50" i="98" s="1"/>
  <c r="T37" i="98" s="1"/>
  <c r="T35" i="98" s="1"/>
  <c r="C132" i="98"/>
  <c r="W49" i="98" s="1"/>
  <c r="W36" i="98" s="1"/>
  <c r="W34" i="98" s="1"/>
  <c r="B160" i="98"/>
  <c r="B153" i="98"/>
  <c r="I76" i="98" s="1"/>
  <c r="B152" i="98"/>
  <c r="H76" i="98" s="1"/>
  <c r="B151" i="98"/>
  <c r="B150" i="98"/>
  <c r="H8" i="98" s="1"/>
  <c r="H16" i="98" s="1"/>
  <c r="B149" i="98"/>
  <c r="B148" i="98"/>
  <c r="S115" i="98"/>
  <c r="R115" i="98"/>
  <c r="Q115" i="98"/>
  <c r="P115" i="98"/>
  <c r="Y114" i="98"/>
  <c r="X114" i="98"/>
  <c r="S114" i="98"/>
  <c r="R114" i="98"/>
  <c r="Q114" i="98"/>
  <c r="P114" i="98"/>
  <c r="L114" i="98"/>
  <c r="K114" i="98"/>
  <c r="Y112" i="98"/>
  <c r="X112" i="98"/>
  <c r="L112" i="98"/>
  <c r="K112" i="98"/>
  <c r="F112" i="98"/>
  <c r="E112" i="98"/>
  <c r="D112" i="98"/>
  <c r="C112" i="98"/>
  <c r="F111" i="98"/>
  <c r="F110" i="98" s="1"/>
  <c r="E111" i="98"/>
  <c r="E110" i="98" s="1"/>
  <c r="R105" i="98" s="1"/>
  <c r="R103" i="98" s="1"/>
  <c r="D111" i="98"/>
  <c r="D110" i="98" s="1"/>
  <c r="C111" i="98"/>
  <c r="C110" i="98" s="1"/>
  <c r="W105" i="98"/>
  <c r="W103" i="98" s="1"/>
  <c r="U105" i="98"/>
  <c r="U103" i="98" s="1"/>
  <c r="T105" i="98"/>
  <c r="T103" i="98" s="1"/>
  <c r="W104" i="98"/>
  <c r="V104" i="98"/>
  <c r="V102" i="98" s="1"/>
  <c r="U104" i="98"/>
  <c r="U102" i="98" s="1"/>
  <c r="U96" i="98" s="1"/>
  <c r="T104" i="98"/>
  <c r="T102" i="98" s="1"/>
  <c r="W102" i="98"/>
  <c r="J85" i="98"/>
  <c r="I85" i="98"/>
  <c r="H85" i="98"/>
  <c r="G85" i="98"/>
  <c r="F85" i="98"/>
  <c r="E85" i="98"/>
  <c r="D85" i="98"/>
  <c r="C85" i="98"/>
  <c r="J84" i="98"/>
  <c r="G84" i="98"/>
  <c r="F84" i="98"/>
  <c r="E84" i="98"/>
  <c r="D84" i="98"/>
  <c r="C84" i="98"/>
  <c r="Y82" i="98"/>
  <c r="X82" i="98"/>
  <c r="L82" i="98"/>
  <c r="K82" i="98"/>
  <c r="Y77" i="98"/>
  <c r="X77" i="98"/>
  <c r="L77" i="98"/>
  <c r="K77" i="98"/>
  <c r="Y76" i="98"/>
  <c r="Y78" i="98" s="1"/>
  <c r="X76" i="98"/>
  <c r="L76" i="98"/>
  <c r="K76" i="98"/>
  <c r="K78" i="98" s="1"/>
  <c r="U50" i="98"/>
  <c r="U49" i="98"/>
  <c r="U36" i="98" s="1"/>
  <c r="U34" i="98" s="1"/>
  <c r="P49" i="98"/>
  <c r="P46" i="98" s="1"/>
  <c r="Y46" i="98"/>
  <c r="X46" i="98"/>
  <c r="L46" i="98"/>
  <c r="K46" i="98"/>
  <c r="Y44" i="98"/>
  <c r="X44" i="98"/>
  <c r="L44" i="98"/>
  <c r="K44" i="98"/>
  <c r="F44" i="98"/>
  <c r="E44" i="98"/>
  <c r="D44" i="98"/>
  <c r="C44" i="98"/>
  <c r="F43" i="98"/>
  <c r="F42" i="98" s="1"/>
  <c r="E43" i="98"/>
  <c r="E42" i="98" s="1"/>
  <c r="D43" i="98"/>
  <c r="D42" i="98" s="1"/>
  <c r="C43" i="98"/>
  <c r="C42" i="98" s="1"/>
  <c r="J17" i="98"/>
  <c r="I17" i="98"/>
  <c r="H17" i="98"/>
  <c r="G17" i="98"/>
  <c r="F17" i="98"/>
  <c r="E17" i="98"/>
  <c r="D17" i="98"/>
  <c r="C17" i="98"/>
  <c r="J16" i="98"/>
  <c r="G16" i="98"/>
  <c r="F16" i="98"/>
  <c r="E16" i="98"/>
  <c r="D16" i="98"/>
  <c r="C16" i="98"/>
  <c r="Y14" i="98"/>
  <c r="X14" i="98"/>
  <c r="L14" i="98"/>
  <c r="K14" i="98"/>
  <c r="C133" i="97"/>
  <c r="C132" i="97"/>
  <c r="B160" i="97"/>
  <c r="B153" i="97"/>
  <c r="I76" i="97" s="1"/>
  <c r="I84" i="97" s="1"/>
  <c r="B152" i="97"/>
  <c r="H76" i="97" s="1"/>
  <c r="B151" i="97"/>
  <c r="I8" i="97" s="1"/>
  <c r="I16" i="97" s="1"/>
  <c r="B150" i="97"/>
  <c r="H8" i="97" s="1"/>
  <c r="H16" i="97" s="1"/>
  <c r="B149" i="97"/>
  <c r="B148" i="97"/>
  <c r="S115" i="97"/>
  <c r="R115" i="97"/>
  <c r="Q115" i="97"/>
  <c r="P115" i="97"/>
  <c r="Y114" i="97"/>
  <c r="X114" i="97"/>
  <c r="S114" i="97"/>
  <c r="R114" i="97"/>
  <c r="Q114" i="97"/>
  <c r="P114" i="97"/>
  <c r="L114" i="97"/>
  <c r="K114" i="97"/>
  <c r="Y112" i="97"/>
  <c r="X112" i="97"/>
  <c r="L112" i="97"/>
  <c r="K112" i="97"/>
  <c r="F112" i="97"/>
  <c r="E112" i="97"/>
  <c r="D112" i="97"/>
  <c r="C112" i="97"/>
  <c r="F111" i="97"/>
  <c r="F110" i="97" s="1"/>
  <c r="S104" i="97" s="1"/>
  <c r="S102" i="97" s="1"/>
  <c r="E111" i="97"/>
  <c r="E110" i="97" s="1"/>
  <c r="R104" i="97" s="1"/>
  <c r="R102" i="97" s="1"/>
  <c r="D111" i="97"/>
  <c r="D110" i="97" s="1"/>
  <c r="C111" i="97"/>
  <c r="C110" i="97" s="1"/>
  <c r="W105" i="97"/>
  <c r="W103" i="97" s="1"/>
  <c r="U105" i="97"/>
  <c r="T105" i="97"/>
  <c r="T103" i="97" s="1"/>
  <c r="W104" i="97"/>
  <c r="W102" i="97" s="1"/>
  <c r="V104" i="97"/>
  <c r="V102" i="97" s="1"/>
  <c r="U104" i="97"/>
  <c r="U102" i="97" s="1"/>
  <c r="T104" i="97"/>
  <c r="U103" i="97"/>
  <c r="U97" i="97" s="1"/>
  <c r="U95" i="97" s="1"/>
  <c r="T102" i="97"/>
  <c r="J85" i="97"/>
  <c r="I85" i="97"/>
  <c r="H85" i="97"/>
  <c r="G85" i="97"/>
  <c r="F85" i="97"/>
  <c r="E85" i="97"/>
  <c r="D85" i="97"/>
  <c r="C85" i="97"/>
  <c r="J84" i="97"/>
  <c r="G84" i="97"/>
  <c r="F84" i="97"/>
  <c r="E84" i="97"/>
  <c r="D84" i="97"/>
  <c r="C84" i="97"/>
  <c r="Y82" i="97"/>
  <c r="X82" i="97"/>
  <c r="L82" i="97"/>
  <c r="K82" i="97"/>
  <c r="Y77" i="97"/>
  <c r="X77" i="97"/>
  <c r="L77" i="97"/>
  <c r="K77" i="97"/>
  <c r="Y76" i="97"/>
  <c r="Y78" i="97" s="1"/>
  <c r="X76" i="97"/>
  <c r="X78" i="97" s="1"/>
  <c r="L76" i="97"/>
  <c r="K76" i="97"/>
  <c r="Q50" i="97"/>
  <c r="Q47" i="97" s="1"/>
  <c r="W49" i="97"/>
  <c r="W36" i="97" s="1"/>
  <c r="W34" i="97" s="1"/>
  <c r="V49" i="97"/>
  <c r="V36" i="97" s="1"/>
  <c r="V34" i="97" s="1"/>
  <c r="U49" i="97"/>
  <c r="U36" i="97" s="1"/>
  <c r="U34" i="97" s="1"/>
  <c r="T49" i="97"/>
  <c r="S49" i="97"/>
  <c r="S46" i="97" s="1"/>
  <c r="R49" i="97"/>
  <c r="R46" i="97" s="1"/>
  <c r="Q49" i="97"/>
  <c r="Q46" i="97" s="1"/>
  <c r="P49" i="97"/>
  <c r="P46" i="97" s="1"/>
  <c r="Y46" i="97"/>
  <c r="X46" i="97"/>
  <c r="L46" i="97"/>
  <c r="K46" i="97"/>
  <c r="Y44" i="97"/>
  <c r="X44" i="97"/>
  <c r="L44" i="97"/>
  <c r="K44" i="97"/>
  <c r="F44" i="97"/>
  <c r="E44" i="97"/>
  <c r="D44" i="97"/>
  <c r="C44" i="97"/>
  <c r="F43" i="97"/>
  <c r="E43" i="97"/>
  <c r="E42" i="97" s="1"/>
  <c r="D43" i="97"/>
  <c r="D42" i="97" s="1"/>
  <c r="C43" i="97"/>
  <c r="C42" i="97" s="1"/>
  <c r="F42" i="97"/>
  <c r="T36" i="97"/>
  <c r="T34" i="97" s="1"/>
  <c r="J17" i="97"/>
  <c r="I17" i="97"/>
  <c r="H17" i="97"/>
  <c r="G17" i="97"/>
  <c r="F17" i="97"/>
  <c r="E17" i="97"/>
  <c r="D17" i="97"/>
  <c r="C17" i="97"/>
  <c r="J16" i="97"/>
  <c r="G16" i="97"/>
  <c r="F16" i="97"/>
  <c r="E16" i="97"/>
  <c r="D16" i="97"/>
  <c r="C16" i="97"/>
  <c r="Y14" i="97"/>
  <c r="X14" i="97"/>
  <c r="L14" i="97"/>
  <c r="K14" i="97"/>
  <c r="C133" i="96"/>
  <c r="S50" i="96" s="1"/>
  <c r="S47" i="96" s="1"/>
  <c r="C132" i="96"/>
  <c r="B160" i="96"/>
  <c r="C136" i="96" s="1"/>
  <c r="B153" i="96"/>
  <c r="I76" i="96" s="1"/>
  <c r="I84" i="96" s="1"/>
  <c r="B152" i="96"/>
  <c r="H76" i="96" s="1"/>
  <c r="B151" i="96"/>
  <c r="V105" i="96" s="1"/>
  <c r="V103" i="96" s="1"/>
  <c r="B150" i="96"/>
  <c r="H8" i="96" s="1"/>
  <c r="H16" i="96" s="1"/>
  <c r="B149" i="96"/>
  <c r="B148" i="96"/>
  <c r="S115" i="96"/>
  <c r="R115" i="96"/>
  <c r="Q115" i="96"/>
  <c r="Q105" i="96" s="1"/>
  <c r="Q103" i="96" s="1"/>
  <c r="P115" i="96"/>
  <c r="Y114" i="96"/>
  <c r="X114" i="96"/>
  <c r="S114" i="96"/>
  <c r="R114" i="96"/>
  <c r="Q114" i="96"/>
  <c r="P114" i="96"/>
  <c r="L114" i="96"/>
  <c r="K114" i="96"/>
  <c r="Y112" i="96"/>
  <c r="X112" i="96"/>
  <c r="L112" i="96"/>
  <c r="K112" i="96"/>
  <c r="F112" i="96"/>
  <c r="E112" i="96"/>
  <c r="D112" i="96"/>
  <c r="C112" i="96"/>
  <c r="F111" i="96"/>
  <c r="F110" i="96" s="1"/>
  <c r="E111" i="96"/>
  <c r="E110" i="96" s="1"/>
  <c r="D111" i="96"/>
  <c r="D110" i="96" s="1"/>
  <c r="C111" i="96"/>
  <c r="C110" i="96" s="1"/>
  <c r="W105" i="96"/>
  <c r="U105" i="96"/>
  <c r="T105" i="96"/>
  <c r="W104" i="96"/>
  <c r="W102" i="96" s="1"/>
  <c r="V104" i="96"/>
  <c r="U104" i="96"/>
  <c r="U102" i="96" s="1"/>
  <c r="T104" i="96"/>
  <c r="T102" i="96" s="1"/>
  <c r="T96" i="96" s="1"/>
  <c r="W103" i="96"/>
  <c r="U103" i="96"/>
  <c r="T103" i="96"/>
  <c r="V102" i="96"/>
  <c r="J85" i="96"/>
  <c r="I85" i="96"/>
  <c r="H85" i="96"/>
  <c r="G85" i="96"/>
  <c r="F85" i="96"/>
  <c r="E85" i="96"/>
  <c r="D85" i="96"/>
  <c r="C85" i="96"/>
  <c r="J84" i="96"/>
  <c r="G84" i="96"/>
  <c r="F84" i="96"/>
  <c r="E84" i="96"/>
  <c r="D84" i="96"/>
  <c r="C84" i="96"/>
  <c r="Y82" i="96"/>
  <c r="X82" i="96"/>
  <c r="L82" i="96"/>
  <c r="K82" i="96"/>
  <c r="Y77" i="96"/>
  <c r="X77" i="96"/>
  <c r="L77" i="96"/>
  <c r="K77" i="96"/>
  <c r="Y76" i="96"/>
  <c r="Y78" i="96" s="1"/>
  <c r="X76" i="96"/>
  <c r="L76" i="96"/>
  <c r="K76" i="96"/>
  <c r="K78" i="96" s="1"/>
  <c r="W49" i="96"/>
  <c r="W36" i="96" s="1"/>
  <c r="W34" i="96" s="1"/>
  <c r="T49" i="96"/>
  <c r="T36" i="96" s="1"/>
  <c r="T34" i="96" s="1"/>
  <c r="S49" i="96"/>
  <c r="S46" i="96" s="1"/>
  <c r="Q49" i="96"/>
  <c r="Q46" i="96" s="1"/>
  <c r="Y46" i="96"/>
  <c r="X46" i="96"/>
  <c r="L46" i="96"/>
  <c r="K46" i="96"/>
  <c r="Y44" i="96"/>
  <c r="X44" i="96"/>
  <c r="L44" i="96"/>
  <c r="K44" i="96"/>
  <c r="F44" i="96"/>
  <c r="E44" i="96"/>
  <c r="D44" i="96"/>
  <c r="C44" i="96"/>
  <c r="F43" i="96"/>
  <c r="F42" i="96" s="1"/>
  <c r="E43" i="96"/>
  <c r="E42" i="96" s="1"/>
  <c r="D43" i="96"/>
  <c r="D42" i="96" s="1"/>
  <c r="C43" i="96"/>
  <c r="C42" i="96" s="1"/>
  <c r="J17" i="96"/>
  <c r="I17" i="96"/>
  <c r="H17" i="96"/>
  <c r="G17" i="96"/>
  <c r="F17" i="96"/>
  <c r="E17" i="96"/>
  <c r="D17" i="96"/>
  <c r="C17" i="96"/>
  <c r="J16" i="96"/>
  <c r="G16" i="96"/>
  <c r="F16" i="96"/>
  <c r="E16" i="96"/>
  <c r="D16" i="96"/>
  <c r="C16" i="96"/>
  <c r="Y14" i="96"/>
  <c r="X14" i="96"/>
  <c r="L14" i="96"/>
  <c r="K14" i="96"/>
  <c r="C133" i="95"/>
  <c r="C132" i="95"/>
  <c r="P49" i="95" s="1"/>
  <c r="P46" i="95" s="1"/>
  <c r="B160" i="95"/>
  <c r="C136" i="95" s="1"/>
  <c r="F6" i="95" s="1"/>
  <c r="B153" i="95"/>
  <c r="I76" i="95" s="1"/>
  <c r="I84" i="95" s="1"/>
  <c r="B152" i="95"/>
  <c r="B151" i="95"/>
  <c r="B150" i="95"/>
  <c r="B149" i="95"/>
  <c r="B148" i="95"/>
  <c r="S115" i="95"/>
  <c r="R115" i="95"/>
  <c r="Q115" i="95"/>
  <c r="P115" i="95"/>
  <c r="Y114" i="95"/>
  <c r="X114" i="95"/>
  <c r="S114" i="95"/>
  <c r="R114" i="95"/>
  <c r="Q114" i="95"/>
  <c r="P114" i="95"/>
  <c r="L114" i="95"/>
  <c r="K114" i="95"/>
  <c r="Y112" i="95"/>
  <c r="X112" i="95"/>
  <c r="L112" i="95"/>
  <c r="K112" i="95"/>
  <c r="F112" i="95"/>
  <c r="E112" i="95"/>
  <c r="D112" i="95"/>
  <c r="C112" i="95"/>
  <c r="F111" i="95"/>
  <c r="F110" i="95" s="1"/>
  <c r="E111" i="95"/>
  <c r="E110" i="95" s="1"/>
  <c r="D111" i="95"/>
  <c r="D110" i="95" s="1"/>
  <c r="C111" i="95"/>
  <c r="C110" i="95" s="1"/>
  <c r="W105" i="95"/>
  <c r="V105" i="95"/>
  <c r="V103" i="95" s="1"/>
  <c r="V97" i="95" s="1"/>
  <c r="V95" i="95" s="1"/>
  <c r="U105" i="95"/>
  <c r="T105" i="95"/>
  <c r="T103" i="95" s="1"/>
  <c r="W104" i="95"/>
  <c r="V104" i="95"/>
  <c r="U104" i="95"/>
  <c r="U102" i="95" s="1"/>
  <c r="T104" i="95"/>
  <c r="T102" i="95" s="1"/>
  <c r="W103" i="95"/>
  <c r="U103" i="95"/>
  <c r="U97" i="95" s="1"/>
  <c r="U95" i="95" s="1"/>
  <c r="W102" i="95"/>
  <c r="V102" i="95"/>
  <c r="J85" i="95"/>
  <c r="I85" i="95"/>
  <c r="H85" i="95"/>
  <c r="G85" i="95"/>
  <c r="F85" i="95"/>
  <c r="E85" i="95"/>
  <c r="D85" i="95"/>
  <c r="C85" i="95"/>
  <c r="J84" i="95"/>
  <c r="G84" i="95"/>
  <c r="F84" i="95"/>
  <c r="E84" i="95"/>
  <c r="D84" i="95"/>
  <c r="C84" i="95"/>
  <c r="Y82" i="95"/>
  <c r="X82" i="95"/>
  <c r="L82" i="95"/>
  <c r="K82" i="95"/>
  <c r="Y77" i="95"/>
  <c r="X77" i="95"/>
  <c r="L77" i="95"/>
  <c r="K77" i="95"/>
  <c r="Y76" i="95"/>
  <c r="Y78" i="95" s="1"/>
  <c r="X76" i="95"/>
  <c r="L76" i="95"/>
  <c r="K76" i="95"/>
  <c r="H76" i="95"/>
  <c r="W49" i="95"/>
  <c r="W36" i="95" s="1"/>
  <c r="W34" i="95" s="1"/>
  <c r="T49" i="95"/>
  <c r="T36" i="95" s="1"/>
  <c r="T34" i="95" s="1"/>
  <c r="S49" i="95"/>
  <c r="S46" i="95" s="1"/>
  <c r="R49" i="95"/>
  <c r="R46" i="95" s="1"/>
  <c r="Q49" i="95"/>
  <c r="Y46" i="95"/>
  <c r="X46" i="95"/>
  <c r="Q46" i="95"/>
  <c r="L46" i="95"/>
  <c r="K46" i="95"/>
  <c r="Y44" i="95"/>
  <c r="X44" i="95"/>
  <c r="L44" i="95"/>
  <c r="K44" i="95"/>
  <c r="F44" i="95"/>
  <c r="E44" i="95"/>
  <c r="D44" i="95"/>
  <c r="C44" i="95"/>
  <c r="F43" i="95"/>
  <c r="F42" i="95" s="1"/>
  <c r="E43" i="95"/>
  <c r="E42" i="95" s="1"/>
  <c r="D43" i="95"/>
  <c r="D42" i="95" s="1"/>
  <c r="C43" i="95"/>
  <c r="C42" i="95" s="1"/>
  <c r="J17" i="95"/>
  <c r="I17" i="95"/>
  <c r="H17" i="95"/>
  <c r="G17" i="95"/>
  <c r="F17" i="95"/>
  <c r="E17" i="95"/>
  <c r="D17" i="95"/>
  <c r="C17" i="95"/>
  <c r="J16" i="95"/>
  <c r="G16" i="95"/>
  <c r="F16" i="95"/>
  <c r="E16" i="95"/>
  <c r="D16" i="95"/>
  <c r="C16" i="95"/>
  <c r="Y14" i="95"/>
  <c r="X14" i="95"/>
  <c r="L14" i="95"/>
  <c r="K14" i="95"/>
  <c r="I8" i="95"/>
  <c r="I16" i="95" s="1"/>
  <c r="C133" i="94"/>
  <c r="C132" i="94"/>
  <c r="B160" i="94"/>
  <c r="C136" i="94" s="1"/>
  <c r="B153" i="94"/>
  <c r="I76" i="94" s="1"/>
  <c r="I84" i="94" s="1"/>
  <c r="B152" i="94"/>
  <c r="B151" i="94"/>
  <c r="V105" i="94" s="1"/>
  <c r="V103" i="94" s="1"/>
  <c r="B150" i="94"/>
  <c r="H8" i="94" s="1"/>
  <c r="H16" i="94" s="1"/>
  <c r="B149" i="94"/>
  <c r="B148" i="94"/>
  <c r="S115" i="94"/>
  <c r="R115" i="94"/>
  <c r="Q115" i="94"/>
  <c r="P115" i="94"/>
  <c r="Y114" i="94"/>
  <c r="X114" i="94"/>
  <c r="S114" i="94"/>
  <c r="R114" i="94"/>
  <c r="Q114" i="94"/>
  <c r="P114" i="94"/>
  <c r="L114" i="94"/>
  <c r="K114" i="94"/>
  <c r="Y112" i="94"/>
  <c r="X112" i="94"/>
  <c r="L112" i="94"/>
  <c r="K112" i="94"/>
  <c r="F112" i="94"/>
  <c r="E112" i="94"/>
  <c r="D112" i="94"/>
  <c r="C112" i="94"/>
  <c r="F111" i="94"/>
  <c r="F110" i="94" s="1"/>
  <c r="S104" i="94" s="1"/>
  <c r="S102" i="94" s="1"/>
  <c r="E111" i="94"/>
  <c r="E110" i="94" s="1"/>
  <c r="D111" i="94"/>
  <c r="D110" i="94" s="1"/>
  <c r="C111" i="94"/>
  <c r="C110" i="94" s="1"/>
  <c r="W105" i="94"/>
  <c r="W103" i="94" s="1"/>
  <c r="U105" i="94"/>
  <c r="U103" i="94" s="1"/>
  <c r="T105" i="94"/>
  <c r="T103" i="94" s="1"/>
  <c r="W104" i="94"/>
  <c r="V104" i="94"/>
  <c r="V102" i="94" s="1"/>
  <c r="U104" i="94"/>
  <c r="U102" i="94" s="1"/>
  <c r="U96" i="94" s="1"/>
  <c r="T104" i="94"/>
  <c r="T102" i="94" s="1"/>
  <c r="W102" i="94"/>
  <c r="J85" i="94"/>
  <c r="I85" i="94"/>
  <c r="H85" i="94"/>
  <c r="G85" i="94"/>
  <c r="F85" i="94"/>
  <c r="E85" i="94"/>
  <c r="D85" i="94"/>
  <c r="C85" i="94"/>
  <c r="J84" i="94"/>
  <c r="G84" i="94"/>
  <c r="F84" i="94"/>
  <c r="E84" i="94"/>
  <c r="D84" i="94"/>
  <c r="C84" i="94"/>
  <c r="Y82" i="94"/>
  <c r="X82" i="94"/>
  <c r="L82" i="94"/>
  <c r="K82" i="94"/>
  <c r="Y77" i="94"/>
  <c r="X77" i="94"/>
  <c r="L77" i="94"/>
  <c r="K77" i="94"/>
  <c r="Y76" i="94"/>
  <c r="Y78" i="94" s="1"/>
  <c r="X76" i="94"/>
  <c r="X78" i="94" s="1"/>
  <c r="L76" i="94"/>
  <c r="K76" i="94"/>
  <c r="H76" i="94"/>
  <c r="H84" i="94" s="1"/>
  <c r="W49" i="94"/>
  <c r="W36" i="94" s="1"/>
  <c r="W34" i="94" s="1"/>
  <c r="V49" i="94"/>
  <c r="V36" i="94" s="1"/>
  <c r="V34" i="94" s="1"/>
  <c r="U49" i="94"/>
  <c r="U36" i="94" s="1"/>
  <c r="U34" i="94" s="1"/>
  <c r="T49" i="94"/>
  <c r="T36" i="94" s="1"/>
  <c r="T34" i="94" s="1"/>
  <c r="S49" i="94"/>
  <c r="S46" i="94" s="1"/>
  <c r="R49" i="94"/>
  <c r="R46" i="94" s="1"/>
  <c r="Q49" i="94"/>
  <c r="Q46" i="94" s="1"/>
  <c r="P49" i="94"/>
  <c r="P46" i="94" s="1"/>
  <c r="Y46" i="94"/>
  <c r="X46" i="94"/>
  <c r="L46" i="94"/>
  <c r="K46" i="94"/>
  <c r="Y44" i="94"/>
  <c r="X44" i="94"/>
  <c r="L44" i="94"/>
  <c r="K44" i="94"/>
  <c r="F44" i="94"/>
  <c r="E44" i="94"/>
  <c r="D44" i="94"/>
  <c r="C44" i="94"/>
  <c r="F43" i="94"/>
  <c r="F42" i="94" s="1"/>
  <c r="E43" i="94"/>
  <c r="E42" i="94" s="1"/>
  <c r="D43" i="94"/>
  <c r="D42" i="94" s="1"/>
  <c r="C43" i="94"/>
  <c r="C42" i="94" s="1"/>
  <c r="J17" i="94"/>
  <c r="I17" i="94"/>
  <c r="H17" i="94"/>
  <c r="G17" i="94"/>
  <c r="F17" i="94"/>
  <c r="E17" i="94"/>
  <c r="D17" i="94"/>
  <c r="C17" i="94"/>
  <c r="J16" i="94"/>
  <c r="G16" i="94"/>
  <c r="F16" i="94"/>
  <c r="E16" i="94"/>
  <c r="D16" i="94"/>
  <c r="C16" i="94"/>
  <c r="Y14" i="94"/>
  <c r="X14" i="94"/>
  <c r="L14" i="94"/>
  <c r="K14" i="94"/>
  <c r="C133" i="93"/>
  <c r="R50" i="93" s="1"/>
  <c r="R47" i="93" s="1"/>
  <c r="C132" i="93"/>
  <c r="B160" i="93"/>
  <c r="C136" i="93" s="1"/>
  <c r="B153" i="93"/>
  <c r="B152" i="93"/>
  <c r="B151" i="93"/>
  <c r="I8" i="93" s="1"/>
  <c r="I16" i="93" s="1"/>
  <c r="B150" i="93"/>
  <c r="H8" i="93" s="1"/>
  <c r="H16" i="93" s="1"/>
  <c r="B149" i="93"/>
  <c r="B148" i="93"/>
  <c r="S115" i="93"/>
  <c r="R115" i="93"/>
  <c r="Q115" i="93"/>
  <c r="P115" i="93"/>
  <c r="Y114" i="93"/>
  <c r="X114" i="93"/>
  <c r="S114" i="93"/>
  <c r="R114" i="93"/>
  <c r="Q114" i="93"/>
  <c r="Q105" i="93" s="1"/>
  <c r="Q103" i="93" s="1"/>
  <c r="P114" i="93"/>
  <c r="L114" i="93"/>
  <c r="K114" i="93"/>
  <c r="Y112" i="93"/>
  <c r="X112" i="93"/>
  <c r="L112" i="93"/>
  <c r="K112" i="93"/>
  <c r="F112" i="93"/>
  <c r="E112" i="93"/>
  <c r="D112" i="93"/>
  <c r="C112" i="93"/>
  <c r="F111" i="93"/>
  <c r="F110" i="93" s="1"/>
  <c r="E111" i="93"/>
  <c r="E110" i="93" s="1"/>
  <c r="D111" i="93"/>
  <c r="D110" i="93" s="1"/>
  <c r="C111" i="93"/>
  <c r="C110" i="93" s="1"/>
  <c r="W105" i="93"/>
  <c r="W103" i="93" s="1"/>
  <c r="U105" i="93"/>
  <c r="T105" i="93"/>
  <c r="W104" i="93"/>
  <c r="V104" i="93"/>
  <c r="V102" i="93" s="1"/>
  <c r="U104" i="93"/>
  <c r="T104" i="93"/>
  <c r="U103" i="93"/>
  <c r="T103" i="93"/>
  <c r="W102" i="93"/>
  <c r="U102" i="93"/>
  <c r="T102" i="93"/>
  <c r="T97" i="93" s="1"/>
  <c r="T95" i="93" s="1"/>
  <c r="J85" i="93"/>
  <c r="I85" i="93"/>
  <c r="H85" i="93"/>
  <c r="G85" i="93"/>
  <c r="F85" i="93"/>
  <c r="E85" i="93"/>
  <c r="D85" i="93"/>
  <c r="C85" i="93"/>
  <c r="J84" i="93"/>
  <c r="G84" i="93"/>
  <c r="F84" i="93"/>
  <c r="E84" i="93"/>
  <c r="D84" i="93"/>
  <c r="C84" i="93"/>
  <c r="Y82" i="93"/>
  <c r="X82" i="93"/>
  <c r="L82" i="93"/>
  <c r="K82" i="93"/>
  <c r="Y77" i="93"/>
  <c r="X77" i="93"/>
  <c r="L77" i="93"/>
  <c r="K77" i="93"/>
  <c r="Y76" i="93"/>
  <c r="Y78" i="93" s="1"/>
  <c r="X76" i="93"/>
  <c r="L76" i="93"/>
  <c r="K76" i="93"/>
  <c r="I76" i="93"/>
  <c r="I84" i="93" s="1"/>
  <c r="H76" i="93"/>
  <c r="S50" i="93"/>
  <c r="S47" i="93" s="1"/>
  <c r="Q50" i="93"/>
  <c r="Q47" i="93" s="1"/>
  <c r="P50" i="93"/>
  <c r="P47" i="93" s="1"/>
  <c r="Y46" i="93"/>
  <c r="X46" i="93"/>
  <c r="L46" i="93"/>
  <c r="K46" i="93"/>
  <c r="Y44" i="93"/>
  <c r="X44" i="93"/>
  <c r="L44" i="93"/>
  <c r="K44" i="93"/>
  <c r="F44" i="93"/>
  <c r="E44" i="93"/>
  <c r="D44" i="93"/>
  <c r="C44" i="93"/>
  <c r="F43" i="93"/>
  <c r="F42" i="93" s="1"/>
  <c r="E43" i="93"/>
  <c r="E42" i="93" s="1"/>
  <c r="D43" i="93"/>
  <c r="D42" i="93" s="1"/>
  <c r="C43" i="93"/>
  <c r="C42" i="93" s="1"/>
  <c r="J17" i="93"/>
  <c r="I17" i="93"/>
  <c r="H17" i="93"/>
  <c r="G17" i="93"/>
  <c r="F17" i="93"/>
  <c r="E17" i="93"/>
  <c r="D17" i="93"/>
  <c r="C17" i="93"/>
  <c r="J16" i="93"/>
  <c r="G16" i="93"/>
  <c r="F16" i="93"/>
  <c r="E16" i="93"/>
  <c r="D16" i="93"/>
  <c r="C16" i="93"/>
  <c r="Y14" i="93"/>
  <c r="X14" i="93"/>
  <c r="L14" i="93"/>
  <c r="K14" i="93"/>
  <c r="C133" i="92"/>
  <c r="U50" i="92" s="1"/>
  <c r="C132" i="92"/>
  <c r="P49" i="92" s="1"/>
  <c r="P46" i="92" s="1"/>
  <c r="B160" i="92"/>
  <c r="C136" i="92" s="1"/>
  <c r="B153" i="92"/>
  <c r="B152" i="92"/>
  <c r="H76" i="92" s="1"/>
  <c r="B151" i="92"/>
  <c r="I8" i="92" s="1"/>
  <c r="I16" i="92" s="1"/>
  <c r="B150" i="92"/>
  <c r="H8" i="92" s="1"/>
  <c r="H16" i="92" s="1"/>
  <c r="B149" i="92"/>
  <c r="B148" i="92"/>
  <c r="S115" i="92"/>
  <c r="R115" i="92"/>
  <c r="Q115" i="92"/>
  <c r="P115" i="92"/>
  <c r="Y114" i="92"/>
  <c r="X114" i="92"/>
  <c r="S114" i="92"/>
  <c r="R114" i="92"/>
  <c r="Q114" i="92"/>
  <c r="P114" i="92"/>
  <c r="L114" i="92"/>
  <c r="K114" i="92"/>
  <c r="Y112" i="92"/>
  <c r="X112" i="92"/>
  <c r="L112" i="92"/>
  <c r="K112" i="92"/>
  <c r="F112" i="92"/>
  <c r="E112" i="92"/>
  <c r="D112" i="92"/>
  <c r="C112" i="92"/>
  <c r="F111" i="92"/>
  <c r="F110" i="92" s="1"/>
  <c r="E111" i="92"/>
  <c r="E110" i="92" s="1"/>
  <c r="D111" i="92"/>
  <c r="D110" i="92" s="1"/>
  <c r="C111" i="92"/>
  <c r="C110" i="92" s="1"/>
  <c r="W105" i="92"/>
  <c r="W103" i="92" s="1"/>
  <c r="U105" i="92"/>
  <c r="U103" i="92" s="1"/>
  <c r="T105" i="92"/>
  <c r="T103" i="92" s="1"/>
  <c r="W104" i="92"/>
  <c r="V104" i="92"/>
  <c r="V102" i="92" s="1"/>
  <c r="U104" i="92"/>
  <c r="U102" i="92" s="1"/>
  <c r="T104" i="92"/>
  <c r="T102" i="92" s="1"/>
  <c r="W102" i="92"/>
  <c r="J85" i="92"/>
  <c r="I85" i="92"/>
  <c r="H85" i="92"/>
  <c r="G85" i="92"/>
  <c r="F85" i="92"/>
  <c r="E85" i="92"/>
  <c r="D85" i="92"/>
  <c r="C85" i="92"/>
  <c r="J84" i="92"/>
  <c r="G84" i="92"/>
  <c r="F84" i="92"/>
  <c r="E84" i="92"/>
  <c r="D84" i="92"/>
  <c r="C84" i="92"/>
  <c r="Y82" i="92"/>
  <c r="X82" i="92"/>
  <c r="L82" i="92"/>
  <c r="K82" i="92"/>
  <c r="Y77" i="92"/>
  <c r="X77" i="92"/>
  <c r="L77" i="92"/>
  <c r="K77" i="92"/>
  <c r="Y76" i="92"/>
  <c r="Y78" i="92" s="1"/>
  <c r="X76" i="92"/>
  <c r="L76" i="92"/>
  <c r="K76" i="92"/>
  <c r="K78" i="92" s="1"/>
  <c r="I76" i="92"/>
  <c r="W50" i="92"/>
  <c r="W37" i="92" s="1"/>
  <c r="W35" i="92" s="1"/>
  <c r="V50" i="92"/>
  <c r="Q50" i="92"/>
  <c r="Q47" i="92" s="1"/>
  <c r="V49" i="92"/>
  <c r="V36" i="92" s="1"/>
  <c r="V34" i="92" s="1"/>
  <c r="S49" i="92"/>
  <c r="S46" i="92" s="1"/>
  <c r="R49" i="92"/>
  <c r="R46" i="92" s="1"/>
  <c r="Y46" i="92"/>
  <c r="X46" i="92"/>
  <c r="L46" i="92"/>
  <c r="K46" i="92"/>
  <c r="Y44" i="92"/>
  <c r="X44" i="92"/>
  <c r="L44" i="92"/>
  <c r="K44" i="92"/>
  <c r="F44" i="92"/>
  <c r="E44" i="92"/>
  <c r="D44" i="92"/>
  <c r="C44" i="92"/>
  <c r="F43" i="92"/>
  <c r="F42" i="92" s="1"/>
  <c r="E43" i="92"/>
  <c r="E42" i="92" s="1"/>
  <c r="D43" i="92"/>
  <c r="D42" i="92" s="1"/>
  <c r="C43" i="92"/>
  <c r="C42" i="92" s="1"/>
  <c r="J17" i="92"/>
  <c r="I17" i="92"/>
  <c r="H17" i="92"/>
  <c r="G17" i="92"/>
  <c r="F17" i="92"/>
  <c r="E17" i="92"/>
  <c r="D17" i="92"/>
  <c r="C17" i="92"/>
  <c r="J16" i="92"/>
  <c r="G16" i="92"/>
  <c r="F16" i="92"/>
  <c r="E16" i="92"/>
  <c r="D16" i="92"/>
  <c r="C16" i="92"/>
  <c r="Y14" i="92"/>
  <c r="X14" i="92"/>
  <c r="L14" i="92"/>
  <c r="K14" i="92"/>
  <c r="C133" i="91"/>
  <c r="R50" i="91" s="1"/>
  <c r="R47" i="91" s="1"/>
  <c r="C132" i="91"/>
  <c r="W49" i="91" s="1"/>
  <c r="W36" i="91" s="1"/>
  <c r="W34" i="91" s="1"/>
  <c r="B160" i="91"/>
  <c r="C136" i="91" s="1"/>
  <c r="B153" i="91"/>
  <c r="B152" i="91"/>
  <c r="H76" i="91" s="1"/>
  <c r="B151" i="91"/>
  <c r="V105" i="91" s="1"/>
  <c r="V103" i="91" s="1"/>
  <c r="B150" i="91"/>
  <c r="H8" i="91" s="1"/>
  <c r="H16" i="91" s="1"/>
  <c r="B149" i="91"/>
  <c r="B148" i="91"/>
  <c r="S115" i="91"/>
  <c r="R115" i="91"/>
  <c r="Q115" i="91"/>
  <c r="P115" i="91"/>
  <c r="Y114" i="91"/>
  <c r="X114" i="91"/>
  <c r="S114" i="91"/>
  <c r="R114" i="91"/>
  <c r="Q114" i="91"/>
  <c r="P114" i="91"/>
  <c r="L114" i="91"/>
  <c r="K114" i="91"/>
  <c r="Y112" i="91"/>
  <c r="X112" i="91"/>
  <c r="L112" i="91"/>
  <c r="K112" i="91"/>
  <c r="F112" i="91"/>
  <c r="E112" i="91"/>
  <c r="D112" i="91"/>
  <c r="C112" i="91"/>
  <c r="F111" i="91"/>
  <c r="F110" i="91" s="1"/>
  <c r="E111" i="91"/>
  <c r="E110" i="91" s="1"/>
  <c r="D111" i="91"/>
  <c r="D110" i="91" s="1"/>
  <c r="Q105" i="91" s="1"/>
  <c r="Q103" i="91" s="1"/>
  <c r="C111" i="91"/>
  <c r="C110" i="91" s="1"/>
  <c r="W105" i="91"/>
  <c r="W103" i="91" s="1"/>
  <c r="U105" i="91"/>
  <c r="U103" i="91" s="1"/>
  <c r="T105" i="91"/>
  <c r="W104" i="91"/>
  <c r="W102" i="91" s="1"/>
  <c r="V104" i="91"/>
  <c r="U104" i="91"/>
  <c r="U102" i="91" s="1"/>
  <c r="U96" i="91" s="1"/>
  <c r="T104" i="91"/>
  <c r="T102" i="91" s="1"/>
  <c r="S104" i="91"/>
  <c r="S102" i="91" s="1"/>
  <c r="T103" i="91"/>
  <c r="V102" i="91"/>
  <c r="J85" i="91"/>
  <c r="I85" i="91"/>
  <c r="H85" i="91"/>
  <c r="G85" i="91"/>
  <c r="F85" i="91"/>
  <c r="E85" i="91"/>
  <c r="D85" i="91"/>
  <c r="C85" i="91"/>
  <c r="J84" i="91"/>
  <c r="G84" i="91"/>
  <c r="F84" i="91"/>
  <c r="E84" i="91"/>
  <c r="D84" i="91"/>
  <c r="C84" i="91"/>
  <c r="Y82" i="91"/>
  <c r="X82" i="91"/>
  <c r="L82" i="91"/>
  <c r="K82" i="91"/>
  <c r="Y77" i="91"/>
  <c r="X77" i="91"/>
  <c r="L77" i="91"/>
  <c r="K77" i="91"/>
  <c r="Y76" i="91"/>
  <c r="Y78" i="91" s="1"/>
  <c r="X76" i="91"/>
  <c r="X78" i="91" s="1"/>
  <c r="L76" i="91"/>
  <c r="K76" i="91"/>
  <c r="I76" i="91"/>
  <c r="I84" i="91" s="1"/>
  <c r="S50" i="91"/>
  <c r="S47" i="91" s="1"/>
  <c r="Q50" i="91"/>
  <c r="Q47" i="91" s="1"/>
  <c r="P50" i="91"/>
  <c r="P47" i="91" s="1"/>
  <c r="V49" i="91"/>
  <c r="V36" i="91" s="1"/>
  <c r="V34" i="91" s="1"/>
  <c r="S49" i="91"/>
  <c r="S46" i="91" s="1"/>
  <c r="R49" i="91"/>
  <c r="R46" i="91" s="1"/>
  <c r="Q49" i="91"/>
  <c r="Q46" i="91" s="1"/>
  <c r="P49" i="91"/>
  <c r="Y46" i="91"/>
  <c r="X46" i="91"/>
  <c r="P46" i="91"/>
  <c r="L46" i="91"/>
  <c r="K46" i="91"/>
  <c r="Y44" i="91"/>
  <c r="X44" i="91"/>
  <c r="L44" i="91"/>
  <c r="K44" i="91"/>
  <c r="F44" i="91"/>
  <c r="E44" i="91"/>
  <c r="D44" i="91"/>
  <c r="C44" i="91"/>
  <c r="F43" i="91"/>
  <c r="F42" i="91" s="1"/>
  <c r="E43" i="91"/>
  <c r="E42" i="91" s="1"/>
  <c r="D43" i="91"/>
  <c r="D42" i="91" s="1"/>
  <c r="C43" i="91"/>
  <c r="C42" i="91" s="1"/>
  <c r="J17" i="91"/>
  <c r="I17" i="91"/>
  <c r="H17" i="91"/>
  <c r="G17" i="91"/>
  <c r="F17" i="91"/>
  <c r="E17" i="91"/>
  <c r="D17" i="91"/>
  <c r="C17" i="91"/>
  <c r="J16" i="91"/>
  <c r="G16" i="91"/>
  <c r="F16" i="91"/>
  <c r="E16" i="91"/>
  <c r="D16" i="91"/>
  <c r="C16" i="91"/>
  <c r="Y14" i="91"/>
  <c r="X14" i="91"/>
  <c r="L14" i="91"/>
  <c r="K14" i="91"/>
  <c r="C133" i="90"/>
  <c r="W50" i="90" s="1"/>
  <c r="W37" i="90" s="1"/>
  <c r="W35" i="90" s="1"/>
  <c r="C132" i="90"/>
  <c r="B160" i="90"/>
  <c r="C136" i="90" s="1"/>
  <c r="B153" i="90"/>
  <c r="B152" i="90"/>
  <c r="H76" i="90" s="1"/>
  <c r="B151" i="90"/>
  <c r="B150" i="90"/>
  <c r="H8" i="90" s="1"/>
  <c r="H16" i="90" s="1"/>
  <c r="B149" i="90"/>
  <c r="B148" i="90"/>
  <c r="S115" i="90"/>
  <c r="R115" i="90"/>
  <c r="Q115" i="90"/>
  <c r="P115" i="90"/>
  <c r="Y114" i="90"/>
  <c r="X114" i="90"/>
  <c r="S114" i="90"/>
  <c r="R114" i="90"/>
  <c r="Q114" i="90"/>
  <c r="P114" i="90"/>
  <c r="L114" i="90"/>
  <c r="K114" i="90"/>
  <c r="Y112" i="90"/>
  <c r="X112" i="90"/>
  <c r="L112" i="90"/>
  <c r="K112" i="90"/>
  <c r="F112" i="90"/>
  <c r="E112" i="90"/>
  <c r="D112" i="90"/>
  <c r="C112" i="90"/>
  <c r="F111" i="90"/>
  <c r="F110" i="90" s="1"/>
  <c r="E111" i="90"/>
  <c r="E110" i="90" s="1"/>
  <c r="R104" i="90" s="1"/>
  <c r="R102" i="90" s="1"/>
  <c r="D111" i="90"/>
  <c r="D110" i="90" s="1"/>
  <c r="C111" i="90"/>
  <c r="C110" i="90" s="1"/>
  <c r="W105" i="90"/>
  <c r="W103" i="90" s="1"/>
  <c r="U105" i="90"/>
  <c r="U103" i="90" s="1"/>
  <c r="T105" i="90"/>
  <c r="T103" i="90" s="1"/>
  <c r="W104" i="90"/>
  <c r="W102" i="90" s="1"/>
  <c r="V104" i="90"/>
  <c r="V102" i="90" s="1"/>
  <c r="U104" i="90"/>
  <c r="U102" i="90" s="1"/>
  <c r="T104" i="90"/>
  <c r="T102" i="90" s="1"/>
  <c r="J85" i="90"/>
  <c r="I85" i="90"/>
  <c r="H85" i="90"/>
  <c r="G85" i="90"/>
  <c r="F85" i="90"/>
  <c r="E85" i="90"/>
  <c r="D85" i="90"/>
  <c r="C85" i="90"/>
  <c r="J84" i="90"/>
  <c r="G84" i="90"/>
  <c r="F84" i="90"/>
  <c r="E84" i="90"/>
  <c r="D84" i="90"/>
  <c r="C84" i="90"/>
  <c r="Y82" i="90"/>
  <c r="X82" i="90"/>
  <c r="L82" i="90"/>
  <c r="K82" i="90"/>
  <c r="Y77" i="90"/>
  <c r="X77" i="90"/>
  <c r="L77" i="90"/>
  <c r="K77" i="90"/>
  <c r="Y76" i="90"/>
  <c r="X76" i="90"/>
  <c r="L76" i="90"/>
  <c r="K76" i="90"/>
  <c r="I76" i="90"/>
  <c r="I84" i="90" s="1"/>
  <c r="S50" i="90"/>
  <c r="S47" i="90" s="1"/>
  <c r="W49" i="90"/>
  <c r="W36" i="90" s="1"/>
  <c r="W34" i="90" s="1"/>
  <c r="W28" i="90" s="1"/>
  <c r="U49" i="90"/>
  <c r="U36" i="90" s="1"/>
  <c r="U34" i="90" s="1"/>
  <c r="R49" i="90"/>
  <c r="R46" i="90" s="1"/>
  <c r="Q49" i="90"/>
  <c r="Q46" i="90" s="1"/>
  <c r="P49" i="90"/>
  <c r="P46" i="90" s="1"/>
  <c r="Y46" i="90"/>
  <c r="X46" i="90"/>
  <c r="L46" i="90"/>
  <c r="K46" i="90"/>
  <c r="Y44" i="90"/>
  <c r="X44" i="90"/>
  <c r="L44" i="90"/>
  <c r="K44" i="90"/>
  <c r="F44" i="90"/>
  <c r="E44" i="90"/>
  <c r="D44" i="90"/>
  <c r="C44" i="90"/>
  <c r="F43" i="90"/>
  <c r="F42" i="90" s="1"/>
  <c r="E43" i="90"/>
  <c r="E42" i="90" s="1"/>
  <c r="D43" i="90"/>
  <c r="D42" i="90" s="1"/>
  <c r="C43" i="90"/>
  <c r="C42" i="90" s="1"/>
  <c r="J17" i="90"/>
  <c r="I17" i="90"/>
  <c r="H17" i="90"/>
  <c r="G17" i="90"/>
  <c r="F17" i="90"/>
  <c r="E17" i="90"/>
  <c r="D17" i="90"/>
  <c r="C17" i="90"/>
  <c r="J16" i="90"/>
  <c r="G16" i="90"/>
  <c r="F16" i="90"/>
  <c r="E16" i="90"/>
  <c r="D16" i="90"/>
  <c r="C16" i="90"/>
  <c r="Y14" i="90"/>
  <c r="X14" i="90"/>
  <c r="L14" i="90"/>
  <c r="K14" i="90"/>
  <c r="C133" i="89"/>
  <c r="V50" i="89" s="1"/>
  <c r="C132" i="89"/>
  <c r="W49" i="89" s="1"/>
  <c r="W36" i="89" s="1"/>
  <c r="W34" i="89" s="1"/>
  <c r="B160" i="89"/>
  <c r="C136" i="89" s="1"/>
  <c r="I6" i="89" s="1"/>
  <c r="I15" i="89" s="1"/>
  <c r="B153" i="89"/>
  <c r="B152" i="89"/>
  <c r="H76" i="89" s="1"/>
  <c r="B151" i="89"/>
  <c r="B150" i="89"/>
  <c r="H8" i="89" s="1"/>
  <c r="H16" i="89" s="1"/>
  <c r="B149" i="89"/>
  <c r="B148" i="89"/>
  <c r="S115" i="89"/>
  <c r="R115" i="89"/>
  <c r="Q115" i="89"/>
  <c r="P115" i="89"/>
  <c r="Y114" i="89"/>
  <c r="X114" i="89"/>
  <c r="S114" i="89"/>
  <c r="R114" i="89"/>
  <c r="Q114" i="89"/>
  <c r="P114" i="89"/>
  <c r="L114" i="89"/>
  <c r="K114" i="89"/>
  <c r="Y112" i="89"/>
  <c r="X112" i="89"/>
  <c r="L112" i="89"/>
  <c r="K112" i="89"/>
  <c r="F112" i="89"/>
  <c r="E112" i="89"/>
  <c r="D112" i="89"/>
  <c r="C112" i="89"/>
  <c r="F111" i="89"/>
  <c r="F110" i="89" s="1"/>
  <c r="S104" i="89" s="1"/>
  <c r="S102" i="89" s="1"/>
  <c r="E111" i="89"/>
  <c r="E110" i="89" s="1"/>
  <c r="D111" i="89"/>
  <c r="D110" i="89" s="1"/>
  <c r="C111" i="89"/>
  <c r="C110" i="89" s="1"/>
  <c r="W105" i="89"/>
  <c r="W103" i="89" s="1"/>
  <c r="U105" i="89"/>
  <c r="T105" i="89"/>
  <c r="T103" i="89" s="1"/>
  <c r="W104" i="89"/>
  <c r="W102" i="89" s="1"/>
  <c r="V104" i="89"/>
  <c r="V102" i="89" s="1"/>
  <c r="U104" i="89"/>
  <c r="T104" i="89"/>
  <c r="T102" i="89" s="1"/>
  <c r="U103" i="89"/>
  <c r="U102" i="89"/>
  <c r="J85" i="89"/>
  <c r="I85" i="89"/>
  <c r="H85" i="89"/>
  <c r="G85" i="89"/>
  <c r="F85" i="89"/>
  <c r="E85" i="89"/>
  <c r="D85" i="89"/>
  <c r="C85" i="89"/>
  <c r="J84" i="89"/>
  <c r="G84" i="89"/>
  <c r="F84" i="89"/>
  <c r="E84" i="89"/>
  <c r="D84" i="89"/>
  <c r="C84" i="89"/>
  <c r="Y82" i="89"/>
  <c r="X82" i="89"/>
  <c r="L82" i="89"/>
  <c r="K82" i="89"/>
  <c r="Y77" i="89"/>
  <c r="X77" i="89"/>
  <c r="L77" i="89"/>
  <c r="K77" i="89"/>
  <c r="Y76" i="89"/>
  <c r="Y78" i="89" s="1"/>
  <c r="X76" i="89"/>
  <c r="L76" i="89"/>
  <c r="K76" i="89"/>
  <c r="K78" i="89" s="1"/>
  <c r="I76" i="89"/>
  <c r="W50" i="89"/>
  <c r="W37" i="89" s="1"/>
  <c r="W35" i="89" s="1"/>
  <c r="P50" i="89"/>
  <c r="P47" i="89" s="1"/>
  <c r="T49" i="89"/>
  <c r="T36" i="89" s="1"/>
  <c r="T34" i="89" s="1"/>
  <c r="P49" i="89"/>
  <c r="P46" i="89" s="1"/>
  <c r="Y46" i="89"/>
  <c r="X46" i="89"/>
  <c r="L46" i="89"/>
  <c r="K46" i="89"/>
  <c r="Y44" i="89"/>
  <c r="X44" i="89"/>
  <c r="L44" i="89"/>
  <c r="K44" i="89"/>
  <c r="F44" i="89"/>
  <c r="E44" i="89"/>
  <c r="D44" i="89"/>
  <c r="C44" i="89"/>
  <c r="F43" i="89"/>
  <c r="F42" i="89" s="1"/>
  <c r="E43" i="89"/>
  <c r="E42" i="89" s="1"/>
  <c r="D43" i="89"/>
  <c r="D42" i="89" s="1"/>
  <c r="C43" i="89"/>
  <c r="C42" i="89" s="1"/>
  <c r="J17" i="89"/>
  <c r="I17" i="89"/>
  <c r="H17" i="89"/>
  <c r="G17" i="89"/>
  <c r="F17" i="89"/>
  <c r="E17" i="89"/>
  <c r="D17" i="89"/>
  <c r="C17" i="89"/>
  <c r="J16" i="89"/>
  <c r="G16" i="89"/>
  <c r="F16" i="89"/>
  <c r="E16" i="89"/>
  <c r="D16" i="89"/>
  <c r="C16" i="89"/>
  <c r="Y14" i="89"/>
  <c r="X14" i="89"/>
  <c r="L14" i="89"/>
  <c r="K14" i="89"/>
  <c r="C133" i="88"/>
  <c r="T50" i="88" s="1"/>
  <c r="T37" i="88" s="1"/>
  <c r="T35" i="88" s="1"/>
  <c r="C132" i="88"/>
  <c r="W49" i="88" s="1"/>
  <c r="W36" i="88" s="1"/>
  <c r="W34" i="88" s="1"/>
  <c r="B160" i="88"/>
  <c r="B153" i="88"/>
  <c r="B152" i="88"/>
  <c r="H76" i="88" s="1"/>
  <c r="B151" i="88"/>
  <c r="B150" i="88"/>
  <c r="H8" i="88" s="1"/>
  <c r="H16" i="88" s="1"/>
  <c r="B149" i="88"/>
  <c r="B148" i="88"/>
  <c r="S115" i="88"/>
  <c r="R115" i="88"/>
  <c r="Q115" i="88"/>
  <c r="P115" i="88"/>
  <c r="Y114" i="88"/>
  <c r="X114" i="88"/>
  <c r="S114" i="88"/>
  <c r="R114" i="88"/>
  <c r="Q114" i="88"/>
  <c r="P114" i="88"/>
  <c r="L114" i="88"/>
  <c r="K114" i="88"/>
  <c r="Y112" i="88"/>
  <c r="X112" i="88"/>
  <c r="L112" i="88"/>
  <c r="K112" i="88"/>
  <c r="F112" i="88"/>
  <c r="E112" i="88"/>
  <c r="D112" i="88"/>
  <c r="C112" i="88"/>
  <c r="F111" i="88"/>
  <c r="F110" i="88" s="1"/>
  <c r="E111" i="88"/>
  <c r="E110" i="88" s="1"/>
  <c r="D111" i="88"/>
  <c r="D110" i="88" s="1"/>
  <c r="Q105" i="88" s="1"/>
  <c r="Q103" i="88" s="1"/>
  <c r="C111" i="88"/>
  <c r="C110" i="88" s="1"/>
  <c r="W105" i="88"/>
  <c r="W103" i="88" s="1"/>
  <c r="U105" i="88"/>
  <c r="T105" i="88"/>
  <c r="T103" i="88" s="1"/>
  <c r="W104" i="88"/>
  <c r="W102" i="88" s="1"/>
  <c r="V104" i="88"/>
  <c r="V102" i="88" s="1"/>
  <c r="U104" i="88"/>
  <c r="U102" i="88" s="1"/>
  <c r="T104" i="88"/>
  <c r="T102" i="88" s="1"/>
  <c r="U103" i="88"/>
  <c r="J85" i="88"/>
  <c r="I85" i="88"/>
  <c r="H85" i="88"/>
  <c r="G85" i="88"/>
  <c r="F85" i="88"/>
  <c r="E85" i="88"/>
  <c r="D85" i="88"/>
  <c r="C85" i="88"/>
  <c r="J84" i="88"/>
  <c r="G84" i="88"/>
  <c r="F84" i="88"/>
  <c r="E84" i="88"/>
  <c r="D84" i="88"/>
  <c r="C84" i="88"/>
  <c r="Y82" i="88"/>
  <c r="X82" i="88"/>
  <c r="L82" i="88"/>
  <c r="K82" i="88"/>
  <c r="Y77" i="88"/>
  <c r="X77" i="88"/>
  <c r="L77" i="88"/>
  <c r="K77" i="88"/>
  <c r="Y76" i="88"/>
  <c r="Y78" i="88" s="1"/>
  <c r="X76" i="88"/>
  <c r="X78" i="88" s="1"/>
  <c r="L76" i="88"/>
  <c r="K76" i="88"/>
  <c r="K78" i="88" s="1"/>
  <c r="I76" i="88"/>
  <c r="I84" i="88" s="1"/>
  <c r="V50" i="88"/>
  <c r="U50" i="88"/>
  <c r="P50" i="88"/>
  <c r="P47" i="88"/>
  <c r="Y46" i="88"/>
  <c r="X46" i="88"/>
  <c r="L46" i="88"/>
  <c r="K46" i="88"/>
  <c r="Y44" i="88"/>
  <c r="X44" i="88"/>
  <c r="L44" i="88"/>
  <c r="K44" i="88"/>
  <c r="F44" i="88"/>
  <c r="E44" i="88"/>
  <c r="D44" i="88"/>
  <c r="C44" i="88"/>
  <c r="F43" i="88"/>
  <c r="E43" i="88"/>
  <c r="E42" i="88" s="1"/>
  <c r="D43" i="88"/>
  <c r="D42" i="88" s="1"/>
  <c r="C43" i="88"/>
  <c r="C42" i="88" s="1"/>
  <c r="F42" i="88"/>
  <c r="J17" i="88"/>
  <c r="I17" i="88"/>
  <c r="H17" i="88"/>
  <c r="G17" i="88"/>
  <c r="F17" i="88"/>
  <c r="E17" i="88"/>
  <c r="D17" i="88"/>
  <c r="C17" i="88"/>
  <c r="J16" i="88"/>
  <c r="G16" i="88"/>
  <c r="F16" i="88"/>
  <c r="E16" i="88"/>
  <c r="D16" i="88"/>
  <c r="C16" i="88"/>
  <c r="Y14" i="88"/>
  <c r="X14" i="88"/>
  <c r="L14" i="88"/>
  <c r="K14" i="88"/>
  <c r="C133" i="87"/>
  <c r="C132" i="87"/>
  <c r="B160" i="87"/>
  <c r="C136" i="87" s="1"/>
  <c r="B153" i="87"/>
  <c r="I76" i="87" s="1"/>
  <c r="I84" i="87" s="1"/>
  <c r="B152" i="87"/>
  <c r="H76" i="87" s="1"/>
  <c r="H84" i="87" s="1"/>
  <c r="B151" i="87"/>
  <c r="I8" i="87" s="1"/>
  <c r="B150" i="87"/>
  <c r="H8" i="87" s="1"/>
  <c r="B149" i="87"/>
  <c r="B148" i="87"/>
  <c r="S115" i="87"/>
  <c r="R115" i="87"/>
  <c r="Q115" i="87"/>
  <c r="P115" i="87"/>
  <c r="Y114" i="87"/>
  <c r="X114" i="87"/>
  <c r="S114" i="87"/>
  <c r="R114" i="87"/>
  <c r="Q114" i="87"/>
  <c r="P114" i="87"/>
  <c r="L114" i="87"/>
  <c r="K114" i="87"/>
  <c r="Y112" i="87"/>
  <c r="X112" i="87"/>
  <c r="L112" i="87"/>
  <c r="K112" i="87"/>
  <c r="F112" i="87"/>
  <c r="E112" i="87"/>
  <c r="D112" i="87"/>
  <c r="C112" i="87"/>
  <c r="F111" i="87"/>
  <c r="F110" i="87" s="1"/>
  <c r="E111" i="87"/>
  <c r="E110" i="87" s="1"/>
  <c r="R104" i="87" s="1"/>
  <c r="R102" i="87" s="1"/>
  <c r="D111" i="87"/>
  <c r="D110" i="87" s="1"/>
  <c r="C111" i="87"/>
  <c r="C110" i="87" s="1"/>
  <c r="W105" i="87"/>
  <c r="U105" i="87"/>
  <c r="U103" i="87" s="1"/>
  <c r="T105" i="87"/>
  <c r="T103" i="87" s="1"/>
  <c r="W104" i="87"/>
  <c r="W102" i="87" s="1"/>
  <c r="V104" i="87"/>
  <c r="V102" i="87" s="1"/>
  <c r="U104" i="87"/>
  <c r="T104" i="87"/>
  <c r="T102" i="87" s="1"/>
  <c r="T96" i="87" s="1"/>
  <c r="W103" i="87"/>
  <c r="U102" i="87"/>
  <c r="U96" i="87" s="1"/>
  <c r="J85" i="87"/>
  <c r="I85" i="87"/>
  <c r="H85" i="87"/>
  <c r="G85" i="87"/>
  <c r="F85" i="87"/>
  <c r="E85" i="87"/>
  <c r="D85" i="87"/>
  <c r="C85" i="87"/>
  <c r="J84" i="87"/>
  <c r="G84" i="87"/>
  <c r="F84" i="87"/>
  <c r="E84" i="87"/>
  <c r="D84" i="87"/>
  <c r="C84" i="87"/>
  <c r="Y82" i="87"/>
  <c r="X82" i="87"/>
  <c r="L82" i="87"/>
  <c r="K82" i="87"/>
  <c r="Y77" i="87"/>
  <c r="X77" i="87"/>
  <c r="L77" i="87"/>
  <c r="K77" i="87"/>
  <c r="Y76" i="87"/>
  <c r="X76" i="87"/>
  <c r="X78" i="87" s="1"/>
  <c r="L76" i="87"/>
  <c r="K76" i="87"/>
  <c r="W50" i="87"/>
  <c r="W37" i="87" s="1"/>
  <c r="W35" i="87" s="1"/>
  <c r="S50" i="87"/>
  <c r="S47" i="87" s="1"/>
  <c r="R50" i="87"/>
  <c r="R47" i="87" s="1"/>
  <c r="R49" i="87"/>
  <c r="R46" i="87" s="1"/>
  <c r="Y46" i="87"/>
  <c r="X46" i="87"/>
  <c r="L46" i="87"/>
  <c r="K46" i="87"/>
  <c r="Y44" i="87"/>
  <c r="X44" i="87"/>
  <c r="L44" i="87"/>
  <c r="K44" i="87"/>
  <c r="F44" i="87"/>
  <c r="E44" i="87"/>
  <c r="D44" i="87"/>
  <c r="C44" i="87"/>
  <c r="F43" i="87"/>
  <c r="F42" i="87" s="1"/>
  <c r="E43" i="87"/>
  <c r="E42" i="87" s="1"/>
  <c r="D43" i="87"/>
  <c r="D42" i="87" s="1"/>
  <c r="C43" i="87"/>
  <c r="C42" i="87" s="1"/>
  <c r="J17" i="87"/>
  <c r="I17" i="87"/>
  <c r="H17" i="87"/>
  <c r="G17" i="87"/>
  <c r="F17" i="87"/>
  <c r="E17" i="87"/>
  <c r="D17" i="87"/>
  <c r="C17" i="87"/>
  <c r="J16" i="87"/>
  <c r="G16" i="87"/>
  <c r="F16" i="87"/>
  <c r="E16" i="87"/>
  <c r="D16" i="87"/>
  <c r="C16" i="87"/>
  <c r="Y14" i="87"/>
  <c r="X14" i="87"/>
  <c r="L14" i="87"/>
  <c r="K14" i="87"/>
  <c r="C133" i="86"/>
  <c r="C132" i="86"/>
  <c r="R49" i="86" s="1"/>
  <c r="R46" i="86" s="1"/>
  <c r="B160" i="86"/>
  <c r="C136" i="86" s="1"/>
  <c r="L6" i="86" s="1"/>
  <c r="L9" i="86" s="1"/>
  <c r="B153" i="86"/>
  <c r="I76" i="86" s="1"/>
  <c r="B152" i="86"/>
  <c r="B151" i="86"/>
  <c r="B150" i="86"/>
  <c r="H8" i="86" s="1"/>
  <c r="H16" i="86" s="1"/>
  <c r="B149" i="86"/>
  <c r="B148" i="86"/>
  <c r="S115" i="86"/>
  <c r="R115" i="86"/>
  <c r="Q115" i="86"/>
  <c r="P115" i="86"/>
  <c r="Y114" i="86"/>
  <c r="X114" i="86"/>
  <c r="S114" i="86"/>
  <c r="R114" i="86"/>
  <c r="Q114" i="86"/>
  <c r="P114" i="86"/>
  <c r="L114" i="86"/>
  <c r="K114" i="86"/>
  <c r="Y112" i="86"/>
  <c r="X112" i="86"/>
  <c r="L112" i="86"/>
  <c r="K112" i="86"/>
  <c r="F112" i="86"/>
  <c r="E112" i="86"/>
  <c r="D112" i="86"/>
  <c r="C112" i="86"/>
  <c r="F111" i="86"/>
  <c r="F110" i="86" s="1"/>
  <c r="E111" i="86"/>
  <c r="E110" i="86" s="1"/>
  <c r="D111" i="86"/>
  <c r="D110" i="86" s="1"/>
  <c r="C111" i="86"/>
  <c r="C110" i="86" s="1"/>
  <c r="W105" i="86"/>
  <c r="U105" i="86"/>
  <c r="T105" i="86"/>
  <c r="T103" i="86" s="1"/>
  <c r="W104" i="86"/>
  <c r="W102" i="86" s="1"/>
  <c r="V104" i="86"/>
  <c r="V102" i="86" s="1"/>
  <c r="U104" i="86"/>
  <c r="T104" i="86"/>
  <c r="T102" i="86" s="1"/>
  <c r="W103" i="86"/>
  <c r="U103" i="86"/>
  <c r="U102" i="86"/>
  <c r="U96" i="86" s="1"/>
  <c r="J85" i="86"/>
  <c r="I85" i="86"/>
  <c r="H85" i="86"/>
  <c r="G85" i="86"/>
  <c r="F85" i="86"/>
  <c r="E85" i="86"/>
  <c r="D85" i="86"/>
  <c r="C85" i="86"/>
  <c r="J84" i="86"/>
  <c r="G84" i="86"/>
  <c r="F84" i="86"/>
  <c r="E84" i="86"/>
  <c r="D84" i="86"/>
  <c r="C84" i="86"/>
  <c r="Y82" i="86"/>
  <c r="X82" i="86"/>
  <c r="L82" i="86"/>
  <c r="K82" i="86"/>
  <c r="Y77" i="86"/>
  <c r="X77" i="86"/>
  <c r="L77" i="86"/>
  <c r="K77" i="86"/>
  <c r="Y76" i="86"/>
  <c r="Y78" i="86" s="1"/>
  <c r="X76" i="86"/>
  <c r="X78" i="86" s="1"/>
  <c r="L76" i="86"/>
  <c r="K76" i="86"/>
  <c r="K78" i="86" s="1"/>
  <c r="H76" i="86"/>
  <c r="V50" i="86"/>
  <c r="P50" i="86"/>
  <c r="P47" i="86" s="1"/>
  <c r="U49" i="86"/>
  <c r="U36" i="86" s="1"/>
  <c r="U34" i="86" s="1"/>
  <c r="T49" i="86"/>
  <c r="T36" i="86" s="1"/>
  <c r="T34" i="86" s="1"/>
  <c r="S49" i="86"/>
  <c r="S46" i="86" s="1"/>
  <c r="Q49" i="86"/>
  <c r="Q46" i="86" s="1"/>
  <c r="Y46" i="86"/>
  <c r="X46" i="86"/>
  <c r="L46" i="86"/>
  <c r="K46" i="86"/>
  <c r="Y44" i="86"/>
  <c r="X44" i="86"/>
  <c r="L44" i="86"/>
  <c r="K44" i="86"/>
  <c r="F44" i="86"/>
  <c r="E44" i="86"/>
  <c r="D44" i="86"/>
  <c r="C44" i="86"/>
  <c r="F43" i="86"/>
  <c r="E43" i="86"/>
  <c r="E42" i="86" s="1"/>
  <c r="D43" i="86"/>
  <c r="D42" i="86" s="1"/>
  <c r="C43" i="86"/>
  <c r="C42" i="86" s="1"/>
  <c r="F42" i="86"/>
  <c r="J17" i="86"/>
  <c r="I17" i="86"/>
  <c r="H17" i="86"/>
  <c r="G17" i="86"/>
  <c r="F17" i="86"/>
  <c r="E17" i="86"/>
  <c r="D17" i="86"/>
  <c r="C17" i="86"/>
  <c r="J16" i="86"/>
  <c r="G16" i="86"/>
  <c r="F16" i="86"/>
  <c r="E16" i="86"/>
  <c r="D16" i="86"/>
  <c r="C16" i="86"/>
  <c r="Y14" i="86"/>
  <c r="X14" i="86"/>
  <c r="L14" i="86"/>
  <c r="K14" i="86"/>
  <c r="C133" i="85"/>
  <c r="C132" i="85"/>
  <c r="S49" i="85" s="1"/>
  <c r="S46" i="85" s="1"/>
  <c r="B160" i="85"/>
  <c r="C136" i="85" s="1"/>
  <c r="B153" i="85"/>
  <c r="B152" i="85"/>
  <c r="B151" i="85"/>
  <c r="V105" i="85" s="1"/>
  <c r="V103" i="85" s="1"/>
  <c r="B150" i="85"/>
  <c r="H8" i="85" s="1"/>
  <c r="H16" i="85" s="1"/>
  <c r="B149" i="85"/>
  <c r="B148" i="85"/>
  <c r="S115" i="85"/>
  <c r="R115" i="85"/>
  <c r="Q115" i="85"/>
  <c r="P115" i="85"/>
  <c r="Y114" i="85"/>
  <c r="X114" i="85"/>
  <c r="S114" i="85"/>
  <c r="R114" i="85"/>
  <c r="Q114" i="85"/>
  <c r="P114" i="85"/>
  <c r="L114" i="85"/>
  <c r="K114" i="85"/>
  <c r="Y112" i="85"/>
  <c r="X112" i="85"/>
  <c r="L112" i="85"/>
  <c r="K112" i="85"/>
  <c r="F112" i="85"/>
  <c r="E112" i="85"/>
  <c r="D112" i="85"/>
  <c r="C112" i="85"/>
  <c r="F111" i="85"/>
  <c r="E111" i="85"/>
  <c r="E110" i="85" s="1"/>
  <c r="D111" i="85"/>
  <c r="D110" i="85" s="1"/>
  <c r="C111" i="85"/>
  <c r="C110" i="85" s="1"/>
  <c r="P104" i="85" s="1"/>
  <c r="P102" i="85" s="1"/>
  <c r="F110" i="85"/>
  <c r="W105" i="85"/>
  <c r="W103" i="85" s="1"/>
  <c r="U105" i="85"/>
  <c r="T105" i="85"/>
  <c r="W104" i="85"/>
  <c r="W102" i="85" s="1"/>
  <c r="V104" i="85"/>
  <c r="V102" i="85" s="1"/>
  <c r="U104" i="85"/>
  <c r="T104" i="85"/>
  <c r="T102" i="85" s="1"/>
  <c r="U103" i="85"/>
  <c r="T103" i="85"/>
  <c r="U102" i="85"/>
  <c r="J85" i="85"/>
  <c r="I85" i="85"/>
  <c r="H85" i="85"/>
  <c r="G85" i="85"/>
  <c r="F85" i="85"/>
  <c r="E85" i="85"/>
  <c r="D85" i="85"/>
  <c r="C85" i="85"/>
  <c r="J84" i="85"/>
  <c r="G84" i="85"/>
  <c r="F84" i="85"/>
  <c r="E84" i="85"/>
  <c r="D84" i="85"/>
  <c r="C84" i="85"/>
  <c r="Y82" i="85"/>
  <c r="X82" i="85"/>
  <c r="L82" i="85"/>
  <c r="K82" i="85"/>
  <c r="Y77" i="85"/>
  <c r="X77" i="85"/>
  <c r="L77" i="85"/>
  <c r="K77" i="85"/>
  <c r="Y76" i="85"/>
  <c r="Y78" i="85" s="1"/>
  <c r="X76" i="85"/>
  <c r="X78" i="85" s="1"/>
  <c r="L76" i="85"/>
  <c r="K76" i="85"/>
  <c r="K78" i="85" s="1"/>
  <c r="I76" i="85"/>
  <c r="I84" i="85" s="1"/>
  <c r="H76" i="85"/>
  <c r="H84" i="85" s="1"/>
  <c r="R50" i="85"/>
  <c r="R47" i="85" s="1"/>
  <c r="P50" i="85"/>
  <c r="P47" i="85" s="1"/>
  <c r="U49" i="85"/>
  <c r="U36" i="85" s="1"/>
  <c r="U34" i="85" s="1"/>
  <c r="Y46" i="85"/>
  <c r="X46" i="85"/>
  <c r="L46" i="85"/>
  <c r="K46" i="85"/>
  <c r="Y44" i="85"/>
  <c r="X44" i="85"/>
  <c r="L44" i="85"/>
  <c r="K44" i="85"/>
  <c r="F44" i="85"/>
  <c r="E44" i="85"/>
  <c r="D44" i="85"/>
  <c r="C44" i="85"/>
  <c r="F43" i="85"/>
  <c r="F42" i="85" s="1"/>
  <c r="E43" i="85"/>
  <c r="E42" i="85" s="1"/>
  <c r="D43" i="85"/>
  <c r="D42" i="85" s="1"/>
  <c r="C43" i="85"/>
  <c r="C42" i="85" s="1"/>
  <c r="J17" i="85"/>
  <c r="I17" i="85"/>
  <c r="H17" i="85"/>
  <c r="G17" i="85"/>
  <c r="F17" i="85"/>
  <c r="E17" i="85"/>
  <c r="D17" i="85"/>
  <c r="C17" i="85"/>
  <c r="J16" i="85"/>
  <c r="G16" i="85"/>
  <c r="F16" i="85"/>
  <c r="E16" i="85"/>
  <c r="D16" i="85"/>
  <c r="C16" i="85"/>
  <c r="Y14" i="85"/>
  <c r="X14" i="85"/>
  <c r="L14" i="85"/>
  <c r="K14" i="85"/>
  <c r="I8" i="85"/>
  <c r="I16" i="85" s="1"/>
  <c r="C133" i="84"/>
  <c r="S50" i="84" s="1"/>
  <c r="S47" i="84" s="1"/>
  <c r="C132" i="84"/>
  <c r="U49" i="84" s="1"/>
  <c r="U36" i="84" s="1"/>
  <c r="U34" i="84" s="1"/>
  <c r="B160" i="84"/>
  <c r="C136" i="84" s="1"/>
  <c r="J6" i="84" s="1"/>
  <c r="J15" i="84" s="1"/>
  <c r="B153" i="84"/>
  <c r="B152" i="84"/>
  <c r="H76" i="84" s="1"/>
  <c r="H84" i="84" s="1"/>
  <c r="B151" i="84"/>
  <c r="B150" i="84"/>
  <c r="H8" i="84" s="1"/>
  <c r="B149" i="84"/>
  <c r="B148" i="84"/>
  <c r="S115" i="84"/>
  <c r="R115" i="84"/>
  <c r="Q115" i="84"/>
  <c r="P115" i="84"/>
  <c r="Y114" i="84"/>
  <c r="X114" i="84"/>
  <c r="S114" i="84"/>
  <c r="R114" i="84"/>
  <c r="Q114" i="84"/>
  <c r="P114" i="84"/>
  <c r="L114" i="84"/>
  <c r="K114" i="84"/>
  <c r="Y112" i="84"/>
  <c r="X112" i="84"/>
  <c r="L112" i="84"/>
  <c r="K112" i="84"/>
  <c r="F112" i="84"/>
  <c r="E112" i="84"/>
  <c r="D112" i="84"/>
  <c r="C112" i="84"/>
  <c r="F111" i="84"/>
  <c r="F110" i="84" s="1"/>
  <c r="E111" i="84"/>
  <c r="E110" i="84" s="1"/>
  <c r="D111" i="84"/>
  <c r="D110" i="84" s="1"/>
  <c r="Q104" i="84" s="1"/>
  <c r="Q102" i="84" s="1"/>
  <c r="C111" i="84"/>
  <c r="C110" i="84" s="1"/>
  <c r="W105" i="84"/>
  <c r="W103" i="84" s="1"/>
  <c r="U105" i="84"/>
  <c r="U103" i="84" s="1"/>
  <c r="T105" i="84"/>
  <c r="T103" i="84" s="1"/>
  <c r="W104" i="84"/>
  <c r="V104" i="84"/>
  <c r="V102" i="84" s="1"/>
  <c r="U104" i="84"/>
  <c r="T104" i="84"/>
  <c r="T102" i="84" s="1"/>
  <c r="W102" i="84"/>
  <c r="U102" i="84"/>
  <c r="J85" i="84"/>
  <c r="I85" i="84"/>
  <c r="H85" i="84"/>
  <c r="G85" i="84"/>
  <c r="F85" i="84"/>
  <c r="E85" i="84"/>
  <c r="D85" i="84"/>
  <c r="C85" i="84"/>
  <c r="J84" i="84"/>
  <c r="G84" i="84"/>
  <c r="F84" i="84"/>
  <c r="E84" i="84"/>
  <c r="D84" i="84"/>
  <c r="C84" i="84"/>
  <c r="Y82" i="84"/>
  <c r="X82" i="84"/>
  <c r="L82" i="84"/>
  <c r="K82" i="84"/>
  <c r="Y77" i="84"/>
  <c r="X77" i="84"/>
  <c r="L77" i="84"/>
  <c r="K77" i="84"/>
  <c r="Y76" i="84"/>
  <c r="X76" i="84"/>
  <c r="L76" i="84"/>
  <c r="K76" i="84"/>
  <c r="I76" i="84"/>
  <c r="W50" i="84"/>
  <c r="W37" i="84" s="1"/>
  <c r="W35" i="84" s="1"/>
  <c r="T50" i="84"/>
  <c r="T37" i="84" s="1"/>
  <c r="T35" i="84" s="1"/>
  <c r="W49" i="84"/>
  <c r="W36" i="84" s="1"/>
  <c r="W34" i="84" s="1"/>
  <c r="V49" i="84"/>
  <c r="V36" i="84" s="1"/>
  <c r="V34" i="84" s="1"/>
  <c r="T49" i="84"/>
  <c r="T36" i="84" s="1"/>
  <c r="T34" i="84" s="1"/>
  <c r="S49" i="84"/>
  <c r="R49" i="84"/>
  <c r="R46" i="84" s="1"/>
  <c r="Q49" i="84"/>
  <c r="Q46" i="84" s="1"/>
  <c r="P49" i="84"/>
  <c r="P46" i="84" s="1"/>
  <c r="Y46" i="84"/>
  <c r="X46" i="84"/>
  <c r="S46" i="84"/>
  <c r="L46" i="84"/>
  <c r="K46" i="84"/>
  <c r="Y44" i="84"/>
  <c r="X44" i="84"/>
  <c r="L44" i="84"/>
  <c r="K44" i="84"/>
  <c r="F44" i="84"/>
  <c r="E44" i="84"/>
  <c r="D44" i="84"/>
  <c r="C44" i="84"/>
  <c r="F43" i="84"/>
  <c r="F42" i="84" s="1"/>
  <c r="E43" i="84"/>
  <c r="E42" i="84" s="1"/>
  <c r="D43" i="84"/>
  <c r="D42" i="84" s="1"/>
  <c r="C43" i="84"/>
  <c r="C42" i="84"/>
  <c r="J17" i="84"/>
  <c r="I17" i="84"/>
  <c r="H17" i="84"/>
  <c r="G17" i="84"/>
  <c r="F17" i="84"/>
  <c r="E17" i="84"/>
  <c r="D17" i="84"/>
  <c r="C17" i="84"/>
  <c r="J16" i="84"/>
  <c r="G16" i="84"/>
  <c r="F16" i="84"/>
  <c r="E16" i="84"/>
  <c r="D16" i="84"/>
  <c r="C16" i="84"/>
  <c r="Y14" i="84"/>
  <c r="X14" i="84"/>
  <c r="L14" i="84"/>
  <c r="K14" i="84"/>
  <c r="I8" i="84"/>
  <c r="I16" i="84" s="1"/>
  <c r="C133" i="83"/>
  <c r="C132" i="83"/>
  <c r="Q49" i="83" s="1"/>
  <c r="Q46" i="83" s="1"/>
  <c r="B160" i="83"/>
  <c r="C136" i="83" s="1"/>
  <c r="K6" i="83" s="1"/>
  <c r="K9" i="83" s="1"/>
  <c r="B153" i="83"/>
  <c r="B152" i="83"/>
  <c r="H76" i="83" s="1"/>
  <c r="B151" i="83"/>
  <c r="I8" i="83" s="1"/>
  <c r="I16" i="83" s="1"/>
  <c r="B150" i="83"/>
  <c r="H8" i="83" s="1"/>
  <c r="H16" i="83" s="1"/>
  <c r="B149" i="83"/>
  <c r="B148" i="83"/>
  <c r="S115" i="83"/>
  <c r="R115" i="83"/>
  <c r="Q115" i="83"/>
  <c r="P115" i="83"/>
  <c r="Y114" i="83"/>
  <c r="X114" i="83"/>
  <c r="S114" i="83"/>
  <c r="R114" i="83"/>
  <c r="Q114" i="83"/>
  <c r="Q105" i="83" s="1"/>
  <c r="Q103" i="83" s="1"/>
  <c r="P114" i="83"/>
  <c r="L114" i="83"/>
  <c r="K114" i="83"/>
  <c r="Y112" i="83"/>
  <c r="X112" i="83"/>
  <c r="L112" i="83"/>
  <c r="K112" i="83"/>
  <c r="F112" i="83"/>
  <c r="E112" i="83"/>
  <c r="D112" i="83"/>
  <c r="C112" i="83"/>
  <c r="F111" i="83"/>
  <c r="F110" i="83" s="1"/>
  <c r="E111" i="83"/>
  <c r="E110" i="83" s="1"/>
  <c r="D111" i="83"/>
  <c r="D110" i="83" s="1"/>
  <c r="C111" i="83"/>
  <c r="C110" i="83" s="1"/>
  <c r="W105" i="83"/>
  <c r="U105" i="83"/>
  <c r="T105" i="83"/>
  <c r="W104" i="83"/>
  <c r="W102" i="83" s="1"/>
  <c r="V104" i="83"/>
  <c r="V102" i="83" s="1"/>
  <c r="U104" i="83"/>
  <c r="T104" i="83"/>
  <c r="T102" i="83" s="1"/>
  <c r="W103" i="83"/>
  <c r="U103" i="83"/>
  <c r="T103" i="83"/>
  <c r="U102" i="83"/>
  <c r="J85" i="83"/>
  <c r="I85" i="83"/>
  <c r="H85" i="83"/>
  <c r="G85" i="83"/>
  <c r="F85" i="83"/>
  <c r="E85" i="83"/>
  <c r="D85" i="83"/>
  <c r="C85" i="83"/>
  <c r="J84" i="83"/>
  <c r="G84" i="83"/>
  <c r="F84" i="83"/>
  <c r="E84" i="83"/>
  <c r="D84" i="83"/>
  <c r="C84" i="83"/>
  <c r="Y82" i="83"/>
  <c r="X82" i="83"/>
  <c r="L82" i="83"/>
  <c r="K82" i="83"/>
  <c r="Y77" i="83"/>
  <c r="X77" i="83"/>
  <c r="L77" i="83"/>
  <c r="K77" i="83"/>
  <c r="Y76" i="83"/>
  <c r="Y78" i="83" s="1"/>
  <c r="X76" i="83"/>
  <c r="X78" i="83" s="1"/>
  <c r="L76" i="83"/>
  <c r="K76" i="83"/>
  <c r="K78" i="83" s="1"/>
  <c r="I76" i="83"/>
  <c r="U49" i="83"/>
  <c r="U36" i="83" s="1"/>
  <c r="U34" i="83" s="1"/>
  <c r="R49" i="83"/>
  <c r="R46" i="83" s="1"/>
  <c r="P49" i="83"/>
  <c r="P46" i="83" s="1"/>
  <c r="Y46" i="83"/>
  <c r="X46" i="83"/>
  <c r="L46" i="83"/>
  <c r="K46" i="83"/>
  <c r="Y44" i="83"/>
  <c r="X44" i="83"/>
  <c r="L44" i="83"/>
  <c r="K44" i="83"/>
  <c r="F44" i="83"/>
  <c r="E44" i="83"/>
  <c r="D44" i="83"/>
  <c r="C44" i="83"/>
  <c r="F43" i="83"/>
  <c r="E43" i="83"/>
  <c r="E42" i="83" s="1"/>
  <c r="D43" i="83"/>
  <c r="D42" i="83" s="1"/>
  <c r="C43" i="83"/>
  <c r="C42" i="83" s="1"/>
  <c r="F42" i="83"/>
  <c r="J17" i="83"/>
  <c r="I17" i="83"/>
  <c r="H17" i="83"/>
  <c r="G17" i="83"/>
  <c r="F17" i="83"/>
  <c r="E17" i="83"/>
  <c r="D17" i="83"/>
  <c r="C17" i="83"/>
  <c r="J16" i="83"/>
  <c r="G16" i="83"/>
  <c r="F16" i="83"/>
  <c r="E16" i="83"/>
  <c r="D16" i="83"/>
  <c r="C16" i="83"/>
  <c r="Y14" i="83"/>
  <c r="X14" i="83"/>
  <c r="L14" i="83"/>
  <c r="K14" i="83"/>
  <c r="C133" i="82"/>
  <c r="C132" i="82"/>
  <c r="B160" i="82"/>
  <c r="C136" i="82" s="1"/>
  <c r="K6" i="82" s="1"/>
  <c r="K9" i="82" s="1"/>
  <c r="B153" i="82"/>
  <c r="I76" i="82" s="1"/>
  <c r="I84" i="82" s="1"/>
  <c r="B152" i="82"/>
  <c r="H76" i="82" s="1"/>
  <c r="B151" i="82"/>
  <c r="V105" i="82" s="1"/>
  <c r="V103" i="82" s="1"/>
  <c r="B150" i="82"/>
  <c r="H8" i="82" s="1"/>
  <c r="H16" i="82" s="1"/>
  <c r="B149" i="82"/>
  <c r="B148" i="82"/>
  <c r="S115" i="82"/>
  <c r="R115" i="82"/>
  <c r="Q115" i="82"/>
  <c r="P115" i="82"/>
  <c r="Y114" i="82"/>
  <c r="X114" i="82"/>
  <c r="S114" i="82"/>
  <c r="R114" i="82"/>
  <c r="Q114" i="82"/>
  <c r="P114" i="82"/>
  <c r="L114" i="82"/>
  <c r="K114" i="82"/>
  <c r="Y112" i="82"/>
  <c r="X112" i="82"/>
  <c r="L112" i="82"/>
  <c r="K112" i="82"/>
  <c r="F112" i="82"/>
  <c r="E112" i="82"/>
  <c r="D112" i="82"/>
  <c r="C112" i="82"/>
  <c r="F111" i="82"/>
  <c r="F110" i="82" s="1"/>
  <c r="E111" i="82"/>
  <c r="E110" i="82" s="1"/>
  <c r="D111" i="82"/>
  <c r="D110" i="82" s="1"/>
  <c r="C111" i="82"/>
  <c r="C110" i="82" s="1"/>
  <c r="W105" i="82"/>
  <c r="U105" i="82"/>
  <c r="U103" i="82" s="1"/>
  <c r="T105" i="82"/>
  <c r="T103" i="82" s="1"/>
  <c r="W104" i="82"/>
  <c r="V104" i="82"/>
  <c r="U104" i="82"/>
  <c r="U102" i="82" s="1"/>
  <c r="U96" i="82" s="1"/>
  <c r="T104" i="82"/>
  <c r="W103" i="82"/>
  <c r="W102" i="82"/>
  <c r="V102" i="82"/>
  <c r="T102" i="82"/>
  <c r="J85" i="82"/>
  <c r="I85" i="82"/>
  <c r="H85" i="82"/>
  <c r="G85" i="82"/>
  <c r="F85" i="82"/>
  <c r="E85" i="82"/>
  <c r="D85" i="82"/>
  <c r="C85" i="82"/>
  <c r="J84" i="82"/>
  <c r="G84" i="82"/>
  <c r="F84" i="82"/>
  <c r="E84" i="82"/>
  <c r="D84" i="82"/>
  <c r="C84" i="82"/>
  <c r="Y82" i="82"/>
  <c r="X82" i="82"/>
  <c r="L82" i="82"/>
  <c r="K82" i="82"/>
  <c r="Y77" i="82"/>
  <c r="X77" i="82"/>
  <c r="L77" i="82"/>
  <c r="K77" i="82"/>
  <c r="Y76" i="82"/>
  <c r="Y78" i="82" s="1"/>
  <c r="X76" i="82"/>
  <c r="L76" i="82"/>
  <c r="K76" i="82"/>
  <c r="T50" i="82"/>
  <c r="T37" i="82" s="1"/>
  <c r="T35" i="82" s="1"/>
  <c r="W49" i="82"/>
  <c r="W36" i="82" s="1"/>
  <c r="W34" i="82" s="1"/>
  <c r="V49" i="82"/>
  <c r="V36" i="82" s="1"/>
  <c r="V34" i="82" s="1"/>
  <c r="U49" i="82"/>
  <c r="U36" i="82" s="1"/>
  <c r="U34" i="82" s="1"/>
  <c r="T49" i="82"/>
  <c r="T36" i="82" s="1"/>
  <c r="T34" i="82" s="1"/>
  <c r="S49" i="82"/>
  <c r="R49" i="82"/>
  <c r="R46" i="82" s="1"/>
  <c r="Q49" i="82"/>
  <c r="Q46" i="82" s="1"/>
  <c r="P49" i="82"/>
  <c r="P46" i="82" s="1"/>
  <c r="Y46" i="82"/>
  <c r="X46" i="82"/>
  <c r="S46" i="82"/>
  <c r="L46" i="82"/>
  <c r="K46" i="82"/>
  <c r="Y44" i="82"/>
  <c r="X44" i="82"/>
  <c r="L44" i="82"/>
  <c r="K44" i="82"/>
  <c r="F44" i="82"/>
  <c r="E44" i="82"/>
  <c r="D44" i="82"/>
  <c r="C44" i="82"/>
  <c r="F43" i="82"/>
  <c r="F42" i="82" s="1"/>
  <c r="E43" i="82"/>
  <c r="E42" i="82" s="1"/>
  <c r="D43" i="82"/>
  <c r="D42" i="82" s="1"/>
  <c r="C43" i="82"/>
  <c r="C42" i="82" s="1"/>
  <c r="J17" i="82"/>
  <c r="I17" i="82"/>
  <c r="H17" i="82"/>
  <c r="G17" i="82"/>
  <c r="F17" i="82"/>
  <c r="E17" i="82"/>
  <c r="D17" i="82"/>
  <c r="C17" i="82"/>
  <c r="J16" i="82"/>
  <c r="G16" i="82"/>
  <c r="F16" i="82"/>
  <c r="E16" i="82"/>
  <c r="D16" i="82"/>
  <c r="C16" i="82"/>
  <c r="Y14" i="82"/>
  <c r="X14" i="82"/>
  <c r="L14" i="82"/>
  <c r="K14" i="82"/>
  <c r="C133" i="81"/>
  <c r="C132" i="81"/>
  <c r="B160" i="81"/>
  <c r="C136" i="81" s="1"/>
  <c r="B153" i="81"/>
  <c r="B152" i="81"/>
  <c r="B151" i="81"/>
  <c r="V105" i="81" s="1"/>
  <c r="V103" i="81" s="1"/>
  <c r="B150" i="81"/>
  <c r="H8" i="81" s="1"/>
  <c r="H16" i="81" s="1"/>
  <c r="B149" i="81"/>
  <c r="B148" i="81"/>
  <c r="S115" i="81"/>
  <c r="R115" i="81"/>
  <c r="Q115" i="81"/>
  <c r="P115" i="81"/>
  <c r="Y114" i="81"/>
  <c r="X114" i="81"/>
  <c r="S114" i="81"/>
  <c r="R114" i="81"/>
  <c r="Q114" i="81"/>
  <c r="P114" i="81"/>
  <c r="L114" i="81"/>
  <c r="K114" i="81"/>
  <c r="Y112" i="81"/>
  <c r="X112" i="81"/>
  <c r="L112" i="81"/>
  <c r="K112" i="81"/>
  <c r="F112" i="81"/>
  <c r="E112" i="81"/>
  <c r="D112" i="81"/>
  <c r="C112" i="81"/>
  <c r="F111" i="81"/>
  <c r="F110" i="81" s="1"/>
  <c r="E111" i="81"/>
  <c r="E110" i="81" s="1"/>
  <c r="D111" i="81"/>
  <c r="D110" i="81" s="1"/>
  <c r="C111" i="81"/>
  <c r="C110" i="81" s="1"/>
  <c r="W105" i="81"/>
  <c r="W103" i="81" s="1"/>
  <c r="W97" i="81" s="1"/>
  <c r="W95" i="81" s="1"/>
  <c r="U105" i="81"/>
  <c r="U103" i="81" s="1"/>
  <c r="T105" i="81"/>
  <c r="W104" i="81"/>
  <c r="V104" i="81"/>
  <c r="V102" i="81" s="1"/>
  <c r="U104" i="81"/>
  <c r="U102" i="81" s="1"/>
  <c r="T104" i="81"/>
  <c r="T102" i="81" s="1"/>
  <c r="T103" i="81"/>
  <c r="T97" i="81" s="1"/>
  <c r="T95" i="81" s="1"/>
  <c r="W102" i="81"/>
  <c r="J85" i="81"/>
  <c r="I85" i="81"/>
  <c r="H85" i="81"/>
  <c r="G85" i="81"/>
  <c r="F85" i="81"/>
  <c r="E85" i="81"/>
  <c r="D85" i="81"/>
  <c r="C85" i="81"/>
  <c r="J84" i="81"/>
  <c r="G84" i="81"/>
  <c r="F84" i="81"/>
  <c r="E84" i="81"/>
  <c r="D84" i="81"/>
  <c r="C84" i="81"/>
  <c r="Y82" i="81"/>
  <c r="X82" i="81"/>
  <c r="L82" i="81"/>
  <c r="K82" i="81"/>
  <c r="Y77" i="81"/>
  <c r="X77" i="81"/>
  <c r="L77" i="81"/>
  <c r="K77" i="81"/>
  <c r="Y76" i="81"/>
  <c r="X76" i="81"/>
  <c r="L76" i="81"/>
  <c r="K76" i="81"/>
  <c r="I76" i="81"/>
  <c r="H76" i="81"/>
  <c r="W50" i="81"/>
  <c r="W37" i="81" s="1"/>
  <c r="W35" i="81" s="1"/>
  <c r="V50" i="81"/>
  <c r="U50" i="81"/>
  <c r="T50" i="81"/>
  <c r="T37" i="81" s="1"/>
  <c r="T35" i="81" s="1"/>
  <c r="S50" i="81"/>
  <c r="S47" i="81" s="1"/>
  <c r="R50" i="81"/>
  <c r="Q50" i="81"/>
  <c r="Q47" i="81" s="1"/>
  <c r="P50" i="81"/>
  <c r="P47" i="81" s="1"/>
  <c r="R47" i="81"/>
  <c r="Y46" i="81"/>
  <c r="X46" i="81"/>
  <c r="L46" i="81"/>
  <c r="K46" i="81"/>
  <c r="Y44" i="81"/>
  <c r="X44" i="81"/>
  <c r="L44" i="81"/>
  <c r="K44" i="81"/>
  <c r="F44" i="81"/>
  <c r="E44" i="81"/>
  <c r="D44" i="81"/>
  <c r="C44" i="81"/>
  <c r="F43" i="81"/>
  <c r="F42" i="81" s="1"/>
  <c r="E43" i="81"/>
  <c r="E42" i="81" s="1"/>
  <c r="D43" i="81"/>
  <c r="D42" i="81" s="1"/>
  <c r="C43" i="81"/>
  <c r="C42" i="81" s="1"/>
  <c r="J17" i="81"/>
  <c r="I17" i="81"/>
  <c r="H17" i="81"/>
  <c r="G17" i="81"/>
  <c r="F17" i="81"/>
  <c r="E17" i="81"/>
  <c r="D17" i="81"/>
  <c r="C17" i="81"/>
  <c r="J16" i="81"/>
  <c r="G16" i="81"/>
  <c r="F16" i="81"/>
  <c r="E16" i="81"/>
  <c r="D16" i="81"/>
  <c r="C16" i="81"/>
  <c r="Y14" i="81"/>
  <c r="X14" i="81"/>
  <c r="L14" i="81"/>
  <c r="K14" i="81"/>
  <c r="C133" i="80"/>
  <c r="C132" i="80"/>
  <c r="P49" i="80" s="1"/>
  <c r="P46" i="80" s="1"/>
  <c r="B160" i="80"/>
  <c r="B153" i="80"/>
  <c r="I76" i="80" s="1"/>
  <c r="I84" i="80" s="1"/>
  <c r="B152" i="80"/>
  <c r="H76" i="80" s="1"/>
  <c r="B151" i="80"/>
  <c r="B150" i="80"/>
  <c r="H8" i="80" s="1"/>
  <c r="H16" i="80" s="1"/>
  <c r="B149" i="80"/>
  <c r="B148" i="80"/>
  <c r="S115" i="80"/>
  <c r="S104" i="80" s="1"/>
  <c r="S102" i="80" s="1"/>
  <c r="R115" i="80"/>
  <c r="Q115" i="80"/>
  <c r="P115" i="80"/>
  <c r="Y114" i="80"/>
  <c r="X114" i="80"/>
  <c r="S114" i="80"/>
  <c r="R114" i="80"/>
  <c r="Q114" i="80"/>
  <c r="P114" i="80"/>
  <c r="L114" i="80"/>
  <c r="K114" i="80"/>
  <c r="Y112" i="80"/>
  <c r="X112" i="80"/>
  <c r="L112" i="80"/>
  <c r="K112" i="80"/>
  <c r="F112" i="80"/>
  <c r="E112" i="80"/>
  <c r="D112" i="80"/>
  <c r="C112" i="80"/>
  <c r="F111" i="80"/>
  <c r="F110" i="80" s="1"/>
  <c r="E111" i="80"/>
  <c r="D111" i="80"/>
  <c r="D110" i="80" s="1"/>
  <c r="C111" i="80"/>
  <c r="C110" i="80" s="1"/>
  <c r="E110" i="80"/>
  <c r="W105" i="80"/>
  <c r="W103" i="80" s="1"/>
  <c r="W97" i="80" s="1"/>
  <c r="W95" i="80" s="1"/>
  <c r="V105" i="80"/>
  <c r="V103" i="80" s="1"/>
  <c r="U105" i="80"/>
  <c r="U103" i="80" s="1"/>
  <c r="T105" i="80"/>
  <c r="W104" i="80"/>
  <c r="V104" i="80"/>
  <c r="U104" i="80"/>
  <c r="U102" i="80" s="1"/>
  <c r="U96" i="80" s="1"/>
  <c r="T104" i="80"/>
  <c r="T102" i="80" s="1"/>
  <c r="T103" i="80"/>
  <c r="W102" i="80"/>
  <c r="V102" i="80"/>
  <c r="J85" i="80"/>
  <c r="I85" i="80"/>
  <c r="H85" i="80"/>
  <c r="G85" i="80"/>
  <c r="F85" i="80"/>
  <c r="E85" i="80"/>
  <c r="D85" i="80"/>
  <c r="C85" i="80"/>
  <c r="J84" i="80"/>
  <c r="G84" i="80"/>
  <c r="F84" i="80"/>
  <c r="E84" i="80"/>
  <c r="D84" i="80"/>
  <c r="C84" i="80"/>
  <c r="Y82" i="80"/>
  <c r="X82" i="80"/>
  <c r="L82" i="80"/>
  <c r="K82" i="80"/>
  <c r="Y77" i="80"/>
  <c r="X77" i="80"/>
  <c r="L77" i="80"/>
  <c r="K77" i="80"/>
  <c r="Y76" i="80"/>
  <c r="Y78" i="80" s="1"/>
  <c r="X76" i="80"/>
  <c r="X78" i="80" s="1"/>
  <c r="L76" i="80"/>
  <c r="K76" i="80"/>
  <c r="W50" i="80"/>
  <c r="W37" i="80" s="1"/>
  <c r="W35" i="80" s="1"/>
  <c r="V50" i="80"/>
  <c r="U50" i="80"/>
  <c r="T50" i="80"/>
  <c r="S50" i="80"/>
  <c r="S47" i="80" s="1"/>
  <c r="R50" i="80"/>
  <c r="R47" i="80" s="1"/>
  <c r="Q50" i="80"/>
  <c r="Q47" i="80" s="1"/>
  <c r="P50" i="80"/>
  <c r="P47" i="80" s="1"/>
  <c r="R49" i="80"/>
  <c r="R46" i="80" s="1"/>
  <c r="Y46" i="80"/>
  <c r="X46" i="80"/>
  <c r="L46" i="80"/>
  <c r="K46" i="80"/>
  <c r="Y44" i="80"/>
  <c r="X44" i="80"/>
  <c r="L44" i="80"/>
  <c r="K44" i="80"/>
  <c r="F44" i="80"/>
  <c r="E44" i="80"/>
  <c r="D44" i="80"/>
  <c r="C44" i="80"/>
  <c r="F43" i="80"/>
  <c r="F42" i="80" s="1"/>
  <c r="E43" i="80"/>
  <c r="E42" i="80" s="1"/>
  <c r="D43" i="80"/>
  <c r="D42" i="80" s="1"/>
  <c r="C43" i="80"/>
  <c r="C42" i="80" s="1"/>
  <c r="V37" i="80"/>
  <c r="V35" i="80" s="1"/>
  <c r="T37" i="80"/>
  <c r="T35" i="80" s="1"/>
  <c r="J17" i="80"/>
  <c r="I17" i="80"/>
  <c r="H17" i="80"/>
  <c r="G17" i="80"/>
  <c r="F17" i="80"/>
  <c r="E17" i="80"/>
  <c r="D17" i="80"/>
  <c r="C17" i="80"/>
  <c r="J16" i="80"/>
  <c r="G16" i="80"/>
  <c r="F16" i="80"/>
  <c r="E16" i="80"/>
  <c r="D16" i="80"/>
  <c r="C16" i="80"/>
  <c r="Y14" i="80"/>
  <c r="X14" i="80"/>
  <c r="L14" i="80"/>
  <c r="K14" i="80"/>
  <c r="I8" i="80"/>
  <c r="I16" i="80" s="1"/>
  <c r="C133" i="79"/>
  <c r="R50" i="79" s="1"/>
  <c r="R47" i="79" s="1"/>
  <c r="C132" i="79"/>
  <c r="B160" i="79"/>
  <c r="C136" i="79" s="1"/>
  <c r="B153" i="79"/>
  <c r="I76" i="79" s="1"/>
  <c r="I84" i="79" s="1"/>
  <c r="B152" i="79"/>
  <c r="H76" i="79" s="1"/>
  <c r="B151" i="79"/>
  <c r="V105" i="79" s="1"/>
  <c r="V103" i="79" s="1"/>
  <c r="B150" i="79"/>
  <c r="H8" i="79" s="1"/>
  <c r="H16" i="79" s="1"/>
  <c r="B149" i="79"/>
  <c r="B148" i="79"/>
  <c r="S115" i="79"/>
  <c r="R115" i="79"/>
  <c r="Q115" i="79"/>
  <c r="P115" i="79"/>
  <c r="Y114" i="79"/>
  <c r="X114" i="79"/>
  <c r="S114" i="79"/>
  <c r="R114" i="79"/>
  <c r="Q114" i="79"/>
  <c r="P114" i="79"/>
  <c r="L114" i="79"/>
  <c r="K114" i="79"/>
  <c r="Y112" i="79"/>
  <c r="X112" i="79"/>
  <c r="L112" i="79"/>
  <c r="K112" i="79"/>
  <c r="F112" i="79"/>
  <c r="E112" i="79"/>
  <c r="D112" i="79"/>
  <c r="C112" i="79"/>
  <c r="F111" i="79"/>
  <c r="F110" i="79" s="1"/>
  <c r="E111" i="79"/>
  <c r="E110" i="79" s="1"/>
  <c r="D111" i="79"/>
  <c r="D110" i="79" s="1"/>
  <c r="C111" i="79"/>
  <c r="C110" i="79" s="1"/>
  <c r="W105" i="79"/>
  <c r="U105" i="79"/>
  <c r="T105" i="79"/>
  <c r="T103" i="79" s="1"/>
  <c r="T97" i="79" s="1"/>
  <c r="T95" i="79" s="1"/>
  <c r="W104" i="79"/>
  <c r="W102" i="79" s="1"/>
  <c r="V104" i="79"/>
  <c r="V102" i="79" s="1"/>
  <c r="U104" i="79"/>
  <c r="U102" i="79" s="1"/>
  <c r="U96" i="79" s="1"/>
  <c r="T104" i="79"/>
  <c r="T102" i="79" s="1"/>
  <c r="W103" i="79"/>
  <c r="U103" i="79"/>
  <c r="U97" i="79"/>
  <c r="U95" i="79" s="1"/>
  <c r="T96" i="79"/>
  <c r="J85" i="79"/>
  <c r="I85" i="79"/>
  <c r="H85" i="79"/>
  <c r="G85" i="79"/>
  <c r="F85" i="79"/>
  <c r="E85" i="79"/>
  <c r="D85" i="79"/>
  <c r="C85" i="79"/>
  <c r="J84" i="79"/>
  <c r="G84" i="79"/>
  <c r="F84" i="79"/>
  <c r="E84" i="79"/>
  <c r="D84" i="79"/>
  <c r="C84" i="79"/>
  <c r="Y82" i="79"/>
  <c r="X82" i="79"/>
  <c r="L82" i="79"/>
  <c r="K82" i="79"/>
  <c r="Y77" i="79"/>
  <c r="X77" i="79"/>
  <c r="L77" i="79"/>
  <c r="K77" i="79"/>
  <c r="Y76" i="79"/>
  <c r="Y78" i="79" s="1"/>
  <c r="X76" i="79"/>
  <c r="X78" i="79" s="1"/>
  <c r="L76" i="79"/>
  <c r="K76" i="79"/>
  <c r="V50" i="79"/>
  <c r="U50" i="79"/>
  <c r="T50" i="79"/>
  <c r="T37" i="79" s="1"/>
  <c r="T35" i="79" s="1"/>
  <c r="S50" i="79"/>
  <c r="S47" i="79" s="1"/>
  <c r="Q50" i="79"/>
  <c r="Q47" i="79" s="1"/>
  <c r="R49" i="79"/>
  <c r="R46" i="79" s="1"/>
  <c r="P49" i="79"/>
  <c r="P46" i="79" s="1"/>
  <c r="Y46" i="79"/>
  <c r="X46" i="79"/>
  <c r="L46" i="79"/>
  <c r="K46" i="79"/>
  <c r="Y44" i="79"/>
  <c r="X44" i="79"/>
  <c r="L44" i="79"/>
  <c r="K44" i="79"/>
  <c r="F44" i="79"/>
  <c r="E44" i="79"/>
  <c r="D44" i="79"/>
  <c r="C44" i="79"/>
  <c r="F43" i="79"/>
  <c r="F42" i="79" s="1"/>
  <c r="E43" i="79"/>
  <c r="E42" i="79" s="1"/>
  <c r="D43" i="79"/>
  <c r="D42" i="79" s="1"/>
  <c r="C43" i="79"/>
  <c r="C42" i="79" s="1"/>
  <c r="J17" i="79"/>
  <c r="I17" i="79"/>
  <c r="H17" i="79"/>
  <c r="G17" i="79"/>
  <c r="F17" i="79"/>
  <c r="E17" i="79"/>
  <c r="D17" i="79"/>
  <c r="C17" i="79"/>
  <c r="J16" i="79"/>
  <c r="G16" i="79"/>
  <c r="F16" i="79"/>
  <c r="E16" i="79"/>
  <c r="D16" i="79"/>
  <c r="C16" i="79"/>
  <c r="Y14" i="79"/>
  <c r="X14" i="79"/>
  <c r="L14" i="79"/>
  <c r="K14" i="79"/>
  <c r="I8" i="79"/>
  <c r="I16" i="79" s="1"/>
  <c r="C133" i="78"/>
  <c r="C132" i="78"/>
  <c r="B160" i="78"/>
  <c r="C136" i="78" s="1"/>
  <c r="F6" i="78" s="1"/>
  <c r="B153" i="78"/>
  <c r="B152" i="78"/>
  <c r="H76" i="78" s="1"/>
  <c r="B151" i="78"/>
  <c r="V105" i="78" s="1"/>
  <c r="V103" i="78" s="1"/>
  <c r="B150" i="78"/>
  <c r="H8" i="78" s="1"/>
  <c r="H16" i="78" s="1"/>
  <c r="B149" i="78"/>
  <c r="B148" i="78"/>
  <c r="S115" i="78"/>
  <c r="R115" i="78"/>
  <c r="Q115" i="78"/>
  <c r="P115" i="78"/>
  <c r="Y114" i="78"/>
  <c r="X114" i="78"/>
  <c r="S114" i="78"/>
  <c r="R114" i="78"/>
  <c r="Q114" i="78"/>
  <c r="P114" i="78"/>
  <c r="L114" i="78"/>
  <c r="K114" i="78"/>
  <c r="Y112" i="78"/>
  <c r="X112" i="78"/>
  <c r="L112" i="78"/>
  <c r="K112" i="78"/>
  <c r="F112" i="78"/>
  <c r="E112" i="78"/>
  <c r="D112" i="78"/>
  <c r="C112" i="78"/>
  <c r="F111" i="78"/>
  <c r="F110" i="78" s="1"/>
  <c r="E111" i="78"/>
  <c r="E110" i="78" s="1"/>
  <c r="D111" i="78"/>
  <c r="D110" i="78" s="1"/>
  <c r="C111" i="78"/>
  <c r="C110" i="78" s="1"/>
  <c r="W105" i="78"/>
  <c r="U105" i="78"/>
  <c r="T105" i="78"/>
  <c r="T103" i="78" s="1"/>
  <c r="W104" i="78"/>
  <c r="W102" i="78" s="1"/>
  <c r="V104" i="78"/>
  <c r="V102" i="78" s="1"/>
  <c r="V97" i="78" s="1"/>
  <c r="V95" i="78" s="1"/>
  <c r="U104" i="78"/>
  <c r="U102" i="78" s="1"/>
  <c r="U97" i="78" s="1"/>
  <c r="U95" i="78" s="1"/>
  <c r="T104" i="78"/>
  <c r="T102" i="78" s="1"/>
  <c r="W103" i="78"/>
  <c r="U103" i="78"/>
  <c r="J85" i="78"/>
  <c r="I85" i="78"/>
  <c r="H85" i="78"/>
  <c r="G85" i="78"/>
  <c r="F85" i="78"/>
  <c r="E85" i="78"/>
  <c r="D85" i="78"/>
  <c r="C85" i="78"/>
  <c r="J84" i="78"/>
  <c r="G84" i="78"/>
  <c r="F84" i="78"/>
  <c r="E84" i="78"/>
  <c r="D84" i="78"/>
  <c r="C84" i="78"/>
  <c r="Y82" i="78"/>
  <c r="X82" i="78"/>
  <c r="L82" i="78"/>
  <c r="K82" i="78"/>
  <c r="Y77" i="78"/>
  <c r="X77" i="78"/>
  <c r="L77" i="78"/>
  <c r="K77" i="78"/>
  <c r="Y76" i="78"/>
  <c r="Y78" i="78" s="1"/>
  <c r="X76" i="78"/>
  <c r="L76" i="78"/>
  <c r="K76" i="78"/>
  <c r="K78" i="78" s="1"/>
  <c r="I76" i="78"/>
  <c r="W50" i="78"/>
  <c r="V50" i="78"/>
  <c r="U50" i="78"/>
  <c r="T50" i="78"/>
  <c r="T37" i="78" s="1"/>
  <c r="T35" i="78" s="1"/>
  <c r="S50" i="78"/>
  <c r="S47" i="78" s="1"/>
  <c r="R50" i="78"/>
  <c r="R47" i="78" s="1"/>
  <c r="Q50" i="78"/>
  <c r="Q47" i="78" s="1"/>
  <c r="P50" i="78"/>
  <c r="P47" i="78" s="1"/>
  <c r="Y46" i="78"/>
  <c r="X46" i="78"/>
  <c r="L46" i="78"/>
  <c r="K46" i="78"/>
  <c r="Y44" i="78"/>
  <c r="X44" i="78"/>
  <c r="L44" i="78"/>
  <c r="K44" i="78"/>
  <c r="F44" i="78"/>
  <c r="E44" i="78"/>
  <c r="D44" i="78"/>
  <c r="C44" i="78"/>
  <c r="F43" i="78"/>
  <c r="F42" i="78" s="1"/>
  <c r="E43" i="78"/>
  <c r="E42" i="78" s="1"/>
  <c r="D43" i="78"/>
  <c r="D42" i="78" s="1"/>
  <c r="C43" i="78"/>
  <c r="C42" i="78" s="1"/>
  <c r="W37" i="78"/>
  <c r="W35" i="78" s="1"/>
  <c r="J17" i="78"/>
  <c r="I17" i="78"/>
  <c r="H17" i="78"/>
  <c r="G17" i="78"/>
  <c r="F17" i="78"/>
  <c r="E17" i="78"/>
  <c r="D17" i="78"/>
  <c r="C17" i="78"/>
  <c r="J16" i="78"/>
  <c r="G16" i="78"/>
  <c r="F16" i="78"/>
  <c r="E16" i="78"/>
  <c r="D16" i="78"/>
  <c r="C16" i="78"/>
  <c r="Y14" i="78"/>
  <c r="X14" i="78"/>
  <c r="L14" i="78"/>
  <c r="K14" i="78"/>
  <c r="I8" i="78"/>
  <c r="I16" i="78" s="1"/>
  <c r="C133" i="77"/>
  <c r="C132" i="77"/>
  <c r="V49" i="77" s="1"/>
  <c r="V36" i="77" s="1"/>
  <c r="V34" i="77" s="1"/>
  <c r="B160" i="77"/>
  <c r="C136" i="77" s="1"/>
  <c r="B153" i="77"/>
  <c r="I76" i="77" s="1"/>
  <c r="I84" i="77" s="1"/>
  <c r="B152" i="77"/>
  <c r="B151" i="77"/>
  <c r="I8" i="77" s="1"/>
  <c r="I16" i="77" s="1"/>
  <c r="B150" i="77"/>
  <c r="H8" i="77" s="1"/>
  <c r="H16" i="77" s="1"/>
  <c r="B149" i="77"/>
  <c r="B148" i="77"/>
  <c r="S115" i="77"/>
  <c r="R115" i="77"/>
  <c r="Q115" i="77"/>
  <c r="P115" i="77"/>
  <c r="Y114" i="77"/>
  <c r="X114" i="77"/>
  <c r="S114" i="77"/>
  <c r="R114" i="77"/>
  <c r="Q114" i="77"/>
  <c r="P114" i="77"/>
  <c r="L114" i="77"/>
  <c r="K114" i="77"/>
  <c r="Y112" i="77"/>
  <c r="X112" i="77"/>
  <c r="L112" i="77"/>
  <c r="K112" i="77"/>
  <c r="F112" i="77"/>
  <c r="E112" i="77"/>
  <c r="D112" i="77"/>
  <c r="C112" i="77"/>
  <c r="F111" i="77"/>
  <c r="F110" i="77" s="1"/>
  <c r="E111" i="77"/>
  <c r="D111" i="77"/>
  <c r="D110" i="77" s="1"/>
  <c r="C111" i="77"/>
  <c r="C110" i="77" s="1"/>
  <c r="E110" i="77"/>
  <c r="W105" i="77"/>
  <c r="U105" i="77"/>
  <c r="T105" i="77"/>
  <c r="W104" i="77"/>
  <c r="V104" i="77"/>
  <c r="U104" i="77"/>
  <c r="U102" i="77" s="1"/>
  <c r="T104" i="77"/>
  <c r="P104" i="77"/>
  <c r="P102" i="77" s="1"/>
  <c r="W103" i="77"/>
  <c r="U103" i="77"/>
  <c r="T103" i="77"/>
  <c r="W102" i="77"/>
  <c r="V102" i="77"/>
  <c r="T102" i="77"/>
  <c r="J85" i="77"/>
  <c r="I85" i="77"/>
  <c r="H85" i="77"/>
  <c r="G85" i="77"/>
  <c r="F85" i="77"/>
  <c r="E85" i="77"/>
  <c r="D85" i="77"/>
  <c r="C85" i="77"/>
  <c r="J84" i="77"/>
  <c r="G84" i="77"/>
  <c r="F84" i="77"/>
  <c r="E84" i="77"/>
  <c r="D84" i="77"/>
  <c r="C84" i="77"/>
  <c r="Y82" i="77"/>
  <c r="X82" i="77"/>
  <c r="L82" i="77"/>
  <c r="K82" i="77"/>
  <c r="Y77" i="77"/>
  <c r="X77" i="77"/>
  <c r="L77" i="77"/>
  <c r="K77" i="77"/>
  <c r="Y76" i="77"/>
  <c r="X76" i="77"/>
  <c r="X78" i="77" s="1"/>
  <c r="L76" i="77"/>
  <c r="L78" i="77" s="1"/>
  <c r="K76" i="77"/>
  <c r="W50" i="77"/>
  <c r="V50" i="77"/>
  <c r="U50" i="77"/>
  <c r="T50" i="77"/>
  <c r="T37" i="77" s="1"/>
  <c r="T35" i="77" s="1"/>
  <c r="S50" i="77"/>
  <c r="S47" i="77" s="1"/>
  <c r="R50" i="77"/>
  <c r="Q50" i="77"/>
  <c r="P50" i="77"/>
  <c r="P47" i="77" s="1"/>
  <c r="P49" i="77"/>
  <c r="P46" i="77" s="1"/>
  <c r="R47" i="77"/>
  <c r="Q47" i="77"/>
  <c r="Y46" i="77"/>
  <c r="X46" i="77"/>
  <c r="L46" i="77"/>
  <c r="K46" i="77"/>
  <c r="Y44" i="77"/>
  <c r="X44" i="77"/>
  <c r="L44" i="77"/>
  <c r="K44" i="77"/>
  <c r="F44" i="77"/>
  <c r="E44" i="77"/>
  <c r="D44" i="77"/>
  <c r="C44" i="77"/>
  <c r="F43" i="77"/>
  <c r="F42" i="77" s="1"/>
  <c r="E43" i="77"/>
  <c r="E42" i="77" s="1"/>
  <c r="D43" i="77"/>
  <c r="D42" i="77" s="1"/>
  <c r="C43" i="77"/>
  <c r="C42" i="77" s="1"/>
  <c r="W37" i="77"/>
  <c r="W35" i="77" s="1"/>
  <c r="J17" i="77"/>
  <c r="I17" i="77"/>
  <c r="H17" i="77"/>
  <c r="G17" i="77"/>
  <c r="F17" i="77"/>
  <c r="E17" i="77"/>
  <c r="D17" i="77"/>
  <c r="C17" i="77"/>
  <c r="J16" i="77"/>
  <c r="G16" i="77"/>
  <c r="F16" i="77"/>
  <c r="E16" i="77"/>
  <c r="D16" i="77"/>
  <c r="C16" i="77"/>
  <c r="Y14" i="77"/>
  <c r="X14" i="77"/>
  <c r="L14" i="77"/>
  <c r="K14" i="77"/>
  <c r="C133" i="76"/>
  <c r="C132" i="76"/>
  <c r="B160" i="76"/>
  <c r="C136" i="76" s="1"/>
  <c r="B153" i="76"/>
  <c r="I76" i="76" s="1"/>
  <c r="I84" i="76" s="1"/>
  <c r="B152" i="76"/>
  <c r="H76" i="76" s="1"/>
  <c r="H84" i="76" s="1"/>
  <c r="B151" i="76"/>
  <c r="I8" i="76" s="1"/>
  <c r="I16" i="76" s="1"/>
  <c r="B150" i="76"/>
  <c r="H8" i="76" s="1"/>
  <c r="H16" i="76" s="1"/>
  <c r="B149" i="76"/>
  <c r="B148" i="76"/>
  <c r="S115" i="76"/>
  <c r="R115" i="76"/>
  <c r="Q115" i="76"/>
  <c r="P115" i="76"/>
  <c r="Y114" i="76"/>
  <c r="X114" i="76"/>
  <c r="S114" i="76"/>
  <c r="R114" i="76"/>
  <c r="Q114" i="76"/>
  <c r="P114" i="76"/>
  <c r="L114" i="76"/>
  <c r="K114" i="76"/>
  <c r="Y112" i="76"/>
  <c r="X112" i="76"/>
  <c r="L112" i="76"/>
  <c r="K112" i="76"/>
  <c r="F112" i="76"/>
  <c r="E112" i="76"/>
  <c r="D112" i="76"/>
  <c r="C112" i="76"/>
  <c r="F111" i="76"/>
  <c r="E111" i="76"/>
  <c r="E110" i="76" s="1"/>
  <c r="D111" i="76"/>
  <c r="D110" i="76" s="1"/>
  <c r="C111" i="76"/>
  <c r="C110" i="76" s="1"/>
  <c r="F110" i="76"/>
  <c r="W105" i="76"/>
  <c r="U105" i="76"/>
  <c r="T105" i="76"/>
  <c r="W104" i="76"/>
  <c r="V104" i="76"/>
  <c r="U104" i="76"/>
  <c r="T104" i="76"/>
  <c r="T102" i="76" s="1"/>
  <c r="S104" i="76"/>
  <c r="S102" i="76" s="1"/>
  <c r="W103" i="76"/>
  <c r="U103" i="76"/>
  <c r="T103" i="76"/>
  <c r="W102" i="76"/>
  <c r="V102" i="76"/>
  <c r="U102" i="76"/>
  <c r="U97" i="76" s="1"/>
  <c r="U95" i="76" s="1"/>
  <c r="J85" i="76"/>
  <c r="I85" i="76"/>
  <c r="H85" i="76"/>
  <c r="G85" i="76"/>
  <c r="F85" i="76"/>
  <c r="E85" i="76"/>
  <c r="D85" i="76"/>
  <c r="C85" i="76"/>
  <c r="J84" i="76"/>
  <c r="G84" i="76"/>
  <c r="F84" i="76"/>
  <c r="E84" i="76"/>
  <c r="D84" i="76"/>
  <c r="C84" i="76"/>
  <c r="Y82" i="76"/>
  <c r="X82" i="76"/>
  <c r="L82" i="76"/>
  <c r="K82" i="76"/>
  <c r="Y77" i="76"/>
  <c r="X77" i="76"/>
  <c r="L77" i="76"/>
  <c r="K77" i="76"/>
  <c r="Y76" i="76"/>
  <c r="Y78" i="76" s="1"/>
  <c r="X76" i="76"/>
  <c r="L76" i="76"/>
  <c r="K76" i="76"/>
  <c r="Y46" i="76"/>
  <c r="X46" i="76"/>
  <c r="L46" i="76"/>
  <c r="K46" i="76"/>
  <c r="Y44" i="76"/>
  <c r="X44" i="76"/>
  <c r="L44" i="76"/>
  <c r="K44" i="76"/>
  <c r="F44" i="76"/>
  <c r="E44" i="76"/>
  <c r="D44" i="76"/>
  <c r="C44" i="76"/>
  <c r="F43" i="76"/>
  <c r="F42" i="76" s="1"/>
  <c r="E43" i="76"/>
  <c r="E42" i="76" s="1"/>
  <c r="D43" i="76"/>
  <c r="D42" i="76" s="1"/>
  <c r="C43" i="76"/>
  <c r="C42" i="76" s="1"/>
  <c r="J17" i="76"/>
  <c r="I17" i="76"/>
  <c r="H17" i="76"/>
  <c r="G17" i="76"/>
  <c r="F17" i="76"/>
  <c r="E17" i="76"/>
  <c r="D17" i="76"/>
  <c r="C17" i="76"/>
  <c r="J16" i="76"/>
  <c r="G16" i="76"/>
  <c r="F16" i="76"/>
  <c r="E16" i="76"/>
  <c r="D16" i="76"/>
  <c r="C16" i="76"/>
  <c r="Y14" i="76"/>
  <c r="X14" i="76"/>
  <c r="L14" i="76"/>
  <c r="K14" i="76"/>
  <c r="C133" i="75"/>
  <c r="V50" i="75" s="1"/>
  <c r="C132" i="75"/>
  <c r="B160" i="75"/>
  <c r="C136" i="75" s="1"/>
  <c r="B153" i="75"/>
  <c r="B152" i="75"/>
  <c r="B151" i="75"/>
  <c r="V105" i="75" s="1"/>
  <c r="V103" i="75" s="1"/>
  <c r="B150" i="75"/>
  <c r="H8" i="75" s="1"/>
  <c r="H16" i="75" s="1"/>
  <c r="B149" i="75"/>
  <c r="B148" i="75"/>
  <c r="S115" i="75"/>
  <c r="R115" i="75"/>
  <c r="Q115" i="75"/>
  <c r="P115" i="75"/>
  <c r="Y114" i="75"/>
  <c r="X114" i="75"/>
  <c r="S114" i="75"/>
  <c r="R114" i="75"/>
  <c r="Q114" i="75"/>
  <c r="Q104" i="75" s="1"/>
  <c r="Q102" i="75" s="1"/>
  <c r="P114" i="75"/>
  <c r="L114" i="75"/>
  <c r="K114" i="75"/>
  <c r="Y112" i="75"/>
  <c r="X112" i="75"/>
  <c r="L112" i="75"/>
  <c r="K112" i="75"/>
  <c r="F112" i="75"/>
  <c r="E112" i="75"/>
  <c r="D112" i="75"/>
  <c r="C112" i="75"/>
  <c r="F111" i="75"/>
  <c r="E111" i="75"/>
  <c r="D111" i="75"/>
  <c r="D110" i="75" s="1"/>
  <c r="C111" i="75"/>
  <c r="C110" i="75" s="1"/>
  <c r="P104" i="75" s="1"/>
  <c r="P102" i="75" s="1"/>
  <c r="F110" i="75"/>
  <c r="E110" i="75"/>
  <c r="W105" i="75"/>
  <c r="W103" i="75" s="1"/>
  <c r="U105" i="75"/>
  <c r="T105" i="75"/>
  <c r="W104" i="75"/>
  <c r="V104" i="75"/>
  <c r="U104" i="75"/>
  <c r="T104" i="75"/>
  <c r="U103" i="75"/>
  <c r="T103" i="75"/>
  <c r="W102" i="75"/>
  <c r="W96" i="75" s="1"/>
  <c r="V102" i="75"/>
  <c r="U102" i="75"/>
  <c r="T102" i="75"/>
  <c r="J85" i="75"/>
  <c r="I85" i="75"/>
  <c r="H85" i="75"/>
  <c r="G85" i="75"/>
  <c r="F85" i="75"/>
  <c r="E85" i="75"/>
  <c r="D85" i="75"/>
  <c r="C85" i="75"/>
  <c r="J84" i="75"/>
  <c r="G84" i="75"/>
  <c r="F84" i="75"/>
  <c r="E84" i="75"/>
  <c r="D84" i="75"/>
  <c r="C84" i="75"/>
  <c r="Y82" i="75"/>
  <c r="X82" i="75"/>
  <c r="L82" i="75"/>
  <c r="K82" i="75"/>
  <c r="Y77" i="75"/>
  <c r="X77" i="75"/>
  <c r="L77" i="75"/>
  <c r="K77" i="75"/>
  <c r="Y76" i="75"/>
  <c r="Y78" i="75" s="1"/>
  <c r="X76" i="75"/>
  <c r="L76" i="75"/>
  <c r="L78" i="75" s="1"/>
  <c r="K76" i="75"/>
  <c r="I76" i="75"/>
  <c r="I84" i="75" s="1"/>
  <c r="W50" i="75"/>
  <c r="W37" i="75" s="1"/>
  <c r="W35" i="75" s="1"/>
  <c r="U50" i="75"/>
  <c r="P50" i="75"/>
  <c r="P47" i="75" s="1"/>
  <c r="Y46" i="75"/>
  <c r="X46" i="75"/>
  <c r="L46" i="75"/>
  <c r="K46" i="75"/>
  <c r="Y44" i="75"/>
  <c r="X44" i="75"/>
  <c r="L44" i="75"/>
  <c r="K44" i="75"/>
  <c r="F44" i="75"/>
  <c r="E44" i="75"/>
  <c r="D44" i="75"/>
  <c r="C44" i="75"/>
  <c r="F43" i="75"/>
  <c r="F42" i="75" s="1"/>
  <c r="E43" i="75"/>
  <c r="E42" i="75" s="1"/>
  <c r="D43" i="75"/>
  <c r="D42" i="75" s="1"/>
  <c r="C43" i="75"/>
  <c r="C42" i="75" s="1"/>
  <c r="J17" i="75"/>
  <c r="I17" i="75"/>
  <c r="H17" i="75"/>
  <c r="G17" i="75"/>
  <c r="F17" i="75"/>
  <c r="E17" i="75"/>
  <c r="D17" i="75"/>
  <c r="C17" i="75"/>
  <c r="J16" i="75"/>
  <c r="G16" i="75"/>
  <c r="F16" i="75"/>
  <c r="E16" i="75"/>
  <c r="D16" i="75"/>
  <c r="C16" i="75"/>
  <c r="Y14" i="75"/>
  <c r="X14" i="75"/>
  <c r="L14" i="75"/>
  <c r="K14" i="75"/>
  <c r="C133" i="74"/>
  <c r="C132" i="74"/>
  <c r="S49" i="74" s="1"/>
  <c r="S46" i="74" s="1"/>
  <c r="B160" i="74"/>
  <c r="C136" i="74" s="1"/>
  <c r="K6" i="74" s="1"/>
  <c r="K9" i="74" s="1"/>
  <c r="B153" i="74"/>
  <c r="I76" i="74" s="1"/>
  <c r="I84" i="74" s="1"/>
  <c r="B152" i="74"/>
  <c r="H76" i="74" s="1"/>
  <c r="H84" i="74" s="1"/>
  <c r="B151" i="74"/>
  <c r="V105" i="74" s="1"/>
  <c r="V103" i="74" s="1"/>
  <c r="B150" i="74"/>
  <c r="H8" i="74" s="1"/>
  <c r="H16" i="74" s="1"/>
  <c r="B149" i="74"/>
  <c r="B148" i="74"/>
  <c r="P50" i="74"/>
  <c r="P47" i="74" s="1"/>
  <c r="S115" i="74"/>
  <c r="R115" i="74"/>
  <c r="Q115" i="74"/>
  <c r="P115" i="74"/>
  <c r="Y114" i="74"/>
  <c r="X114" i="74"/>
  <c r="S114" i="74"/>
  <c r="R114" i="74"/>
  <c r="Q114" i="74"/>
  <c r="P114" i="74"/>
  <c r="L114" i="74"/>
  <c r="K114" i="74"/>
  <c r="Y112" i="74"/>
  <c r="X112" i="74"/>
  <c r="L112" i="74"/>
  <c r="K112" i="74"/>
  <c r="F112" i="74"/>
  <c r="E112" i="74"/>
  <c r="D112" i="74"/>
  <c r="C112" i="74"/>
  <c r="F111" i="74"/>
  <c r="F110" i="74" s="1"/>
  <c r="E111" i="74"/>
  <c r="E110" i="74" s="1"/>
  <c r="D111" i="74"/>
  <c r="C111" i="74"/>
  <c r="C110" i="74" s="1"/>
  <c r="D110" i="74"/>
  <c r="W105" i="74"/>
  <c r="W103" i="74" s="1"/>
  <c r="U105" i="74"/>
  <c r="U103" i="74" s="1"/>
  <c r="T105" i="74"/>
  <c r="T103" i="74" s="1"/>
  <c r="W104" i="74"/>
  <c r="V104" i="74"/>
  <c r="V102" i="74" s="1"/>
  <c r="U104" i="74"/>
  <c r="T104" i="74"/>
  <c r="T102" i="74" s="1"/>
  <c r="W102" i="74"/>
  <c r="W96" i="74" s="1"/>
  <c r="U102" i="74"/>
  <c r="U96" i="74" s="1"/>
  <c r="J85" i="74"/>
  <c r="I85" i="74"/>
  <c r="H85" i="74"/>
  <c r="G85" i="74"/>
  <c r="F85" i="74"/>
  <c r="E85" i="74"/>
  <c r="D85" i="74"/>
  <c r="C85" i="74"/>
  <c r="J84" i="74"/>
  <c r="G84" i="74"/>
  <c r="F84" i="74"/>
  <c r="E84" i="74"/>
  <c r="D84" i="74"/>
  <c r="C84" i="74"/>
  <c r="Y82" i="74"/>
  <c r="X82" i="74"/>
  <c r="L82" i="74"/>
  <c r="K82" i="74"/>
  <c r="Y77" i="74"/>
  <c r="X77" i="74"/>
  <c r="L77" i="74"/>
  <c r="K77" i="74"/>
  <c r="Y76" i="74"/>
  <c r="X76" i="74"/>
  <c r="L76" i="74"/>
  <c r="L78" i="74" s="1"/>
  <c r="K76" i="74"/>
  <c r="W50" i="74"/>
  <c r="W37" i="74" s="1"/>
  <c r="W35" i="74" s="1"/>
  <c r="V50" i="74"/>
  <c r="V37" i="74" s="1"/>
  <c r="V35" i="74" s="1"/>
  <c r="U50" i="74"/>
  <c r="T50" i="74"/>
  <c r="T37" i="74" s="1"/>
  <c r="T35" i="74" s="1"/>
  <c r="S50" i="74"/>
  <c r="S47" i="74" s="1"/>
  <c r="R50" i="74"/>
  <c r="R47" i="74" s="1"/>
  <c r="Q50" i="74"/>
  <c r="Q47" i="74"/>
  <c r="Y46" i="74"/>
  <c r="X46" i="74"/>
  <c r="L46" i="74"/>
  <c r="K46" i="74"/>
  <c r="Y44" i="74"/>
  <c r="X44" i="74"/>
  <c r="L44" i="74"/>
  <c r="K44" i="74"/>
  <c r="F44" i="74"/>
  <c r="E44" i="74"/>
  <c r="D44" i="74"/>
  <c r="C44" i="74"/>
  <c r="F43" i="74"/>
  <c r="F42" i="74" s="1"/>
  <c r="E43" i="74"/>
  <c r="E42" i="74" s="1"/>
  <c r="D43" i="74"/>
  <c r="C43" i="74"/>
  <c r="C42" i="74" s="1"/>
  <c r="D42" i="74"/>
  <c r="J17" i="74"/>
  <c r="I17" i="74"/>
  <c r="H17" i="74"/>
  <c r="G17" i="74"/>
  <c r="F17" i="74"/>
  <c r="E17" i="74"/>
  <c r="D17" i="74"/>
  <c r="C17" i="74"/>
  <c r="J16" i="74"/>
  <c r="G16" i="74"/>
  <c r="F16" i="74"/>
  <c r="E16" i="74"/>
  <c r="D16" i="74"/>
  <c r="C16" i="74"/>
  <c r="Y14" i="74"/>
  <c r="X14" i="74"/>
  <c r="L14" i="74"/>
  <c r="K14" i="74"/>
  <c r="I8" i="74"/>
  <c r="I16" i="74" s="1"/>
  <c r="C133" i="73"/>
  <c r="C132" i="73"/>
  <c r="B160" i="73"/>
  <c r="C136" i="73" s="1"/>
  <c r="E6" i="73" s="1"/>
  <c r="E15" i="73" s="1"/>
  <c r="B153" i="73"/>
  <c r="B152" i="73"/>
  <c r="H76" i="73" s="1"/>
  <c r="B151" i="73"/>
  <c r="I8" i="73" s="1"/>
  <c r="I16" i="73" s="1"/>
  <c r="B150" i="73"/>
  <c r="H8" i="73" s="1"/>
  <c r="H16" i="73" s="1"/>
  <c r="B149" i="73"/>
  <c r="B148" i="73"/>
  <c r="S115" i="73"/>
  <c r="R115" i="73"/>
  <c r="Q115" i="73"/>
  <c r="P115" i="73"/>
  <c r="Y114" i="73"/>
  <c r="X114" i="73"/>
  <c r="S114" i="73"/>
  <c r="R114" i="73"/>
  <c r="Q114" i="73"/>
  <c r="P114" i="73"/>
  <c r="L114" i="73"/>
  <c r="K114" i="73"/>
  <c r="Y112" i="73"/>
  <c r="X112" i="73"/>
  <c r="L112" i="73"/>
  <c r="K112" i="73"/>
  <c r="F112" i="73"/>
  <c r="E112" i="73"/>
  <c r="D112" i="73"/>
  <c r="C112" i="73"/>
  <c r="F111" i="73"/>
  <c r="F110" i="73" s="1"/>
  <c r="E111" i="73"/>
  <c r="E110" i="73" s="1"/>
  <c r="D111" i="73"/>
  <c r="D110" i="73" s="1"/>
  <c r="Q105" i="73" s="1"/>
  <c r="Q103" i="73" s="1"/>
  <c r="C111" i="73"/>
  <c r="C110" i="73" s="1"/>
  <c r="W105" i="73"/>
  <c r="U105" i="73"/>
  <c r="U103" i="73" s="1"/>
  <c r="T105" i="73"/>
  <c r="W104" i="73"/>
  <c r="W102" i="73" s="1"/>
  <c r="V104" i="73"/>
  <c r="V102" i="73" s="1"/>
  <c r="U104" i="73"/>
  <c r="U102" i="73" s="1"/>
  <c r="T104" i="73"/>
  <c r="T102" i="73" s="1"/>
  <c r="W103" i="73"/>
  <c r="T103" i="73"/>
  <c r="J85" i="73"/>
  <c r="I85" i="73"/>
  <c r="H85" i="73"/>
  <c r="G85" i="73"/>
  <c r="F85" i="73"/>
  <c r="E85" i="73"/>
  <c r="D85" i="73"/>
  <c r="C85" i="73"/>
  <c r="J84" i="73"/>
  <c r="G84" i="73"/>
  <c r="F84" i="73"/>
  <c r="E84" i="73"/>
  <c r="D84" i="73"/>
  <c r="C84" i="73"/>
  <c r="Y82" i="73"/>
  <c r="X82" i="73"/>
  <c r="L82" i="73"/>
  <c r="K82" i="73"/>
  <c r="Y77" i="73"/>
  <c r="X77" i="73"/>
  <c r="L77" i="73"/>
  <c r="K77" i="73"/>
  <c r="Y76" i="73"/>
  <c r="Y78" i="73" s="1"/>
  <c r="X76" i="73"/>
  <c r="L76" i="73"/>
  <c r="K76" i="73"/>
  <c r="I76" i="73"/>
  <c r="I84" i="73" s="1"/>
  <c r="W49" i="73"/>
  <c r="W36" i="73" s="1"/>
  <c r="W34" i="73" s="1"/>
  <c r="V49" i="73"/>
  <c r="V36" i="73" s="1"/>
  <c r="V34" i="73" s="1"/>
  <c r="U49" i="73"/>
  <c r="U36" i="73" s="1"/>
  <c r="U34" i="73" s="1"/>
  <c r="T49" i="73"/>
  <c r="T36" i="73" s="1"/>
  <c r="T34" i="73" s="1"/>
  <c r="S49" i="73"/>
  <c r="S46" i="73" s="1"/>
  <c r="R49" i="73"/>
  <c r="R46" i="73" s="1"/>
  <c r="Q49" i="73"/>
  <c r="Q46" i="73" s="1"/>
  <c r="P49" i="73"/>
  <c r="P46" i="73" s="1"/>
  <c r="Y46" i="73"/>
  <c r="X46" i="73"/>
  <c r="L46" i="73"/>
  <c r="K46" i="73"/>
  <c r="Y44" i="73"/>
  <c r="X44" i="73"/>
  <c r="L44" i="73"/>
  <c r="K44" i="73"/>
  <c r="F44" i="73"/>
  <c r="E44" i="73"/>
  <c r="D44" i="73"/>
  <c r="C44" i="73"/>
  <c r="F43" i="73"/>
  <c r="F42" i="73" s="1"/>
  <c r="E43" i="73"/>
  <c r="E42" i="73" s="1"/>
  <c r="D43" i="73"/>
  <c r="D42" i="73" s="1"/>
  <c r="C43" i="73"/>
  <c r="C42" i="73" s="1"/>
  <c r="J17" i="73"/>
  <c r="I17" i="73"/>
  <c r="H17" i="73"/>
  <c r="G17" i="73"/>
  <c r="F17" i="73"/>
  <c r="E17" i="73"/>
  <c r="D17" i="73"/>
  <c r="C17" i="73"/>
  <c r="J16" i="73"/>
  <c r="G16" i="73"/>
  <c r="F16" i="73"/>
  <c r="E16" i="73"/>
  <c r="D16" i="73"/>
  <c r="C16" i="73"/>
  <c r="Y14" i="73"/>
  <c r="X14" i="73"/>
  <c r="L14" i="73"/>
  <c r="K14" i="73"/>
  <c r="C133" i="72"/>
  <c r="W50" i="72" s="1"/>
  <c r="W37" i="72" s="1"/>
  <c r="W35" i="72" s="1"/>
  <c r="C132" i="72"/>
  <c r="B160" i="72"/>
  <c r="C136" i="72" s="1"/>
  <c r="C6" i="72" s="1"/>
  <c r="B153" i="72"/>
  <c r="B152" i="72"/>
  <c r="H76" i="72" s="1"/>
  <c r="B151" i="72"/>
  <c r="V105" i="72" s="1"/>
  <c r="V103" i="72" s="1"/>
  <c r="B150" i="72"/>
  <c r="H8" i="72" s="1"/>
  <c r="H16" i="72" s="1"/>
  <c r="B149" i="72"/>
  <c r="B148" i="72"/>
  <c r="S115" i="72"/>
  <c r="R115" i="72"/>
  <c r="Q115" i="72"/>
  <c r="P115" i="72"/>
  <c r="Y114" i="72"/>
  <c r="X114" i="72"/>
  <c r="S114" i="72"/>
  <c r="R114" i="72"/>
  <c r="Q114" i="72"/>
  <c r="P114" i="72"/>
  <c r="L114" i="72"/>
  <c r="K114" i="72"/>
  <c r="Y112" i="72"/>
  <c r="X112" i="72"/>
  <c r="L112" i="72"/>
  <c r="K112" i="72"/>
  <c r="F112" i="72"/>
  <c r="E112" i="72"/>
  <c r="D112" i="72"/>
  <c r="C112" i="72"/>
  <c r="F111" i="72"/>
  <c r="F110" i="72" s="1"/>
  <c r="E111" i="72"/>
  <c r="E110" i="72" s="1"/>
  <c r="D111" i="72"/>
  <c r="D110" i="72" s="1"/>
  <c r="Q105" i="72" s="1"/>
  <c r="Q103" i="72" s="1"/>
  <c r="C111" i="72"/>
  <c r="C110" i="72" s="1"/>
  <c r="W105" i="72"/>
  <c r="W103" i="72" s="1"/>
  <c r="U105" i="72"/>
  <c r="T105" i="72"/>
  <c r="W104" i="72"/>
  <c r="V104" i="72"/>
  <c r="V102" i="72" s="1"/>
  <c r="U104" i="72"/>
  <c r="U102" i="72" s="1"/>
  <c r="T104" i="72"/>
  <c r="T102" i="72" s="1"/>
  <c r="U103" i="72"/>
  <c r="U97" i="72" s="1"/>
  <c r="U95" i="72" s="1"/>
  <c r="T103" i="72"/>
  <c r="W102" i="72"/>
  <c r="J85" i="72"/>
  <c r="I85" i="72"/>
  <c r="H85" i="72"/>
  <c r="G85" i="72"/>
  <c r="F85" i="72"/>
  <c r="E85" i="72"/>
  <c r="D85" i="72"/>
  <c r="C85" i="72"/>
  <c r="J84" i="72"/>
  <c r="G84" i="72"/>
  <c r="F84" i="72"/>
  <c r="E84" i="72"/>
  <c r="D84" i="72"/>
  <c r="C84" i="72"/>
  <c r="Y82" i="72"/>
  <c r="X82" i="72"/>
  <c r="L82" i="72"/>
  <c r="K82" i="72"/>
  <c r="Y77" i="72"/>
  <c r="X77" i="72"/>
  <c r="L77" i="72"/>
  <c r="K77" i="72"/>
  <c r="Y76" i="72"/>
  <c r="X76" i="72"/>
  <c r="L76" i="72"/>
  <c r="K76" i="72"/>
  <c r="K78" i="72" s="1"/>
  <c r="I76" i="72"/>
  <c r="U50" i="72"/>
  <c r="R50" i="72"/>
  <c r="R47" i="72" s="1"/>
  <c r="P50" i="72"/>
  <c r="P47" i="72" s="1"/>
  <c r="Q49" i="72"/>
  <c r="Q46" i="72" s="1"/>
  <c r="Y46" i="72"/>
  <c r="X46" i="72"/>
  <c r="L46" i="72"/>
  <c r="K46" i="72"/>
  <c r="Y44" i="72"/>
  <c r="X44" i="72"/>
  <c r="L44" i="72"/>
  <c r="K44" i="72"/>
  <c r="F44" i="72"/>
  <c r="E44" i="72"/>
  <c r="D44" i="72"/>
  <c r="C44" i="72"/>
  <c r="F43" i="72"/>
  <c r="F42" i="72" s="1"/>
  <c r="E43" i="72"/>
  <c r="E42" i="72" s="1"/>
  <c r="D43" i="72"/>
  <c r="D42" i="72" s="1"/>
  <c r="C43" i="72"/>
  <c r="C42" i="72"/>
  <c r="J17" i="72"/>
  <c r="I17" i="72"/>
  <c r="H17" i="72"/>
  <c r="G17" i="72"/>
  <c r="F17" i="72"/>
  <c r="E17" i="72"/>
  <c r="D17" i="72"/>
  <c r="C17" i="72"/>
  <c r="J16" i="72"/>
  <c r="G16" i="72"/>
  <c r="F16" i="72"/>
  <c r="E16" i="72"/>
  <c r="D16" i="72"/>
  <c r="C16" i="72"/>
  <c r="Y14" i="72"/>
  <c r="X14" i="72"/>
  <c r="L14" i="72"/>
  <c r="K14" i="72"/>
  <c r="C133" i="71"/>
  <c r="R50" i="71" s="1"/>
  <c r="R47" i="71" s="1"/>
  <c r="C132" i="71"/>
  <c r="B160" i="71"/>
  <c r="C136" i="71" s="1"/>
  <c r="B153" i="71"/>
  <c r="B152" i="71"/>
  <c r="H76" i="71" s="1"/>
  <c r="B151" i="71"/>
  <c r="I8" i="71" s="1"/>
  <c r="I16" i="71" s="1"/>
  <c r="B150" i="71"/>
  <c r="H8" i="71" s="1"/>
  <c r="H16" i="71" s="1"/>
  <c r="B149" i="71"/>
  <c r="B148" i="71"/>
  <c r="S115" i="71"/>
  <c r="R115" i="71"/>
  <c r="Q115" i="71"/>
  <c r="P115" i="71"/>
  <c r="Y114" i="71"/>
  <c r="X114" i="71"/>
  <c r="S114" i="71"/>
  <c r="R114" i="71"/>
  <c r="Q114" i="71"/>
  <c r="P114" i="71"/>
  <c r="L114" i="71"/>
  <c r="K114" i="71"/>
  <c r="Y112" i="71"/>
  <c r="X112" i="71"/>
  <c r="L112" i="71"/>
  <c r="K112" i="71"/>
  <c r="F112" i="71"/>
  <c r="E112" i="71"/>
  <c r="D112" i="71"/>
  <c r="C112" i="71"/>
  <c r="F111" i="71"/>
  <c r="F110" i="71" s="1"/>
  <c r="S104" i="71" s="1"/>
  <c r="S102" i="71" s="1"/>
  <c r="E111" i="71"/>
  <c r="D111" i="71"/>
  <c r="D110" i="71" s="1"/>
  <c r="Q105" i="71" s="1"/>
  <c r="Q103" i="71" s="1"/>
  <c r="C111" i="71"/>
  <c r="C110" i="71" s="1"/>
  <c r="E110" i="71"/>
  <c r="W105" i="71"/>
  <c r="W103" i="71" s="1"/>
  <c r="V105" i="71"/>
  <c r="V103" i="71" s="1"/>
  <c r="U105" i="71"/>
  <c r="U103" i="71" s="1"/>
  <c r="U97" i="71" s="1"/>
  <c r="U95" i="71" s="1"/>
  <c r="T105" i="71"/>
  <c r="W104" i="71"/>
  <c r="V104" i="71"/>
  <c r="U104" i="71"/>
  <c r="U102" i="71" s="1"/>
  <c r="T104" i="71"/>
  <c r="T102" i="71" s="1"/>
  <c r="T103" i="71"/>
  <c r="W102" i="71"/>
  <c r="V102" i="71"/>
  <c r="J85" i="71"/>
  <c r="I85" i="71"/>
  <c r="H85" i="71"/>
  <c r="G85" i="71"/>
  <c r="F85" i="71"/>
  <c r="E85" i="71"/>
  <c r="D85" i="71"/>
  <c r="C85" i="71"/>
  <c r="J84" i="71"/>
  <c r="G84" i="71"/>
  <c r="F84" i="71"/>
  <c r="E84" i="71"/>
  <c r="D84" i="71"/>
  <c r="C84" i="71"/>
  <c r="Y82" i="71"/>
  <c r="X82" i="71"/>
  <c r="L82" i="71"/>
  <c r="K82" i="71"/>
  <c r="Y77" i="71"/>
  <c r="X77" i="71"/>
  <c r="L77" i="71"/>
  <c r="K77" i="71"/>
  <c r="Y76" i="71"/>
  <c r="Y78" i="71" s="1"/>
  <c r="X76" i="71"/>
  <c r="X78" i="71" s="1"/>
  <c r="L76" i="71"/>
  <c r="K76" i="71"/>
  <c r="K78" i="71" s="1"/>
  <c r="I76" i="71"/>
  <c r="V50" i="71"/>
  <c r="T50" i="71"/>
  <c r="T37" i="71" s="1"/>
  <c r="T35" i="71" s="1"/>
  <c r="S50" i="71"/>
  <c r="S47" i="71" s="1"/>
  <c r="Q50" i="71"/>
  <c r="Q47" i="71" s="1"/>
  <c r="W49" i="71"/>
  <c r="W36" i="71" s="1"/>
  <c r="W34" i="71" s="1"/>
  <c r="V49" i="71"/>
  <c r="U49" i="71"/>
  <c r="T49" i="71"/>
  <c r="S49" i="71"/>
  <c r="S46" i="71" s="1"/>
  <c r="R49" i="71"/>
  <c r="R46" i="71" s="1"/>
  <c r="Q49" i="71"/>
  <c r="Q46" i="71" s="1"/>
  <c r="P49" i="71"/>
  <c r="Y46" i="71"/>
  <c r="X46" i="71"/>
  <c r="P46" i="71"/>
  <c r="L46" i="71"/>
  <c r="K46" i="71"/>
  <c r="Y44" i="71"/>
  <c r="X44" i="71"/>
  <c r="L44" i="71"/>
  <c r="K44" i="71"/>
  <c r="F44" i="71"/>
  <c r="E44" i="71"/>
  <c r="D44" i="71"/>
  <c r="C44" i="71"/>
  <c r="F43" i="71"/>
  <c r="F42" i="71" s="1"/>
  <c r="E43" i="71"/>
  <c r="D43" i="71"/>
  <c r="D42" i="71" s="1"/>
  <c r="C43" i="71"/>
  <c r="E42" i="71"/>
  <c r="C42" i="71"/>
  <c r="V36" i="71"/>
  <c r="V34" i="71" s="1"/>
  <c r="U36" i="71"/>
  <c r="U34" i="71" s="1"/>
  <c r="T36" i="71"/>
  <c r="T34" i="71" s="1"/>
  <c r="J17" i="71"/>
  <c r="I17" i="71"/>
  <c r="H17" i="71"/>
  <c r="G17" i="71"/>
  <c r="F17" i="71"/>
  <c r="E17" i="71"/>
  <c r="D17" i="71"/>
  <c r="C17" i="71"/>
  <c r="J16" i="71"/>
  <c r="G16" i="71"/>
  <c r="F16" i="71"/>
  <c r="E16" i="71"/>
  <c r="D16" i="71"/>
  <c r="C16" i="71"/>
  <c r="Y14" i="71"/>
  <c r="X14" i="71"/>
  <c r="L14" i="71"/>
  <c r="K14" i="71"/>
  <c r="C133" i="70"/>
  <c r="C132" i="70"/>
  <c r="B160" i="70"/>
  <c r="B153" i="70"/>
  <c r="B152" i="70"/>
  <c r="H76" i="70" s="1"/>
  <c r="H84" i="70" s="1"/>
  <c r="B151" i="70"/>
  <c r="V105" i="70" s="1"/>
  <c r="V103" i="70" s="1"/>
  <c r="B150" i="70"/>
  <c r="H8" i="70" s="1"/>
  <c r="H16" i="70" s="1"/>
  <c r="B149" i="70"/>
  <c r="B148" i="70"/>
  <c r="U49" i="70"/>
  <c r="S115" i="70"/>
  <c r="R115" i="70"/>
  <c r="Q115" i="70"/>
  <c r="P115" i="70"/>
  <c r="Y114" i="70"/>
  <c r="X114" i="70"/>
  <c r="S114" i="70"/>
  <c r="R114" i="70"/>
  <c r="Q114" i="70"/>
  <c r="P114" i="70"/>
  <c r="L114" i="70"/>
  <c r="K114" i="70"/>
  <c r="Y112" i="70"/>
  <c r="X112" i="70"/>
  <c r="L112" i="70"/>
  <c r="K112" i="70"/>
  <c r="F112" i="70"/>
  <c r="E112" i="70"/>
  <c r="D112" i="70"/>
  <c r="C112" i="70"/>
  <c r="F111" i="70"/>
  <c r="F110" i="70" s="1"/>
  <c r="S105" i="70" s="1"/>
  <c r="S103" i="70" s="1"/>
  <c r="E111" i="70"/>
  <c r="E110" i="70" s="1"/>
  <c r="D111" i="70"/>
  <c r="D110" i="70" s="1"/>
  <c r="C111" i="70"/>
  <c r="C110" i="70" s="1"/>
  <c r="W105" i="70"/>
  <c r="U105" i="70"/>
  <c r="U103" i="70" s="1"/>
  <c r="T105" i="70"/>
  <c r="T103" i="70" s="1"/>
  <c r="W104" i="70"/>
  <c r="W102" i="70" s="1"/>
  <c r="V104" i="70"/>
  <c r="V102" i="70" s="1"/>
  <c r="U104" i="70"/>
  <c r="U102" i="70" s="1"/>
  <c r="T104" i="70"/>
  <c r="T102" i="70" s="1"/>
  <c r="W103" i="70"/>
  <c r="J85" i="70"/>
  <c r="I85" i="70"/>
  <c r="H85" i="70"/>
  <c r="G85" i="70"/>
  <c r="F85" i="70"/>
  <c r="E85" i="70"/>
  <c r="D85" i="70"/>
  <c r="C85" i="70"/>
  <c r="J84" i="70"/>
  <c r="G84" i="70"/>
  <c r="F84" i="70"/>
  <c r="E84" i="70"/>
  <c r="D84" i="70"/>
  <c r="C84" i="70"/>
  <c r="Y82" i="70"/>
  <c r="X82" i="70"/>
  <c r="L82" i="70"/>
  <c r="K82" i="70"/>
  <c r="Y77" i="70"/>
  <c r="X77" i="70"/>
  <c r="L77" i="70"/>
  <c r="K77" i="70"/>
  <c r="Y76" i="70"/>
  <c r="X76" i="70"/>
  <c r="X78" i="70" s="1"/>
  <c r="L76" i="70"/>
  <c r="K76" i="70"/>
  <c r="I76" i="70"/>
  <c r="I84" i="70" s="1"/>
  <c r="W50" i="70"/>
  <c r="V50" i="70"/>
  <c r="U50" i="70"/>
  <c r="T50" i="70"/>
  <c r="S50" i="70"/>
  <c r="S47" i="70" s="1"/>
  <c r="R50" i="70"/>
  <c r="Q50" i="70"/>
  <c r="Q47" i="70" s="1"/>
  <c r="P50" i="70"/>
  <c r="V49" i="70"/>
  <c r="R49" i="70"/>
  <c r="R46" i="70" s="1"/>
  <c r="R36" i="70" s="1"/>
  <c r="R34" i="70" s="1"/>
  <c r="Q49" i="70"/>
  <c r="Q46" i="70" s="1"/>
  <c r="R47" i="70"/>
  <c r="P47" i="70"/>
  <c r="Y46" i="70"/>
  <c r="X46" i="70"/>
  <c r="L46" i="70"/>
  <c r="K46" i="70"/>
  <c r="Y44" i="70"/>
  <c r="X44" i="70"/>
  <c r="L44" i="70"/>
  <c r="K44" i="70"/>
  <c r="F44" i="70"/>
  <c r="E44" i="70"/>
  <c r="D44" i="70"/>
  <c r="C44" i="70"/>
  <c r="F43" i="70"/>
  <c r="F42" i="70" s="1"/>
  <c r="E43" i="70"/>
  <c r="E42" i="70" s="1"/>
  <c r="D43" i="70"/>
  <c r="D42" i="70" s="1"/>
  <c r="C43" i="70"/>
  <c r="C42" i="70" s="1"/>
  <c r="W37" i="70"/>
  <c r="W35" i="70" s="1"/>
  <c r="T37" i="70"/>
  <c r="T35" i="70" s="1"/>
  <c r="V36" i="70"/>
  <c r="V34" i="70" s="1"/>
  <c r="U36" i="70"/>
  <c r="U34" i="70" s="1"/>
  <c r="J17" i="70"/>
  <c r="I17" i="70"/>
  <c r="H17" i="70"/>
  <c r="G17" i="70"/>
  <c r="F17" i="70"/>
  <c r="E17" i="70"/>
  <c r="D17" i="70"/>
  <c r="C17" i="70"/>
  <c r="J16" i="70"/>
  <c r="G16" i="70"/>
  <c r="F16" i="70"/>
  <c r="E16" i="70"/>
  <c r="D16" i="70"/>
  <c r="C16" i="70"/>
  <c r="Y14" i="70"/>
  <c r="X14" i="70"/>
  <c r="L14" i="70"/>
  <c r="K14" i="70"/>
  <c r="C133" i="69"/>
  <c r="C132" i="69"/>
  <c r="T49" i="69" s="1"/>
  <c r="T36" i="69" s="1"/>
  <c r="T34" i="69" s="1"/>
  <c r="B160" i="69"/>
  <c r="C136" i="69" s="1"/>
  <c r="K6" i="69" s="1"/>
  <c r="K9" i="69" s="1"/>
  <c r="B153" i="69"/>
  <c r="B152" i="69"/>
  <c r="B151" i="69"/>
  <c r="V105" i="69" s="1"/>
  <c r="V103" i="69" s="1"/>
  <c r="B150" i="69"/>
  <c r="H8" i="69" s="1"/>
  <c r="H16" i="69" s="1"/>
  <c r="B149" i="69"/>
  <c r="B148" i="69"/>
  <c r="S115" i="69"/>
  <c r="R115" i="69"/>
  <c r="Q115" i="69"/>
  <c r="P115" i="69"/>
  <c r="Y114" i="69"/>
  <c r="X114" i="69"/>
  <c r="S114" i="69"/>
  <c r="R114" i="69"/>
  <c r="Q114" i="69"/>
  <c r="P114" i="69"/>
  <c r="L114" i="69"/>
  <c r="K114" i="69"/>
  <c r="Y112" i="69"/>
  <c r="X112" i="69"/>
  <c r="L112" i="69"/>
  <c r="K112" i="69"/>
  <c r="F112" i="69"/>
  <c r="E112" i="69"/>
  <c r="D112" i="69"/>
  <c r="C112" i="69"/>
  <c r="F111" i="69"/>
  <c r="F110" i="69" s="1"/>
  <c r="E111" i="69"/>
  <c r="D111" i="69"/>
  <c r="D110" i="69" s="1"/>
  <c r="C111" i="69"/>
  <c r="C110" i="69" s="1"/>
  <c r="E110" i="69"/>
  <c r="W105" i="69"/>
  <c r="U105" i="69"/>
  <c r="T105" i="69"/>
  <c r="W104" i="69"/>
  <c r="V104" i="69"/>
  <c r="V102" i="69" s="1"/>
  <c r="U104" i="69"/>
  <c r="U102" i="69" s="1"/>
  <c r="U97" i="69" s="1"/>
  <c r="U95" i="69" s="1"/>
  <c r="T104" i="69"/>
  <c r="T102" i="69" s="1"/>
  <c r="W103" i="69"/>
  <c r="U103" i="69"/>
  <c r="T103" i="69"/>
  <c r="W102" i="69"/>
  <c r="U96" i="69"/>
  <c r="J85" i="69"/>
  <c r="I85" i="69"/>
  <c r="H85" i="69"/>
  <c r="G85" i="69"/>
  <c r="F85" i="69"/>
  <c r="E85" i="69"/>
  <c r="D85" i="69"/>
  <c r="C85" i="69"/>
  <c r="J84" i="69"/>
  <c r="G84" i="69"/>
  <c r="F84" i="69"/>
  <c r="E84" i="69"/>
  <c r="D84" i="69"/>
  <c r="C84" i="69"/>
  <c r="Y82" i="69"/>
  <c r="X82" i="69"/>
  <c r="L82" i="69"/>
  <c r="K82" i="69"/>
  <c r="Y77" i="69"/>
  <c r="X77" i="69"/>
  <c r="L77" i="69"/>
  <c r="K77" i="69"/>
  <c r="Y76" i="69"/>
  <c r="Y78" i="69" s="1"/>
  <c r="X76" i="69"/>
  <c r="X78" i="69" s="1"/>
  <c r="L76" i="69"/>
  <c r="K76" i="69"/>
  <c r="K78" i="69" s="1"/>
  <c r="I76" i="69"/>
  <c r="H76" i="69"/>
  <c r="U50" i="69"/>
  <c r="S50" i="69"/>
  <c r="S47" i="69" s="1"/>
  <c r="V49" i="69"/>
  <c r="V36" i="69" s="1"/>
  <c r="V34" i="69" s="1"/>
  <c r="Y46" i="69"/>
  <c r="X46" i="69"/>
  <c r="L46" i="69"/>
  <c r="K46" i="69"/>
  <c r="Y44" i="69"/>
  <c r="X44" i="69"/>
  <c r="L44" i="69"/>
  <c r="K44" i="69"/>
  <c r="F44" i="69"/>
  <c r="E44" i="69"/>
  <c r="D44" i="69"/>
  <c r="C44" i="69"/>
  <c r="F43" i="69"/>
  <c r="E43" i="69"/>
  <c r="E42" i="69" s="1"/>
  <c r="D43" i="69"/>
  <c r="D42" i="69" s="1"/>
  <c r="C43" i="69"/>
  <c r="C42" i="69" s="1"/>
  <c r="F42" i="69"/>
  <c r="J17" i="69"/>
  <c r="I17" i="69"/>
  <c r="H17" i="69"/>
  <c r="G17" i="69"/>
  <c r="F17" i="69"/>
  <c r="E17" i="69"/>
  <c r="D17" i="69"/>
  <c r="C17" i="69"/>
  <c r="J16" i="69"/>
  <c r="G16" i="69"/>
  <c r="F16" i="69"/>
  <c r="E16" i="69"/>
  <c r="D16" i="69"/>
  <c r="C16" i="69"/>
  <c r="Y14" i="69"/>
  <c r="X14" i="69"/>
  <c r="L14" i="69"/>
  <c r="K14" i="69"/>
  <c r="C133" i="68"/>
  <c r="P50" i="68" s="1"/>
  <c r="P47" i="68" s="1"/>
  <c r="C132" i="68"/>
  <c r="S49" i="68" s="1"/>
  <c r="S46" i="68" s="1"/>
  <c r="B160" i="68"/>
  <c r="B153" i="68"/>
  <c r="B152" i="68"/>
  <c r="B151" i="68"/>
  <c r="B150" i="68"/>
  <c r="H8" i="68" s="1"/>
  <c r="H16" i="68" s="1"/>
  <c r="B149" i="68"/>
  <c r="B148" i="68"/>
  <c r="S115" i="68"/>
  <c r="R115" i="68"/>
  <c r="Q115" i="68"/>
  <c r="P115" i="68"/>
  <c r="Y114" i="68"/>
  <c r="X114" i="68"/>
  <c r="S114" i="68"/>
  <c r="R114" i="68"/>
  <c r="Q114" i="68"/>
  <c r="P114" i="68"/>
  <c r="L114" i="68"/>
  <c r="K114" i="68"/>
  <c r="Y112" i="68"/>
  <c r="X112" i="68"/>
  <c r="L112" i="68"/>
  <c r="K112" i="68"/>
  <c r="F112" i="68"/>
  <c r="E112" i="68"/>
  <c r="D112" i="68"/>
  <c r="C112" i="68"/>
  <c r="F111" i="68"/>
  <c r="F110" i="68" s="1"/>
  <c r="E111" i="68"/>
  <c r="E110" i="68" s="1"/>
  <c r="D111" i="68"/>
  <c r="C111" i="68"/>
  <c r="C110" i="68" s="1"/>
  <c r="D110" i="68"/>
  <c r="W105" i="68"/>
  <c r="W103" i="68" s="1"/>
  <c r="U105" i="68"/>
  <c r="T105" i="68"/>
  <c r="T103" i="68" s="1"/>
  <c r="T97" i="68" s="1"/>
  <c r="T95" i="68" s="1"/>
  <c r="W104" i="68"/>
  <c r="W102" i="68" s="1"/>
  <c r="V104" i="68"/>
  <c r="V102" i="68" s="1"/>
  <c r="U104" i="68"/>
  <c r="U102" i="68" s="1"/>
  <c r="T104" i="68"/>
  <c r="T102" i="68" s="1"/>
  <c r="U103" i="68"/>
  <c r="J85" i="68"/>
  <c r="I85" i="68"/>
  <c r="H85" i="68"/>
  <c r="G85" i="68"/>
  <c r="F85" i="68"/>
  <c r="E85" i="68"/>
  <c r="D85" i="68"/>
  <c r="C85" i="68"/>
  <c r="J84" i="68"/>
  <c r="G84" i="68"/>
  <c r="F84" i="68"/>
  <c r="E84" i="68"/>
  <c r="D84" i="68"/>
  <c r="C84" i="68"/>
  <c r="Y82" i="68"/>
  <c r="X82" i="68"/>
  <c r="L82" i="68"/>
  <c r="K82" i="68"/>
  <c r="Y77" i="68"/>
  <c r="X77" i="68"/>
  <c r="L77" i="68"/>
  <c r="K77" i="68"/>
  <c r="Y76" i="68"/>
  <c r="Y78" i="68" s="1"/>
  <c r="X76" i="68"/>
  <c r="L76" i="68"/>
  <c r="L78" i="68" s="1"/>
  <c r="K76" i="68"/>
  <c r="H76" i="68"/>
  <c r="H84" i="68" s="1"/>
  <c r="U50" i="68"/>
  <c r="T50" i="68"/>
  <c r="T37" i="68" s="1"/>
  <c r="T35" i="68" s="1"/>
  <c r="S50" i="68"/>
  <c r="S47" i="68" s="1"/>
  <c r="R50" i="68"/>
  <c r="R47" i="68" s="1"/>
  <c r="Q50" i="68"/>
  <c r="Q47" i="68" s="1"/>
  <c r="U49" i="68"/>
  <c r="U36" i="68" s="1"/>
  <c r="U34" i="68" s="1"/>
  <c r="T49" i="68"/>
  <c r="Q49" i="68"/>
  <c r="Q46" i="68" s="1"/>
  <c r="Y46" i="68"/>
  <c r="X46" i="68"/>
  <c r="L46" i="68"/>
  <c r="K46" i="68"/>
  <c r="Y44" i="68"/>
  <c r="X44" i="68"/>
  <c r="L44" i="68"/>
  <c r="K44" i="68"/>
  <c r="F44" i="68"/>
  <c r="E44" i="68"/>
  <c r="D44" i="68"/>
  <c r="C44" i="68"/>
  <c r="F43" i="68"/>
  <c r="E43" i="68"/>
  <c r="E42" i="68" s="1"/>
  <c r="D43" i="68"/>
  <c r="C43" i="68"/>
  <c r="C42" i="68" s="1"/>
  <c r="F42" i="68"/>
  <c r="D42" i="68"/>
  <c r="T36" i="68"/>
  <c r="T34" i="68" s="1"/>
  <c r="J17" i="68"/>
  <c r="I17" i="68"/>
  <c r="H17" i="68"/>
  <c r="G17" i="68"/>
  <c r="F17" i="68"/>
  <c r="E17" i="68"/>
  <c r="D17" i="68"/>
  <c r="C17" i="68"/>
  <c r="J16" i="68"/>
  <c r="G16" i="68"/>
  <c r="F16" i="68"/>
  <c r="E16" i="68"/>
  <c r="D16" i="68"/>
  <c r="C16" i="68"/>
  <c r="Y14" i="68"/>
  <c r="X14" i="68"/>
  <c r="L14" i="68"/>
  <c r="K14" i="68"/>
  <c r="C133" i="67"/>
  <c r="C132" i="67"/>
  <c r="T49" i="67" s="1"/>
  <c r="T36" i="67" s="1"/>
  <c r="T34" i="67" s="1"/>
  <c r="B160" i="67"/>
  <c r="B153" i="67"/>
  <c r="B152" i="67"/>
  <c r="B151" i="67"/>
  <c r="B150" i="67"/>
  <c r="H8" i="67" s="1"/>
  <c r="H16" i="67" s="1"/>
  <c r="B149" i="67"/>
  <c r="B148" i="67"/>
  <c r="S115" i="67"/>
  <c r="S105" i="67" s="1"/>
  <c r="S103" i="67" s="1"/>
  <c r="R115" i="67"/>
  <c r="Q115" i="67"/>
  <c r="P115" i="67"/>
  <c r="Y114" i="67"/>
  <c r="X114" i="67"/>
  <c r="S114" i="67"/>
  <c r="R114" i="67"/>
  <c r="Q114" i="67"/>
  <c r="P114" i="67"/>
  <c r="L114" i="67"/>
  <c r="K114" i="67"/>
  <c r="Y112" i="67"/>
  <c r="X112" i="67"/>
  <c r="L112" i="67"/>
  <c r="K112" i="67"/>
  <c r="F112" i="67"/>
  <c r="E112" i="67"/>
  <c r="D112" i="67"/>
  <c r="C112" i="67"/>
  <c r="F111" i="67"/>
  <c r="F110" i="67" s="1"/>
  <c r="E111" i="67"/>
  <c r="D111" i="67"/>
  <c r="D110" i="67" s="1"/>
  <c r="C111" i="67"/>
  <c r="C110" i="67" s="1"/>
  <c r="E110" i="67"/>
  <c r="W105" i="67"/>
  <c r="V105" i="67"/>
  <c r="V103" i="67" s="1"/>
  <c r="U105" i="67"/>
  <c r="T105" i="67"/>
  <c r="T103" i="67" s="1"/>
  <c r="W104" i="67"/>
  <c r="V104" i="67"/>
  <c r="V102" i="67" s="1"/>
  <c r="U104" i="67"/>
  <c r="U102" i="67" s="1"/>
  <c r="U96" i="67" s="1"/>
  <c r="T104" i="67"/>
  <c r="W103" i="67"/>
  <c r="U103" i="67"/>
  <c r="W102" i="67"/>
  <c r="T102" i="67"/>
  <c r="J85" i="67"/>
  <c r="I85" i="67"/>
  <c r="H85" i="67"/>
  <c r="G85" i="67"/>
  <c r="F85" i="67"/>
  <c r="E85" i="67"/>
  <c r="D85" i="67"/>
  <c r="C85" i="67"/>
  <c r="J84" i="67"/>
  <c r="G84" i="67"/>
  <c r="F84" i="67"/>
  <c r="E84" i="67"/>
  <c r="D84" i="67"/>
  <c r="C84" i="67"/>
  <c r="Y82" i="67"/>
  <c r="X82" i="67"/>
  <c r="L82" i="67"/>
  <c r="K82" i="67"/>
  <c r="Y77" i="67"/>
  <c r="X77" i="67"/>
  <c r="L77" i="67"/>
  <c r="K77" i="67"/>
  <c r="Y76" i="67"/>
  <c r="Y78" i="67" s="1"/>
  <c r="X76" i="67"/>
  <c r="X78" i="67" s="1"/>
  <c r="L76" i="67"/>
  <c r="K76" i="67"/>
  <c r="I76" i="67"/>
  <c r="I84" i="67" s="1"/>
  <c r="H76" i="67"/>
  <c r="R49" i="67"/>
  <c r="R46" i="67" s="1"/>
  <c r="Y46" i="67"/>
  <c r="X46" i="67"/>
  <c r="L46" i="67"/>
  <c r="K46" i="67"/>
  <c r="Y44" i="67"/>
  <c r="X44" i="67"/>
  <c r="L44" i="67"/>
  <c r="K44" i="67"/>
  <c r="F44" i="67"/>
  <c r="E44" i="67"/>
  <c r="D44" i="67"/>
  <c r="C44" i="67"/>
  <c r="F43" i="67"/>
  <c r="E43" i="67"/>
  <c r="D43" i="67"/>
  <c r="D42" i="67" s="1"/>
  <c r="C43" i="67"/>
  <c r="C42" i="67" s="1"/>
  <c r="F42" i="67"/>
  <c r="E42" i="67"/>
  <c r="J17" i="67"/>
  <c r="I17" i="67"/>
  <c r="H17" i="67"/>
  <c r="G17" i="67"/>
  <c r="F17" i="67"/>
  <c r="E17" i="67"/>
  <c r="D17" i="67"/>
  <c r="C17" i="67"/>
  <c r="J16" i="67"/>
  <c r="G16" i="67"/>
  <c r="F16" i="67"/>
  <c r="E16" i="67"/>
  <c r="D16" i="67"/>
  <c r="C16" i="67"/>
  <c r="Y14" i="67"/>
  <c r="X14" i="67"/>
  <c r="L14" i="67"/>
  <c r="K14" i="67"/>
  <c r="I8" i="67"/>
  <c r="I16" i="67" s="1"/>
  <c r="C133" i="66"/>
  <c r="R50" i="66" s="1"/>
  <c r="R47" i="66" s="1"/>
  <c r="C132" i="66"/>
  <c r="B160" i="66"/>
  <c r="B153" i="66"/>
  <c r="B152" i="66"/>
  <c r="H76" i="66" s="1"/>
  <c r="B151" i="66"/>
  <c r="V105" i="66" s="1"/>
  <c r="V103" i="66" s="1"/>
  <c r="B150" i="66"/>
  <c r="H8" i="66" s="1"/>
  <c r="H16" i="66" s="1"/>
  <c r="B149" i="66"/>
  <c r="B148" i="66"/>
  <c r="Q50" i="66"/>
  <c r="Q47" i="66" s="1"/>
  <c r="S115" i="66"/>
  <c r="R115" i="66"/>
  <c r="Q115" i="66"/>
  <c r="P115" i="66"/>
  <c r="Y114" i="66"/>
  <c r="X114" i="66"/>
  <c r="S114" i="66"/>
  <c r="R114" i="66"/>
  <c r="Q114" i="66"/>
  <c r="P114" i="66"/>
  <c r="L114" i="66"/>
  <c r="K114" i="66"/>
  <c r="Y112" i="66"/>
  <c r="X112" i="66"/>
  <c r="L112" i="66"/>
  <c r="K112" i="66"/>
  <c r="F112" i="66"/>
  <c r="E112" i="66"/>
  <c r="D112" i="66"/>
  <c r="C112" i="66"/>
  <c r="F111" i="66"/>
  <c r="F110" i="66" s="1"/>
  <c r="E111" i="66"/>
  <c r="E110" i="66" s="1"/>
  <c r="D111" i="66"/>
  <c r="D110" i="66" s="1"/>
  <c r="C111" i="66"/>
  <c r="C110" i="66" s="1"/>
  <c r="W105" i="66"/>
  <c r="W103" i="66" s="1"/>
  <c r="U105" i="66"/>
  <c r="U103" i="66" s="1"/>
  <c r="T105" i="66"/>
  <c r="T103" i="66" s="1"/>
  <c r="W104" i="66"/>
  <c r="V104" i="66"/>
  <c r="V102" i="66" s="1"/>
  <c r="U104" i="66"/>
  <c r="T104" i="66"/>
  <c r="T102" i="66" s="1"/>
  <c r="W102" i="66"/>
  <c r="U102" i="66"/>
  <c r="J85" i="66"/>
  <c r="I85" i="66"/>
  <c r="H85" i="66"/>
  <c r="G85" i="66"/>
  <c r="F85" i="66"/>
  <c r="E85" i="66"/>
  <c r="D85" i="66"/>
  <c r="C85" i="66"/>
  <c r="J84" i="66"/>
  <c r="G84" i="66"/>
  <c r="F84" i="66"/>
  <c r="E84" i="66"/>
  <c r="D84" i="66"/>
  <c r="C84" i="66"/>
  <c r="Y82" i="66"/>
  <c r="X82" i="66"/>
  <c r="L82" i="66"/>
  <c r="K82" i="66"/>
  <c r="Y77" i="66"/>
  <c r="X77" i="66"/>
  <c r="L77" i="66"/>
  <c r="K77" i="66"/>
  <c r="Y76" i="66"/>
  <c r="Y78" i="66" s="1"/>
  <c r="X76" i="66"/>
  <c r="L76" i="66"/>
  <c r="K76" i="66"/>
  <c r="I76" i="66"/>
  <c r="I84" i="66" s="1"/>
  <c r="W50" i="66"/>
  <c r="W37" i="66" s="1"/>
  <c r="W35" i="66" s="1"/>
  <c r="T50" i="66"/>
  <c r="T37" i="66" s="1"/>
  <c r="T35" i="66" s="1"/>
  <c r="S50" i="66"/>
  <c r="W49" i="66"/>
  <c r="W36" i="66" s="1"/>
  <c r="W34" i="66" s="1"/>
  <c r="V49" i="66"/>
  <c r="V36" i="66" s="1"/>
  <c r="V34" i="66" s="1"/>
  <c r="U49" i="66"/>
  <c r="U36" i="66" s="1"/>
  <c r="U34" i="66" s="1"/>
  <c r="T49" i="66"/>
  <c r="T36" i="66" s="1"/>
  <c r="S49" i="66"/>
  <c r="R49" i="66"/>
  <c r="R46" i="66" s="1"/>
  <c r="Q49" i="66"/>
  <c r="Q46" i="66" s="1"/>
  <c r="P49" i="66"/>
  <c r="S47" i="66"/>
  <c r="Y46" i="66"/>
  <c r="X46" i="66"/>
  <c r="S46" i="66"/>
  <c r="P46" i="66"/>
  <c r="L46" i="66"/>
  <c r="K46" i="66"/>
  <c r="Y44" i="66"/>
  <c r="X44" i="66"/>
  <c r="L44" i="66"/>
  <c r="K44" i="66"/>
  <c r="F44" i="66"/>
  <c r="E44" i="66"/>
  <c r="D44" i="66"/>
  <c r="C44" i="66"/>
  <c r="F43" i="66"/>
  <c r="F42" i="66" s="1"/>
  <c r="E43" i="66"/>
  <c r="E42" i="66" s="1"/>
  <c r="D43" i="66"/>
  <c r="D42" i="66" s="1"/>
  <c r="C43" i="66"/>
  <c r="C42" i="66" s="1"/>
  <c r="T34" i="66"/>
  <c r="T28" i="66" s="1"/>
  <c r="J17" i="66"/>
  <c r="I17" i="66"/>
  <c r="H17" i="66"/>
  <c r="G17" i="66"/>
  <c r="F17" i="66"/>
  <c r="E17" i="66"/>
  <c r="D17" i="66"/>
  <c r="C17" i="66"/>
  <c r="J16" i="66"/>
  <c r="G16" i="66"/>
  <c r="F16" i="66"/>
  <c r="E16" i="66"/>
  <c r="D16" i="66"/>
  <c r="C16" i="66"/>
  <c r="Y14" i="66"/>
  <c r="X14" i="66"/>
  <c r="L14" i="66"/>
  <c r="K14" i="66"/>
  <c r="C133" i="65"/>
  <c r="C132" i="65"/>
  <c r="B160" i="65"/>
  <c r="C136" i="65" s="1"/>
  <c r="B153" i="65"/>
  <c r="B152" i="65"/>
  <c r="B151" i="65"/>
  <c r="B150" i="65"/>
  <c r="H8" i="65" s="1"/>
  <c r="H16" i="65" s="1"/>
  <c r="B149" i="65"/>
  <c r="B148" i="65"/>
  <c r="S115" i="65"/>
  <c r="R115" i="65"/>
  <c r="Q115" i="65"/>
  <c r="P115" i="65"/>
  <c r="Y114" i="65"/>
  <c r="X114" i="65"/>
  <c r="S114" i="65"/>
  <c r="R114" i="65"/>
  <c r="Q114" i="65"/>
  <c r="P114" i="65"/>
  <c r="L114" i="65"/>
  <c r="K114" i="65"/>
  <c r="Y112" i="65"/>
  <c r="X112" i="65"/>
  <c r="L112" i="65"/>
  <c r="K112" i="65"/>
  <c r="F112" i="65"/>
  <c r="E112" i="65"/>
  <c r="D112" i="65"/>
  <c r="C112" i="65"/>
  <c r="F111" i="65"/>
  <c r="F110" i="65" s="1"/>
  <c r="E111" i="65"/>
  <c r="D111" i="65"/>
  <c r="D110" i="65" s="1"/>
  <c r="C111" i="65"/>
  <c r="C110" i="65" s="1"/>
  <c r="E110" i="65"/>
  <c r="W105" i="65"/>
  <c r="W103" i="65" s="1"/>
  <c r="U105" i="65"/>
  <c r="T105" i="65"/>
  <c r="T103" i="65" s="1"/>
  <c r="W104" i="65"/>
  <c r="W102" i="65" s="1"/>
  <c r="W96" i="65" s="1"/>
  <c r="V104" i="65"/>
  <c r="U104" i="65"/>
  <c r="U102" i="65" s="1"/>
  <c r="T104" i="65"/>
  <c r="T102" i="65" s="1"/>
  <c r="U103" i="65"/>
  <c r="V102" i="65"/>
  <c r="J85" i="65"/>
  <c r="I85" i="65"/>
  <c r="H85" i="65"/>
  <c r="G85" i="65"/>
  <c r="F85" i="65"/>
  <c r="E85" i="65"/>
  <c r="D85" i="65"/>
  <c r="C85" i="65"/>
  <c r="J84" i="65"/>
  <c r="G84" i="65"/>
  <c r="F84" i="65"/>
  <c r="E84" i="65"/>
  <c r="D84" i="65"/>
  <c r="C84" i="65"/>
  <c r="Y82" i="65"/>
  <c r="X82" i="65"/>
  <c r="L82" i="65"/>
  <c r="K82" i="65"/>
  <c r="Y77" i="65"/>
  <c r="X77" i="65"/>
  <c r="L77" i="65"/>
  <c r="K77" i="65"/>
  <c r="Y76" i="65"/>
  <c r="X76" i="65"/>
  <c r="L76" i="65"/>
  <c r="K76" i="65"/>
  <c r="I76" i="65"/>
  <c r="I84" i="65" s="1"/>
  <c r="H76" i="65"/>
  <c r="W50" i="65"/>
  <c r="W37" i="65" s="1"/>
  <c r="W35" i="65" s="1"/>
  <c r="V50" i="65"/>
  <c r="U50" i="65"/>
  <c r="T50" i="65"/>
  <c r="S50" i="65"/>
  <c r="S47" i="65" s="1"/>
  <c r="R50" i="65"/>
  <c r="Q50" i="65"/>
  <c r="Q47" i="65" s="1"/>
  <c r="P50" i="65"/>
  <c r="R47" i="65"/>
  <c r="P47" i="65"/>
  <c r="Y46" i="65"/>
  <c r="X46" i="65"/>
  <c r="L46" i="65"/>
  <c r="K46" i="65"/>
  <c r="Y44" i="65"/>
  <c r="X44" i="65"/>
  <c r="L44" i="65"/>
  <c r="K44" i="65"/>
  <c r="F44" i="65"/>
  <c r="E44" i="65"/>
  <c r="D44" i="65"/>
  <c r="C44" i="65"/>
  <c r="F43" i="65"/>
  <c r="F42" i="65" s="1"/>
  <c r="E43" i="65"/>
  <c r="E42" i="65" s="1"/>
  <c r="D43" i="65"/>
  <c r="D42" i="65" s="1"/>
  <c r="C43" i="65"/>
  <c r="C42" i="65" s="1"/>
  <c r="T37" i="65"/>
  <c r="T35" i="65" s="1"/>
  <c r="J17" i="65"/>
  <c r="I17" i="65"/>
  <c r="H17" i="65"/>
  <c r="G17" i="65"/>
  <c r="F17" i="65"/>
  <c r="E17" i="65"/>
  <c r="D17" i="65"/>
  <c r="C17" i="65"/>
  <c r="J16" i="65"/>
  <c r="G16" i="65"/>
  <c r="F16" i="65"/>
  <c r="E16" i="65"/>
  <c r="D16" i="65"/>
  <c r="C16" i="65"/>
  <c r="Y14" i="65"/>
  <c r="X14" i="65"/>
  <c r="L14" i="65"/>
  <c r="K14" i="65"/>
  <c r="C133" i="64"/>
  <c r="Q50" i="64" s="1"/>
  <c r="Q47" i="64" s="1"/>
  <c r="C132" i="64"/>
  <c r="R49" i="64" s="1"/>
  <c r="R46" i="64" s="1"/>
  <c r="B160" i="64"/>
  <c r="C136" i="64" s="1"/>
  <c r="L6" i="64" s="1"/>
  <c r="L9" i="64" s="1"/>
  <c r="B153" i="64"/>
  <c r="B152" i="64"/>
  <c r="B151" i="64"/>
  <c r="I8" i="64" s="1"/>
  <c r="I16" i="64" s="1"/>
  <c r="B150" i="64"/>
  <c r="H8" i="64" s="1"/>
  <c r="H16" i="64" s="1"/>
  <c r="B149" i="64"/>
  <c r="B148" i="64"/>
  <c r="S115" i="64"/>
  <c r="R115" i="64"/>
  <c r="Q115" i="64"/>
  <c r="P115" i="64"/>
  <c r="Y114" i="64"/>
  <c r="X114" i="64"/>
  <c r="S114" i="64"/>
  <c r="R114" i="64"/>
  <c r="Q114" i="64"/>
  <c r="P114" i="64"/>
  <c r="L114" i="64"/>
  <c r="K114" i="64"/>
  <c r="Y112" i="64"/>
  <c r="X112" i="64"/>
  <c r="L112" i="64"/>
  <c r="K112" i="64"/>
  <c r="F112" i="64"/>
  <c r="E112" i="64"/>
  <c r="D112" i="64"/>
  <c r="C112" i="64"/>
  <c r="F111" i="64"/>
  <c r="E111" i="64"/>
  <c r="E110" i="64" s="1"/>
  <c r="D111" i="64"/>
  <c r="D110" i="64" s="1"/>
  <c r="C111" i="64"/>
  <c r="C110" i="64" s="1"/>
  <c r="F110" i="64"/>
  <c r="W105" i="64"/>
  <c r="U105" i="64"/>
  <c r="T105" i="64"/>
  <c r="W104" i="64"/>
  <c r="W102" i="64" s="1"/>
  <c r="V104" i="64"/>
  <c r="V102" i="64" s="1"/>
  <c r="U104" i="64"/>
  <c r="U102" i="64" s="1"/>
  <c r="U96" i="64" s="1"/>
  <c r="T104" i="64"/>
  <c r="T102" i="64" s="1"/>
  <c r="W103" i="64"/>
  <c r="U103" i="64"/>
  <c r="T103" i="64"/>
  <c r="J85" i="64"/>
  <c r="I85" i="64"/>
  <c r="H85" i="64"/>
  <c r="G85" i="64"/>
  <c r="F85" i="64"/>
  <c r="E85" i="64"/>
  <c r="D85" i="64"/>
  <c r="C85" i="64"/>
  <c r="J84" i="64"/>
  <c r="G84" i="64"/>
  <c r="F84" i="64"/>
  <c r="E84" i="64"/>
  <c r="D84" i="64"/>
  <c r="C84" i="64"/>
  <c r="Y82" i="64"/>
  <c r="X82" i="64"/>
  <c r="L82" i="64"/>
  <c r="K82" i="64"/>
  <c r="Y77" i="64"/>
  <c r="X77" i="64"/>
  <c r="L77" i="64"/>
  <c r="K77" i="64"/>
  <c r="Y76" i="64"/>
  <c r="Y78" i="64" s="1"/>
  <c r="X76" i="64"/>
  <c r="L76" i="64"/>
  <c r="K76" i="64"/>
  <c r="I76" i="64"/>
  <c r="I84" i="64" s="1"/>
  <c r="H76" i="64"/>
  <c r="U50" i="64"/>
  <c r="T50" i="64"/>
  <c r="T37" i="64" s="1"/>
  <c r="T35" i="64" s="1"/>
  <c r="S50" i="64"/>
  <c r="S47" i="64" s="1"/>
  <c r="R50" i="64"/>
  <c r="R47" i="64" s="1"/>
  <c r="P50" i="64"/>
  <c r="P49" i="64"/>
  <c r="P46" i="64" s="1"/>
  <c r="P47" i="64"/>
  <c r="Y46" i="64"/>
  <c r="X46" i="64"/>
  <c r="L46" i="64"/>
  <c r="K46" i="64"/>
  <c r="Y44" i="64"/>
  <c r="X44" i="64"/>
  <c r="L44" i="64"/>
  <c r="K44" i="64"/>
  <c r="F44" i="64"/>
  <c r="E44" i="64"/>
  <c r="D44" i="64"/>
  <c r="C44" i="64"/>
  <c r="F43" i="64"/>
  <c r="E43" i="64"/>
  <c r="E42" i="64" s="1"/>
  <c r="D43" i="64"/>
  <c r="D42" i="64" s="1"/>
  <c r="C43" i="64"/>
  <c r="C42" i="64" s="1"/>
  <c r="F42" i="64"/>
  <c r="J17" i="64"/>
  <c r="I17" i="64"/>
  <c r="H17" i="64"/>
  <c r="G17" i="64"/>
  <c r="F17" i="64"/>
  <c r="E17" i="64"/>
  <c r="D17" i="64"/>
  <c r="C17" i="64"/>
  <c r="J16" i="64"/>
  <c r="G16" i="64"/>
  <c r="F16" i="64"/>
  <c r="E16" i="64"/>
  <c r="D16" i="64"/>
  <c r="C16" i="64"/>
  <c r="Y14" i="64"/>
  <c r="X14" i="64"/>
  <c r="L14" i="64"/>
  <c r="K14" i="64"/>
  <c r="C133" i="63"/>
  <c r="C132" i="63"/>
  <c r="U49" i="63" s="1"/>
  <c r="U36" i="63" s="1"/>
  <c r="U34" i="63" s="1"/>
  <c r="B160" i="63"/>
  <c r="C136" i="63" s="1"/>
  <c r="L6" i="63" s="1"/>
  <c r="L9" i="63" s="1"/>
  <c r="B153" i="63"/>
  <c r="I76" i="63" s="1"/>
  <c r="I84" i="63" s="1"/>
  <c r="B152" i="63"/>
  <c r="H76" i="63" s="1"/>
  <c r="H84" i="63" s="1"/>
  <c r="B151" i="63"/>
  <c r="V105" i="63" s="1"/>
  <c r="V103" i="63" s="1"/>
  <c r="B150" i="63"/>
  <c r="B149" i="63"/>
  <c r="B148" i="63"/>
  <c r="S115" i="63"/>
  <c r="R115" i="63"/>
  <c r="Q115" i="63"/>
  <c r="P115" i="63"/>
  <c r="Y114" i="63"/>
  <c r="X114" i="63"/>
  <c r="S114" i="63"/>
  <c r="R114" i="63"/>
  <c r="Q114" i="63"/>
  <c r="P114" i="63"/>
  <c r="L114" i="63"/>
  <c r="K114" i="63"/>
  <c r="Y112" i="63"/>
  <c r="X112" i="63"/>
  <c r="L112" i="63"/>
  <c r="K112" i="63"/>
  <c r="F112" i="63"/>
  <c r="E112" i="63"/>
  <c r="D112" i="63"/>
  <c r="C112" i="63"/>
  <c r="F111" i="63"/>
  <c r="F110" i="63" s="1"/>
  <c r="S104" i="63" s="1"/>
  <c r="E111" i="63"/>
  <c r="E110" i="63" s="1"/>
  <c r="D111" i="63"/>
  <c r="D110" i="63" s="1"/>
  <c r="C111" i="63"/>
  <c r="C110" i="63" s="1"/>
  <c r="W105" i="63"/>
  <c r="W103" i="63" s="1"/>
  <c r="U105" i="63"/>
  <c r="U103" i="63" s="1"/>
  <c r="T105" i="63"/>
  <c r="T103" i="63" s="1"/>
  <c r="W104" i="63"/>
  <c r="W102" i="63" s="1"/>
  <c r="V104" i="63"/>
  <c r="V102" i="63" s="1"/>
  <c r="U104" i="63"/>
  <c r="T104" i="63"/>
  <c r="T102" i="63" s="1"/>
  <c r="U102" i="63"/>
  <c r="S102" i="63"/>
  <c r="J85" i="63"/>
  <c r="I85" i="63"/>
  <c r="H85" i="63"/>
  <c r="G85" i="63"/>
  <c r="F85" i="63"/>
  <c r="E85" i="63"/>
  <c r="D85" i="63"/>
  <c r="C85" i="63"/>
  <c r="J84" i="63"/>
  <c r="G84" i="63"/>
  <c r="F84" i="63"/>
  <c r="E84" i="63"/>
  <c r="D84" i="63"/>
  <c r="C84" i="63"/>
  <c r="Y82" i="63"/>
  <c r="X82" i="63"/>
  <c r="L82" i="63"/>
  <c r="K82" i="63"/>
  <c r="Y77" i="63"/>
  <c r="X77" i="63"/>
  <c r="L77" i="63"/>
  <c r="K77" i="63"/>
  <c r="Y76" i="63"/>
  <c r="Y78" i="63" s="1"/>
  <c r="X76" i="63"/>
  <c r="X78" i="63" s="1"/>
  <c r="L76" i="63"/>
  <c r="K76" i="63"/>
  <c r="V50" i="63"/>
  <c r="T50" i="63"/>
  <c r="T37" i="63" s="1"/>
  <c r="T35" i="63" s="1"/>
  <c r="W49" i="63"/>
  <c r="W36" i="63" s="1"/>
  <c r="W34" i="63" s="1"/>
  <c r="V49" i="63"/>
  <c r="V36" i="63" s="1"/>
  <c r="V34" i="63" s="1"/>
  <c r="R49" i="63"/>
  <c r="R46" i="63" s="1"/>
  <c r="Y46" i="63"/>
  <c r="X46" i="63"/>
  <c r="L46" i="63"/>
  <c r="K46" i="63"/>
  <c r="Y44" i="63"/>
  <c r="X44" i="63"/>
  <c r="L44" i="63"/>
  <c r="K44" i="63"/>
  <c r="F44" i="63"/>
  <c r="E44" i="63"/>
  <c r="D44" i="63"/>
  <c r="C44" i="63"/>
  <c r="F43" i="63"/>
  <c r="F42" i="63" s="1"/>
  <c r="E43" i="63"/>
  <c r="E42" i="63" s="1"/>
  <c r="D43" i="63"/>
  <c r="D42" i="63" s="1"/>
  <c r="C43" i="63"/>
  <c r="C42" i="63" s="1"/>
  <c r="J17" i="63"/>
  <c r="I17" i="63"/>
  <c r="H17" i="63"/>
  <c r="G17" i="63"/>
  <c r="F17" i="63"/>
  <c r="E17" i="63"/>
  <c r="D17" i="63"/>
  <c r="C17" i="63"/>
  <c r="J16" i="63"/>
  <c r="G16" i="63"/>
  <c r="F16" i="63"/>
  <c r="E16" i="63"/>
  <c r="D16" i="63"/>
  <c r="C16" i="63"/>
  <c r="Y14" i="63"/>
  <c r="X14" i="63"/>
  <c r="L14" i="63"/>
  <c r="K14" i="63"/>
  <c r="H8" i="63"/>
  <c r="H16" i="63" s="1"/>
  <c r="C133" i="62"/>
  <c r="P50" i="62" s="1"/>
  <c r="P47" i="62" s="1"/>
  <c r="C132" i="62"/>
  <c r="W49" i="62" s="1"/>
  <c r="W36" i="62" s="1"/>
  <c r="W34" i="62" s="1"/>
  <c r="B160" i="62"/>
  <c r="C136" i="62" s="1"/>
  <c r="B153" i="62"/>
  <c r="I76" i="62" s="1"/>
  <c r="B152" i="62"/>
  <c r="H76" i="62" s="1"/>
  <c r="B151" i="62"/>
  <c r="V105" i="62" s="1"/>
  <c r="V103" i="62" s="1"/>
  <c r="B150" i="62"/>
  <c r="H8" i="62" s="1"/>
  <c r="H16" i="62" s="1"/>
  <c r="B149" i="62"/>
  <c r="B148" i="62"/>
  <c r="S115" i="62"/>
  <c r="R115" i="62"/>
  <c r="Q115" i="62"/>
  <c r="Q105" i="62" s="1"/>
  <c r="Q103" i="62" s="1"/>
  <c r="P115" i="62"/>
  <c r="Y114" i="62"/>
  <c r="X114" i="62"/>
  <c r="S114" i="62"/>
  <c r="R114" i="62"/>
  <c r="Q114" i="62"/>
  <c r="P114" i="62"/>
  <c r="L114" i="62"/>
  <c r="K114" i="62"/>
  <c r="Y112" i="62"/>
  <c r="X112" i="62"/>
  <c r="L112" i="62"/>
  <c r="K112" i="62"/>
  <c r="F112" i="62"/>
  <c r="E112" i="62"/>
  <c r="D112" i="62"/>
  <c r="C112" i="62"/>
  <c r="F111" i="62"/>
  <c r="F110" i="62" s="1"/>
  <c r="S104" i="62" s="1"/>
  <c r="S102" i="62" s="1"/>
  <c r="E111" i="62"/>
  <c r="E110" i="62" s="1"/>
  <c r="R104" i="62" s="1"/>
  <c r="R102" i="62" s="1"/>
  <c r="D111" i="62"/>
  <c r="D110" i="62" s="1"/>
  <c r="C111" i="62"/>
  <c r="C110" i="62" s="1"/>
  <c r="W105" i="62"/>
  <c r="W103" i="62" s="1"/>
  <c r="U105" i="62"/>
  <c r="T105" i="62"/>
  <c r="W104" i="62"/>
  <c r="V104" i="62"/>
  <c r="U104" i="62"/>
  <c r="U102" i="62" s="1"/>
  <c r="T104" i="62"/>
  <c r="U103" i="62"/>
  <c r="U97" i="62" s="1"/>
  <c r="U95" i="62" s="1"/>
  <c r="T103" i="62"/>
  <c r="W102" i="62"/>
  <c r="V102" i="62"/>
  <c r="T102" i="62"/>
  <c r="J85" i="62"/>
  <c r="I85" i="62"/>
  <c r="H85" i="62"/>
  <c r="G85" i="62"/>
  <c r="F85" i="62"/>
  <c r="E85" i="62"/>
  <c r="D85" i="62"/>
  <c r="C85" i="62"/>
  <c r="J84" i="62"/>
  <c r="G84" i="62"/>
  <c r="F84" i="62"/>
  <c r="E84" i="62"/>
  <c r="D84" i="62"/>
  <c r="C84" i="62"/>
  <c r="Y82" i="62"/>
  <c r="X82" i="62"/>
  <c r="L82" i="62"/>
  <c r="K82" i="62"/>
  <c r="Y77" i="62"/>
  <c r="X77" i="62"/>
  <c r="L77" i="62"/>
  <c r="K77" i="62"/>
  <c r="Y76" i="62"/>
  <c r="Y78" i="62" s="1"/>
  <c r="X76" i="62"/>
  <c r="X78" i="62" s="1"/>
  <c r="L76" i="62"/>
  <c r="K76" i="62"/>
  <c r="K78" i="62" s="1"/>
  <c r="T50" i="62"/>
  <c r="T37" i="62" s="1"/>
  <c r="T35" i="62" s="1"/>
  <c r="S50" i="62"/>
  <c r="S47" i="62" s="1"/>
  <c r="R50" i="62"/>
  <c r="R47" i="62" s="1"/>
  <c r="Q50" i="62"/>
  <c r="V49" i="62"/>
  <c r="V36" i="62" s="1"/>
  <c r="V34" i="62" s="1"/>
  <c r="T49" i="62"/>
  <c r="T36" i="62" s="1"/>
  <c r="T34" i="62" s="1"/>
  <c r="S49" i="62"/>
  <c r="S46" i="62" s="1"/>
  <c r="R49" i="62"/>
  <c r="Q49" i="62"/>
  <c r="Q46" i="62" s="1"/>
  <c r="P49" i="62"/>
  <c r="P46" i="62" s="1"/>
  <c r="Q47" i="62"/>
  <c r="Y46" i="62"/>
  <c r="X46" i="62"/>
  <c r="R46" i="62"/>
  <c r="L46" i="62"/>
  <c r="K46" i="62"/>
  <c r="Y44" i="62"/>
  <c r="X44" i="62"/>
  <c r="L44" i="62"/>
  <c r="K44" i="62"/>
  <c r="F44" i="62"/>
  <c r="E44" i="62"/>
  <c r="D44" i="62"/>
  <c r="C44" i="62"/>
  <c r="F43" i="62"/>
  <c r="F42" i="62" s="1"/>
  <c r="E43" i="62"/>
  <c r="D43" i="62"/>
  <c r="D42" i="62" s="1"/>
  <c r="C43" i="62"/>
  <c r="C42" i="62" s="1"/>
  <c r="E42" i="62"/>
  <c r="J17" i="62"/>
  <c r="I17" i="62"/>
  <c r="H17" i="62"/>
  <c r="G17" i="62"/>
  <c r="F17" i="62"/>
  <c r="E17" i="62"/>
  <c r="D17" i="62"/>
  <c r="C17" i="62"/>
  <c r="J16" i="62"/>
  <c r="G16" i="62"/>
  <c r="F16" i="62"/>
  <c r="E16" i="62"/>
  <c r="D16" i="62"/>
  <c r="C16" i="62"/>
  <c r="Y14" i="62"/>
  <c r="X14" i="62"/>
  <c r="L14" i="62"/>
  <c r="K14" i="62"/>
  <c r="C133" i="61"/>
  <c r="C132" i="61"/>
  <c r="B160" i="61"/>
  <c r="C136" i="61" s="1"/>
  <c r="B153" i="61"/>
  <c r="I76" i="61" s="1"/>
  <c r="B152" i="61"/>
  <c r="B151" i="61"/>
  <c r="B150" i="61"/>
  <c r="H8" i="61" s="1"/>
  <c r="H16" i="61" s="1"/>
  <c r="B149" i="61"/>
  <c r="B148" i="61"/>
  <c r="S115" i="61"/>
  <c r="R115" i="61"/>
  <c r="Q115" i="61"/>
  <c r="P115" i="61"/>
  <c r="Y114" i="61"/>
  <c r="X114" i="61"/>
  <c r="S114" i="61"/>
  <c r="S104" i="61" s="1"/>
  <c r="S102" i="61" s="1"/>
  <c r="R114" i="61"/>
  <c r="Q114" i="61"/>
  <c r="P114" i="61"/>
  <c r="L114" i="61"/>
  <c r="K114" i="61"/>
  <c r="Y112" i="61"/>
  <c r="X112" i="61"/>
  <c r="L112" i="61"/>
  <c r="K112" i="61"/>
  <c r="F112" i="61"/>
  <c r="E112" i="61"/>
  <c r="D112" i="61"/>
  <c r="C112" i="61"/>
  <c r="F111" i="61"/>
  <c r="F110" i="61" s="1"/>
  <c r="E111" i="61"/>
  <c r="E110" i="61" s="1"/>
  <c r="D111" i="61"/>
  <c r="D110" i="61" s="1"/>
  <c r="C111" i="61"/>
  <c r="C110" i="61" s="1"/>
  <c r="W105" i="61"/>
  <c r="W103" i="61" s="1"/>
  <c r="V105" i="61"/>
  <c r="V103" i="61" s="1"/>
  <c r="U105" i="61"/>
  <c r="U103" i="61" s="1"/>
  <c r="T105" i="61"/>
  <c r="R105" i="61"/>
  <c r="R103" i="61" s="1"/>
  <c r="W104" i="61"/>
  <c r="W102" i="61" s="1"/>
  <c r="V104" i="61"/>
  <c r="V102" i="61" s="1"/>
  <c r="U104" i="61"/>
  <c r="U102" i="61" s="1"/>
  <c r="U96" i="61" s="1"/>
  <c r="T104" i="61"/>
  <c r="T102" i="61" s="1"/>
  <c r="T103" i="61"/>
  <c r="J85" i="61"/>
  <c r="I85" i="61"/>
  <c r="H85" i="61"/>
  <c r="G85" i="61"/>
  <c r="F85" i="61"/>
  <c r="E85" i="61"/>
  <c r="D85" i="61"/>
  <c r="C85" i="61"/>
  <c r="J84" i="61"/>
  <c r="G84" i="61"/>
  <c r="F84" i="61"/>
  <c r="E84" i="61"/>
  <c r="D84" i="61"/>
  <c r="C84" i="61"/>
  <c r="Y82" i="61"/>
  <c r="X82" i="61"/>
  <c r="L82" i="61"/>
  <c r="K82" i="61"/>
  <c r="Y77" i="61"/>
  <c r="X77" i="61"/>
  <c r="L77" i="61"/>
  <c r="K77" i="61"/>
  <c r="Y76" i="61"/>
  <c r="Y78" i="61" s="1"/>
  <c r="X76" i="61"/>
  <c r="L76" i="61"/>
  <c r="K76" i="61"/>
  <c r="K78" i="61" s="1"/>
  <c r="H76" i="61"/>
  <c r="W50" i="61"/>
  <c r="W37" i="61" s="1"/>
  <c r="W35" i="61" s="1"/>
  <c r="V50" i="61"/>
  <c r="V37" i="61" s="1"/>
  <c r="V35" i="61" s="1"/>
  <c r="U50" i="61"/>
  <c r="T50" i="61"/>
  <c r="T37" i="61" s="1"/>
  <c r="T35" i="61" s="1"/>
  <c r="S50" i="61"/>
  <c r="S47" i="61" s="1"/>
  <c r="R50" i="61"/>
  <c r="R47" i="61" s="1"/>
  <c r="Q50" i="61"/>
  <c r="P50" i="61"/>
  <c r="P47" i="61" s="1"/>
  <c r="Q47" i="61"/>
  <c r="Y46" i="61"/>
  <c r="X46" i="61"/>
  <c r="L46" i="61"/>
  <c r="K46" i="61"/>
  <c r="Y44" i="61"/>
  <c r="X44" i="61"/>
  <c r="L44" i="61"/>
  <c r="K44" i="61"/>
  <c r="F44" i="61"/>
  <c r="E44" i="61"/>
  <c r="D44" i="61"/>
  <c r="C44" i="61"/>
  <c r="F43" i="61"/>
  <c r="F42" i="61" s="1"/>
  <c r="E43" i="61"/>
  <c r="E42" i="61" s="1"/>
  <c r="D43" i="61"/>
  <c r="D42" i="61" s="1"/>
  <c r="C43" i="61"/>
  <c r="C42" i="61" s="1"/>
  <c r="J17" i="61"/>
  <c r="I17" i="61"/>
  <c r="H17" i="61"/>
  <c r="G17" i="61"/>
  <c r="F17" i="61"/>
  <c r="E17" i="61"/>
  <c r="D17" i="61"/>
  <c r="C17" i="61"/>
  <c r="J16" i="61"/>
  <c r="G16" i="61"/>
  <c r="F16" i="61"/>
  <c r="E16" i="61"/>
  <c r="D16" i="61"/>
  <c r="C16" i="61"/>
  <c r="Y14" i="61"/>
  <c r="X14" i="61"/>
  <c r="L14" i="61"/>
  <c r="K14" i="61"/>
  <c r="I8" i="61"/>
  <c r="I16" i="61" s="1"/>
  <c r="C133" i="60"/>
  <c r="C132" i="60"/>
  <c r="B160" i="60"/>
  <c r="C136" i="60" s="1"/>
  <c r="B153" i="60"/>
  <c r="B152" i="60"/>
  <c r="B151" i="60"/>
  <c r="B150" i="60"/>
  <c r="H8" i="60" s="1"/>
  <c r="H16" i="60" s="1"/>
  <c r="B149" i="60"/>
  <c r="B148" i="60"/>
  <c r="S115" i="60"/>
  <c r="R115" i="60"/>
  <c r="Q115" i="60"/>
  <c r="P115" i="60"/>
  <c r="Y114" i="60"/>
  <c r="X114" i="60"/>
  <c r="S114" i="60"/>
  <c r="R114" i="60"/>
  <c r="Q114" i="60"/>
  <c r="P114" i="60"/>
  <c r="L114" i="60"/>
  <c r="K114" i="60"/>
  <c r="Y112" i="60"/>
  <c r="X112" i="60"/>
  <c r="L112" i="60"/>
  <c r="K112" i="60"/>
  <c r="F112" i="60"/>
  <c r="E112" i="60"/>
  <c r="D112" i="60"/>
  <c r="C112" i="60"/>
  <c r="F111" i="60"/>
  <c r="F110" i="60" s="1"/>
  <c r="E111" i="60"/>
  <c r="E110" i="60" s="1"/>
  <c r="D111" i="60"/>
  <c r="D110" i="60" s="1"/>
  <c r="C111" i="60"/>
  <c r="C110" i="60" s="1"/>
  <c r="W105" i="60"/>
  <c r="V105" i="60"/>
  <c r="U105" i="60"/>
  <c r="T105" i="60"/>
  <c r="W104" i="60"/>
  <c r="V104" i="60"/>
  <c r="U104" i="60"/>
  <c r="T104" i="60"/>
  <c r="W103" i="60"/>
  <c r="V103" i="60"/>
  <c r="U103" i="60"/>
  <c r="T103" i="60"/>
  <c r="W102" i="60"/>
  <c r="V102" i="60"/>
  <c r="U102" i="60"/>
  <c r="U97" i="60" s="1"/>
  <c r="U95" i="60" s="1"/>
  <c r="T102" i="60"/>
  <c r="J85" i="60"/>
  <c r="I85" i="60"/>
  <c r="H85" i="60"/>
  <c r="G85" i="60"/>
  <c r="F85" i="60"/>
  <c r="E85" i="60"/>
  <c r="D85" i="60"/>
  <c r="C85" i="60"/>
  <c r="J84" i="60"/>
  <c r="G84" i="60"/>
  <c r="F84" i="60"/>
  <c r="E84" i="60"/>
  <c r="D84" i="60"/>
  <c r="C84" i="60"/>
  <c r="Y82" i="60"/>
  <c r="X82" i="60"/>
  <c r="L82" i="60"/>
  <c r="K82" i="60"/>
  <c r="Y77" i="60"/>
  <c r="X77" i="60"/>
  <c r="L77" i="60"/>
  <c r="K77" i="60"/>
  <c r="Y76" i="60"/>
  <c r="X76" i="60"/>
  <c r="L76" i="60"/>
  <c r="K76" i="60"/>
  <c r="K78" i="60" s="1"/>
  <c r="I76" i="60"/>
  <c r="H76" i="60"/>
  <c r="S50" i="60"/>
  <c r="S47" i="60" s="1"/>
  <c r="P50" i="60"/>
  <c r="P47" i="60" s="1"/>
  <c r="P49" i="60"/>
  <c r="P46" i="60" s="1"/>
  <c r="Y46" i="60"/>
  <c r="X46" i="60"/>
  <c r="L46" i="60"/>
  <c r="K46" i="60"/>
  <c r="Y44" i="60"/>
  <c r="X44" i="60"/>
  <c r="L44" i="60"/>
  <c r="K44" i="60"/>
  <c r="F44" i="60"/>
  <c r="E44" i="60"/>
  <c r="D44" i="60"/>
  <c r="C44" i="60"/>
  <c r="F43" i="60"/>
  <c r="F42" i="60" s="1"/>
  <c r="E43" i="60"/>
  <c r="E42" i="60" s="1"/>
  <c r="D43" i="60"/>
  <c r="D42" i="60" s="1"/>
  <c r="C43" i="60"/>
  <c r="C42" i="60" s="1"/>
  <c r="J17" i="60"/>
  <c r="I17" i="60"/>
  <c r="H17" i="60"/>
  <c r="G17" i="60"/>
  <c r="F17" i="60"/>
  <c r="E17" i="60"/>
  <c r="D17" i="60"/>
  <c r="C17" i="60"/>
  <c r="J16" i="60"/>
  <c r="G16" i="60"/>
  <c r="F16" i="60"/>
  <c r="E16" i="60"/>
  <c r="D16" i="60"/>
  <c r="C16" i="60"/>
  <c r="Y14" i="60"/>
  <c r="X14" i="60"/>
  <c r="L14" i="60"/>
  <c r="K14" i="60"/>
  <c r="I8" i="60"/>
  <c r="I16" i="60" s="1"/>
  <c r="C133" i="59"/>
  <c r="V50" i="59" s="1"/>
  <c r="C132" i="59"/>
  <c r="B160" i="59"/>
  <c r="C136" i="59" s="1"/>
  <c r="E6" i="59" s="1"/>
  <c r="E15" i="59" s="1"/>
  <c r="B153" i="59"/>
  <c r="B152" i="59"/>
  <c r="B151" i="59"/>
  <c r="B150" i="59"/>
  <c r="B149" i="59"/>
  <c r="B148" i="59"/>
  <c r="S115" i="59"/>
  <c r="R115" i="59"/>
  <c r="Q115" i="59"/>
  <c r="P115" i="59"/>
  <c r="Y114" i="59"/>
  <c r="X114" i="59"/>
  <c r="S114" i="59"/>
  <c r="R114" i="59"/>
  <c r="Q114" i="59"/>
  <c r="P114" i="59"/>
  <c r="L114" i="59"/>
  <c r="K114" i="59"/>
  <c r="Y112" i="59"/>
  <c r="X112" i="59"/>
  <c r="L112" i="59"/>
  <c r="K112" i="59"/>
  <c r="F112" i="59"/>
  <c r="E112" i="59"/>
  <c r="D112" i="59"/>
  <c r="C112" i="59"/>
  <c r="F111" i="59"/>
  <c r="F110" i="59" s="1"/>
  <c r="E111" i="59"/>
  <c r="E110" i="59" s="1"/>
  <c r="D111" i="59"/>
  <c r="D110" i="59" s="1"/>
  <c r="Q105" i="59" s="1"/>
  <c r="Q103" i="59" s="1"/>
  <c r="C111" i="59"/>
  <c r="C110" i="59" s="1"/>
  <c r="W105" i="59"/>
  <c r="U105" i="59"/>
  <c r="U103" i="59" s="1"/>
  <c r="T105" i="59"/>
  <c r="W104" i="59"/>
  <c r="W102" i="59" s="1"/>
  <c r="V104" i="59"/>
  <c r="V102" i="59" s="1"/>
  <c r="U104" i="59"/>
  <c r="U102" i="59" s="1"/>
  <c r="T104" i="59"/>
  <c r="T102" i="59" s="1"/>
  <c r="T97" i="59" s="1"/>
  <c r="T95" i="59" s="1"/>
  <c r="W103" i="59"/>
  <c r="T103" i="59"/>
  <c r="J85" i="59"/>
  <c r="I85" i="59"/>
  <c r="H85" i="59"/>
  <c r="G85" i="59"/>
  <c r="F85" i="59"/>
  <c r="E85" i="59"/>
  <c r="D85" i="59"/>
  <c r="C85" i="59"/>
  <c r="J84" i="59"/>
  <c r="G84" i="59"/>
  <c r="F84" i="59"/>
  <c r="E84" i="59"/>
  <c r="D84" i="59"/>
  <c r="C84" i="59"/>
  <c r="Y82" i="59"/>
  <c r="X82" i="59"/>
  <c r="L82" i="59"/>
  <c r="K82" i="59"/>
  <c r="Y77" i="59"/>
  <c r="X77" i="59"/>
  <c r="L77" i="59"/>
  <c r="K77" i="59"/>
  <c r="Y76" i="59"/>
  <c r="Y78" i="59" s="1"/>
  <c r="X76" i="59"/>
  <c r="L76" i="59"/>
  <c r="K76" i="59"/>
  <c r="K78" i="59" s="1"/>
  <c r="I76" i="59"/>
  <c r="H76" i="59"/>
  <c r="P50" i="59"/>
  <c r="P47" i="59" s="1"/>
  <c r="W49" i="59"/>
  <c r="W36" i="59" s="1"/>
  <c r="W34" i="59" s="1"/>
  <c r="V49" i="59"/>
  <c r="V36" i="59" s="1"/>
  <c r="V34" i="59" s="1"/>
  <c r="U49" i="59"/>
  <c r="T49" i="59"/>
  <c r="T36" i="59" s="1"/>
  <c r="T34" i="59" s="1"/>
  <c r="S49" i="59"/>
  <c r="S46" i="59" s="1"/>
  <c r="R49" i="59"/>
  <c r="Q49" i="59"/>
  <c r="Q46" i="59" s="1"/>
  <c r="P49" i="59"/>
  <c r="P46" i="59" s="1"/>
  <c r="Y46" i="59"/>
  <c r="X46" i="59"/>
  <c r="R46" i="59"/>
  <c r="L46" i="59"/>
  <c r="K46" i="59"/>
  <c r="Y44" i="59"/>
  <c r="X44" i="59"/>
  <c r="L44" i="59"/>
  <c r="K44" i="59"/>
  <c r="F44" i="59"/>
  <c r="E44" i="59"/>
  <c r="D44" i="59"/>
  <c r="C44" i="59"/>
  <c r="F43" i="59"/>
  <c r="E43" i="59"/>
  <c r="E42" i="59" s="1"/>
  <c r="D43" i="59"/>
  <c r="D42" i="59" s="1"/>
  <c r="C43" i="59"/>
  <c r="C42" i="59" s="1"/>
  <c r="F42" i="59"/>
  <c r="U36" i="59"/>
  <c r="U34" i="59" s="1"/>
  <c r="J17" i="59"/>
  <c r="I17" i="59"/>
  <c r="H17" i="59"/>
  <c r="G17" i="59"/>
  <c r="F17" i="59"/>
  <c r="E17" i="59"/>
  <c r="D17" i="59"/>
  <c r="C17" i="59"/>
  <c r="J16" i="59"/>
  <c r="G16" i="59"/>
  <c r="F16" i="59"/>
  <c r="E16" i="59"/>
  <c r="D16" i="59"/>
  <c r="C16" i="59"/>
  <c r="Y14" i="59"/>
  <c r="X14" i="59"/>
  <c r="L14" i="59"/>
  <c r="K14" i="59"/>
  <c r="C133" i="58"/>
  <c r="P50" i="58" s="1"/>
  <c r="P47" i="58" s="1"/>
  <c r="C132" i="58"/>
  <c r="B160" i="58"/>
  <c r="C135" i="58" s="1"/>
  <c r="E5" i="58" s="1"/>
  <c r="E14" i="58" s="1"/>
  <c r="B153" i="58"/>
  <c r="B152" i="58"/>
  <c r="H76" i="58" s="1"/>
  <c r="B151" i="58"/>
  <c r="B150" i="58"/>
  <c r="H8" i="58" s="1"/>
  <c r="H16" i="58" s="1"/>
  <c r="B149" i="58"/>
  <c r="B148" i="58"/>
  <c r="S115" i="58"/>
  <c r="R115" i="58"/>
  <c r="Q115" i="58"/>
  <c r="P115" i="58"/>
  <c r="Y114" i="58"/>
  <c r="X114" i="58"/>
  <c r="S114" i="58"/>
  <c r="R114" i="58"/>
  <c r="Q114" i="58"/>
  <c r="P114" i="58"/>
  <c r="L114" i="58"/>
  <c r="K114" i="58"/>
  <c r="Y112" i="58"/>
  <c r="X112" i="58"/>
  <c r="L112" i="58"/>
  <c r="K112" i="58"/>
  <c r="F112" i="58"/>
  <c r="E112" i="58"/>
  <c r="D112" i="58"/>
  <c r="C112" i="58"/>
  <c r="F111" i="58"/>
  <c r="F110" i="58" s="1"/>
  <c r="E111" i="58"/>
  <c r="E110" i="58" s="1"/>
  <c r="D111" i="58"/>
  <c r="D110" i="58" s="1"/>
  <c r="C111" i="58"/>
  <c r="C110" i="58" s="1"/>
  <c r="W105" i="58"/>
  <c r="U105" i="58"/>
  <c r="U103" i="58" s="1"/>
  <c r="U97" i="58" s="1"/>
  <c r="U95" i="58" s="1"/>
  <c r="T105" i="58"/>
  <c r="W104" i="58"/>
  <c r="W102" i="58" s="1"/>
  <c r="V104" i="58"/>
  <c r="U104" i="58"/>
  <c r="U102" i="58" s="1"/>
  <c r="T104" i="58"/>
  <c r="T102" i="58" s="1"/>
  <c r="W103" i="58"/>
  <c r="T103" i="58"/>
  <c r="V102" i="58"/>
  <c r="J85" i="58"/>
  <c r="I85" i="58"/>
  <c r="H85" i="58"/>
  <c r="G85" i="58"/>
  <c r="F85" i="58"/>
  <c r="E85" i="58"/>
  <c r="D85" i="58"/>
  <c r="C85" i="58"/>
  <c r="J84" i="58"/>
  <c r="G84" i="58"/>
  <c r="F84" i="58"/>
  <c r="E84" i="58"/>
  <c r="D84" i="58"/>
  <c r="C84" i="58"/>
  <c r="Y82" i="58"/>
  <c r="X82" i="58"/>
  <c r="L82" i="58"/>
  <c r="K82" i="58"/>
  <c r="Y77" i="58"/>
  <c r="X77" i="58"/>
  <c r="L77" i="58"/>
  <c r="K77" i="58"/>
  <c r="Y76" i="58"/>
  <c r="Y78" i="58" s="1"/>
  <c r="X76" i="58"/>
  <c r="L76" i="58"/>
  <c r="K76" i="58"/>
  <c r="I76" i="58"/>
  <c r="I84" i="58" s="1"/>
  <c r="T50" i="58"/>
  <c r="T37" i="58" s="1"/>
  <c r="T35" i="58" s="1"/>
  <c r="S50" i="58"/>
  <c r="S47" i="58" s="1"/>
  <c r="R50" i="58"/>
  <c r="R47" i="58" s="1"/>
  <c r="Q50" i="58"/>
  <c r="Q47" i="58" s="1"/>
  <c r="W49" i="58"/>
  <c r="W36" i="58" s="1"/>
  <c r="W34" i="58" s="1"/>
  <c r="V49" i="58"/>
  <c r="V36" i="58" s="1"/>
  <c r="V34" i="58" s="1"/>
  <c r="U49" i="58"/>
  <c r="U36" i="58" s="1"/>
  <c r="U34" i="58" s="1"/>
  <c r="T49" i="58"/>
  <c r="T36" i="58" s="1"/>
  <c r="T34" i="58" s="1"/>
  <c r="S49" i="58"/>
  <c r="S46" i="58" s="1"/>
  <c r="R49" i="58"/>
  <c r="R46" i="58" s="1"/>
  <c r="Q49" i="58"/>
  <c r="Q46" i="58" s="1"/>
  <c r="P49" i="58"/>
  <c r="P46" i="58" s="1"/>
  <c r="Y46" i="58"/>
  <c r="X46" i="58"/>
  <c r="L46" i="58"/>
  <c r="K46" i="58"/>
  <c r="Y44" i="58"/>
  <c r="X44" i="58"/>
  <c r="L44" i="58"/>
  <c r="K44" i="58"/>
  <c r="F44" i="58"/>
  <c r="E44" i="58"/>
  <c r="D44" i="58"/>
  <c r="C44" i="58"/>
  <c r="F43" i="58"/>
  <c r="F42" i="58" s="1"/>
  <c r="E43" i="58"/>
  <c r="E42" i="58" s="1"/>
  <c r="D43" i="58"/>
  <c r="D42" i="58" s="1"/>
  <c r="C43" i="58"/>
  <c r="C42" i="58" s="1"/>
  <c r="J17" i="58"/>
  <c r="I17" i="58"/>
  <c r="H17" i="58"/>
  <c r="G17" i="58"/>
  <c r="F17" i="58"/>
  <c r="E17" i="58"/>
  <c r="D17" i="58"/>
  <c r="C17" i="58"/>
  <c r="J16" i="58"/>
  <c r="G16" i="58"/>
  <c r="F16" i="58"/>
  <c r="E16" i="58"/>
  <c r="D16" i="58"/>
  <c r="C16" i="58"/>
  <c r="Y14" i="58"/>
  <c r="X14" i="58"/>
  <c r="L14" i="58"/>
  <c r="K14" i="58"/>
  <c r="C133" i="57"/>
  <c r="C132" i="57"/>
  <c r="B160" i="57"/>
  <c r="C136" i="57" s="1"/>
  <c r="D6" i="57" s="1"/>
  <c r="D15" i="57" s="1"/>
  <c r="B153" i="57"/>
  <c r="B152" i="57"/>
  <c r="H76" i="57" s="1"/>
  <c r="B151" i="57"/>
  <c r="V105" i="57" s="1"/>
  <c r="V103" i="57" s="1"/>
  <c r="B150" i="57"/>
  <c r="H8" i="57" s="1"/>
  <c r="H16" i="57" s="1"/>
  <c r="B149" i="57"/>
  <c r="B148" i="57"/>
  <c r="S115" i="57"/>
  <c r="R115" i="57"/>
  <c r="Q115" i="57"/>
  <c r="P115" i="57"/>
  <c r="Y114" i="57"/>
  <c r="X114" i="57"/>
  <c r="S114" i="57"/>
  <c r="R114" i="57"/>
  <c r="Q114" i="57"/>
  <c r="P114" i="57"/>
  <c r="L114" i="57"/>
  <c r="K114" i="57"/>
  <c r="Y112" i="57"/>
  <c r="X112" i="57"/>
  <c r="L112" i="57"/>
  <c r="K112" i="57"/>
  <c r="F112" i="57"/>
  <c r="E112" i="57"/>
  <c r="D112" i="57"/>
  <c r="C112" i="57"/>
  <c r="F111" i="57"/>
  <c r="F110" i="57" s="1"/>
  <c r="E111" i="57"/>
  <c r="E110" i="57" s="1"/>
  <c r="D111" i="57"/>
  <c r="D110" i="57" s="1"/>
  <c r="C111" i="57"/>
  <c r="C110" i="57" s="1"/>
  <c r="W105" i="57"/>
  <c r="W103" i="57" s="1"/>
  <c r="U105" i="57"/>
  <c r="T105" i="57"/>
  <c r="T103" i="57" s="1"/>
  <c r="W104" i="57"/>
  <c r="W102" i="57" s="1"/>
  <c r="V104" i="57"/>
  <c r="V102" i="57" s="1"/>
  <c r="U104" i="57"/>
  <c r="T104" i="57"/>
  <c r="T102" i="57" s="1"/>
  <c r="U103" i="57"/>
  <c r="U102" i="57"/>
  <c r="J85" i="57"/>
  <c r="I85" i="57"/>
  <c r="H85" i="57"/>
  <c r="G85" i="57"/>
  <c r="F85" i="57"/>
  <c r="E85" i="57"/>
  <c r="D85" i="57"/>
  <c r="C85" i="57"/>
  <c r="J84" i="57"/>
  <c r="G84" i="57"/>
  <c r="F84" i="57"/>
  <c r="E84" i="57"/>
  <c r="D84" i="57"/>
  <c r="C84" i="57"/>
  <c r="Y82" i="57"/>
  <c r="X82" i="57"/>
  <c r="L82" i="57"/>
  <c r="K82" i="57"/>
  <c r="Y77" i="57"/>
  <c r="X77" i="57"/>
  <c r="L77" i="57"/>
  <c r="K77" i="57"/>
  <c r="Y76" i="57"/>
  <c r="Y78" i="57" s="1"/>
  <c r="X76" i="57"/>
  <c r="X78" i="57" s="1"/>
  <c r="L76" i="57"/>
  <c r="K76" i="57"/>
  <c r="I76" i="57"/>
  <c r="I84" i="57" s="1"/>
  <c r="T50" i="57"/>
  <c r="T37" i="57" s="1"/>
  <c r="T35" i="57" s="1"/>
  <c r="S50" i="57"/>
  <c r="S47" i="57" s="1"/>
  <c r="W49" i="57"/>
  <c r="W36" i="57" s="1"/>
  <c r="W34" i="57" s="1"/>
  <c r="V49" i="57"/>
  <c r="U49" i="57"/>
  <c r="U36" i="57" s="1"/>
  <c r="U34" i="57" s="1"/>
  <c r="T49" i="57"/>
  <c r="T36" i="57" s="1"/>
  <c r="T34" i="57" s="1"/>
  <c r="S49" i="57"/>
  <c r="S46" i="57" s="1"/>
  <c r="R49" i="57"/>
  <c r="R46" i="57" s="1"/>
  <c r="Q49" i="57"/>
  <c r="P49" i="57"/>
  <c r="Y46" i="57"/>
  <c r="X46" i="57"/>
  <c r="Q46" i="57"/>
  <c r="P46" i="57"/>
  <c r="L46" i="57"/>
  <c r="K46" i="57"/>
  <c r="Y44" i="57"/>
  <c r="X44" i="57"/>
  <c r="L44" i="57"/>
  <c r="K44" i="57"/>
  <c r="F44" i="57"/>
  <c r="E44" i="57"/>
  <c r="D44" i="57"/>
  <c r="C44" i="57"/>
  <c r="F43" i="57"/>
  <c r="E43" i="57"/>
  <c r="D43" i="57"/>
  <c r="D42" i="57" s="1"/>
  <c r="C43" i="57"/>
  <c r="C42" i="57" s="1"/>
  <c r="F42" i="57"/>
  <c r="E42" i="57"/>
  <c r="V36" i="57"/>
  <c r="V34" i="57" s="1"/>
  <c r="J17" i="57"/>
  <c r="I17" i="57"/>
  <c r="H17" i="57"/>
  <c r="G17" i="57"/>
  <c r="F17" i="57"/>
  <c r="E17" i="57"/>
  <c r="D17" i="57"/>
  <c r="C17" i="57"/>
  <c r="J16" i="57"/>
  <c r="G16" i="57"/>
  <c r="F16" i="57"/>
  <c r="E16" i="57"/>
  <c r="D16" i="57"/>
  <c r="C16" i="57"/>
  <c r="Y14" i="57"/>
  <c r="X14" i="57"/>
  <c r="L14" i="57"/>
  <c r="K14" i="57"/>
  <c r="I8" i="57"/>
  <c r="I16" i="57" s="1"/>
  <c r="C133" i="56"/>
  <c r="W50" i="56" s="1"/>
  <c r="W37" i="56" s="1"/>
  <c r="W35" i="56" s="1"/>
  <c r="C132" i="56"/>
  <c r="B160" i="56"/>
  <c r="C136" i="56" s="1"/>
  <c r="B153" i="56"/>
  <c r="I76" i="56" s="1"/>
  <c r="B152" i="56"/>
  <c r="B151" i="56"/>
  <c r="B150" i="56"/>
  <c r="H8" i="56" s="1"/>
  <c r="H16" i="56" s="1"/>
  <c r="B149" i="56"/>
  <c r="B148" i="56"/>
  <c r="S115" i="56"/>
  <c r="R115" i="56"/>
  <c r="Q115" i="56"/>
  <c r="P115" i="56"/>
  <c r="Y114" i="56"/>
  <c r="X114" i="56"/>
  <c r="S114" i="56"/>
  <c r="R114" i="56"/>
  <c r="Q114" i="56"/>
  <c r="P114" i="56"/>
  <c r="L114" i="56"/>
  <c r="K114" i="56"/>
  <c r="Y112" i="56"/>
  <c r="X112" i="56"/>
  <c r="L112" i="56"/>
  <c r="K112" i="56"/>
  <c r="F112" i="56"/>
  <c r="E112" i="56"/>
  <c r="D112" i="56"/>
  <c r="C112" i="56"/>
  <c r="F111" i="56"/>
  <c r="F110" i="56" s="1"/>
  <c r="E111" i="56"/>
  <c r="E110" i="56" s="1"/>
  <c r="D111" i="56"/>
  <c r="D110" i="56" s="1"/>
  <c r="C111" i="56"/>
  <c r="C110" i="56" s="1"/>
  <c r="W105" i="56"/>
  <c r="V105" i="56"/>
  <c r="V103" i="56" s="1"/>
  <c r="U105" i="56"/>
  <c r="U103" i="56" s="1"/>
  <c r="T105" i="56"/>
  <c r="W104" i="56"/>
  <c r="W102" i="56" s="1"/>
  <c r="V104" i="56"/>
  <c r="V102" i="56" s="1"/>
  <c r="U104" i="56"/>
  <c r="U102" i="56" s="1"/>
  <c r="T104" i="56"/>
  <c r="T102" i="56" s="1"/>
  <c r="W103" i="56"/>
  <c r="T103" i="56"/>
  <c r="J85" i="56"/>
  <c r="I85" i="56"/>
  <c r="H85" i="56"/>
  <c r="G85" i="56"/>
  <c r="F85" i="56"/>
  <c r="E85" i="56"/>
  <c r="D85" i="56"/>
  <c r="C85" i="56"/>
  <c r="J84" i="56"/>
  <c r="G84" i="56"/>
  <c r="F84" i="56"/>
  <c r="E84" i="56"/>
  <c r="D84" i="56"/>
  <c r="C84" i="56"/>
  <c r="Y82" i="56"/>
  <c r="X82" i="56"/>
  <c r="L82" i="56"/>
  <c r="K82" i="56"/>
  <c r="Y77" i="56"/>
  <c r="X77" i="56"/>
  <c r="L77" i="56"/>
  <c r="K77" i="56"/>
  <c r="Y76" i="56"/>
  <c r="Y78" i="56" s="1"/>
  <c r="X76" i="56"/>
  <c r="L76" i="56"/>
  <c r="K76" i="56"/>
  <c r="K78" i="56" s="1"/>
  <c r="H76" i="56"/>
  <c r="U49" i="56"/>
  <c r="U36" i="56" s="1"/>
  <c r="U34" i="56" s="1"/>
  <c r="Y46" i="56"/>
  <c r="X46" i="56"/>
  <c r="L46" i="56"/>
  <c r="K46" i="56"/>
  <c r="Y44" i="56"/>
  <c r="X44" i="56"/>
  <c r="L44" i="56"/>
  <c r="K44" i="56"/>
  <c r="F44" i="56"/>
  <c r="E44" i="56"/>
  <c r="D44" i="56"/>
  <c r="C44" i="56"/>
  <c r="F43" i="56"/>
  <c r="F42" i="56" s="1"/>
  <c r="E43" i="56"/>
  <c r="E42" i="56" s="1"/>
  <c r="D43" i="56"/>
  <c r="D42" i="56" s="1"/>
  <c r="C43" i="56"/>
  <c r="C42" i="56"/>
  <c r="J17" i="56"/>
  <c r="I17" i="56"/>
  <c r="H17" i="56"/>
  <c r="G17" i="56"/>
  <c r="F17" i="56"/>
  <c r="E17" i="56"/>
  <c r="D17" i="56"/>
  <c r="C17" i="56"/>
  <c r="J16" i="56"/>
  <c r="G16" i="56"/>
  <c r="F16" i="56"/>
  <c r="E16" i="56"/>
  <c r="D16" i="56"/>
  <c r="C16" i="56"/>
  <c r="Y14" i="56"/>
  <c r="X14" i="56"/>
  <c r="L14" i="56"/>
  <c r="K14" i="56"/>
  <c r="I8" i="56"/>
  <c r="I16" i="56" s="1"/>
  <c r="C133" i="55"/>
  <c r="C132" i="55"/>
  <c r="B160" i="55"/>
  <c r="C136" i="55" s="1"/>
  <c r="B153" i="55"/>
  <c r="I76" i="55" s="1"/>
  <c r="B152" i="55"/>
  <c r="B151" i="55"/>
  <c r="I8" i="55" s="1"/>
  <c r="I16" i="55" s="1"/>
  <c r="B150" i="55"/>
  <c r="H8" i="55" s="1"/>
  <c r="H16" i="55" s="1"/>
  <c r="B149" i="55"/>
  <c r="B148" i="55"/>
  <c r="S115" i="55"/>
  <c r="R115" i="55"/>
  <c r="Q115" i="55"/>
  <c r="P115" i="55"/>
  <c r="Y114" i="55"/>
  <c r="X114" i="55"/>
  <c r="S114" i="55"/>
  <c r="R114" i="55"/>
  <c r="Q114" i="55"/>
  <c r="P114" i="55"/>
  <c r="L114" i="55"/>
  <c r="K114" i="55"/>
  <c r="Y112" i="55"/>
  <c r="X112" i="55"/>
  <c r="L112" i="55"/>
  <c r="K112" i="55"/>
  <c r="F112" i="55"/>
  <c r="E112" i="55"/>
  <c r="D112" i="55"/>
  <c r="C112" i="55"/>
  <c r="F111" i="55"/>
  <c r="E111" i="55"/>
  <c r="E110" i="55" s="1"/>
  <c r="D111" i="55"/>
  <c r="D110" i="55" s="1"/>
  <c r="C111" i="55"/>
  <c r="C110" i="55" s="1"/>
  <c r="F110" i="55"/>
  <c r="W105" i="55"/>
  <c r="W103" i="55" s="1"/>
  <c r="U105" i="55"/>
  <c r="U103" i="55" s="1"/>
  <c r="T105" i="55"/>
  <c r="T103" i="55" s="1"/>
  <c r="W104" i="55"/>
  <c r="W102" i="55" s="1"/>
  <c r="V104" i="55"/>
  <c r="V102" i="55" s="1"/>
  <c r="U104" i="55"/>
  <c r="U102" i="55" s="1"/>
  <c r="T104" i="55"/>
  <c r="T102" i="55" s="1"/>
  <c r="T96" i="55" s="1"/>
  <c r="J85" i="55"/>
  <c r="I85" i="55"/>
  <c r="H85" i="55"/>
  <c r="G85" i="55"/>
  <c r="F85" i="55"/>
  <c r="E85" i="55"/>
  <c r="D85" i="55"/>
  <c r="C85" i="55"/>
  <c r="J84" i="55"/>
  <c r="G84" i="55"/>
  <c r="F84" i="55"/>
  <c r="E84" i="55"/>
  <c r="D84" i="55"/>
  <c r="C84" i="55"/>
  <c r="Y82" i="55"/>
  <c r="X82" i="55"/>
  <c r="L82" i="55"/>
  <c r="K82" i="55"/>
  <c r="Y77" i="55"/>
  <c r="X77" i="55"/>
  <c r="L77" i="55"/>
  <c r="K77" i="55"/>
  <c r="Y76" i="55"/>
  <c r="Y78" i="55" s="1"/>
  <c r="Y83" i="55" s="1"/>
  <c r="Y87" i="55" s="1"/>
  <c r="X76" i="55"/>
  <c r="L76" i="55"/>
  <c r="L78" i="55" s="1"/>
  <c r="K76" i="55"/>
  <c r="K78" i="55" s="1"/>
  <c r="H76" i="55"/>
  <c r="S49" i="55"/>
  <c r="S46" i="55" s="1"/>
  <c r="Y46" i="55"/>
  <c r="X46" i="55"/>
  <c r="L46" i="55"/>
  <c r="K46" i="55"/>
  <c r="Y44" i="55"/>
  <c r="X44" i="55"/>
  <c r="L44" i="55"/>
  <c r="K44" i="55"/>
  <c r="F44" i="55"/>
  <c r="E44" i="55"/>
  <c r="D44" i="55"/>
  <c r="C44" i="55"/>
  <c r="F43" i="55"/>
  <c r="F42" i="55" s="1"/>
  <c r="E43" i="55"/>
  <c r="E42" i="55" s="1"/>
  <c r="D43" i="55"/>
  <c r="C43" i="55"/>
  <c r="C42" i="55" s="1"/>
  <c r="D42" i="55"/>
  <c r="J17" i="55"/>
  <c r="I17" i="55"/>
  <c r="H17" i="55"/>
  <c r="G17" i="55"/>
  <c r="F17" i="55"/>
  <c r="E17" i="55"/>
  <c r="D17" i="55"/>
  <c r="C17" i="55"/>
  <c r="J16" i="55"/>
  <c r="G16" i="55"/>
  <c r="F16" i="55"/>
  <c r="E16" i="55"/>
  <c r="D16" i="55"/>
  <c r="C16" i="55"/>
  <c r="Y14" i="55"/>
  <c r="X14" i="55"/>
  <c r="L14" i="55"/>
  <c r="K14" i="55"/>
  <c r="C133" i="54"/>
  <c r="C132" i="54"/>
  <c r="B160" i="54"/>
  <c r="C136" i="54" s="1"/>
  <c r="B153" i="54"/>
  <c r="I76" i="54" s="1"/>
  <c r="I84" i="54" s="1"/>
  <c r="B152" i="54"/>
  <c r="B151" i="54"/>
  <c r="V105" i="54" s="1"/>
  <c r="V103" i="54" s="1"/>
  <c r="B150" i="54"/>
  <c r="H8" i="54" s="1"/>
  <c r="H16" i="54" s="1"/>
  <c r="B149" i="54"/>
  <c r="B148" i="54"/>
  <c r="S115" i="54"/>
  <c r="S105" i="54" s="1"/>
  <c r="S103" i="54" s="1"/>
  <c r="R115" i="54"/>
  <c r="Q115" i="54"/>
  <c r="P115" i="54"/>
  <c r="Y114" i="54"/>
  <c r="X114" i="54"/>
  <c r="S114" i="54"/>
  <c r="R114" i="54"/>
  <c r="Q114" i="54"/>
  <c r="Q105" i="54" s="1"/>
  <c r="Q103" i="54" s="1"/>
  <c r="P114" i="54"/>
  <c r="L114" i="54"/>
  <c r="K114" i="54"/>
  <c r="Y112" i="54"/>
  <c r="X112" i="54"/>
  <c r="L112" i="54"/>
  <c r="K112" i="54"/>
  <c r="F112" i="54"/>
  <c r="E112" i="54"/>
  <c r="D112" i="54"/>
  <c r="C112" i="54"/>
  <c r="F111" i="54"/>
  <c r="F110" i="54" s="1"/>
  <c r="E111" i="54"/>
  <c r="E110" i="54" s="1"/>
  <c r="D111" i="54"/>
  <c r="D110" i="54" s="1"/>
  <c r="C111" i="54"/>
  <c r="C110" i="54" s="1"/>
  <c r="W105" i="54"/>
  <c r="W103" i="54" s="1"/>
  <c r="U105" i="54"/>
  <c r="T105" i="54"/>
  <c r="W104" i="54"/>
  <c r="W102" i="54" s="1"/>
  <c r="V104" i="54"/>
  <c r="V102" i="54" s="1"/>
  <c r="U104" i="54"/>
  <c r="U102" i="54" s="1"/>
  <c r="T104" i="54"/>
  <c r="U103" i="54"/>
  <c r="T103" i="54"/>
  <c r="T102" i="54"/>
  <c r="J85" i="54"/>
  <c r="I85" i="54"/>
  <c r="H85" i="54"/>
  <c r="G85" i="54"/>
  <c r="F85" i="54"/>
  <c r="E85" i="54"/>
  <c r="D85" i="54"/>
  <c r="C85" i="54"/>
  <c r="J84" i="54"/>
  <c r="G84" i="54"/>
  <c r="F84" i="54"/>
  <c r="E84" i="54"/>
  <c r="D84" i="54"/>
  <c r="C84" i="54"/>
  <c r="Y82" i="54"/>
  <c r="X82" i="54"/>
  <c r="L82" i="54"/>
  <c r="K82" i="54"/>
  <c r="Y77" i="54"/>
  <c r="X77" i="54"/>
  <c r="L77" i="54"/>
  <c r="K77" i="54"/>
  <c r="Y76" i="54"/>
  <c r="Y78" i="54" s="1"/>
  <c r="X76" i="54"/>
  <c r="L76" i="54"/>
  <c r="K76" i="54"/>
  <c r="H76" i="54"/>
  <c r="W50" i="54"/>
  <c r="W37" i="54" s="1"/>
  <c r="W35" i="54" s="1"/>
  <c r="V50" i="54"/>
  <c r="U50" i="54"/>
  <c r="T50" i="54"/>
  <c r="T37" i="54" s="1"/>
  <c r="T35" i="54" s="1"/>
  <c r="S50" i="54"/>
  <c r="S47" i="54" s="1"/>
  <c r="R50" i="54"/>
  <c r="R47" i="54" s="1"/>
  <c r="Q50" i="54"/>
  <c r="P50" i="54"/>
  <c r="P47" i="54" s="1"/>
  <c r="S49" i="54"/>
  <c r="S46" i="54" s="1"/>
  <c r="Q47" i="54"/>
  <c r="Y46" i="54"/>
  <c r="X46" i="54"/>
  <c r="L46" i="54"/>
  <c r="K46" i="54"/>
  <c r="Y44" i="54"/>
  <c r="X44" i="54"/>
  <c r="L44" i="54"/>
  <c r="K44" i="54"/>
  <c r="F44" i="54"/>
  <c r="E44" i="54"/>
  <c r="D44" i="54"/>
  <c r="C44" i="54"/>
  <c r="F43" i="54"/>
  <c r="F42" i="54" s="1"/>
  <c r="E43" i="54"/>
  <c r="E42" i="54" s="1"/>
  <c r="D43" i="54"/>
  <c r="D42" i="54" s="1"/>
  <c r="C43" i="54"/>
  <c r="C42" i="54" s="1"/>
  <c r="J17" i="54"/>
  <c r="I17" i="54"/>
  <c r="H17" i="54"/>
  <c r="G17" i="54"/>
  <c r="F17" i="54"/>
  <c r="E17" i="54"/>
  <c r="D17" i="54"/>
  <c r="C17" i="54"/>
  <c r="J16" i="54"/>
  <c r="G16" i="54"/>
  <c r="F16" i="54"/>
  <c r="E16" i="54"/>
  <c r="D16" i="54"/>
  <c r="C16" i="54"/>
  <c r="Y14" i="54"/>
  <c r="X14" i="54"/>
  <c r="L14" i="54"/>
  <c r="K14" i="54"/>
  <c r="C133" i="53"/>
  <c r="C132" i="53"/>
  <c r="B160" i="53"/>
  <c r="C136" i="53" s="1"/>
  <c r="I6" i="53" s="1"/>
  <c r="I15" i="53" s="1"/>
  <c r="B153" i="53"/>
  <c r="I76" i="53" s="1"/>
  <c r="I84" i="53" s="1"/>
  <c r="B152" i="53"/>
  <c r="B151" i="53"/>
  <c r="V105" i="53" s="1"/>
  <c r="V103" i="53" s="1"/>
  <c r="B150" i="53"/>
  <c r="H8" i="53" s="1"/>
  <c r="H16" i="53" s="1"/>
  <c r="B149" i="53"/>
  <c r="B148" i="53"/>
  <c r="U49" i="53"/>
  <c r="S115" i="53"/>
  <c r="R115" i="53"/>
  <c r="Q115" i="53"/>
  <c r="P115" i="53"/>
  <c r="Y114" i="53"/>
  <c r="X114" i="53"/>
  <c r="S114" i="53"/>
  <c r="R114" i="53"/>
  <c r="Q114" i="53"/>
  <c r="P114" i="53"/>
  <c r="L114" i="53"/>
  <c r="K114" i="53"/>
  <c r="Y112" i="53"/>
  <c r="X112" i="53"/>
  <c r="L112" i="53"/>
  <c r="K112" i="53"/>
  <c r="F112" i="53"/>
  <c r="E112" i="53"/>
  <c r="D112" i="53"/>
  <c r="C112" i="53"/>
  <c r="F111" i="53"/>
  <c r="F110" i="53" s="1"/>
  <c r="E111" i="53"/>
  <c r="E110" i="53" s="1"/>
  <c r="D111" i="53"/>
  <c r="D110" i="53" s="1"/>
  <c r="C111" i="53"/>
  <c r="C110" i="53"/>
  <c r="W105" i="53"/>
  <c r="U105" i="53"/>
  <c r="T105" i="53"/>
  <c r="T103" i="53" s="1"/>
  <c r="W104" i="53"/>
  <c r="W102" i="53" s="1"/>
  <c r="V104" i="53"/>
  <c r="V102" i="53" s="1"/>
  <c r="U104" i="53"/>
  <c r="U102" i="53" s="1"/>
  <c r="T104" i="53"/>
  <c r="T102" i="53" s="1"/>
  <c r="W103" i="53"/>
  <c r="U103" i="53"/>
  <c r="T97" i="53"/>
  <c r="T95" i="53" s="1"/>
  <c r="J85" i="53"/>
  <c r="I85" i="53"/>
  <c r="H85" i="53"/>
  <c r="G85" i="53"/>
  <c r="F85" i="53"/>
  <c r="E85" i="53"/>
  <c r="D85" i="53"/>
  <c r="C85" i="53"/>
  <c r="J84" i="53"/>
  <c r="G84" i="53"/>
  <c r="F84" i="53"/>
  <c r="E84" i="53"/>
  <c r="D84" i="53"/>
  <c r="C84" i="53"/>
  <c r="Y82" i="53"/>
  <c r="X82" i="53"/>
  <c r="L82" i="53"/>
  <c r="K82" i="53"/>
  <c r="Y77" i="53"/>
  <c r="X77" i="53"/>
  <c r="L77" i="53"/>
  <c r="K77" i="53"/>
  <c r="Y76" i="53"/>
  <c r="X76" i="53"/>
  <c r="X78" i="53" s="1"/>
  <c r="L76" i="53"/>
  <c r="L78" i="53" s="1"/>
  <c r="K76" i="53"/>
  <c r="H76" i="53"/>
  <c r="H84" i="53" s="1"/>
  <c r="V50" i="53"/>
  <c r="V49" i="53"/>
  <c r="V36" i="53" s="1"/>
  <c r="V34" i="53" s="1"/>
  <c r="R49" i="53"/>
  <c r="R46" i="53" s="1"/>
  <c r="Q49" i="53"/>
  <c r="Q46" i="53" s="1"/>
  <c r="Y46" i="53"/>
  <c r="X46" i="53"/>
  <c r="L46" i="53"/>
  <c r="K46" i="53"/>
  <c r="Y44" i="53"/>
  <c r="X44" i="53"/>
  <c r="L44" i="53"/>
  <c r="K44" i="53"/>
  <c r="F44" i="53"/>
  <c r="E44" i="53"/>
  <c r="D44" i="53"/>
  <c r="C44" i="53"/>
  <c r="F43" i="53"/>
  <c r="F42" i="53" s="1"/>
  <c r="E43" i="53"/>
  <c r="E42" i="53" s="1"/>
  <c r="D43" i="53"/>
  <c r="D42" i="53" s="1"/>
  <c r="C43" i="53"/>
  <c r="C42" i="53" s="1"/>
  <c r="U36" i="53"/>
  <c r="U34" i="53" s="1"/>
  <c r="J17" i="53"/>
  <c r="I17" i="53"/>
  <c r="H17" i="53"/>
  <c r="G17" i="53"/>
  <c r="F17" i="53"/>
  <c r="E17" i="53"/>
  <c r="D17" i="53"/>
  <c r="C17" i="53"/>
  <c r="J16" i="53"/>
  <c r="G16" i="53"/>
  <c r="F16" i="53"/>
  <c r="E16" i="53"/>
  <c r="D16" i="53"/>
  <c r="C16" i="53"/>
  <c r="Y14" i="53"/>
  <c r="X14" i="53"/>
  <c r="L14" i="53"/>
  <c r="K14" i="53"/>
  <c r="C133" i="52"/>
  <c r="C132" i="52"/>
  <c r="C133" i="51"/>
  <c r="R50" i="51" s="1"/>
  <c r="R47" i="51" s="1"/>
  <c r="C132" i="51"/>
  <c r="B160" i="52"/>
  <c r="C135" i="52" s="1"/>
  <c r="F5" i="52" s="1"/>
  <c r="F14" i="52" s="1"/>
  <c r="B153" i="52"/>
  <c r="I76" i="52" s="1"/>
  <c r="B152" i="52"/>
  <c r="H76" i="52" s="1"/>
  <c r="B151" i="52"/>
  <c r="B150" i="52"/>
  <c r="H8" i="52" s="1"/>
  <c r="H16" i="52" s="1"/>
  <c r="B149" i="52"/>
  <c r="B148" i="52"/>
  <c r="S115" i="52"/>
  <c r="R115" i="52"/>
  <c r="Q115" i="52"/>
  <c r="Q105" i="52" s="1"/>
  <c r="Q103" i="52" s="1"/>
  <c r="P115" i="52"/>
  <c r="Y114" i="52"/>
  <c r="X114" i="52"/>
  <c r="S114" i="52"/>
  <c r="R114" i="52"/>
  <c r="Q114" i="52"/>
  <c r="P114" i="52"/>
  <c r="L114" i="52"/>
  <c r="K114" i="52"/>
  <c r="Y112" i="52"/>
  <c r="X112" i="52"/>
  <c r="L112" i="52"/>
  <c r="K112" i="52"/>
  <c r="F112" i="52"/>
  <c r="E112" i="52"/>
  <c r="D112" i="52"/>
  <c r="C112" i="52"/>
  <c r="F111" i="52"/>
  <c r="F110" i="52" s="1"/>
  <c r="S104" i="52" s="1"/>
  <c r="S102" i="52" s="1"/>
  <c r="E111" i="52"/>
  <c r="E110" i="52" s="1"/>
  <c r="D111" i="52"/>
  <c r="D110" i="52" s="1"/>
  <c r="C111" i="52"/>
  <c r="C110" i="52" s="1"/>
  <c r="W105" i="52"/>
  <c r="W103" i="52" s="1"/>
  <c r="U105" i="52"/>
  <c r="U103" i="52" s="1"/>
  <c r="T105" i="52"/>
  <c r="T103" i="52" s="1"/>
  <c r="T97" i="52" s="1"/>
  <c r="T95" i="52" s="1"/>
  <c r="W104" i="52"/>
  <c r="V104" i="52"/>
  <c r="V102" i="52" s="1"/>
  <c r="U104" i="52"/>
  <c r="T104" i="52"/>
  <c r="T102" i="52" s="1"/>
  <c r="W102" i="52"/>
  <c r="U102" i="52"/>
  <c r="J85" i="52"/>
  <c r="I85" i="52"/>
  <c r="H85" i="52"/>
  <c r="G85" i="52"/>
  <c r="F85" i="52"/>
  <c r="E85" i="52"/>
  <c r="D85" i="52"/>
  <c r="C85" i="52"/>
  <c r="J84" i="52"/>
  <c r="G84" i="52"/>
  <c r="F84" i="52"/>
  <c r="E84" i="52"/>
  <c r="D84" i="52"/>
  <c r="C84" i="52"/>
  <c r="Y82" i="52"/>
  <c r="X82" i="52"/>
  <c r="L82" i="52"/>
  <c r="K82" i="52"/>
  <c r="Y77" i="52"/>
  <c r="X77" i="52"/>
  <c r="L77" i="52"/>
  <c r="K77" i="52"/>
  <c r="Y76" i="52"/>
  <c r="Y78" i="52" s="1"/>
  <c r="X76" i="52"/>
  <c r="L76" i="52"/>
  <c r="K76" i="52"/>
  <c r="K78" i="52" s="1"/>
  <c r="P50" i="52"/>
  <c r="P47" i="52" s="1"/>
  <c r="Y46" i="52"/>
  <c r="X46" i="52"/>
  <c r="L46" i="52"/>
  <c r="K46" i="52"/>
  <c r="Y44" i="52"/>
  <c r="X44" i="52"/>
  <c r="L44" i="52"/>
  <c r="K44" i="52"/>
  <c r="F44" i="52"/>
  <c r="E44" i="52"/>
  <c r="D44" i="52"/>
  <c r="C44" i="52"/>
  <c r="F43" i="52"/>
  <c r="E43" i="52"/>
  <c r="E42" i="52" s="1"/>
  <c r="D43" i="52"/>
  <c r="D42" i="52" s="1"/>
  <c r="C43" i="52"/>
  <c r="C42" i="52" s="1"/>
  <c r="F42" i="52"/>
  <c r="J17" i="52"/>
  <c r="I17" i="52"/>
  <c r="H17" i="52"/>
  <c r="G17" i="52"/>
  <c r="F17" i="52"/>
  <c r="E17" i="52"/>
  <c r="D17" i="52"/>
  <c r="C17" i="52"/>
  <c r="J16" i="52"/>
  <c r="G16" i="52"/>
  <c r="F16" i="52"/>
  <c r="E16" i="52"/>
  <c r="D16" i="52"/>
  <c r="C16" i="52"/>
  <c r="Y14" i="52"/>
  <c r="X14" i="52"/>
  <c r="L14" i="52"/>
  <c r="K14" i="52"/>
  <c r="B160" i="51"/>
  <c r="C136" i="51" s="1"/>
  <c r="J6" i="51" s="1"/>
  <c r="J11" i="51" s="1"/>
  <c r="J13" i="51" s="1"/>
  <c r="B153" i="51"/>
  <c r="B152" i="51"/>
  <c r="H76" i="51" s="1"/>
  <c r="B151" i="51"/>
  <c r="V105" i="51" s="1"/>
  <c r="V103" i="51" s="1"/>
  <c r="B150" i="51"/>
  <c r="H8" i="51" s="1"/>
  <c r="H16" i="51" s="1"/>
  <c r="B149" i="51"/>
  <c r="B148" i="51"/>
  <c r="S115" i="51"/>
  <c r="R115" i="51"/>
  <c r="Q115" i="51"/>
  <c r="P115" i="51"/>
  <c r="Y114" i="51"/>
  <c r="X114" i="51"/>
  <c r="S114" i="51"/>
  <c r="R114" i="51"/>
  <c r="Q114" i="51"/>
  <c r="P114" i="51"/>
  <c r="L114" i="51"/>
  <c r="K114" i="51"/>
  <c r="Y112" i="51"/>
  <c r="X112" i="51"/>
  <c r="L112" i="51"/>
  <c r="K112" i="51"/>
  <c r="F112" i="51"/>
  <c r="E112" i="51"/>
  <c r="D112" i="51"/>
  <c r="C112" i="51"/>
  <c r="F111" i="51"/>
  <c r="F110" i="51" s="1"/>
  <c r="E111" i="51"/>
  <c r="E110" i="51" s="1"/>
  <c r="D111" i="51"/>
  <c r="D110" i="51" s="1"/>
  <c r="C111" i="51"/>
  <c r="C110" i="51" s="1"/>
  <c r="W105" i="51"/>
  <c r="U105" i="51"/>
  <c r="T105" i="51"/>
  <c r="W104" i="51"/>
  <c r="W102" i="51" s="1"/>
  <c r="V104" i="51"/>
  <c r="V102" i="51" s="1"/>
  <c r="U104" i="51"/>
  <c r="T104" i="51"/>
  <c r="W103" i="51"/>
  <c r="U103" i="51"/>
  <c r="T103" i="51"/>
  <c r="U102" i="51"/>
  <c r="U96" i="51" s="1"/>
  <c r="T102" i="51"/>
  <c r="J85" i="51"/>
  <c r="I85" i="51"/>
  <c r="H85" i="51"/>
  <c r="G85" i="51"/>
  <c r="F85" i="51"/>
  <c r="E85" i="51"/>
  <c r="D85" i="51"/>
  <c r="C85" i="51"/>
  <c r="J84" i="51"/>
  <c r="G84" i="51"/>
  <c r="F84" i="51"/>
  <c r="E84" i="51"/>
  <c r="D84" i="51"/>
  <c r="C84" i="51"/>
  <c r="Y82" i="51"/>
  <c r="X82" i="51"/>
  <c r="L82" i="51"/>
  <c r="K82" i="51"/>
  <c r="Y77" i="51"/>
  <c r="X77" i="51"/>
  <c r="L77" i="51"/>
  <c r="K77" i="51"/>
  <c r="Y76" i="51"/>
  <c r="X76" i="51"/>
  <c r="L76" i="51"/>
  <c r="L78" i="51" s="1"/>
  <c r="K76" i="51"/>
  <c r="I76" i="51"/>
  <c r="V50" i="51"/>
  <c r="U50" i="51"/>
  <c r="T50" i="51"/>
  <c r="T37" i="51" s="1"/>
  <c r="T35" i="51" s="1"/>
  <c r="S50" i="51"/>
  <c r="S47" i="51" s="1"/>
  <c r="Q50" i="51"/>
  <c r="W49" i="51"/>
  <c r="W36" i="51" s="1"/>
  <c r="W34" i="51" s="1"/>
  <c r="V49" i="51"/>
  <c r="V36" i="51" s="1"/>
  <c r="V34" i="51" s="1"/>
  <c r="U49" i="51"/>
  <c r="U36" i="51" s="1"/>
  <c r="U34" i="51" s="1"/>
  <c r="T49" i="51"/>
  <c r="T36" i="51" s="1"/>
  <c r="T34" i="51" s="1"/>
  <c r="T28" i="51" s="1"/>
  <c r="S49" i="51"/>
  <c r="S46" i="51" s="1"/>
  <c r="R49" i="51"/>
  <c r="Q49" i="51"/>
  <c r="Q46" i="51" s="1"/>
  <c r="P49" i="51"/>
  <c r="P46" i="51" s="1"/>
  <c r="Q47" i="51"/>
  <c r="Y46" i="51"/>
  <c r="X46" i="51"/>
  <c r="R46" i="51"/>
  <c r="L46" i="51"/>
  <c r="K46" i="51"/>
  <c r="Y44" i="51"/>
  <c r="X44" i="51"/>
  <c r="L44" i="51"/>
  <c r="K44" i="51"/>
  <c r="F44" i="51"/>
  <c r="E44" i="51"/>
  <c r="D44" i="51"/>
  <c r="C44" i="51"/>
  <c r="F43" i="51"/>
  <c r="F42" i="51" s="1"/>
  <c r="E43" i="51"/>
  <c r="E42" i="51" s="1"/>
  <c r="D43" i="51"/>
  <c r="D42" i="51" s="1"/>
  <c r="C43" i="51"/>
  <c r="C42" i="51" s="1"/>
  <c r="J17" i="51"/>
  <c r="I17" i="51"/>
  <c r="H17" i="51"/>
  <c r="G17" i="51"/>
  <c r="F17" i="51"/>
  <c r="E17" i="51"/>
  <c r="D17" i="51"/>
  <c r="C17" i="51"/>
  <c r="J16" i="51"/>
  <c r="G16" i="51"/>
  <c r="F16" i="51"/>
  <c r="E16" i="51"/>
  <c r="D16" i="51"/>
  <c r="C16" i="51"/>
  <c r="Y14" i="51"/>
  <c r="X14" i="51"/>
  <c r="L14" i="51"/>
  <c r="K14" i="51"/>
  <c r="C133" i="50"/>
  <c r="C132" i="50"/>
  <c r="B160" i="50"/>
  <c r="B153" i="50"/>
  <c r="I76" i="50" s="1"/>
  <c r="I84" i="50" s="1"/>
  <c r="B152" i="50"/>
  <c r="H76" i="50" s="1"/>
  <c r="B151" i="50"/>
  <c r="B150" i="50"/>
  <c r="H8" i="50" s="1"/>
  <c r="H16" i="50" s="1"/>
  <c r="B149" i="50"/>
  <c r="B148" i="50"/>
  <c r="S115" i="50"/>
  <c r="R115" i="50"/>
  <c r="Q115" i="50"/>
  <c r="Q105" i="50" s="1"/>
  <c r="Q103" i="50" s="1"/>
  <c r="P115" i="50"/>
  <c r="Y114" i="50"/>
  <c r="X114" i="50"/>
  <c r="S114" i="50"/>
  <c r="R114" i="50"/>
  <c r="Q114" i="50"/>
  <c r="P114" i="50"/>
  <c r="L114" i="50"/>
  <c r="K114" i="50"/>
  <c r="Y112" i="50"/>
  <c r="X112" i="50"/>
  <c r="L112" i="50"/>
  <c r="K112" i="50"/>
  <c r="F112" i="50"/>
  <c r="E112" i="50"/>
  <c r="D112" i="50"/>
  <c r="C112" i="50"/>
  <c r="F111" i="50"/>
  <c r="E111" i="50"/>
  <c r="E110" i="50" s="1"/>
  <c r="D111" i="50"/>
  <c r="D110" i="50" s="1"/>
  <c r="C111" i="50"/>
  <c r="C110" i="50" s="1"/>
  <c r="F110" i="50"/>
  <c r="W105" i="50"/>
  <c r="V105" i="50"/>
  <c r="V103" i="50" s="1"/>
  <c r="V96" i="50" s="1"/>
  <c r="U105" i="50"/>
  <c r="T105" i="50"/>
  <c r="W104" i="50"/>
  <c r="V104" i="50"/>
  <c r="U104" i="50"/>
  <c r="U102" i="50" s="1"/>
  <c r="T104" i="50"/>
  <c r="W103" i="50"/>
  <c r="U103" i="50"/>
  <c r="T103" i="50"/>
  <c r="W102" i="50"/>
  <c r="V102" i="50"/>
  <c r="T102" i="50"/>
  <c r="U96" i="50"/>
  <c r="J85" i="50"/>
  <c r="I85" i="50"/>
  <c r="H85" i="50"/>
  <c r="G85" i="50"/>
  <c r="F85" i="50"/>
  <c r="E85" i="50"/>
  <c r="D85" i="50"/>
  <c r="C85" i="50"/>
  <c r="J84" i="50"/>
  <c r="G84" i="50"/>
  <c r="F84" i="50"/>
  <c r="E84" i="50"/>
  <c r="D84" i="50"/>
  <c r="C84" i="50"/>
  <c r="Y82" i="50"/>
  <c r="X82" i="50"/>
  <c r="L82" i="50"/>
  <c r="K82" i="50"/>
  <c r="Y77" i="50"/>
  <c r="X77" i="50"/>
  <c r="L77" i="50"/>
  <c r="K77" i="50"/>
  <c r="Y76" i="50"/>
  <c r="Y78" i="50" s="1"/>
  <c r="X76" i="50"/>
  <c r="L76" i="50"/>
  <c r="K76" i="50"/>
  <c r="W50" i="50"/>
  <c r="W37" i="50" s="1"/>
  <c r="W35" i="50" s="1"/>
  <c r="V50" i="50"/>
  <c r="V37" i="50" s="1"/>
  <c r="V35" i="50" s="1"/>
  <c r="V29" i="50" s="1"/>
  <c r="V27" i="50" s="1"/>
  <c r="U50" i="50"/>
  <c r="T50" i="50"/>
  <c r="T37" i="50" s="1"/>
  <c r="T35" i="50" s="1"/>
  <c r="S50" i="50"/>
  <c r="S47" i="50" s="1"/>
  <c r="R50" i="50"/>
  <c r="Q50" i="50"/>
  <c r="Q47" i="50" s="1"/>
  <c r="P50" i="50"/>
  <c r="V49" i="50"/>
  <c r="V36" i="50" s="1"/>
  <c r="V34" i="50" s="1"/>
  <c r="T49" i="50"/>
  <c r="T36" i="50" s="1"/>
  <c r="T34" i="50" s="1"/>
  <c r="R47" i="50"/>
  <c r="P47" i="50"/>
  <c r="Y46" i="50"/>
  <c r="X46" i="50"/>
  <c r="L46" i="50"/>
  <c r="K46" i="50"/>
  <c r="Y44" i="50"/>
  <c r="X44" i="50"/>
  <c r="L44" i="50"/>
  <c r="K44" i="50"/>
  <c r="F44" i="50"/>
  <c r="E44" i="50"/>
  <c r="D44" i="50"/>
  <c r="C44" i="50"/>
  <c r="F43" i="50"/>
  <c r="E43" i="50"/>
  <c r="E42" i="50" s="1"/>
  <c r="D43" i="50"/>
  <c r="D42" i="50" s="1"/>
  <c r="C43" i="50"/>
  <c r="C42" i="50" s="1"/>
  <c r="F42" i="50"/>
  <c r="J17" i="50"/>
  <c r="I17" i="50"/>
  <c r="H17" i="50"/>
  <c r="G17" i="50"/>
  <c r="F17" i="50"/>
  <c r="E17" i="50"/>
  <c r="D17" i="50"/>
  <c r="C17" i="50"/>
  <c r="J16" i="50"/>
  <c r="G16" i="50"/>
  <c r="F16" i="50"/>
  <c r="E16" i="50"/>
  <c r="D16" i="50"/>
  <c r="C16" i="50"/>
  <c r="Y14" i="50"/>
  <c r="X14" i="50"/>
  <c r="L14" i="50"/>
  <c r="K14" i="50"/>
  <c r="I8" i="50"/>
  <c r="I16" i="50" s="1"/>
  <c r="C133" i="49"/>
  <c r="C132" i="49"/>
  <c r="P49" i="49" s="1"/>
  <c r="P46" i="49" s="1"/>
  <c r="B160" i="49"/>
  <c r="C135" i="49" s="1"/>
  <c r="B153" i="49"/>
  <c r="I76" i="49" s="1"/>
  <c r="B152" i="49"/>
  <c r="B151" i="49"/>
  <c r="I8" i="49" s="1"/>
  <c r="I16" i="49" s="1"/>
  <c r="B150" i="49"/>
  <c r="H8" i="49" s="1"/>
  <c r="H16" i="49" s="1"/>
  <c r="B149" i="49"/>
  <c r="B148" i="49"/>
  <c r="S115" i="49"/>
  <c r="S105" i="49" s="1"/>
  <c r="S103" i="49" s="1"/>
  <c r="R115" i="49"/>
  <c r="Q115" i="49"/>
  <c r="P115" i="49"/>
  <c r="Y114" i="49"/>
  <c r="X114" i="49"/>
  <c r="S114" i="49"/>
  <c r="R114" i="49"/>
  <c r="Q114" i="49"/>
  <c r="Q104" i="49" s="1"/>
  <c r="Q102" i="49" s="1"/>
  <c r="P114" i="49"/>
  <c r="L114" i="49"/>
  <c r="K114" i="49"/>
  <c r="Y112" i="49"/>
  <c r="X112" i="49"/>
  <c r="L112" i="49"/>
  <c r="K112" i="49"/>
  <c r="F112" i="49"/>
  <c r="E112" i="49"/>
  <c r="D112" i="49"/>
  <c r="C112" i="49"/>
  <c r="F111" i="49"/>
  <c r="F110" i="49" s="1"/>
  <c r="E111" i="49"/>
  <c r="E110" i="49" s="1"/>
  <c r="D111" i="49"/>
  <c r="D110" i="49" s="1"/>
  <c r="C111" i="49"/>
  <c r="C110" i="49"/>
  <c r="W105" i="49"/>
  <c r="U105" i="49"/>
  <c r="U103" i="49" s="1"/>
  <c r="U96" i="49" s="1"/>
  <c r="T105" i="49"/>
  <c r="T103" i="49" s="1"/>
  <c r="W104" i="49"/>
  <c r="V104" i="49"/>
  <c r="V102" i="49" s="1"/>
  <c r="U104" i="49"/>
  <c r="U102" i="49" s="1"/>
  <c r="T104" i="49"/>
  <c r="S104" i="49"/>
  <c r="S102" i="49" s="1"/>
  <c r="S96" i="49" s="1"/>
  <c r="W103" i="49"/>
  <c r="W102" i="49"/>
  <c r="W96" i="49" s="1"/>
  <c r="T102" i="49"/>
  <c r="J85" i="49"/>
  <c r="I85" i="49"/>
  <c r="H85" i="49"/>
  <c r="G85" i="49"/>
  <c r="F85" i="49"/>
  <c r="E85" i="49"/>
  <c r="D85" i="49"/>
  <c r="C85" i="49"/>
  <c r="J84" i="49"/>
  <c r="G84" i="49"/>
  <c r="F84" i="49"/>
  <c r="E84" i="49"/>
  <c r="D84" i="49"/>
  <c r="C84" i="49"/>
  <c r="Y82" i="49"/>
  <c r="X82" i="49"/>
  <c r="L82" i="49"/>
  <c r="K82" i="49"/>
  <c r="Y77" i="49"/>
  <c r="X77" i="49"/>
  <c r="L77" i="49"/>
  <c r="K77" i="49"/>
  <c r="Y76" i="49"/>
  <c r="X76" i="49"/>
  <c r="X78" i="49" s="1"/>
  <c r="L76" i="49"/>
  <c r="K76" i="49"/>
  <c r="K78" i="49" s="1"/>
  <c r="H76" i="49"/>
  <c r="V50" i="49"/>
  <c r="T50" i="49"/>
  <c r="T37" i="49" s="1"/>
  <c r="T35" i="49" s="1"/>
  <c r="R50" i="49"/>
  <c r="R47" i="49" s="1"/>
  <c r="Y46" i="49"/>
  <c r="X46" i="49"/>
  <c r="L46" i="49"/>
  <c r="K46" i="49"/>
  <c r="Y44" i="49"/>
  <c r="X44" i="49"/>
  <c r="L44" i="49"/>
  <c r="K44" i="49"/>
  <c r="F44" i="49"/>
  <c r="E44" i="49"/>
  <c r="D44" i="49"/>
  <c r="C44" i="49"/>
  <c r="F43" i="49"/>
  <c r="F42" i="49" s="1"/>
  <c r="E43" i="49"/>
  <c r="E42" i="49" s="1"/>
  <c r="D43" i="49"/>
  <c r="D42" i="49" s="1"/>
  <c r="C43" i="49"/>
  <c r="C42" i="49" s="1"/>
  <c r="J17" i="49"/>
  <c r="I17" i="49"/>
  <c r="H17" i="49"/>
  <c r="G17" i="49"/>
  <c r="F17" i="49"/>
  <c r="E17" i="49"/>
  <c r="D17" i="49"/>
  <c r="C17" i="49"/>
  <c r="J16" i="49"/>
  <c r="G16" i="49"/>
  <c r="F16" i="49"/>
  <c r="E16" i="49"/>
  <c r="D16" i="49"/>
  <c r="C16" i="49"/>
  <c r="Y14" i="49"/>
  <c r="X14" i="49"/>
  <c r="L14" i="49"/>
  <c r="K14" i="49"/>
  <c r="C133" i="48"/>
  <c r="R50" i="48" s="1"/>
  <c r="R47" i="48" s="1"/>
  <c r="C132" i="48"/>
  <c r="B160" i="48"/>
  <c r="C135" i="48" s="1"/>
  <c r="B153" i="48"/>
  <c r="I76" i="48" s="1"/>
  <c r="I84" i="48" s="1"/>
  <c r="B152" i="48"/>
  <c r="B151" i="48"/>
  <c r="B150" i="48"/>
  <c r="H8" i="48" s="1"/>
  <c r="B149" i="48"/>
  <c r="B148" i="48"/>
  <c r="U49" i="48"/>
  <c r="U36" i="48" s="1"/>
  <c r="U34" i="48" s="1"/>
  <c r="S115" i="48"/>
  <c r="R115" i="48"/>
  <c r="Q115" i="48"/>
  <c r="P115" i="48"/>
  <c r="Y114" i="48"/>
  <c r="X114" i="48"/>
  <c r="S114" i="48"/>
  <c r="R114" i="48"/>
  <c r="Q114" i="48"/>
  <c r="P114" i="48"/>
  <c r="L114" i="48"/>
  <c r="K114" i="48"/>
  <c r="Y112" i="48"/>
  <c r="X112" i="48"/>
  <c r="L112" i="48"/>
  <c r="K112" i="48"/>
  <c r="F112" i="48"/>
  <c r="E112" i="48"/>
  <c r="D112" i="48"/>
  <c r="C112" i="48"/>
  <c r="F111" i="48"/>
  <c r="F110" i="48" s="1"/>
  <c r="E111" i="48"/>
  <c r="E110" i="48" s="1"/>
  <c r="D111" i="48"/>
  <c r="D110" i="48" s="1"/>
  <c r="C111" i="48"/>
  <c r="C110" i="48" s="1"/>
  <c r="P104" i="48" s="1"/>
  <c r="P102" i="48" s="1"/>
  <c r="W105" i="48"/>
  <c r="W103" i="48" s="1"/>
  <c r="U105" i="48"/>
  <c r="T105" i="48"/>
  <c r="T103" i="48" s="1"/>
  <c r="W104" i="48"/>
  <c r="V104" i="48"/>
  <c r="V102" i="48" s="1"/>
  <c r="U104" i="48"/>
  <c r="U102" i="48" s="1"/>
  <c r="T104" i="48"/>
  <c r="T102" i="48" s="1"/>
  <c r="R104" i="48"/>
  <c r="R102" i="48" s="1"/>
  <c r="U103" i="48"/>
  <c r="W102" i="48"/>
  <c r="J85" i="48"/>
  <c r="I85" i="48"/>
  <c r="H85" i="48"/>
  <c r="G85" i="48"/>
  <c r="F85" i="48"/>
  <c r="E85" i="48"/>
  <c r="D85" i="48"/>
  <c r="C85" i="48"/>
  <c r="J84" i="48"/>
  <c r="G84" i="48"/>
  <c r="F84" i="48"/>
  <c r="E84" i="48"/>
  <c r="D84" i="48"/>
  <c r="C84" i="48"/>
  <c r="Y82" i="48"/>
  <c r="X82" i="48"/>
  <c r="L82" i="48"/>
  <c r="K82" i="48"/>
  <c r="Y77" i="48"/>
  <c r="X77" i="48"/>
  <c r="L77" i="48"/>
  <c r="K77" i="48"/>
  <c r="Y76" i="48"/>
  <c r="X76" i="48"/>
  <c r="X78" i="48" s="1"/>
  <c r="L76" i="48"/>
  <c r="L78" i="48" s="1"/>
  <c r="K76" i="48"/>
  <c r="H76" i="48"/>
  <c r="P50" i="48"/>
  <c r="P47" i="48" s="1"/>
  <c r="Y46" i="48"/>
  <c r="X46" i="48"/>
  <c r="L46" i="48"/>
  <c r="K46" i="48"/>
  <c r="Y44" i="48"/>
  <c r="X44" i="48"/>
  <c r="L44" i="48"/>
  <c r="K44" i="48"/>
  <c r="F44" i="48"/>
  <c r="E44" i="48"/>
  <c r="D44" i="48"/>
  <c r="C44" i="48"/>
  <c r="F43" i="48"/>
  <c r="F42" i="48" s="1"/>
  <c r="E43" i="48"/>
  <c r="E42" i="48" s="1"/>
  <c r="D43" i="48"/>
  <c r="D42" i="48" s="1"/>
  <c r="C43" i="48"/>
  <c r="C42" i="48" s="1"/>
  <c r="J17" i="48"/>
  <c r="I17" i="48"/>
  <c r="H17" i="48"/>
  <c r="G17" i="48"/>
  <c r="F17" i="48"/>
  <c r="E17" i="48"/>
  <c r="D17" i="48"/>
  <c r="C17" i="48"/>
  <c r="J16" i="48"/>
  <c r="G16" i="48"/>
  <c r="F16" i="48"/>
  <c r="E16" i="48"/>
  <c r="D16" i="48"/>
  <c r="C16" i="48"/>
  <c r="Y14" i="48"/>
  <c r="X14" i="48"/>
  <c r="L14" i="48"/>
  <c r="K14" i="48"/>
  <c r="C133" i="47"/>
  <c r="C132" i="47"/>
  <c r="B160" i="47"/>
  <c r="C136" i="47" s="1"/>
  <c r="B153" i="47"/>
  <c r="B152" i="47"/>
  <c r="B151" i="47"/>
  <c r="B150" i="47"/>
  <c r="H8" i="47" s="1"/>
  <c r="H16" i="47" s="1"/>
  <c r="B149" i="47"/>
  <c r="B148" i="47"/>
  <c r="S115" i="47"/>
  <c r="R115" i="47"/>
  <c r="Q115" i="47"/>
  <c r="P115" i="47"/>
  <c r="Y114" i="47"/>
  <c r="X114" i="47"/>
  <c r="S114" i="47"/>
  <c r="R114" i="47"/>
  <c r="Q114" i="47"/>
  <c r="P114" i="47"/>
  <c r="L114" i="47"/>
  <c r="K114" i="47"/>
  <c r="Y112" i="47"/>
  <c r="X112" i="47"/>
  <c r="L112" i="47"/>
  <c r="K112" i="47"/>
  <c r="F112" i="47"/>
  <c r="E112" i="47"/>
  <c r="D112" i="47"/>
  <c r="C112" i="47"/>
  <c r="F111" i="47"/>
  <c r="F110" i="47" s="1"/>
  <c r="E111" i="47"/>
  <c r="D111" i="47"/>
  <c r="C111" i="47"/>
  <c r="C110" i="47" s="1"/>
  <c r="E110" i="47"/>
  <c r="R104" i="47" s="1"/>
  <c r="R102" i="47" s="1"/>
  <c r="D110" i="47"/>
  <c r="W105" i="47"/>
  <c r="V105" i="47"/>
  <c r="V103" i="47" s="1"/>
  <c r="U105" i="47"/>
  <c r="U103" i="47" s="1"/>
  <c r="T105" i="47"/>
  <c r="W104" i="47"/>
  <c r="V104" i="47"/>
  <c r="V102" i="47" s="1"/>
  <c r="U104" i="47"/>
  <c r="U102" i="47" s="1"/>
  <c r="T104" i="47"/>
  <c r="T102" i="47" s="1"/>
  <c r="W103" i="47"/>
  <c r="T103" i="47"/>
  <c r="W102" i="47"/>
  <c r="J85" i="47"/>
  <c r="I85" i="47"/>
  <c r="H85" i="47"/>
  <c r="G85" i="47"/>
  <c r="F85" i="47"/>
  <c r="E85" i="47"/>
  <c r="D85" i="47"/>
  <c r="C85" i="47"/>
  <c r="J84" i="47"/>
  <c r="G84" i="47"/>
  <c r="F84" i="47"/>
  <c r="E84" i="47"/>
  <c r="D84" i="47"/>
  <c r="C84" i="47"/>
  <c r="Y82" i="47"/>
  <c r="X82" i="47"/>
  <c r="L82" i="47"/>
  <c r="K82" i="47"/>
  <c r="Y77" i="47"/>
  <c r="X77" i="47"/>
  <c r="L77" i="47"/>
  <c r="K77" i="47"/>
  <c r="Y76" i="47"/>
  <c r="Y78" i="47" s="1"/>
  <c r="X76" i="47"/>
  <c r="X78" i="47" s="1"/>
  <c r="X84" i="47" s="1"/>
  <c r="X88" i="47" s="1"/>
  <c r="L76" i="47"/>
  <c r="L78" i="47" s="1"/>
  <c r="K76" i="47"/>
  <c r="I76" i="47"/>
  <c r="I84" i="47" s="1"/>
  <c r="W50" i="47"/>
  <c r="W37" i="47" s="1"/>
  <c r="W35" i="47" s="1"/>
  <c r="T50" i="47"/>
  <c r="T37" i="47" s="1"/>
  <c r="R50" i="47"/>
  <c r="P50" i="47"/>
  <c r="R47" i="47"/>
  <c r="P47" i="47"/>
  <c r="Y46" i="47"/>
  <c r="X46" i="47"/>
  <c r="L46" i="47"/>
  <c r="K46" i="47"/>
  <c r="Y44" i="47"/>
  <c r="X44" i="47"/>
  <c r="L44" i="47"/>
  <c r="K44" i="47"/>
  <c r="F44" i="47"/>
  <c r="E44" i="47"/>
  <c r="D44" i="47"/>
  <c r="C44" i="47"/>
  <c r="F43" i="47"/>
  <c r="F42" i="47" s="1"/>
  <c r="E43" i="47"/>
  <c r="E42" i="47" s="1"/>
  <c r="D43" i="47"/>
  <c r="D42" i="47" s="1"/>
  <c r="C43" i="47"/>
  <c r="C42" i="47" s="1"/>
  <c r="T35" i="47"/>
  <c r="J17" i="47"/>
  <c r="I17" i="47"/>
  <c r="H17" i="47"/>
  <c r="G17" i="47"/>
  <c r="F17" i="47"/>
  <c r="E17" i="47"/>
  <c r="D17" i="47"/>
  <c r="C17" i="47"/>
  <c r="J16" i="47"/>
  <c r="G16" i="47"/>
  <c r="F16" i="47"/>
  <c r="E16" i="47"/>
  <c r="D16" i="47"/>
  <c r="C16" i="47"/>
  <c r="Y14" i="47"/>
  <c r="X14" i="47"/>
  <c r="L14" i="47"/>
  <c r="K14" i="47"/>
  <c r="I8" i="47"/>
  <c r="I16" i="47" s="1"/>
  <c r="C133" i="46"/>
  <c r="Q50" i="46" s="1"/>
  <c r="Q47" i="46" s="1"/>
  <c r="C132" i="46"/>
  <c r="B160" i="46"/>
  <c r="C136" i="46" s="1"/>
  <c r="B153" i="46"/>
  <c r="B152" i="46"/>
  <c r="H76" i="46" s="1"/>
  <c r="H84" i="46" s="1"/>
  <c r="B151" i="46"/>
  <c r="B150" i="46"/>
  <c r="H8" i="46" s="1"/>
  <c r="H16" i="46" s="1"/>
  <c r="B149" i="46"/>
  <c r="B148" i="46"/>
  <c r="S115" i="46"/>
  <c r="R115" i="46"/>
  <c r="Q115" i="46"/>
  <c r="P115" i="46"/>
  <c r="Y114" i="46"/>
  <c r="X114" i="46"/>
  <c r="S114" i="46"/>
  <c r="R114" i="46"/>
  <c r="Q114" i="46"/>
  <c r="P114" i="46"/>
  <c r="L114" i="46"/>
  <c r="K114" i="46"/>
  <c r="Y112" i="46"/>
  <c r="X112" i="46"/>
  <c r="L112" i="46"/>
  <c r="K112" i="46"/>
  <c r="F112" i="46"/>
  <c r="E112" i="46"/>
  <c r="D112" i="46"/>
  <c r="C112" i="46"/>
  <c r="F111" i="46"/>
  <c r="E111" i="46"/>
  <c r="E110" i="46" s="1"/>
  <c r="D111" i="46"/>
  <c r="D110" i="46" s="1"/>
  <c r="C111" i="46"/>
  <c r="C110" i="46" s="1"/>
  <c r="P104" i="46" s="1"/>
  <c r="P102" i="46" s="1"/>
  <c r="F110" i="46"/>
  <c r="W105" i="46"/>
  <c r="W103" i="46" s="1"/>
  <c r="V105" i="46"/>
  <c r="V103" i="46" s="1"/>
  <c r="U105" i="46"/>
  <c r="U103" i="46" s="1"/>
  <c r="T105" i="46"/>
  <c r="T103" i="46" s="1"/>
  <c r="W104" i="46"/>
  <c r="V104" i="46"/>
  <c r="U104" i="46"/>
  <c r="U102" i="46" s="1"/>
  <c r="T104" i="46"/>
  <c r="T102" i="46" s="1"/>
  <c r="W102" i="46"/>
  <c r="V102" i="46"/>
  <c r="J85" i="46"/>
  <c r="I85" i="46"/>
  <c r="H85" i="46"/>
  <c r="G85" i="46"/>
  <c r="F85" i="46"/>
  <c r="E85" i="46"/>
  <c r="D85" i="46"/>
  <c r="C85" i="46"/>
  <c r="J84" i="46"/>
  <c r="G84" i="46"/>
  <c r="F84" i="46"/>
  <c r="E84" i="46"/>
  <c r="D84" i="46"/>
  <c r="C84" i="46"/>
  <c r="Y82" i="46"/>
  <c r="X82" i="46"/>
  <c r="L82" i="46"/>
  <c r="K82" i="46"/>
  <c r="Y77" i="46"/>
  <c r="X77" i="46"/>
  <c r="L77" i="46"/>
  <c r="K77" i="46"/>
  <c r="Y76" i="46"/>
  <c r="X76" i="46"/>
  <c r="L76" i="46"/>
  <c r="K76" i="46"/>
  <c r="S50" i="46"/>
  <c r="S47" i="46" s="1"/>
  <c r="R50" i="46"/>
  <c r="R47" i="46" s="1"/>
  <c r="S49" i="46"/>
  <c r="S46" i="46" s="1"/>
  <c r="R49" i="46"/>
  <c r="R46" i="46" s="1"/>
  <c r="Y46" i="46"/>
  <c r="X46" i="46"/>
  <c r="L46" i="46"/>
  <c r="K46" i="46"/>
  <c r="Y44" i="46"/>
  <c r="X44" i="46"/>
  <c r="L44" i="46"/>
  <c r="K44" i="46"/>
  <c r="F44" i="46"/>
  <c r="E44" i="46"/>
  <c r="D44" i="46"/>
  <c r="C44" i="46"/>
  <c r="F43" i="46"/>
  <c r="F42" i="46" s="1"/>
  <c r="E43" i="46"/>
  <c r="D43" i="46"/>
  <c r="D42" i="46" s="1"/>
  <c r="C43" i="46"/>
  <c r="E42" i="46"/>
  <c r="C42" i="46"/>
  <c r="J17" i="46"/>
  <c r="I17" i="46"/>
  <c r="H17" i="46"/>
  <c r="G17" i="46"/>
  <c r="F17" i="46"/>
  <c r="E17" i="46"/>
  <c r="D17" i="46"/>
  <c r="C17" i="46"/>
  <c r="J16" i="46"/>
  <c r="G16" i="46"/>
  <c r="F16" i="46"/>
  <c r="E16" i="46"/>
  <c r="D16" i="46"/>
  <c r="C16" i="46"/>
  <c r="Y14" i="46"/>
  <c r="X14" i="46"/>
  <c r="L14" i="46"/>
  <c r="K14" i="46"/>
  <c r="I8" i="46"/>
  <c r="I16" i="46" s="1"/>
  <c r="C136" i="6"/>
  <c r="C6" i="6" s="1"/>
  <c r="C135" i="6"/>
  <c r="K5" i="6" s="1"/>
  <c r="K8" i="6" s="1"/>
  <c r="E135" i="6"/>
  <c r="B160" i="45"/>
  <c r="C135" i="45" s="1"/>
  <c r="J5" i="45" s="1"/>
  <c r="J14" i="45" s="1"/>
  <c r="B160" i="44"/>
  <c r="C135" i="44" s="1"/>
  <c r="B160" i="42"/>
  <c r="C135" i="42" s="1"/>
  <c r="B160" i="40"/>
  <c r="B160" i="38"/>
  <c r="C135" i="38" s="1"/>
  <c r="B160" i="36"/>
  <c r="C135" i="36" s="1"/>
  <c r="B160" i="34"/>
  <c r="C135" i="34" s="1"/>
  <c r="B160" i="32"/>
  <c r="B160" i="30"/>
  <c r="C135" i="30" s="1"/>
  <c r="B160" i="28"/>
  <c r="C135" i="28" s="1"/>
  <c r="B160" i="26"/>
  <c r="C136" i="26" s="1"/>
  <c r="B160" i="24"/>
  <c r="C135" i="24" s="1"/>
  <c r="B160" i="22"/>
  <c r="C135" i="22" s="1"/>
  <c r="I5" i="22" s="1"/>
  <c r="I14" i="22" s="1"/>
  <c r="B160" i="20"/>
  <c r="C135" i="20" s="1"/>
  <c r="D5" i="20" s="1"/>
  <c r="D14" i="20" s="1"/>
  <c r="B160" i="18"/>
  <c r="B160" i="16"/>
  <c r="B160" i="14"/>
  <c r="C135" i="14" s="1"/>
  <c r="B160" i="12"/>
  <c r="C135" i="12" s="1"/>
  <c r="B160" i="10"/>
  <c r="B160" i="8"/>
  <c r="C135" i="8" s="1"/>
  <c r="L5" i="8" s="1"/>
  <c r="L8" i="8" s="1"/>
  <c r="C133" i="45"/>
  <c r="U50" i="45" s="1"/>
  <c r="C132" i="45"/>
  <c r="S49" i="45"/>
  <c r="S46" i="45" s="1"/>
  <c r="B153" i="45"/>
  <c r="I76" i="45" s="1"/>
  <c r="I84" i="45" s="1"/>
  <c r="B152" i="45"/>
  <c r="H76" i="45" s="1"/>
  <c r="B151" i="45"/>
  <c r="I8" i="45" s="1"/>
  <c r="I16" i="45" s="1"/>
  <c r="B150" i="45"/>
  <c r="H8" i="45" s="1"/>
  <c r="B149" i="45"/>
  <c r="B148" i="45"/>
  <c r="Y6" i="45" s="1"/>
  <c r="Y9" i="45" s="1"/>
  <c r="S115" i="45"/>
  <c r="R115" i="45"/>
  <c r="Q115" i="45"/>
  <c r="P115" i="45"/>
  <c r="P105" i="45" s="1"/>
  <c r="P103" i="45" s="1"/>
  <c r="Y114" i="45"/>
  <c r="X114" i="45"/>
  <c r="S114" i="45"/>
  <c r="R114" i="45"/>
  <c r="Q114" i="45"/>
  <c r="P114" i="45"/>
  <c r="L114" i="45"/>
  <c r="K114" i="45"/>
  <c r="Y112" i="45"/>
  <c r="X112" i="45"/>
  <c r="L112" i="45"/>
  <c r="K112" i="45"/>
  <c r="F112" i="45"/>
  <c r="E112" i="45"/>
  <c r="D112" i="45"/>
  <c r="C112" i="45"/>
  <c r="F111" i="45"/>
  <c r="F110" i="45" s="1"/>
  <c r="E111" i="45"/>
  <c r="E110" i="45" s="1"/>
  <c r="D111" i="45"/>
  <c r="D110" i="45"/>
  <c r="C111" i="45"/>
  <c r="C110" i="45"/>
  <c r="W105" i="45"/>
  <c r="W103" i="45" s="1"/>
  <c r="U105" i="45"/>
  <c r="U103" i="45" s="1"/>
  <c r="T105" i="45"/>
  <c r="T103" i="45" s="1"/>
  <c r="W104" i="45"/>
  <c r="V104" i="45"/>
  <c r="V102" i="45" s="1"/>
  <c r="U104" i="45"/>
  <c r="T104" i="45"/>
  <c r="T102" i="45" s="1"/>
  <c r="T96" i="45" s="1"/>
  <c r="W102" i="45"/>
  <c r="U102" i="45"/>
  <c r="T97" i="45"/>
  <c r="T95" i="45" s="1"/>
  <c r="T94" i="45" s="1"/>
  <c r="T74" i="45" s="1"/>
  <c r="J85" i="45"/>
  <c r="I85" i="45"/>
  <c r="H85" i="45"/>
  <c r="G85" i="45"/>
  <c r="F85" i="45"/>
  <c r="E85" i="45"/>
  <c r="D85" i="45"/>
  <c r="C85" i="45"/>
  <c r="J84" i="45"/>
  <c r="G84" i="45"/>
  <c r="F84" i="45"/>
  <c r="E84" i="45"/>
  <c r="D84" i="45"/>
  <c r="C84" i="45"/>
  <c r="Y82" i="45"/>
  <c r="X82" i="45"/>
  <c r="L82" i="45"/>
  <c r="L78" i="45" s="1"/>
  <c r="L84" i="45" s="1"/>
  <c r="L88" i="45" s="1"/>
  <c r="K82" i="45"/>
  <c r="K78" i="45"/>
  <c r="Y77" i="45"/>
  <c r="X77" i="45"/>
  <c r="L77" i="45"/>
  <c r="K77" i="45"/>
  <c r="Y76" i="45"/>
  <c r="Y78" i="45"/>
  <c r="X76" i="45"/>
  <c r="L76" i="45"/>
  <c r="K76" i="45"/>
  <c r="R50" i="45"/>
  <c r="R47" i="45" s="1"/>
  <c r="Y46" i="45"/>
  <c r="X46" i="45"/>
  <c r="L46" i="45"/>
  <c r="K46" i="45"/>
  <c r="Y44" i="45"/>
  <c r="X44" i="45"/>
  <c r="L44" i="45"/>
  <c r="K44" i="45"/>
  <c r="F44" i="45"/>
  <c r="E44" i="45"/>
  <c r="D44" i="45"/>
  <c r="C44" i="45"/>
  <c r="F43" i="45"/>
  <c r="F42" i="45" s="1"/>
  <c r="E43" i="45"/>
  <c r="D43" i="45"/>
  <c r="D42" i="45" s="1"/>
  <c r="C43" i="45"/>
  <c r="C42" i="45"/>
  <c r="E42" i="45"/>
  <c r="J17" i="45"/>
  <c r="I17" i="45"/>
  <c r="H17" i="45"/>
  <c r="G17" i="45"/>
  <c r="F17" i="45"/>
  <c r="E17" i="45"/>
  <c r="D17" i="45"/>
  <c r="C17" i="45"/>
  <c r="J16" i="45"/>
  <c r="G16" i="45"/>
  <c r="F16" i="45"/>
  <c r="E16" i="45"/>
  <c r="D16" i="45"/>
  <c r="C16" i="45"/>
  <c r="Y14" i="45"/>
  <c r="X14" i="45"/>
  <c r="L14" i="45"/>
  <c r="K14" i="45"/>
  <c r="B153" i="44"/>
  <c r="I76" i="44" s="1"/>
  <c r="I84" i="44" s="1"/>
  <c r="B152" i="44"/>
  <c r="H76" i="44" s="1"/>
  <c r="H84" i="44" s="1"/>
  <c r="B151" i="44"/>
  <c r="I8" i="44"/>
  <c r="I16" i="44" s="1"/>
  <c r="B150" i="44"/>
  <c r="B149" i="44"/>
  <c r="B148" i="44"/>
  <c r="Y6" i="44" s="1"/>
  <c r="Y9" i="44" s="1"/>
  <c r="B153" i="42"/>
  <c r="I76" i="42" s="1"/>
  <c r="B152" i="42"/>
  <c r="H76" i="42" s="1"/>
  <c r="B151" i="42"/>
  <c r="V105" i="42" s="1"/>
  <c r="V103" i="42" s="1"/>
  <c r="B150" i="42"/>
  <c r="H8" i="42" s="1"/>
  <c r="B149" i="42"/>
  <c r="B148" i="42"/>
  <c r="B153" i="40"/>
  <c r="B152" i="40"/>
  <c r="B151" i="40"/>
  <c r="I8" i="40" s="1"/>
  <c r="I16" i="40" s="1"/>
  <c r="B150" i="40"/>
  <c r="H8" i="40" s="1"/>
  <c r="B149" i="40"/>
  <c r="B148" i="40"/>
  <c r="B153" i="38"/>
  <c r="I76" i="38"/>
  <c r="I84" i="38" s="1"/>
  <c r="B152" i="38"/>
  <c r="B151" i="38"/>
  <c r="I8" i="38" s="1"/>
  <c r="I16" i="38" s="1"/>
  <c r="B150" i="38"/>
  <c r="B149" i="38"/>
  <c r="B148" i="38"/>
  <c r="Y5" i="38" s="1"/>
  <c r="Y8" i="38" s="1"/>
  <c r="B153" i="36"/>
  <c r="I76" i="36" s="1"/>
  <c r="I84" i="36" s="1"/>
  <c r="B152" i="36"/>
  <c r="H76" i="36" s="1"/>
  <c r="H84" i="36" s="1"/>
  <c r="B151" i="36"/>
  <c r="I8" i="36"/>
  <c r="I16" i="36" s="1"/>
  <c r="B150" i="36"/>
  <c r="H8" i="36" s="1"/>
  <c r="B149" i="36"/>
  <c r="B148" i="36"/>
  <c r="B153" i="34"/>
  <c r="I76" i="34" s="1"/>
  <c r="B152" i="34"/>
  <c r="B151" i="34"/>
  <c r="I8" i="34" s="1"/>
  <c r="I16" i="34" s="1"/>
  <c r="B150" i="34"/>
  <c r="B149" i="34"/>
  <c r="B148" i="34"/>
  <c r="Y6" i="34" s="1"/>
  <c r="Y9" i="34" s="1"/>
  <c r="B153" i="32"/>
  <c r="I76" i="32" s="1"/>
  <c r="B152" i="32"/>
  <c r="H76" i="32" s="1"/>
  <c r="H84" i="32" s="1"/>
  <c r="B151" i="32"/>
  <c r="B150" i="32"/>
  <c r="H8" i="32" s="1"/>
  <c r="B149" i="32"/>
  <c r="B148" i="32"/>
  <c r="B153" i="30"/>
  <c r="B152" i="30"/>
  <c r="H76" i="30" s="1"/>
  <c r="H84" i="30" s="1"/>
  <c r="B151" i="30"/>
  <c r="V105" i="30" s="1"/>
  <c r="V103" i="30" s="1"/>
  <c r="B150" i="30"/>
  <c r="H8" i="30" s="1"/>
  <c r="B149" i="30"/>
  <c r="B148" i="30"/>
  <c r="B153" i="28"/>
  <c r="I76" i="28"/>
  <c r="I84" i="28" s="1"/>
  <c r="B152" i="28"/>
  <c r="H76" i="28"/>
  <c r="H84" i="28" s="1"/>
  <c r="B151" i="28"/>
  <c r="V105" i="28" s="1"/>
  <c r="V103" i="28" s="1"/>
  <c r="B150" i="28"/>
  <c r="B149" i="28"/>
  <c r="B148" i="28"/>
  <c r="Y5" i="28" s="1"/>
  <c r="Y8" i="28" s="1"/>
  <c r="B153" i="26"/>
  <c r="B152" i="26"/>
  <c r="B151" i="26"/>
  <c r="B150" i="26"/>
  <c r="B149" i="26"/>
  <c r="B148" i="26"/>
  <c r="Y5" i="26" s="1"/>
  <c r="Y8" i="26" s="1"/>
  <c r="B153" i="24"/>
  <c r="B152" i="24"/>
  <c r="B151" i="24"/>
  <c r="B150" i="24"/>
  <c r="B149" i="24"/>
  <c r="B148" i="24"/>
  <c r="Y5" i="24" s="1"/>
  <c r="Y8" i="24" s="1"/>
  <c r="B153" i="22"/>
  <c r="B152" i="22"/>
  <c r="H76" i="22" s="1"/>
  <c r="H84" i="22" s="1"/>
  <c r="B151" i="22"/>
  <c r="B150" i="22"/>
  <c r="H8" i="22" s="1"/>
  <c r="H16" i="22" s="1"/>
  <c r="B149" i="22"/>
  <c r="B148" i="22"/>
  <c r="Y6" i="22" s="1"/>
  <c r="Y9" i="22" s="1"/>
  <c r="B153" i="20"/>
  <c r="B152" i="20"/>
  <c r="H76" i="20" s="1"/>
  <c r="B151" i="20"/>
  <c r="B150" i="20"/>
  <c r="H8" i="20" s="1"/>
  <c r="B149" i="20"/>
  <c r="B148" i="20"/>
  <c r="B153" i="18"/>
  <c r="B152" i="18"/>
  <c r="B151" i="18"/>
  <c r="I8" i="18" s="1"/>
  <c r="I16" i="18" s="1"/>
  <c r="B150" i="18"/>
  <c r="B149" i="18"/>
  <c r="B148" i="18"/>
  <c r="Y6" i="18" s="1"/>
  <c r="Y9" i="18" s="1"/>
  <c r="B153" i="16"/>
  <c r="B152" i="16"/>
  <c r="H76" i="16" s="1"/>
  <c r="H84" i="16" s="1"/>
  <c r="B151" i="16"/>
  <c r="B150" i="16"/>
  <c r="H8" i="16" s="1"/>
  <c r="H16" i="16" s="1"/>
  <c r="B149" i="16"/>
  <c r="B148" i="16"/>
  <c r="Y5" i="16" s="1"/>
  <c r="Y8" i="16" s="1"/>
  <c r="B153" i="14"/>
  <c r="B152" i="14"/>
  <c r="B151" i="14"/>
  <c r="I8" i="14" s="1"/>
  <c r="I16" i="14" s="1"/>
  <c r="B150" i="14"/>
  <c r="H8" i="14" s="1"/>
  <c r="B149" i="14"/>
  <c r="B148" i="14"/>
  <c r="Y6" i="14" s="1"/>
  <c r="Y9" i="14" s="1"/>
  <c r="B153" i="12"/>
  <c r="B152" i="12"/>
  <c r="H76" i="12" s="1"/>
  <c r="H84" i="12" s="1"/>
  <c r="B151" i="12"/>
  <c r="I8" i="12" s="1"/>
  <c r="I16" i="12" s="1"/>
  <c r="B150" i="12"/>
  <c r="H8" i="12" s="1"/>
  <c r="H16" i="12" s="1"/>
  <c r="B149" i="12"/>
  <c r="B148" i="12"/>
  <c r="B153" i="10"/>
  <c r="B152" i="10"/>
  <c r="B151" i="10"/>
  <c r="V105" i="10" s="1"/>
  <c r="V103" i="10" s="1"/>
  <c r="B150" i="10"/>
  <c r="B149" i="10"/>
  <c r="B148" i="10"/>
  <c r="B149" i="8"/>
  <c r="B150" i="8"/>
  <c r="H8" i="8" s="1"/>
  <c r="H16" i="8" s="1"/>
  <c r="B151" i="8"/>
  <c r="I8" i="8" s="1"/>
  <c r="I16" i="8" s="1"/>
  <c r="B152" i="8"/>
  <c r="B153" i="8"/>
  <c r="B148" i="8"/>
  <c r="C133" i="44"/>
  <c r="C132" i="44"/>
  <c r="C133" i="42"/>
  <c r="R50" i="42"/>
  <c r="R47" i="42" s="1"/>
  <c r="C132" i="42"/>
  <c r="T49" i="42"/>
  <c r="T36" i="42" s="1"/>
  <c r="T34" i="42" s="1"/>
  <c r="C133" i="40"/>
  <c r="R50" i="40" s="1"/>
  <c r="R47" i="40" s="1"/>
  <c r="C132" i="40"/>
  <c r="R49" i="40" s="1"/>
  <c r="R46" i="40" s="1"/>
  <c r="C133" i="38"/>
  <c r="W50" i="38" s="1"/>
  <c r="W37" i="38" s="1"/>
  <c r="W35" i="38" s="1"/>
  <c r="C132" i="38"/>
  <c r="R49" i="38" s="1"/>
  <c r="R46" i="38" s="1"/>
  <c r="C133" i="36"/>
  <c r="C132" i="36"/>
  <c r="U49" i="36" s="1"/>
  <c r="U36" i="36" s="1"/>
  <c r="U34" i="36" s="1"/>
  <c r="C133" i="34"/>
  <c r="V50" i="34"/>
  <c r="C132" i="34"/>
  <c r="V49" i="34" s="1"/>
  <c r="V36" i="34" s="1"/>
  <c r="V34" i="34" s="1"/>
  <c r="C133" i="32"/>
  <c r="Q50" i="32" s="1"/>
  <c r="Q47" i="32" s="1"/>
  <c r="C132" i="32"/>
  <c r="P49" i="32" s="1"/>
  <c r="P46" i="32" s="1"/>
  <c r="C132" i="30"/>
  <c r="C133" i="30"/>
  <c r="W50" i="30" s="1"/>
  <c r="W37" i="30" s="1"/>
  <c r="W35" i="30" s="1"/>
  <c r="C133" i="28"/>
  <c r="C132" i="28"/>
  <c r="C133" i="26"/>
  <c r="S50" i="26" s="1"/>
  <c r="S47" i="26" s="1"/>
  <c r="C132" i="26"/>
  <c r="V49" i="26" s="1"/>
  <c r="V36" i="26"/>
  <c r="V34" i="26" s="1"/>
  <c r="C133" i="24"/>
  <c r="C132" i="24"/>
  <c r="C133" i="22"/>
  <c r="W50" i="22" s="1"/>
  <c r="W37" i="22"/>
  <c r="W35" i="22" s="1"/>
  <c r="C132" i="22"/>
  <c r="U49" i="22"/>
  <c r="U36" i="22" s="1"/>
  <c r="U34" i="22" s="1"/>
  <c r="C133" i="20"/>
  <c r="C132" i="20"/>
  <c r="T49" i="20" s="1"/>
  <c r="T36" i="20" s="1"/>
  <c r="T34" i="20" s="1"/>
  <c r="C133" i="18"/>
  <c r="P50" i="18" s="1"/>
  <c r="P47" i="18" s="1"/>
  <c r="C132" i="18"/>
  <c r="P49" i="18"/>
  <c r="P46" i="18" s="1"/>
  <c r="C133" i="16"/>
  <c r="P50" i="16" s="1"/>
  <c r="P47" i="16" s="1"/>
  <c r="C132" i="16"/>
  <c r="T49" i="16" s="1"/>
  <c r="T36" i="16" s="1"/>
  <c r="T34" i="16" s="1"/>
  <c r="C133" i="14"/>
  <c r="S50" i="14" s="1"/>
  <c r="S47" i="14" s="1"/>
  <c r="C132" i="14"/>
  <c r="Q49" i="14" s="1"/>
  <c r="Q46" i="14" s="1"/>
  <c r="C133" i="12"/>
  <c r="R50" i="12" s="1"/>
  <c r="R47" i="12" s="1"/>
  <c r="C132" i="12"/>
  <c r="C133" i="10"/>
  <c r="T50" i="10" s="1"/>
  <c r="T37" i="10" s="1"/>
  <c r="T35" i="10" s="1"/>
  <c r="C132" i="10"/>
  <c r="W49" i="10" s="1"/>
  <c r="W36" i="10" s="1"/>
  <c r="W34" i="10" s="1"/>
  <c r="C133" i="8"/>
  <c r="R50" i="8" s="1"/>
  <c r="R47" i="8" s="1"/>
  <c r="C132" i="8"/>
  <c r="S49" i="8" s="1"/>
  <c r="S46" i="8" s="1"/>
  <c r="L6" i="6"/>
  <c r="L9" i="6" s="1"/>
  <c r="C133" i="6"/>
  <c r="R50" i="6" s="1"/>
  <c r="R47" i="6" s="1"/>
  <c r="C132" i="6"/>
  <c r="T49" i="6" s="1"/>
  <c r="H8" i="44"/>
  <c r="H16" i="44" s="1"/>
  <c r="K14" i="44"/>
  <c r="L14" i="44"/>
  <c r="X14" i="44"/>
  <c r="Y14" i="44"/>
  <c r="C16" i="44"/>
  <c r="D16" i="44"/>
  <c r="E16" i="44"/>
  <c r="F16" i="44"/>
  <c r="G16" i="44"/>
  <c r="J16" i="44"/>
  <c r="C17" i="44"/>
  <c r="D17" i="44"/>
  <c r="E17" i="44"/>
  <c r="F17" i="44"/>
  <c r="G17" i="44"/>
  <c r="H17" i="44"/>
  <c r="I17" i="44"/>
  <c r="J17" i="44"/>
  <c r="C43" i="44"/>
  <c r="C42" i="44" s="1"/>
  <c r="D43" i="44"/>
  <c r="D42" i="44" s="1"/>
  <c r="E43" i="44"/>
  <c r="E42" i="44" s="1"/>
  <c r="F43" i="44"/>
  <c r="F42" i="44"/>
  <c r="C44" i="44"/>
  <c r="D44" i="44"/>
  <c r="E44" i="44"/>
  <c r="F44" i="44"/>
  <c r="K44" i="44"/>
  <c r="L44" i="44"/>
  <c r="X44" i="44"/>
  <c r="Y44" i="44"/>
  <c r="K46" i="44"/>
  <c r="L46" i="44"/>
  <c r="X46" i="44"/>
  <c r="Y46" i="44"/>
  <c r="K76" i="44"/>
  <c r="L76" i="44"/>
  <c r="X76" i="44"/>
  <c r="Y76" i="44"/>
  <c r="K77" i="44"/>
  <c r="L77" i="44"/>
  <c r="X77" i="44"/>
  <c r="Y77" i="44"/>
  <c r="K82" i="44"/>
  <c r="K78" i="44" s="1"/>
  <c r="L82" i="44"/>
  <c r="L78" i="44" s="1"/>
  <c r="X82" i="44"/>
  <c r="X78" i="44" s="1"/>
  <c r="X84" i="44" s="1"/>
  <c r="X88" i="44" s="1"/>
  <c r="Y82" i="44"/>
  <c r="C84" i="44"/>
  <c r="D84" i="44"/>
  <c r="E84" i="44"/>
  <c r="F84" i="44"/>
  <c r="G84" i="44"/>
  <c r="J84" i="44"/>
  <c r="C85" i="44"/>
  <c r="D85" i="44"/>
  <c r="E85" i="44"/>
  <c r="F85" i="44"/>
  <c r="G85" i="44"/>
  <c r="H85" i="44"/>
  <c r="I85" i="44"/>
  <c r="J85" i="44"/>
  <c r="T104" i="44"/>
  <c r="T102" i="44" s="1"/>
  <c r="U104" i="44"/>
  <c r="U102" i="44" s="1"/>
  <c r="V104" i="44"/>
  <c r="V102" i="44" s="1"/>
  <c r="W104" i="44"/>
  <c r="W102" i="44" s="1"/>
  <c r="T105" i="44"/>
  <c r="T103" i="44" s="1"/>
  <c r="U105" i="44"/>
  <c r="U103" i="44" s="1"/>
  <c r="U97" i="44" s="1"/>
  <c r="U95" i="44" s="1"/>
  <c r="V105" i="44"/>
  <c r="V103" i="44" s="1"/>
  <c r="W105" i="44"/>
  <c r="W103" i="44" s="1"/>
  <c r="C111" i="44"/>
  <c r="C110" i="44" s="1"/>
  <c r="D111" i="44"/>
  <c r="D110" i="44" s="1"/>
  <c r="E111" i="44"/>
  <c r="E110" i="44" s="1"/>
  <c r="F111" i="44"/>
  <c r="F110" i="44"/>
  <c r="S105" i="44" s="1"/>
  <c r="S103" i="44" s="1"/>
  <c r="C112" i="44"/>
  <c r="D112" i="44"/>
  <c r="E112" i="44"/>
  <c r="F112" i="44"/>
  <c r="K112" i="44"/>
  <c r="L112" i="44"/>
  <c r="X112" i="44"/>
  <c r="Y112" i="44"/>
  <c r="K114" i="44"/>
  <c r="L114" i="44"/>
  <c r="P114" i="44"/>
  <c r="Q114" i="44"/>
  <c r="Q105" i="44" s="1"/>
  <c r="Q103" i="44" s="1"/>
  <c r="R114" i="44"/>
  <c r="S114" i="44"/>
  <c r="X114" i="44"/>
  <c r="Y114" i="44"/>
  <c r="P115" i="44"/>
  <c r="P105" i="44"/>
  <c r="P103" i="44" s="1"/>
  <c r="Q115" i="44"/>
  <c r="R115" i="44"/>
  <c r="S115" i="44"/>
  <c r="K14" i="42"/>
  <c r="L14" i="42"/>
  <c r="X14" i="42"/>
  <c r="Y14" i="42"/>
  <c r="C16" i="42"/>
  <c r="D16" i="42"/>
  <c r="E16" i="42"/>
  <c r="F16" i="42"/>
  <c r="G16" i="42"/>
  <c r="J16" i="42"/>
  <c r="C17" i="42"/>
  <c r="D17" i="42"/>
  <c r="E17" i="42"/>
  <c r="F17" i="42"/>
  <c r="G17" i="42"/>
  <c r="H17" i="42"/>
  <c r="I17" i="42"/>
  <c r="J17" i="42"/>
  <c r="C43" i="42"/>
  <c r="C42" i="42"/>
  <c r="D43" i="42"/>
  <c r="D42" i="42"/>
  <c r="E43" i="42"/>
  <c r="E42" i="42"/>
  <c r="F43" i="42"/>
  <c r="F42" i="42" s="1"/>
  <c r="C44" i="42"/>
  <c r="D44" i="42"/>
  <c r="E44" i="42"/>
  <c r="F44" i="42"/>
  <c r="K44" i="42"/>
  <c r="L44" i="42"/>
  <c r="X44" i="42"/>
  <c r="Y44" i="42"/>
  <c r="K46" i="42"/>
  <c r="L46" i="42"/>
  <c r="X46" i="42"/>
  <c r="Y46" i="42"/>
  <c r="K76" i="42"/>
  <c r="K78" i="42" s="1"/>
  <c r="L76" i="42"/>
  <c r="X76" i="42"/>
  <c r="Y76" i="42"/>
  <c r="K77" i="42"/>
  <c r="L77" i="42"/>
  <c r="X77" i="42"/>
  <c r="Y77" i="42"/>
  <c r="Y78" i="42"/>
  <c r="Y84" i="42" s="1"/>
  <c r="Y88" i="42" s="1"/>
  <c r="K82" i="42"/>
  <c r="L82" i="42"/>
  <c r="X82" i="42"/>
  <c r="X78" i="42"/>
  <c r="Y82" i="42"/>
  <c r="C84" i="42"/>
  <c r="D84" i="42"/>
  <c r="E84" i="42"/>
  <c r="F84" i="42"/>
  <c r="G84" i="42"/>
  <c r="J84" i="42"/>
  <c r="C85" i="42"/>
  <c r="D85" i="42"/>
  <c r="E85" i="42"/>
  <c r="F85" i="42"/>
  <c r="G85" i="42"/>
  <c r="H85" i="42"/>
  <c r="I85" i="42"/>
  <c r="J85" i="42"/>
  <c r="T104" i="42"/>
  <c r="T102" i="42" s="1"/>
  <c r="U104" i="42"/>
  <c r="U102" i="42"/>
  <c r="V104" i="42"/>
  <c r="V102" i="42"/>
  <c r="W104" i="42"/>
  <c r="W102" i="42"/>
  <c r="W96" i="42" s="1"/>
  <c r="T105" i="42"/>
  <c r="T103" i="42"/>
  <c r="T97" i="42" s="1"/>
  <c r="T95" i="42" s="1"/>
  <c r="U105" i="42"/>
  <c r="U103" i="42"/>
  <c r="W105" i="42"/>
  <c r="W103" i="42"/>
  <c r="C111" i="42"/>
  <c r="C110" i="42" s="1"/>
  <c r="D111" i="42"/>
  <c r="D110" i="42" s="1"/>
  <c r="E111" i="42"/>
  <c r="E110" i="42"/>
  <c r="R105" i="42" s="1"/>
  <c r="R103" i="42" s="1"/>
  <c r="F111" i="42"/>
  <c r="F110" i="42" s="1"/>
  <c r="C112" i="42"/>
  <c r="D112" i="42"/>
  <c r="E112" i="42"/>
  <c r="F112" i="42"/>
  <c r="K112" i="42"/>
  <c r="L112" i="42"/>
  <c r="X112" i="42"/>
  <c r="Y112" i="42"/>
  <c r="K114" i="42"/>
  <c r="L114" i="42"/>
  <c r="P114" i="42"/>
  <c r="Q114" i="42"/>
  <c r="R114" i="42"/>
  <c r="S114" i="42"/>
  <c r="X114" i="42"/>
  <c r="Y114" i="42"/>
  <c r="P115" i="42"/>
  <c r="Q115" i="42"/>
  <c r="R115" i="42"/>
  <c r="S115" i="42"/>
  <c r="K14" i="40"/>
  <c r="L14" i="40"/>
  <c r="X14" i="40"/>
  <c r="Y14" i="40"/>
  <c r="C16" i="40"/>
  <c r="D16" i="40"/>
  <c r="E16" i="40"/>
  <c r="F16" i="40"/>
  <c r="G16" i="40"/>
  <c r="J16" i="40"/>
  <c r="C17" i="40"/>
  <c r="D17" i="40"/>
  <c r="E17" i="40"/>
  <c r="F17" i="40"/>
  <c r="G17" i="40"/>
  <c r="H17" i="40"/>
  <c r="I17" i="40"/>
  <c r="J17" i="40"/>
  <c r="C43" i="40"/>
  <c r="C42" i="40" s="1"/>
  <c r="D43" i="40"/>
  <c r="D42" i="40" s="1"/>
  <c r="E43" i="40"/>
  <c r="E42" i="40" s="1"/>
  <c r="F43" i="40"/>
  <c r="F42" i="40" s="1"/>
  <c r="C44" i="40"/>
  <c r="D44" i="40"/>
  <c r="E44" i="40"/>
  <c r="F44" i="40"/>
  <c r="K44" i="40"/>
  <c r="L44" i="40"/>
  <c r="X44" i="40"/>
  <c r="Y44" i="40"/>
  <c r="K46" i="40"/>
  <c r="L46" i="40"/>
  <c r="X46" i="40"/>
  <c r="Y46" i="40"/>
  <c r="H76" i="40"/>
  <c r="H84" i="40" s="1"/>
  <c r="I76" i="40"/>
  <c r="K76" i="40"/>
  <c r="L76" i="40"/>
  <c r="X76" i="40"/>
  <c r="Y76" i="40"/>
  <c r="K77" i="40"/>
  <c r="L77" i="40"/>
  <c r="X77" i="40"/>
  <c r="Y77" i="40"/>
  <c r="K82" i="40"/>
  <c r="K78" i="40" s="1"/>
  <c r="L82" i="40"/>
  <c r="X82" i="40"/>
  <c r="X78" i="40"/>
  <c r="Y82" i="40"/>
  <c r="Y78" i="40"/>
  <c r="C84" i="40"/>
  <c r="D84" i="40"/>
  <c r="E84" i="40"/>
  <c r="F84" i="40"/>
  <c r="G84" i="40"/>
  <c r="I84" i="40"/>
  <c r="J84" i="40"/>
  <c r="K84" i="40"/>
  <c r="K88" i="40" s="1"/>
  <c r="C85" i="40"/>
  <c r="D85" i="40"/>
  <c r="E85" i="40"/>
  <c r="F85" i="40"/>
  <c r="G85" i="40"/>
  <c r="H85" i="40"/>
  <c r="I85" i="40"/>
  <c r="J85" i="40"/>
  <c r="T104" i="40"/>
  <c r="T102" i="40" s="1"/>
  <c r="U104" i="40"/>
  <c r="U102" i="40"/>
  <c r="V104" i="40"/>
  <c r="V102" i="40"/>
  <c r="W104" i="40"/>
  <c r="W102" i="40"/>
  <c r="T105" i="40"/>
  <c r="T103" i="40" s="1"/>
  <c r="U105" i="40"/>
  <c r="U103" i="40" s="1"/>
  <c r="W105" i="40"/>
  <c r="W103" i="40" s="1"/>
  <c r="E110" i="40"/>
  <c r="C111" i="40"/>
  <c r="C110" i="40" s="1"/>
  <c r="D111" i="40"/>
  <c r="D110" i="40" s="1"/>
  <c r="E111" i="40"/>
  <c r="F111" i="40"/>
  <c r="F110" i="40" s="1"/>
  <c r="C112" i="40"/>
  <c r="D112" i="40"/>
  <c r="E112" i="40"/>
  <c r="F112" i="40"/>
  <c r="K112" i="40"/>
  <c r="L112" i="40"/>
  <c r="X112" i="40"/>
  <c r="Y112" i="40"/>
  <c r="K114" i="40"/>
  <c r="L114" i="40"/>
  <c r="P114" i="40"/>
  <c r="Q114" i="40"/>
  <c r="R114" i="40"/>
  <c r="S114" i="40"/>
  <c r="X114" i="40"/>
  <c r="Y114" i="40"/>
  <c r="P115" i="40"/>
  <c r="Q115" i="40"/>
  <c r="R115" i="40"/>
  <c r="S115" i="40"/>
  <c r="K14" i="38"/>
  <c r="L14" i="38"/>
  <c r="X14" i="38"/>
  <c r="Y14" i="38"/>
  <c r="C16" i="38"/>
  <c r="D16" i="38"/>
  <c r="E16" i="38"/>
  <c r="F16" i="38"/>
  <c r="G16" i="38"/>
  <c r="J16" i="38"/>
  <c r="C17" i="38"/>
  <c r="D17" i="38"/>
  <c r="E17" i="38"/>
  <c r="F17" i="38"/>
  <c r="G17" i="38"/>
  <c r="H17" i="38"/>
  <c r="I17" i="38"/>
  <c r="J17" i="38"/>
  <c r="C43" i="38"/>
  <c r="C42" i="38" s="1"/>
  <c r="D43" i="38"/>
  <c r="D42" i="38" s="1"/>
  <c r="E43" i="38"/>
  <c r="E42" i="38" s="1"/>
  <c r="F43" i="38"/>
  <c r="F42" i="38" s="1"/>
  <c r="C44" i="38"/>
  <c r="D44" i="38"/>
  <c r="E44" i="38"/>
  <c r="F44" i="38"/>
  <c r="K44" i="38"/>
  <c r="L44" i="38"/>
  <c r="X44" i="38"/>
  <c r="Y44" i="38"/>
  <c r="K46" i="38"/>
  <c r="L46" i="38"/>
  <c r="X46" i="38"/>
  <c r="Y46" i="38"/>
  <c r="H76" i="38"/>
  <c r="H84" i="38" s="1"/>
  <c r="K76" i="38"/>
  <c r="L76" i="38"/>
  <c r="L78" i="38" s="1"/>
  <c r="L85" i="38" s="1"/>
  <c r="L89" i="38" s="1"/>
  <c r="X76" i="38"/>
  <c r="Y76" i="38"/>
  <c r="K77" i="38"/>
  <c r="L77" i="38"/>
  <c r="X77" i="38"/>
  <c r="Y77" i="38"/>
  <c r="K82" i="38"/>
  <c r="K78" i="38" s="1"/>
  <c r="L82" i="38"/>
  <c r="X82" i="38"/>
  <c r="Y82" i="38"/>
  <c r="C84" i="38"/>
  <c r="D84" i="38"/>
  <c r="E84" i="38"/>
  <c r="F84" i="38"/>
  <c r="G84" i="38"/>
  <c r="J84" i="38"/>
  <c r="C85" i="38"/>
  <c r="D85" i="38"/>
  <c r="E85" i="38"/>
  <c r="F85" i="38"/>
  <c r="G85" i="38"/>
  <c r="H85" i="38"/>
  <c r="I85" i="38"/>
  <c r="J85" i="38"/>
  <c r="W103" i="38"/>
  <c r="T104" i="38"/>
  <c r="T102" i="38"/>
  <c r="T97" i="38" s="1"/>
  <c r="T95" i="38" s="1"/>
  <c r="U104" i="38"/>
  <c r="U102" i="38"/>
  <c r="U96" i="38" s="1"/>
  <c r="V104" i="38"/>
  <c r="V102" i="38" s="1"/>
  <c r="W104" i="38"/>
  <c r="W102" i="38" s="1"/>
  <c r="W96" i="38" s="1"/>
  <c r="T105" i="38"/>
  <c r="T103" i="38" s="1"/>
  <c r="U105" i="38"/>
  <c r="U103" i="38"/>
  <c r="W105" i="38"/>
  <c r="C110" i="38"/>
  <c r="P105" i="38" s="1"/>
  <c r="P103" i="38" s="1"/>
  <c r="C111" i="38"/>
  <c r="D111" i="38"/>
  <c r="D110" i="38" s="1"/>
  <c r="E111" i="38"/>
  <c r="E110" i="38" s="1"/>
  <c r="F111" i="38"/>
  <c r="F110" i="38" s="1"/>
  <c r="S104" i="38" s="1"/>
  <c r="S102" i="38" s="1"/>
  <c r="C112" i="38"/>
  <c r="D112" i="38"/>
  <c r="E112" i="38"/>
  <c r="F112" i="38"/>
  <c r="K112" i="38"/>
  <c r="L112" i="38"/>
  <c r="X112" i="38"/>
  <c r="Y112" i="38"/>
  <c r="K114" i="38"/>
  <c r="L114" i="38"/>
  <c r="P114" i="38"/>
  <c r="Q114" i="38"/>
  <c r="R114" i="38"/>
  <c r="S114" i="38"/>
  <c r="X114" i="38"/>
  <c r="Y114" i="38"/>
  <c r="P115" i="38"/>
  <c r="Q115" i="38"/>
  <c r="R115" i="38"/>
  <c r="S115" i="38"/>
  <c r="K14" i="36"/>
  <c r="L14" i="36"/>
  <c r="X14" i="36"/>
  <c r="Y14" i="36"/>
  <c r="C16" i="36"/>
  <c r="D16" i="36"/>
  <c r="E16" i="36"/>
  <c r="F16" i="36"/>
  <c r="G16" i="36"/>
  <c r="J16" i="36"/>
  <c r="C17" i="36"/>
  <c r="D17" i="36"/>
  <c r="E17" i="36"/>
  <c r="F17" i="36"/>
  <c r="G17" i="36"/>
  <c r="H17" i="36"/>
  <c r="I17" i="36"/>
  <c r="J17" i="36"/>
  <c r="C43" i="36"/>
  <c r="C42" i="36" s="1"/>
  <c r="D43" i="36"/>
  <c r="D42" i="36"/>
  <c r="E43" i="36"/>
  <c r="E42" i="36"/>
  <c r="F43" i="36"/>
  <c r="F42" i="36" s="1"/>
  <c r="C44" i="36"/>
  <c r="D44" i="36"/>
  <c r="E44" i="36"/>
  <c r="F44" i="36"/>
  <c r="K44" i="36"/>
  <c r="L44" i="36"/>
  <c r="X44" i="36"/>
  <c r="Y44" i="36"/>
  <c r="K46" i="36"/>
  <c r="L46" i="36"/>
  <c r="X46" i="36"/>
  <c r="Y46" i="36"/>
  <c r="K76" i="36"/>
  <c r="L76" i="36"/>
  <c r="X76" i="36"/>
  <c r="X78" i="36" s="1"/>
  <c r="Y76" i="36"/>
  <c r="K77" i="36"/>
  <c r="L77" i="36"/>
  <c r="L84" i="36"/>
  <c r="L88" i="36" s="1"/>
  <c r="X77" i="36"/>
  <c r="Y77" i="36"/>
  <c r="K82" i="36"/>
  <c r="L82" i="36"/>
  <c r="L78" i="36" s="1"/>
  <c r="X82" i="36"/>
  <c r="Y82" i="36"/>
  <c r="Y78" i="36"/>
  <c r="C84" i="36"/>
  <c r="D84" i="36"/>
  <c r="E84" i="36"/>
  <c r="F84" i="36"/>
  <c r="G84" i="36"/>
  <c r="J84" i="36"/>
  <c r="C85" i="36"/>
  <c r="D85" i="36"/>
  <c r="E85" i="36"/>
  <c r="F85" i="36"/>
  <c r="G85" i="36"/>
  <c r="H85" i="36"/>
  <c r="I85" i="36"/>
  <c r="J85" i="36"/>
  <c r="T104" i="36"/>
  <c r="T102" i="36" s="1"/>
  <c r="U104" i="36"/>
  <c r="U102" i="36" s="1"/>
  <c r="U96" i="36" s="1"/>
  <c r="V104" i="36"/>
  <c r="V102" i="36" s="1"/>
  <c r="W104" i="36"/>
  <c r="W102" i="36" s="1"/>
  <c r="T105" i="36"/>
  <c r="T103" i="36" s="1"/>
  <c r="U105" i="36"/>
  <c r="U103" i="36" s="1"/>
  <c r="V105" i="36"/>
  <c r="V103" i="36" s="1"/>
  <c r="W105" i="36"/>
  <c r="W103" i="36" s="1"/>
  <c r="W97" i="36" s="1"/>
  <c r="W95" i="36" s="1"/>
  <c r="C111" i="36"/>
  <c r="C110" i="36" s="1"/>
  <c r="D111" i="36"/>
  <c r="D110" i="36" s="1"/>
  <c r="E111" i="36"/>
  <c r="E110" i="36" s="1"/>
  <c r="F111" i="36"/>
  <c r="F110" i="36" s="1"/>
  <c r="C112" i="36"/>
  <c r="D112" i="36"/>
  <c r="E112" i="36"/>
  <c r="F112" i="36"/>
  <c r="K112" i="36"/>
  <c r="L112" i="36"/>
  <c r="X112" i="36"/>
  <c r="Y112" i="36"/>
  <c r="K114" i="36"/>
  <c r="L114" i="36"/>
  <c r="P114" i="36"/>
  <c r="Q114" i="36"/>
  <c r="R114" i="36"/>
  <c r="S114" i="36"/>
  <c r="X114" i="36"/>
  <c r="Y114" i="36"/>
  <c r="P115" i="36"/>
  <c r="Q115" i="36"/>
  <c r="R115" i="36"/>
  <c r="S115" i="36"/>
  <c r="K14" i="34"/>
  <c r="L14" i="34"/>
  <c r="X14" i="34"/>
  <c r="Y14" i="34"/>
  <c r="C16" i="34"/>
  <c r="D16" i="34"/>
  <c r="E16" i="34"/>
  <c r="F16" i="34"/>
  <c r="G16" i="34"/>
  <c r="J16" i="34"/>
  <c r="C17" i="34"/>
  <c r="D17" i="34"/>
  <c r="E17" i="34"/>
  <c r="F17" i="34"/>
  <c r="G17" i="34"/>
  <c r="H17" i="34"/>
  <c r="I17" i="34"/>
  <c r="J17" i="34"/>
  <c r="C43" i="34"/>
  <c r="C42" i="34" s="1"/>
  <c r="D43" i="34"/>
  <c r="D42" i="34" s="1"/>
  <c r="E43" i="34"/>
  <c r="E42" i="34" s="1"/>
  <c r="F43" i="34"/>
  <c r="F42" i="34" s="1"/>
  <c r="C44" i="34"/>
  <c r="D44" i="34"/>
  <c r="E44" i="34"/>
  <c r="F44" i="34"/>
  <c r="K44" i="34"/>
  <c r="L44" i="34"/>
  <c r="X44" i="34"/>
  <c r="Y44" i="34"/>
  <c r="K46" i="34"/>
  <c r="L46" i="34"/>
  <c r="X46" i="34"/>
  <c r="Y46" i="34"/>
  <c r="H76" i="34"/>
  <c r="I84" i="34"/>
  <c r="K76" i="34"/>
  <c r="L76" i="34"/>
  <c r="X76" i="34"/>
  <c r="Y76" i="34"/>
  <c r="Y78" i="34" s="1"/>
  <c r="Y85" i="34" s="1"/>
  <c r="K77" i="34"/>
  <c r="L77" i="34"/>
  <c r="X77" i="34"/>
  <c r="Y77" i="34"/>
  <c r="Y83" i="34" s="1"/>
  <c r="Y87" i="34" s="1"/>
  <c r="K82" i="34"/>
  <c r="K78" i="34" s="1"/>
  <c r="L82" i="34"/>
  <c r="L78" i="34" s="1"/>
  <c r="X82" i="34"/>
  <c r="Y82" i="34"/>
  <c r="C84" i="34"/>
  <c r="D84" i="34"/>
  <c r="E84" i="34"/>
  <c r="F84" i="34"/>
  <c r="G84" i="34"/>
  <c r="J84" i="34"/>
  <c r="C85" i="34"/>
  <c r="D85" i="34"/>
  <c r="E85" i="34"/>
  <c r="F85" i="34"/>
  <c r="G85" i="34"/>
  <c r="H85" i="34"/>
  <c r="I85" i="34"/>
  <c r="J85" i="34"/>
  <c r="T104" i="34"/>
  <c r="T102" i="34" s="1"/>
  <c r="U104" i="34"/>
  <c r="U102" i="34" s="1"/>
  <c r="V104" i="34"/>
  <c r="V102" i="34" s="1"/>
  <c r="W104" i="34"/>
  <c r="W102" i="34"/>
  <c r="T105" i="34"/>
  <c r="T103" i="34"/>
  <c r="T96" i="34" s="1"/>
  <c r="U105" i="34"/>
  <c r="U103" i="34" s="1"/>
  <c r="W105" i="34"/>
  <c r="W103" i="34" s="1"/>
  <c r="C111" i="34"/>
  <c r="C110" i="34" s="1"/>
  <c r="D111" i="34"/>
  <c r="D110" i="34"/>
  <c r="E111" i="34"/>
  <c r="E110" i="34"/>
  <c r="F111" i="34"/>
  <c r="F110" i="34"/>
  <c r="C112" i="34"/>
  <c r="D112" i="34"/>
  <c r="E112" i="34"/>
  <c r="F112" i="34"/>
  <c r="K112" i="34"/>
  <c r="L112" i="34"/>
  <c r="X112" i="34"/>
  <c r="Y112" i="34"/>
  <c r="K114" i="34"/>
  <c r="L114" i="34"/>
  <c r="P114" i="34"/>
  <c r="Q114" i="34"/>
  <c r="Q104" i="34" s="1"/>
  <c r="Q102" i="34" s="1"/>
  <c r="R114" i="34"/>
  <c r="S114" i="34"/>
  <c r="S104" i="34" s="1"/>
  <c r="S102" i="34" s="1"/>
  <c r="S96" i="34" s="1"/>
  <c r="X114" i="34"/>
  <c r="Y114" i="34"/>
  <c r="P115" i="34"/>
  <c r="P105" i="34" s="1"/>
  <c r="P103" i="34" s="1"/>
  <c r="Q115" i="34"/>
  <c r="R115" i="34"/>
  <c r="S115" i="34"/>
  <c r="S105" i="34" s="1"/>
  <c r="S103" i="34" s="1"/>
  <c r="K14" i="32"/>
  <c r="L14" i="32"/>
  <c r="X14" i="32"/>
  <c r="Y14" i="32"/>
  <c r="C16" i="32"/>
  <c r="D16" i="32"/>
  <c r="E16" i="32"/>
  <c r="F16" i="32"/>
  <c r="G16" i="32"/>
  <c r="J16" i="32"/>
  <c r="C17" i="32"/>
  <c r="D17" i="32"/>
  <c r="E17" i="32"/>
  <c r="F17" i="32"/>
  <c r="G17" i="32"/>
  <c r="H17" i="32"/>
  <c r="I17" i="32"/>
  <c r="J17" i="32"/>
  <c r="C43" i="32"/>
  <c r="C42" i="32"/>
  <c r="D43" i="32"/>
  <c r="D42" i="32"/>
  <c r="E43" i="32"/>
  <c r="E42" i="32" s="1"/>
  <c r="F43" i="32"/>
  <c r="F42" i="32" s="1"/>
  <c r="C44" i="32"/>
  <c r="D44" i="32"/>
  <c r="E44" i="32"/>
  <c r="F44" i="32"/>
  <c r="K44" i="32"/>
  <c r="L44" i="32"/>
  <c r="X44" i="32"/>
  <c r="Y44" i="32"/>
  <c r="K46" i="32"/>
  <c r="L46" i="32"/>
  <c r="X46" i="32"/>
  <c r="Y46" i="32"/>
  <c r="K76" i="32"/>
  <c r="L76" i="32"/>
  <c r="X76" i="32"/>
  <c r="Y76" i="32"/>
  <c r="K77" i="32"/>
  <c r="L77" i="32"/>
  <c r="X77" i="32"/>
  <c r="Y77" i="32"/>
  <c r="K82" i="32"/>
  <c r="L82" i="32"/>
  <c r="L78" i="32" s="1"/>
  <c r="X82" i="32"/>
  <c r="X78" i="32" s="1"/>
  <c r="Y82" i="32"/>
  <c r="Y78" i="32" s="1"/>
  <c r="C84" i="32"/>
  <c r="D84" i="32"/>
  <c r="E84" i="32"/>
  <c r="F84" i="32"/>
  <c r="G84" i="32"/>
  <c r="J84" i="32"/>
  <c r="C85" i="32"/>
  <c r="D85" i="32"/>
  <c r="E85" i="32"/>
  <c r="F85" i="32"/>
  <c r="G85" i="32"/>
  <c r="H85" i="32"/>
  <c r="I85" i="32"/>
  <c r="J85" i="32"/>
  <c r="L85" i="32"/>
  <c r="L89" i="32" s="1"/>
  <c r="T104" i="32"/>
  <c r="T102" i="32" s="1"/>
  <c r="T96" i="32" s="1"/>
  <c r="U104" i="32"/>
  <c r="U102" i="32"/>
  <c r="V104" i="32"/>
  <c r="V102" i="32"/>
  <c r="W104" i="32"/>
  <c r="W102" i="32" s="1"/>
  <c r="T105" i="32"/>
  <c r="T103" i="32" s="1"/>
  <c r="U105" i="32"/>
  <c r="U103" i="32" s="1"/>
  <c r="W105" i="32"/>
  <c r="W103" i="32" s="1"/>
  <c r="C111" i="32"/>
  <c r="C110" i="32"/>
  <c r="D111" i="32"/>
  <c r="D110" i="32" s="1"/>
  <c r="Q104" i="32" s="1"/>
  <c r="Q102" i="32" s="1"/>
  <c r="E111" i="32"/>
  <c r="E110" i="32" s="1"/>
  <c r="F111" i="32"/>
  <c r="F110" i="32" s="1"/>
  <c r="C112" i="32"/>
  <c r="D112" i="32"/>
  <c r="E112" i="32"/>
  <c r="F112" i="32"/>
  <c r="K112" i="32"/>
  <c r="L112" i="32"/>
  <c r="X112" i="32"/>
  <c r="Y112" i="32"/>
  <c r="K114" i="32"/>
  <c r="L114" i="32"/>
  <c r="P114" i="32"/>
  <c r="Q114" i="32"/>
  <c r="R114" i="32"/>
  <c r="R104" i="32" s="1"/>
  <c r="R102" i="32" s="1"/>
  <c r="S114" i="32"/>
  <c r="X114" i="32"/>
  <c r="Y114" i="32"/>
  <c r="P115" i="32"/>
  <c r="Q115" i="32"/>
  <c r="R115" i="32"/>
  <c r="S115" i="32"/>
  <c r="S105" i="32" s="1"/>
  <c r="S103" i="32" s="1"/>
  <c r="K14" i="30"/>
  <c r="L14" i="30"/>
  <c r="X14" i="30"/>
  <c r="Y14" i="30"/>
  <c r="C16" i="30"/>
  <c r="D16" i="30"/>
  <c r="E16" i="30"/>
  <c r="F16" i="30"/>
  <c r="G16" i="30"/>
  <c r="J16" i="30"/>
  <c r="C17" i="30"/>
  <c r="D17" i="30"/>
  <c r="E17" i="30"/>
  <c r="F17" i="30"/>
  <c r="G17" i="30"/>
  <c r="H17" i="30"/>
  <c r="I17" i="30"/>
  <c r="J17" i="30"/>
  <c r="C43" i="30"/>
  <c r="C42" i="30" s="1"/>
  <c r="D43" i="30"/>
  <c r="D42" i="30" s="1"/>
  <c r="E43" i="30"/>
  <c r="E42" i="30" s="1"/>
  <c r="F43" i="30"/>
  <c r="F42" i="30" s="1"/>
  <c r="C44" i="30"/>
  <c r="D44" i="30"/>
  <c r="E44" i="30"/>
  <c r="F44" i="30"/>
  <c r="K44" i="30"/>
  <c r="L44" i="30"/>
  <c r="X44" i="30"/>
  <c r="Y44" i="30"/>
  <c r="K46" i="30"/>
  <c r="L46" i="30"/>
  <c r="X46" i="30"/>
  <c r="Y46" i="30"/>
  <c r="I76" i="30"/>
  <c r="I84" i="30" s="1"/>
  <c r="K76" i="30"/>
  <c r="L76" i="30"/>
  <c r="X76" i="30"/>
  <c r="Y76" i="30"/>
  <c r="K77" i="30"/>
  <c r="L77" i="30"/>
  <c r="X77" i="30"/>
  <c r="Y77" i="30"/>
  <c r="K82" i="30"/>
  <c r="K78" i="30" s="1"/>
  <c r="L82" i="30"/>
  <c r="L78" i="30" s="1"/>
  <c r="X82" i="30"/>
  <c r="X78" i="30" s="1"/>
  <c r="Y82" i="30"/>
  <c r="Y78" i="30" s="1"/>
  <c r="C84" i="30"/>
  <c r="D84" i="30"/>
  <c r="E84" i="30"/>
  <c r="F84" i="30"/>
  <c r="G84" i="30"/>
  <c r="J84" i="30"/>
  <c r="C85" i="30"/>
  <c r="D85" i="30"/>
  <c r="E85" i="30"/>
  <c r="F85" i="30"/>
  <c r="G85" i="30"/>
  <c r="H85" i="30"/>
  <c r="I85" i="30"/>
  <c r="J85" i="30"/>
  <c r="T104" i="30"/>
  <c r="T102" i="30" s="1"/>
  <c r="T96" i="30" s="1"/>
  <c r="U104" i="30"/>
  <c r="U102" i="30" s="1"/>
  <c r="V104" i="30"/>
  <c r="V102" i="30" s="1"/>
  <c r="W104" i="30"/>
  <c r="W102" i="30" s="1"/>
  <c r="T105" i="30"/>
  <c r="T103" i="30" s="1"/>
  <c r="U105" i="30"/>
  <c r="U103" i="30" s="1"/>
  <c r="W105" i="30"/>
  <c r="W103" i="30" s="1"/>
  <c r="D110" i="30"/>
  <c r="C111" i="30"/>
  <c r="C110" i="30" s="1"/>
  <c r="D111" i="30"/>
  <c r="E111" i="30"/>
  <c r="E110" i="30" s="1"/>
  <c r="R104" i="30" s="1"/>
  <c r="R102" i="30" s="1"/>
  <c r="F111" i="30"/>
  <c r="F110" i="30" s="1"/>
  <c r="C112" i="30"/>
  <c r="D112" i="30"/>
  <c r="E112" i="30"/>
  <c r="F112" i="30"/>
  <c r="K112" i="30"/>
  <c r="L112" i="30"/>
  <c r="X112" i="30"/>
  <c r="Y112" i="30"/>
  <c r="K114" i="30"/>
  <c r="L114" i="30"/>
  <c r="P114" i="30"/>
  <c r="Q114" i="30"/>
  <c r="R114" i="30"/>
  <c r="S114" i="30"/>
  <c r="X114" i="30"/>
  <c r="Y114" i="30"/>
  <c r="P115" i="30"/>
  <c r="P105" i="30" s="1"/>
  <c r="Q115" i="30"/>
  <c r="R115" i="30"/>
  <c r="S115" i="30"/>
  <c r="K14" i="28"/>
  <c r="L14" i="28"/>
  <c r="X14" i="28"/>
  <c r="Y14" i="28"/>
  <c r="C16" i="28"/>
  <c r="D16" i="28"/>
  <c r="E16" i="28"/>
  <c r="F16" i="28"/>
  <c r="G16" i="28"/>
  <c r="J16" i="28"/>
  <c r="C17" i="28"/>
  <c r="D17" i="28"/>
  <c r="E17" i="28"/>
  <c r="F17" i="28"/>
  <c r="G17" i="28"/>
  <c r="H17" i="28"/>
  <c r="I17" i="28"/>
  <c r="J17" i="28"/>
  <c r="C43" i="28"/>
  <c r="C42" i="28" s="1"/>
  <c r="D43" i="28"/>
  <c r="D42" i="28" s="1"/>
  <c r="E43" i="28"/>
  <c r="E42" i="28" s="1"/>
  <c r="F43" i="28"/>
  <c r="F42" i="28" s="1"/>
  <c r="C44" i="28"/>
  <c r="D44" i="28"/>
  <c r="E44" i="28"/>
  <c r="F44" i="28"/>
  <c r="K44" i="28"/>
  <c r="L44" i="28"/>
  <c r="X44" i="28"/>
  <c r="Y44" i="28"/>
  <c r="K46" i="28"/>
  <c r="L46" i="28"/>
  <c r="X46" i="28"/>
  <c r="Y46" i="28"/>
  <c r="K76" i="28"/>
  <c r="L76" i="28"/>
  <c r="L78" i="28" s="1"/>
  <c r="X76" i="28"/>
  <c r="Y76" i="28"/>
  <c r="K77" i="28"/>
  <c r="L77" i="28"/>
  <c r="X77" i="28"/>
  <c r="Y77" i="28"/>
  <c r="K82" i="28"/>
  <c r="K78" i="28" s="1"/>
  <c r="K83" i="28" s="1"/>
  <c r="K87" i="28" s="1"/>
  <c r="L82" i="28"/>
  <c r="X82" i="28"/>
  <c r="X78" i="28" s="1"/>
  <c r="Y82" i="28"/>
  <c r="C84" i="28"/>
  <c r="D84" i="28"/>
  <c r="E84" i="28"/>
  <c r="F84" i="28"/>
  <c r="G84" i="28"/>
  <c r="J84" i="28"/>
  <c r="C85" i="28"/>
  <c r="D85" i="28"/>
  <c r="E85" i="28"/>
  <c r="F85" i="28"/>
  <c r="G85" i="28"/>
  <c r="H85" i="28"/>
  <c r="I85" i="28"/>
  <c r="J85" i="28"/>
  <c r="T104" i="28"/>
  <c r="T102" i="28" s="1"/>
  <c r="U104" i="28"/>
  <c r="U102" i="28" s="1"/>
  <c r="V104" i="28"/>
  <c r="V102" i="28" s="1"/>
  <c r="W104" i="28"/>
  <c r="W102" i="28" s="1"/>
  <c r="T105" i="28"/>
  <c r="T103" i="28" s="1"/>
  <c r="T97" i="28" s="1"/>
  <c r="T95" i="28" s="1"/>
  <c r="U105" i="28"/>
  <c r="U103" i="28"/>
  <c r="W105" i="28"/>
  <c r="W103" i="28" s="1"/>
  <c r="C111" i="28"/>
  <c r="C110" i="28" s="1"/>
  <c r="P104" i="28" s="1"/>
  <c r="P102" i="28" s="1"/>
  <c r="D111" i="28"/>
  <c r="D110" i="28" s="1"/>
  <c r="E111" i="28"/>
  <c r="E110" i="28" s="1"/>
  <c r="F111" i="28"/>
  <c r="F110" i="28" s="1"/>
  <c r="S105" i="28" s="1"/>
  <c r="S103" i="28" s="1"/>
  <c r="C112" i="28"/>
  <c r="D112" i="28"/>
  <c r="E112" i="28"/>
  <c r="F112" i="28"/>
  <c r="K112" i="28"/>
  <c r="L112" i="28"/>
  <c r="X112" i="28"/>
  <c r="Y112" i="28"/>
  <c r="K114" i="28"/>
  <c r="L114" i="28"/>
  <c r="P114" i="28"/>
  <c r="Q114" i="28"/>
  <c r="R114" i="28"/>
  <c r="S114" i="28"/>
  <c r="X114" i="28"/>
  <c r="Y114" i="28"/>
  <c r="P115" i="28"/>
  <c r="P105" i="28"/>
  <c r="P103" i="28" s="1"/>
  <c r="P97" i="28" s="1"/>
  <c r="P95" i="28" s="1"/>
  <c r="Q115" i="28"/>
  <c r="R115" i="28"/>
  <c r="S115" i="28"/>
  <c r="K14" i="26"/>
  <c r="L14" i="26"/>
  <c r="X14" i="26"/>
  <c r="Y14" i="26"/>
  <c r="C16" i="26"/>
  <c r="D16" i="26"/>
  <c r="E16" i="26"/>
  <c r="F16" i="26"/>
  <c r="G16" i="26"/>
  <c r="J16" i="26"/>
  <c r="C17" i="26"/>
  <c r="D17" i="26"/>
  <c r="E17" i="26"/>
  <c r="F17" i="26"/>
  <c r="G17" i="26"/>
  <c r="H17" i="26"/>
  <c r="I17" i="26"/>
  <c r="J17" i="26"/>
  <c r="C43" i="26"/>
  <c r="C42" i="26" s="1"/>
  <c r="D43" i="26"/>
  <c r="D42" i="26" s="1"/>
  <c r="E43" i="26"/>
  <c r="E42" i="26" s="1"/>
  <c r="F43" i="26"/>
  <c r="F42" i="26" s="1"/>
  <c r="C44" i="26"/>
  <c r="D44" i="26"/>
  <c r="E44" i="26"/>
  <c r="F44" i="26"/>
  <c r="K44" i="26"/>
  <c r="L44" i="26"/>
  <c r="X44" i="26"/>
  <c r="Y44" i="26"/>
  <c r="K46" i="26"/>
  <c r="L46" i="26"/>
  <c r="X46" i="26"/>
  <c r="Y46" i="26"/>
  <c r="H76" i="26"/>
  <c r="H84" i="26" s="1"/>
  <c r="I76" i="26"/>
  <c r="I84" i="26" s="1"/>
  <c r="K76" i="26"/>
  <c r="L76" i="26"/>
  <c r="X76" i="26"/>
  <c r="Y76" i="26"/>
  <c r="K77" i="26"/>
  <c r="L77" i="26"/>
  <c r="X77" i="26"/>
  <c r="Y77" i="26"/>
  <c r="K82" i="26"/>
  <c r="K78" i="26" s="1"/>
  <c r="L82" i="26"/>
  <c r="L78" i="26" s="1"/>
  <c r="L84" i="26" s="1"/>
  <c r="L88" i="26" s="1"/>
  <c r="X82" i="26"/>
  <c r="X78" i="26" s="1"/>
  <c r="X85" i="26" s="1"/>
  <c r="X89" i="26" s="1"/>
  <c r="Y82" i="26"/>
  <c r="Y78" i="26"/>
  <c r="C84" i="26"/>
  <c r="D84" i="26"/>
  <c r="E84" i="26"/>
  <c r="F84" i="26"/>
  <c r="G84" i="26"/>
  <c r="J84" i="26"/>
  <c r="C85" i="26"/>
  <c r="D85" i="26"/>
  <c r="E85" i="26"/>
  <c r="F85" i="26"/>
  <c r="G85" i="26"/>
  <c r="H85" i="26"/>
  <c r="I85" i="26"/>
  <c r="J85" i="26"/>
  <c r="T104" i="26"/>
  <c r="T102" i="26" s="1"/>
  <c r="U104" i="26"/>
  <c r="U102" i="26" s="1"/>
  <c r="V104" i="26"/>
  <c r="V102" i="26" s="1"/>
  <c r="W104" i="26"/>
  <c r="W102" i="26"/>
  <c r="W96" i="26" s="1"/>
  <c r="T105" i="26"/>
  <c r="T103" i="26" s="1"/>
  <c r="U105" i="26"/>
  <c r="U103" i="26" s="1"/>
  <c r="W105" i="26"/>
  <c r="W103" i="26" s="1"/>
  <c r="D110" i="26"/>
  <c r="C111" i="26"/>
  <c r="C110" i="26" s="1"/>
  <c r="D111" i="26"/>
  <c r="E111" i="26"/>
  <c r="E110" i="26" s="1"/>
  <c r="F111" i="26"/>
  <c r="F110" i="26" s="1"/>
  <c r="C112" i="26"/>
  <c r="D112" i="26"/>
  <c r="E112" i="26"/>
  <c r="F112" i="26"/>
  <c r="K112" i="26"/>
  <c r="L112" i="26"/>
  <c r="X112" i="26"/>
  <c r="Y112" i="26"/>
  <c r="K114" i="26"/>
  <c r="L114" i="26"/>
  <c r="P114" i="26"/>
  <c r="Q114" i="26"/>
  <c r="Q105" i="26" s="1"/>
  <c r="Q103" i="26" s="1"/>
  <c r="R114" i="26"/>
  <c r="S114" i="26"/>
  <c r="X114" i="26"/>
  <c r="Y114" i="26"/>
  <c r="P115" i="26"/>
  <c r="Q115" i="26"/>
  <c r="R115" i="26"/>
  <c r="S115" i="26"/>
  <c r="K14" i="24"/>
  <c r="L14" i="24"/>
  <c r="X14" i="24"/>
  <c r="Y14" i="24"/>
  <c r="C16" i="24"/>
  <c r="D16" i="24"/>
  <c r="E16" i="24"/>
  <c r="F16" i="24"/>
  <c r="G16" i="24"/>
  <c r="J16" i="24"/>
  <c r="C17" i="24"/>
  <c r="D17" i="24"/>
  <c r="E17" i="24"/>
  <c r="F17" i="24"/>
  <c r="G17" i="24"/>
  <c r="H17" i="24"/>
  <c r="I17" i="24"/>
  <c r="J17" i="24"/>
  <c r="C43" i="24"/>
  <c r="C42" i="24" s="1"/>
  <c r="D43" i="24"/>
  <c r="D42" i="24" s="1"/>
  <c r="E43" i="24"/>
  <c r="E42" i="24" s="1"/>
  <c r="F43" i="24"/>
  <c r="F42" i="24" s="1"/>
  <c r="C44" i="24"/>
  <c r="D44" i="24"/>
  <c r="E44" i="24"/>
  <c r="F44" i="24"/>
  <c r="K44" i="24"/>
  <c r="L44" i="24"/>
  <c r="X44" i="24"/>
  <c r="Y44" i="24"/>
  <c r="K46" i="24"/>
  <c r="L46" i="24"/>
  <c r="X46" i="24"/>
  <c r="Y46" i="24"/>
  <c r="H76" i="24"/>
  <c r="H84" i="24" s="1"/>
  <c r="I76" i="24"/>
  <c r="I84" i="24" s="1"/>
  <c r="K76" i="24"/>
  <c r="L76" i="24"/>
  <c r="X76" i="24"/>
  <c r="Y76" i="24"/>
  <c r="K77" i="24"/>
  <c r="L77" i="24"/>
  <c r="X77" i="24"/>
  <c r="Y77" i="24"/>
  <c r="K82" i="24"/>
  <c r="K78" i="24" s="1"/>
  <c r="L82" i="24"/>
  <c r="L78" i="24" s="1"/>
  <c r="X82" i="24"/>
  <c r="Y82" i="24"/>
  <c r="C84" i="24"/>
  <c r="D84" i="24"/>
  <c r="E84" i="24"/>
  <c r="F84" i="24"/>
  <c r="G84" i="24"/>
  <c r="J84" i="24"/>
  <c r="C85" i="24"/>
  <c r="D85" i="24"/>
  <c r="E85" i="24"/>
  <c r="F85" i="24"/>
  <c r="G85" i="24"/>
  <c r="H85" i="24"/>
  <c r="I85" i="24"/>
  <c r="J85" i="24"/>
  <c r="T104" i="24"/>
  <c r="T102" i="24" s="1"/>
  <c r="U104" i="24"/>
  <c r="U102" i="24" s="1"/>
  <c r="V104" i="24"/>
  <c r="V102" i="24" s="1"/>
  <c r="W104" i="24"/>
  <c r="W102" i="24" s="1"/>
  <c r="T105" i="24"/>
  <c r="T103" i="24" s="1"/>
  <c r="U105" i="24"/>
  <c r="U103" i="24" s="1"/>
  <c r="W105" i="24"/>
  <c r="W103" i="24" s="1"/>
  <c r="D110" i="24"/>
  <c r="C111" i="24"/>
  <c r="C110" i="24" s="1"/>
  <c r="D111" i="24"/>
  <c r="E111" i="24"/>
  <c r="E110" i="24" s="1"/>
  <c r="R105" i="24" s="1"/>
  <c r="R103" i="24" s="1"/>
  <c r="F111" i="24"/>
  <c r="F110" i="24" s="1"/>
  <c r="C112" i="24"/>
  <c r="D112" i="24"/>
  <c r="E112" i="24"/>
  <c r="F112" i="24"/>
  <c r="K112" i="24"/>
  <c r="L112" i="24"/>
  <c r="X112" i="24"/>
  <c r="Y112" i="24"/>
  <c r="K114" i="24"/>
  <c r="L114" i="24"/>
  <c r="P114" i="24"/>
  <c r="Q114" i="24"/>
  <c r="R114" i="24"/>
  <c r="S114" i="24"/>
  <c r="X114" i="24"/>
  <c r="Y114" i="24"/>
  <c r="P115" i="24"/>
  <c r="Q115" i="24"/>
  <c r="R115" i="24"/>
  <c r="S115" i="24"/>
  <c r="K14" i="22"/>
  <c r="L14" i="22"/>
  <c r="X14" i="22"/>
  <c r="Y14" i="22"/>
  <c r="C16" i="22"/>
  <c r="D16" i="22"/>
  <c r="E16" i="22"/>
  <c r="F16" i="22"/>
  <c r="G16" i="22"/>
  <c r="J16" i="22"/>
  <c r="C17" i="22"/>
  <c r="D17" i="22"/>
  <c r="E17" i="22"/>
  <c r="F17" i="22"/>
  <c r="G17" i="22"/>
  <c r="H17" i="22"/>
  <c r="I17" i="22"/>
  <c r="J17" i="22"/>
  <c r="F42" i="22"/>
  <c r="C43" i="22"/>
  <c r="C42" i="22" s="1"/>
  <c r="P37" i="22" s="1"/>
  <c r="P35" i="22" s="1"/>
  <c r="D43" i="22"/>
  <c r="D42" i="22" s="1"/>
  <c r="E43" i="22"/>
  <c r="E42" i="22" s="1"/>
  <c r="R37" i="22" s="1"/>
  <c r="R35" i="22" s="1"/>
  <c r="F43" i="22"/>
  <c r="C44" i="22"/>
  <c r="D44" i="22"/>
  <c r="E44" i="22"/>
  <c r="F44" i="22"/>
  <c r="K44" i="22"/>
  <c r="L44" i="22"/>
  <c r="X44" i="22"/>
  <c r="Y44" i="22"/>
  <c r="K46" i="22"/>
  <c r="L46" i="22"/>
  <c r="X46" i="22"/>
  <c r="Y46" i="22"/>
  <c r="I76" i="22"/>
  <c r="I84" i="22" s="1"/>
  <c r="K76" i="22"/>
  <c r="L76" i="22"/>
  <c r="X76" i="22"/>
  <c r="Y76" i="22"/>
  <c r="Y78" i="22" s="1"/>
  <c r="K77" i="22"/>
  <c r="L77" i="22"/>
  <c r="X77" i="22"/>
  <c r="Y77" i="22"/>
  <c r="K82" i="22"/>
  <c r="K78" i="22" s="1"/>
  <c r="L82" i="22"/>
  <c r="L78" i="22"/>
  <c r="X82" i="22"/>
  <c r="Y82" i="22"/>
  <c r="C84" i="22"/>
  <c r="D84" i="22"/>
  <c r="E84" i="22"/>
  <c r="F84" i="22"/>
  <c r="G84" i="22"/>
  <c r="J84" i="22"/>
  <c r="C85" i="22"/>
  <c r="D85" i="22"/>
  <c r="E85" i="22"/>
  <c r="F85" i="22"/>
  <c r="G85" i="22"/>
  <c r="H85" i="22"/>
  <c r="I85" i="22"/>
  <c r="J85" i="22"/>
  <c r="T104" i="22"/>
  <c r="T102" i="22" s="1"/>
  <c r="T96" i="22" s="1"/>
  <c r="U104" i="22"/>
  <c r="U102" i="22"/>
  <c r="V104" i="22"/>
  <c r="V102" i="22"/>
  <c r="W104" i="22"/>
  <c r="W102" i="22"/>
  <c r="W96" i="22" s="1"/>
  <c r="T105" i="22"/>
  <c r="T103" i="22" s="1"/>
  <c r="U105" i="22"/>
  <c r="U103" i="22" s="1"/>
  <c r="W105" i="22"/>
  <c r="W103" i="22"/>
  <c r="C111" i="22"/>
  <c r="C110" i="22" s="1"/>
  <c r="P104" i="22" s="1"/>
  <c r="P102" i="22" s="1"/>
  <c r="D111" i="22"/>
  <c r="D110" i="22" s="1"/>
  <c r="E111" i="22"/>
  <c r="E110" i="22" s="1"/>
  <c r="R105" i="22" s="1"/>
  <c r="R103" i="22" s="1"/>
  <c r="F111" i="22"/>
  <c r="F110" i="22" s="1"/>
  <c r="C112" i="22"/>
  <c r="D112" i="22"/>
  <c r="E112" i="22"/>
  <c r="F112" i="22"/>
  <c r="K112" i="22"/>
  <c r="L112" i="22"/>
  <c r="X112" i="22"/>
  <c r="Y112" i="22"/>
  <c r="K114" i="22"/>
  <c r="L114" i="22"/>
  <c r="P114" i="22"/>
  <c r="Q114" i="22"/>
  <c r="R114" i="22"/>
  <c r="S114" i="22"/>
  <c r="X114" i="22"/>
  <c r="Y114" i="22"/>
  <c r="P115" i="22"/>
  <c r="Q115" i="22"/>
  <c r="R115" i="22"/>
  <c r="S115" i="22"/>
  <c r="K14" i="20"/>
  <c r="L14" i="20"/>
  <c r="X14" i="20"/>
  <c r="Y14" i="20"/>
  <c r="C16" i="20"/>
  <c r="D16" i="20"/>
  <c r="E16" i="20"/>
  <c r="F16" i="20"/>
  <c r="G16" i="20"/>
  <c r="J16" i="20"/>
  <c r="C17" i="20"/>
  <c r="D17" i="20"/>
  <c r="E17" i="20"/>
  <c r="F17" i="20"/>
  <c r="G17" i="20"/>
  <c r="H17" i="20"/>
  <c r="I17" i="20"/>
  <c r="J17" i="20"/>
  <c r="C42" i="20"/>
  <c r="C43" i="20"/>
  <c r="D43" i="20"/>
  <c r="D42" i="20" s="1"/>
  <c r="E43" i="20"/>
  <c r="E42" i="20" s="1"/>
  <c r="F43" i="20"/>
  <c r="F42" i="20" s="1"/>
  <c r="C44" i="20"/>
  <c r="D44" i="20"/>
  <c r="E44" i="20"/>
  <c r="F44" i="20"/>
  <c r="K44" i="20"/>
  <c r="L44" i="20"/>
  <c r="X44" i="20"/>
  <c r="Y44" i="20"/>
  <c r="K46" i="20"/>
  <c r="L46" i="20"/>
  <c r="X46" i="20"/>
  <c r="Y46" i="20"/>
  <c r="I76" i="20"/>
  <c r="I84" i="20" s="1"/>
  <c r="K76" i="20"/>
  <c r="L76" i="20"/>
  <c r="X76" i="20"/>
  <c r="Y76" i="20"/>
  <c r="K77" i="20"/>
  <c r="L77" i="20"/>
  <c r="X77" i="20"/>
  <c r="Y77" i="20"/>
  <c r="K82" i="20"/>
  <c r="K78" i="20"/>
  <c r="L82" i="20"/>
  <c r="X82" i="20"/>
  <c r="X78" i="20" s="1"/>
  <c r="X84" i="20" s="1"/>
  <c r="X88" i="20" s="1"/>
  <c r="Y82" i="20"/>
  <c r="C84" i="20"/>
  <c r="D84" i="20"/>
  <c r="E84" i="20"/>
  <c r="F84" i="20"/>
  <c r="G84" i="20"/>
  <c r="J84" i="20"/>
  <c r="C85" i="20"/>
  <c r="D85" i="20"/>
  <c r="E85" i="20"/>
  <c r="F85" i="20"/>
  <c r="G85" i="20"/>
  <c r="H85" i="20"/>
  <c r="I85" i="20"/>
  <c r="J85" i="20"/>
  <c r="U102" i="20"/>
  <c r="T104" i="20"/>
  <c r="T102" i="20" s="1"/>
  <c r="U104" i="20"/>
  <c r="V104" i="20"/>
  <c r="V102" i="20" s="1"/>
  <c r="W104" i="20"/>
  <c r="W102" i="20" s="1"/>
  <c r="T105" i="20"/>
  <c r="T103" i="20" s="1"/>
  <c r="U105" i="20"/>
  <c r="U103" i="20" s="1"/>
  <c r="W105" i="20"/>
  <c r="W103" i="20" s="1"/>
  <c r="W96" i="20"/>
  <c r="C110" i="20"/>
  <c r="D110" i="20"/>
  <c r="C111" i="20"/>
  <c r="D111" i="20"/>
  <c r="E111" i="20"/>
  <c r="E110" i="20"/>
  <c r="F111" i="20"/>
  <c r="F110" i="20" s="1"/>
  <c r="C112" i="20"/>
  <c r="D112" i="20"/>
  <c r="E112" i="20"/>
  <c r="F112" i="20"/>
  <c r="K112" i="20"/>
  <c r="L112" i="20"/>
  <c r="X112" i="20"/>
  <c r="Y112" i="20"/>
  <c r="K114" i="20"/>
  <c r="L114" i="20"/>
  <c r="P114" i="20"/>
  <c r="Q114" i="20"/>
  <c r="R114" i="20"/>
  <c r="S114" i="20"/>
  <c r="X114" i="20"/>
  <c r="Y114" i="20"/>
  <c r="P115" i="20"/>
  <c r="Q115" i="20"/>
  <c r="R115" i="20"/>
  <c r="S115" i="20"/>
  <c r="K14" i="18"/>
  <c r="L14" i="18"/>
  <c r="X14" i="18"/>
  <c r="Y14" i="18"/>
  <c r="C16" i="18"/>
  <c r="D16" i="18"/>
  <c r="E16" i="18"/>
  <c r="F16" i="18"/>
  <c r="G16" i="18"/>
  <c r="J16" i="18"/>
  <c r="C17" i="18"/>
  <c r="D17" i="18"/>
  <c r="E17" i="18"/>
  <c r="F17" i="18"/>
  <c r="G17" i="18"/>
  <c r="H17" i="18"/>
  <c r="I17" i="18"/>
  <c r="J17" i="18"/>
  <c r="C42" i="18"/>
  <c r="C43" i="18"/>
  <c r="D43" i="18"/>
  <c r="D42" i="18" s="1"/>
  <c r="E43" i="18"/>
  <c r="E42" i="18" s="1"/>
  <c r="F43" i="18"/>
  <c r="F42" i="18" s="1"/>
  <c r="C44" i="18"/>
  <c r="D44" i="18"/>
  <c r="E44" i="18"/>
  <c r="F44" i="18"/>
  <c r="K44" i="18"/>
  <c r="L44" i="18"/>
  <c r="X44" i="18"/>
  <c r="Y44" i="18"/>
  <c r="K46" i="18"/>
  <c r="L46" i="18"/>
  <c r="X46" i="18"/>
  <c r="Y46" i="18"/>
  <c r="H76" i="18"/>
  <c r="H84" i="18" s="1"/>
  <c r="I76" i="18"/>
  <c r="I84" i="18" s="1"/>
  <c r="K76" i="18"/>
  <c r="L76" i="18"/>
  <c r="X76" i="18"/>
  <c r="Y76" i="18"/>
  <c r="K77" i="18"/>
  <c r="L77" i="18"/>
  <c r="X77" i="18"/>
  <c r="Y77" i="18"/>
  <c r="K82" i="18"/>
  <c r="K78" i="18" s="1"/>
  <c r="L82" i="18"/>
  <c r="L78" i="18"/>
  <c r="X82" i="18"/>
  <c r="X78" i="18" s="1"/>
  <c r="Y82" i="18"/>
  <c r="C84" i="18"/>
  <c r="D84" i="18"/>
  <c r="E84" i="18"/>
  <c r="F84" i="18"/>
  <c r="G84" i="18"/>
  <c r="J84" i="18"/>
  <c r="C85" i="18"/>
  <c r="D85" i="18"/>
  <c r="E85" i="18"/>
  <c r="F85" i="18"/>
  <c r="G85" i="18"/>
  <c r="H85" i="18"/>
  <c r="I85" i="18"/>
  <c r="J85" i="18"/>
  <c r="T104" i="18"/>
  <c r="T102" i="18"/>
  <c r="T96" i="18" s="1"/>
  <c r="U104" i="18"/>
  <c r="U102" i="18" s="1"/>
  <c r="V104" i="18"/>
  <c r="V102" i="18" s="1"/>
  <c r="W104" i="18"/>
  <c r="W102" i="18" s="1"/>
  <c r="T105" i="18"/>
  <c r="T103" i="18" s="1"/>
  <c r="U105" i="18"/>
  <c r="U103" i="18" s="1"/>
  <c r="V105" i="18"/>
  <c r="V103" i="18" s="1"/>
  <c r="W105" i="18"/>
  <c r="W103" i="18" s="1"/>
  <c r="E110" i="18"/>
  <c r="C111" i="18"/>
  <c r="C110" i="18" s="1"/>
  <c r="D111" i="18"/>
  <c r="D110" i="18" s="1"/>
  <c r="E111" i="18"/>
  <c r="F111" i="18"/>
  <c r="F110" i="18" s="1"/>
  <c r="C112" i="18"/>
  <c r="D112" i="18"/>
  <c r="E112" i="18"/>
  <c r="F112" i="18"/>
  <c r="K112" i="18"/>
  <c r="L112" i="18"/>
  <c r="X112" i="18"/>
  <c r="Y112" i="18"/>
  <c r="K114" i="18"/>
  <c r="L114" i="18"/>
  <c r="P114" i="18"/>
  <c r="P104" i="18" s="1"/>
  <c r="P102" i="18" s="1"/>
  <c r="Q114" i="18"/>
  <c r="R114" i="18"/>
  <c r="S114" i="18"/>
  <c r="X114" i="18"/>
  <c r="Y114" i="18"/>
  <c r="P115" i="18"/>
  <c r="Q115" i="18"/>
  <c r="R115" i="18"/>
  <c r="R105" i="18" s="1"/>
  <c r="R103" i="18" s="1"/>
  <c r="S115" i="18"/>
  <c r="K14" i="16"/>
  <c r="L14" i="16"/>
  <c r="X14" i="16"/>
  <c r="Y14" i="16"/>
  <c r="C16" i="16"/>
  <c r="D16" i="16"/>
  <c r="E16" i="16"/>
  <c r="F16" i="16"/>
  <c r="G16" i="16"/>
  <c r="J16" i="16"/>
  <c r="C17" i="16"/>
  <c r="D17" i="16"/>
  <c r="E17" i="16"/>
  <c r="F17" i="16"/>
  <c r="G17" i="16"/>
  <c r="H17" i="16"/>
  <c r="I17" i="16"/>
  <c r="J17" i="16"/>
  <c r="C43" i="16"/>
  <c r="C42" i="16"/>
  <c r="D43" i="16"/>
  <c r="D42" i="16"/>
  <c r="E43" i="16"/>
  <c r="E42" i="16" s="1"/>
  <c r="F43" i="16"/>
  <c r="F42" i="16" s="1"/>
  <c r="C44" i="16"/>
  <c r="D44" i="16"/>
  <c r="E44" i="16"/>
  <c r="F44" i="16"/>
  <c r="K44" i="16"/>
  <c r="L44" i="16"/>
  <c r="X44" i="16"/>
  <c r="Y44" i="16"/>
  <c r="K46" i="16"/>
  <c r="L46" i="16"/>
  <c r="X46" i="16"/>
  <c r="Y46" i="16"/>
  <c r="I76" i="16"/>
  <c r="I84" i="16" s="1"/>
  <c r="K76" i="16"/>
  <c r="L76" i="16"/>
  <c r="X76" i="16"/>
  <c r="Y76" i="16"/>
  <c r="K77" i="16"/>
  <c r="L77" i="16"/>
  <c r="X77" i="16"/>
  <c r="Y77" i="16"/>
  <c r="K82" i="16"/>
  <c r="K78" i="16" s="1"/>
  <c r="L82" i="16"/>
  <c r="L78" i="16" s="1"/>
  <c r="X82" i="16"/>
  <c r="X78" i="16" s="1"/>
  <c r="Y82" i="16"/>
  <c r="Y78" i="16" s="1"/>
  <c r="C84" i="16"/>
  <c r="D84" i="16"/>
  <c r="E84" i="16"/>
  <c r="F84" i="16"/>
  <c r="G84" i="16"/>
  <c r="J84" i="16"/>
  <c r="C85" i="16"/>
  <c r="D85" i="16"/>
  <c r="E85" i="16"/>
  <c r="F85" i="16"/>
  <c r="G85" i="16"/>
  <c r="H85" i="16"/>
  <c r="I85" i="16"/>
  <c r="J85" i="16"/>
  <c r="T104" i="16"/>
  <c r="T102" i="16" s="1"/>
  <c r="U104" i="16"/>
  <c r="U102" i="16" s="1"/>
  <c r="V104" i="16"/>
  <c r="V102" i="16" s="1"/>
  <c r="W104" i="16"/>
  <c r="W102" i="16"/>
  <c r="W96" i="16" s="1"/>
  <c r="T105" i="16"/>
  <c r="T103" i="16" s="1"/>
  <c r="T97" i="16" s="1"/>
  <c r="T95" i="16" s="1"/>
  <c r="U105" i="16"/>
  <c r="U103" i="16" s="1"/>
  <c r="W105" i="16"/>
  <c r="W103" i="16" s="1"/>
  <c r="C110" i="16"/>
  <c r="C111" i="16"/>
  <c r="D111" i="16"/>
  <c r="D110" i="16"/>
  <c r="E111" i="16"/>
  <c r="E110" i="16"/>
  <c r="R105" i="16" s="1"/>
  <c r="R103" i="16" s="1"/>
  <c r="F111" i="16"/>
  <c r="F110" i="16" s="1"/>
  <c r="C112" i="16"/>
  <c r="D112" i="16"/>
  <c r="E112" i="16"/>
  <c r="F112" i="16"/>
  <c r="K112" i="16"/>
  <c r="L112" i="16"/>
  <c r="X112" i="16"/>
  <c r="Y112" i="16"/>
  <c r="K114" i="16"/>
  <c r="L114" i="16"/>
  <c r="P114" i="16"/>
  <c r="Q114" i="16"/>
  <c r="R114" i="16"/>
  <c r="S114" i="16"/>
  <c r="X114" i="16"/>
  <c r="Y114" i="16"/>
  <c r="P115" i="16"/>
  <c r="P105" i="16" s="1"/>
  <c r="P103" i="16" s="1"/>
  <c r="Q115" i="16"/>
  <c r="R115" i="16"/>
  <c r="S115" i="16"/>
  <c r="K14" i="14"/>
  <c r="L14" i="14"/>
  <c r="X14" i="14"/>
  <c r="Y14" i="14"/>
  <c r="C16" i="14"/>
  <c r="D16" i="14"/>
  <c r="E16" i="14"/>
  <c r="F16" i="14"/>
  <c r="G16" i="14"/>
  <c r="J16" i="14"/>
  <c r="C17" i="14"/>
  <c r="D17" i="14"/>
  <c r="E17" i="14"/>
  <c r="F17" i="14"/>
  <c r="G17" i="14"/>
  <c r="H17" i="14"/>
  <c r="I17" i="14"/>
  <c r="J17" i="14"/>
  <c r="F42" i="14"/>
  <c r="C43" i="14"/>
  <c r="C42" i="14" s="1"/>
  <c r="D43" i="14"/>
  <c r="D42" i="14" s="1"/>
  <c r="E43" i="14"/>
  <c r="E42" i="14" s="1"/>
  <c r="F43" i="14"/>
  <c r="C44" i="14"/>
  <c r="D44" i="14"/>
  <c r="E44" i="14"/>
  <c r="F44" i="14"/>
  <c r="K44" i="14"/>
  <c r="L44" i="14"/>
  <c r="X44" i="14"/>
  <c r="Y44" i="14"/>
  <c r="K46" i="14"/>
  <c r="L46" i="14"/>
  <c r="X46" i="14"/>
  <c r="Y46" i="14"/>
  <c r="H76" i="14"/>
  <c r="H84" i="14" s="1"/>
  <c r="I76" i="14"/>
  <c r="K76" i="14"/>
  <c r="L76" i="14"/>
  <c r="X76" i="14"/>
  <c r="Y76" i="14"/>
  <c r="K77" i="14"/>
  <c r="L77" i="14"/>
  <c r="X77" i="14"/>
  <c r="Y77" i="14"/>
  <c r="Y83" i="14" s="1"/>
  <c r="Y87" i="14" s="1"/>
  <c r="Y104" i="14" s="1"/>
  <c r="Y108" i="14" s="1"/>
  <c r="K82" i="14"/>
  <c r="L82" i="14"/>
  <c r="L78" i="14" s="1"/>
  <c r="X82" i="14"/>
  <c r="X78" i="14" s="1"/>
  <c r="Y82" i="14"/>
  <c r="Y78" i="14" s="1"/>
  <c r="C84" i="14"/>
  <c r="D84" i="14"/>
  <c r="E84" i="14"/>
  <c r="F84" i="14"/>
  <c r="G84" i="14"/>
  <c r="I84" i="14"/>
  <c r="J84" i="14"/>
  <c r="C85" i="14"/>
  <c r="D85" i="14"/>
  <c r="E85" i="14"/>
  <c r="F85" i="14"/>
  <c r="G85" i="14"/>
  <c r="H85" i="14"/>
  <c r="I85" i="14"/>
  <c r="J85" i="14"/>
  <c r="T104" i="14"/>
  <c r="T102" i="14" s="1"/>
  <c r="U104" i="14"/>
  <c r="U102" i="14" s="1"/>
  <c r="V104" i="14"/>
  <c r="V102" i="14"/>
  <c r="W104" i="14"/>
  <c r="W102" i="14" s="1"/>
  <c r="T105" i="14"/>
  <c r="T103" i="14" s="1"/>
  <c r="U105" i="14"/>
  <c r="U103" i="14" s="1"/>
  <c r="W105" i="14"/>
  <c r="W103" i="14" s="1"/>
  <c r="C111" i="14"/>
  <c r="C110" i="14" s="1"/>
  <c r="P104" i="14" s="1"/>
  <c r="P102" i="14" s="1"/>
  <c r="D111" i="14"/>
  <c r="D110" i="14" s="1"/>
  <c r="E111" i="14"/>
  <c r="E110" i="14" s="1"/>
  <c r="F111" i="14"/>
  <c r="F110" i="14" s="1"/>
  <c r="C112" i="14"/>
  <c r="D112" i="14"/>
  <c r="E112" i="14"/>
  <c r="F112" i="14"/>
  <c r="K112" i="14"/>
  <c r="L112" i="14"/>
  <c r="X112" i="14"/>
  <c r="Y112" i="14"/>
  <c r="K114" i="14"/>
  <c r="L114" i="14"/>
  <c r="P114" i="14"/>
  <c r="Q114" i="14"/>
  <c r="Q105" i="14" s="1"/>
  <c r="Q103" i="14" s="1"/>
  <c r="R114" i="14"/>
  <c r="S114" i="14"/>
  <c r="S104" i="14" s="1"/>
  <c r="S102" i="14" s="1"/>
  <c r="X114" i="14"/>
  <c r="Y114" i="14"/>
  <c r="P115" i="14"/>
  <c r="Q115" i="14"/>
  <c r="R115" i="14"/>
  <c r="S115" i="14"/>
  <c r="K14" i="12"/>
  <c r="L14" i="12"/>
  <c r="X14" i="12"/>
  <c r="Y14" i="12"/>
  <c r="C16" i="12"/>
  <c r="D16" i="12"/>
  <c r="E16" i="12"/>
  <c r="F16" i="12"/>
  <c r="G16" i="12"/>
  <c r="J16" i="12"/>
  <c r="C17" i="12"/>
  <c r="D17" i="12"/>
  <c r="E17" i="12"/>
  <c r="F17" i="12"/>
  <c r="G17" i="12"/>
  <c r="H17" i="12"/>
  <c r="I17" i="12"/>
  <c r="J17" i="12"/>
  <c r="E42" i="12"/>
  <c r="F42" i="12"/>
  <c r="C43" i="12"/>
  <c r="C42" i="12" s="1"/>
  <c r="D43" i="12"/>
  <c r="D42" i="12" s="1"/>
  <c r="E43" i="12"/>
  <c r="F43" i="12"/>
  <c r="C44" i="12"/>
  <c r="D44" i="12"/>
  <c r="E44" i="12"/>
  <c r="F44" i="12"/>
  <c r="K44" i="12"/>
  <c r="L44" i="12"/>
  <c r="X44" i="12"/>
  <c r="Y44" i="12"/>
  <c r="K46" i="12"/>
  <c r="L46" i="12"/>
  <c r="X46" i="12"/>
  <c r="Y46" i="12"/>
  <c r="I76" i="12"/>
  <c r="I84" i="12" s="1"/>
  <c r="K76" i="12"/>
  <c r="L76" i="12"/>
  <c r="X76" i="12"/>
  <c r="Y76" i="12"/>
  <c r="K77" i="12"/>
  <c r="L77" i="12"/>
  <c r="X77" i="12"/>
  <c r="Y77" i="12"/>
  <c r="K82" i="12"/>
  <c r="K78" i="12" s="1"/>
  <c r="L82" i="12"/>
  <c r="L78" i="12" s="1"/>
  <c r="L84" i="12" s="1"/>
  <c r="L88" i="12" s="1"/>
  <c r="X82" i="12"/>
  <c r="Y82" i="12"/>
  <c r="C84" i="12"/>
  <c r="D84" i="12"/>
  <c r="E84" i="12"/>
  <c r="F84" i="12"/>
  <c r="G84" i="12"/>
  <c r="J84" i="12"/>
  <c r="C85" i="12"/>
  <c r="D85" i="12"/>
  <c r="E85" i="12"/>
  <c r="F85" i="12"/>
  <c r="G85" i="12"/>
  <c r="H85" i="12"/>
  <c r="I85" i="12"/>
  <c r="J85" i="12"/>
  <c r="U103" i="12"/>
  <c r="T104" i="12"/>
  <c r="T102" i="12" s="1"/>
  <c r="U104" i="12"/>
  <c r="U102" i="12" s="1"/>
  <c r="V104" i="12"/>
  <c r="V102" i="12"/>
  <c r="W104" i="12"/>
  <c r="W102" i="12" s="1"/>
  <c r="T105" i="12"/>
  <c r="T103" i="12"/>
  <c r="T97" i="12" s="1"/>
  <c r="T95" i="12" s="1"/>
  <c r="U105" i="12"/>
  <c r="W105" i="12"/>
  <c r="W103" i="12" s="1"/>
  <c r="C111" i="12"/>
  <c r="C110" i="12"/>
  <c r="D111" i="12"/>
  <c r="D110" i="12" s="1"/>
  <c r="E111" i="12"/>
  <c r="E110" i="12" s="1"/>
  <c r="F111" i="12"/>
  <c r="F110" i="12" s="1"/>
  <c r="C112" i="12"/>
  <c r="D112" i="12"/>
  <c r="E112" i="12"/>
  <c r="F112" i="12"/>
  <c r="K112" i="12"/>
  <c r="L112" i="12"/>
  <c r="X112" i="12"/>
  <c r="Y112" i="12"/>
  <c r="K114" i="12"/>
  <c r="L114" i="12"/>
  <c r="P114" i="12"/>
  <c r="Q114" i="12"/>
  <c r="R114" i="12"/>
  <c r="R104" i="12" s="1"/>
  <c r="R102" i="12" s="1"/>
  <c r="S114" i="12"/>
  <c r="X114" i="12"/>
  <c r="Y114" i="12"/>
  <c r="P115" i="12"/>
  <c r="Q115" i="12"/>
  <c r="Q105" i="12"/>
  <c r="Q103" i="12" s="1"/>
  <c r="Q97" i="12" s="1"/>
  <c r="Q95" i="12" s="1"/>
  <c r="R115" i="12"/>
  <c r="S115" i="12"/>
  <c r="K14" i="10"/>
  <c r="L14" i="10"/>
  <c r="X14" i="10"/>
  <c r="Y14" i="10"/>
  <c r="C16" i="10"/>
  <c r="D16" i="10"/>
  <c r="E16" i="10"/>
  <c r="F16" i="10"/>
  <c r="G16" i="10"/>
  <c r="J16" i="10"/>
  <c r="C17" i="10"/>
  <c r="D17" i="10"/>
  <c r="E17" i="10"/>
  <c r="F17" i="10"/>
  <c r="G17" i="10"/>
  <c r="H17" i="10"/>
  <c r="I17" i="10"/>
  <c r="J17" i="10"/>
  <c r="C43" i="10"/>
  <c r="C42" i="10" s="1"/>
  <c r="D43" i="10"/>
  <c r="D42" i="10"/>
  <c r="E43" i="10"/>
  <c r="E42" i="10"/>
  <c r="F43" i="10"/>
  <c r="F42" i="10" s="1"/>
  <c r="C44" i="10"/>
  <c r="D44" i="10"/>
  <c r="E44" i="10"/>
  <c r="F44" i="10"/>
  <c r="K44" i="10"/>
  <c r="L44" i="10"/>
  <c r="X44" i="10"/>
  <c r="Y44" i="10"/>
  <c r="K46" i="10"/>
  <c r="L46" i="10"/>
  <c r="X46" i="10"/>
  <c r="Y46" i="10"/>
  <c r="H76" i="10"/>
  <c r="H84" i="10" s="1"/>
  <c r="I76" i="10"/>
  <c r="I84" i="10" s="1"/>
  <c r="K76" i="10"/>
  <c r="L76" i="10"/>
  <c r="X76" i="10"/>
  <c r="Y76" i="10"/>
  <c r="K77" i="10"/>
  <c r="L77" i="10"/>
  <c r="X77" i="10"/>
  <c r="Y77" i="10"/>
  <c r="K82" i="10"/>
  <c r="L82" i="10"/>
  <c r="X82" i="10"/>
  <c r="X78" i="10"/>
  <c r="Y82" i="10"/>
  <c r="C84" i="10"/>
  <c r="D84" i="10"/>
  <c r="E84" i="10"/>
  <c r="F84" i="10"/>
  <c r="G84" i="10"/>
  <c r="J84" i="10"/>
  <c r="C85" i="10"/>
  <c r="D85" i="10"/>
  <c r="E85" i="10"/>
  <c r="F85" i="10"/>
  <c r="G85" i="10"/>
  <c r="H85" i="10"/>
  <c r="I85" i="10"/>
  <c r="J85" i="10"/>
  <c r="T104" i="10"/>
  <c r="T102" i="10"/>
  <c r="T96" i="10" s="1"/>
  <c r="U104" i="10"/>
  <c r="U102" i="10" s="1"/>
  <c r="V104" i="10"/>
  <c r="V102" i="10" s="1"/>
  <c r="W104" i="10"/>
  <c r="W102" i="10" s="1"/>
  <c r="T105" i="10"/>
  <c r="T103" i="10" s="1"/>
  <c r="U105" i="10"/>
  <c r="U103" i="10" s="1"/>
  <c r="U97" i="10" s="1"/>
  <c r="U95" i="10" s="1"/>
  <c r="W105" i="10"/>
  <c r="W103" i="10" s="1"/>
  <c r="C111" i="10"/>
  <c r="C110" i="10" s="1"/>
  <c r="P104" i="10" s="1"/>
  <c r="P102" i="10" s="1"/>
  <c r="D111" i="10"/>
  <c r="D110" i="10" s="1"/>
  <c r="E111" i="10"/>
  <c r="E110" i="10" s="1"/>
  <c r="F111" i="10"/>
  <c r="F110" i="10" s="1"/>
  <c r="C112" i="10"/>
  <c r="D112" i="10"/>
  <c r="E112" i="10"/>
  <c r="F112" i="10"/>
  <c r="K112" i="10"/>
  <c r="L112" i="10"/>
  <c r="X112" i="10"/>
  <c r="Y112" i="10"/>
  <c r="K114" i="10"/>
  <c r="L114" i="10"/>
  <c r="P114" i="10"/>
  <c r="Q114" i="10"/>
  <c r="R114" i="10"/>
  <c r="S114" i="10"/>
  <c r="X114" i="10"/>
  <c r="Y114" i="10"/>
  <c r="P115" i="10"/>
  <c r="Q115" i="10"/>
  <c r="R115" i="10"/>
  <c r="S115" i="10"/>
  <c r="K14" i="8"/>
  <c r="L14" i="8"/>
  <c r="X14" i="8"/>
  <c r="Y14" i="8"/>
  <c r="C16" i="8"/>
  <c r="D16" i="8"/>
  <c r="E16" i="8"/>
  <c r="F16" i="8"/>
  <c r="G16" i="8"/>
  <c r="J16" i="8"/>
  <c r="C17" i="8"/>
  <c r="D17" i="8"/>
  <c r="E17" i="8"/>
  <c r="F17" i="8"/>
  <c r="G17" i="8"/>
  <c r="H17" i="8"/>
  <c r="I17" i="8"/>
  <c r="J17" i="8"/>
  <c r="C43" i="8"/>
  <c r="C42" i="8"/>
  <c r="D43" i="8"/>
  <c r="D42" i="8"/>
  <c r="E43" i="8"/>
  <c r="E42" i="8" s="1"/>
  <c r="F43" i="8"/>
  <c r="F42" i="8" s="1"/>
  <c r="C44" i="8"/>
  <c r="D44" i="8"/>
  <c r="E44" i="8"/>
  <c r="F44" i="8"/>
  <c r="K44" i="8"/>
  <c r="L44" i="8"/>
  <c r="X44" i="8"/>
  <c r="Y44" i="8"/>
  <c r="K46" i="8"/>
  <c r="L46" i="8"/>
  <c r="X46" i="8"/>
  <c r="Y46" i="8"/>
  <c r="H76" i="8"/>
  <c r="H84" i="8" s="1"/>
  <c r="I76" i="8"/>
  <c r="I84" i="8"/>
  <c r="K76" i="8"/>
  <c r="L76" i="8"/>
  <c r="X76" i="8"/>
  <c r="X78" i="8" s="1"/>
  <c r="Y76" i="8"/>
  <c r="K77" i="8"/>
  <c r="L77" i="8"/>
  <c r="X77" i="8"/>
  <c r="Y77" i="8"/>
  <c r="K82" i="8"/>
  <c r="K78" i="8" s="1"/>
  <c r="K84" i="8" s="1"/>
  <c r="K88" i="8" s="1"/>
  <c r="L82" i="8"/>
  <c r="L78" i="8" s="1"/>
  <c r="L84" i="8" s="1"/>
  <c r="L88" i="8" s="1"/>
  <c r="X82" i="8"/>
  <c r="Y82" i="8"/>
  <c r="Y78" i="8" s="1"/>
  <c r="Y83" i="8" s="1"/>
  <c r="Y87" i="8" s="1"/>
  <c r="C84" i="8"/>
  <c r="D84" i="8"/>
  <c r="E84" i="8"/>
  <c r="F84" i="8"/>
  <c r="G84" i="8"/>
  <c r="J84" i="8"/>
  <c r="C85" i="8"/>
  <c r="D85" i="8"/>
  <c r="E85" i="8"/>
  <c r="F85" i="8"/>
  <c r="G85" i="8"/>
  <c r="H85" i="8"/>
  <c r="I85" i="8"/>
  <c r="J85" i="8"/>
  <c r="Y85" i="8"/>
  <c r="Y89" i="8" s="1"/>
  <c r="T104" i="8"/>
  <c r="T102" i="8" s="1"/>
  <c r="U104" i="8"/>
  <c r="U102" i="8" s="1"/>
  <c r="V104" i="8"/>
  <c r="V102" i="8" s="1"/>
  <c r="W104" i="8"/>
  <c r="W102" i="8" s="1"/>
  <c r="T105" i="8"/>
  <c r="T103" i="8" s="1"/>
  <c r="U105" i="8"/>
  <c r="U103" i="8" s="1"/>
  <c r="W105" i="8"/>
  <c r="W103" i="8" s="1"/>
  <c r="E110" i="8"/>
  <c r="C111" i="8"/>
  <c r="C110" i="8" s="1"/>
  <c r="P104" i="8" s="1"/>
  <c r="P102" i="8" s="1"/>
  <c r="D111" i="8"/>
  <c r="D110" i="8" s="1"/>
  <c r="E111" i="8"/>
  <c r="F111" i="8"/>
  <c r="F110" i="8" s="1"/>
  <c r="C112" i="8"/>
  <c r="D112" i="8"/>
  <c r="E112" i="8"/>
  <c r="F112" i="8"/>
  <c r="K112" i="8"/>
  <c r="L112" i="8"/>
  <c r="X112" i="8"/>
  <c r="Y112" i="8"/>
  <c r="K114" i="8"/>
  <c r="L114" i="8"/>
  <c r="P114" i="8"/>
  <c r="Q114" i="8"/>
  <c r="R114" i="8"/>
  <c r="R104" i="8" s="1"/>
  <c r="R102" i="8" s="1"/>
  <c r="S114" i="8"/>
  <c r="X114" i="8"/>
  <c r="Y114" i="8"/>
  <c r="P115" i="8"/>
  <c r="Q115" i="8"/>
  <c r="R115" i="8"/>
  <c r="S115" i="8"/>
  <c r="H8" i="6"/>
  <c r="I8" i="6"/>
  <c r="I16" i="6" s="1"/>
  <c r="K14" i="6"/>
  <c r="L14" i="6"/>
  <c r="X14" i="6"/>
  <c r="Y14" i="6"/>
  <c r="C16" i="6"/>
  <c r="D16" i="6"/>
  <c r="E16" i="6"/>
  <c r="F16" i="6"/>
  <c r="G16" i="6"/>
  <c r="J16" i="6"/>
  <c r="C17" i="6"/>
  <c r="D17" i="6"/>
  <c r="E17" i="6"/>
  <c r="F17" i="6"/>
  <c r="G17" i="6"/>
  <c r="H17" i="6"/>
  <c r="I17" i="6"/>
  <c r="J17" i="6"/>
  <c r="D42" i="6"/>
  <c r="C43" i="6"/>
  <c r="C42" i="6" s="1"/>
  <c r="D43" i="6"/>
  <c r="E43" i="6"/>
  <c r="E42" i="6" s="1"/>
  <c r="F43" i="6"/>
  <c r="F42" i="6" s="1"/>
  <c r="C44" i="6"/>
  <c r="D44" i="6"/>
  <c r="E44" i="6"/>
  <c r="F44" i="6"/>
  <c r="K44" i="6"/>
  <c r="L44" i="6"/>
  <c r="X44" i="6"/>
  <c r="Y44" i="6"/>
  <c r="K46" i="6"/>
  <c r="L46" i="6"/>
  <c r="X46" i="6"/>
  <c r="Y46" i="6"/>
  <c r="H76" i="6"/>
  <c r="H84" i="6" s="1"/>
  <c r="I76" i="6"/>
  <c r="I84" i="6"/>
  <c r="K76" i="6"/>
  <c r="L76" i="6"/>
  <c r="X76" i="6"/>
  <c r="Y76" i="6"/>
  <c r="K77" i="6"/>
  <c r="L77" i="6"/>
  <c r="X77" i="6"/>
  <c r="Y77" i="6"/>
  <c r="K82" i="6"/>
  <c r="K78" i="6" s="1"/>
  <c r="L82" i="6"/>
  <c r="L78" i="6"/>
  <c r="X82" i="6"/>
  <c r="X78" i="6" s="1"/>
  <c r="X83" i="6" s="1"/>
  <c r="X87" i="6" s="1"/>
  <c r="Y82" i="6"/>
  <c r="Y78" i="6"/>
  <c r="C84" i="6"/>
  <c r="D84" i="6"/>
  <c r="E84" i="6"/>
  <c r="F84" i="6"/>
  <c r="G84" i="6"/>
  <c r="J84" i="6"/>
  <c r="C85" i="6"/>
  <c r="D85" i="6"/>
  <c r="E85" i="6"/>
  <c r="F85" i="6"/>
  <c r="G85" i="6"/>
  <c r="H85" i="6"/>
  <c r="I85" i="6"/>
  <c r="J85" i="6"/>
  <c r="T104" i="6"/>
  <c r="T102" i="6"/>
  <c r="T96" i="6" s="1"/>
  <c r="U104" i="6"/>
  <c r="U102" i="6"/>
  <c r="V104" i="6"/>
  <c r="V102" i="6" s="1"/>
  <c r="W104" i="6"/>
  <c r="W102" i="6" s="1"/>
  <c r="W96" i="6" s="1"/>
  <c r="T105" i="6"/>
  <c r="T103" i="6" s="1"/>
  <c r="U105" i="6"/>
  <c r="U103" i="6" s="1"/>
  <c r="U96" i="6" s="1"/>
  <c r="V105" i="6"/>
  <c r="V103" i="6" s="1"/>
  <c r="W105" i="6"/>
  <c r="W103" i="6"/>
  <c r="C111" i="6"/>
  <c r="C110" i="6" s="1"/>
  <c r="D111" i="6"/>
  <c r="D110" i="6" s="1"/>
  <c r="E111" i="6"/>
  <c r="E110" i="6" s="1"/>
  <c r="F111" i="6"/>
  <c r="F110" i="6" s="1"/>
  <c r="C112" i="6"/>
  <c r="D112" i="6"/>
  <c r="E112" i="6"/>
  <c r="F112" i="6"/>
  <c r="K112" i="6"/>
  <c r="L112" i="6"/>
  <c r="X112" i="6"/>
  <c r="Y112" i="6"/>
  <c r="K114" i="6"/>
  <c r="L114" i="6"/>
  <c r="P114" i="6"/>
  <c r="Q114" i="6"/>
  <c r="R114" i="6"/>
  <c r="S114" i="6"/>
  <c r="X114" i="6"/>
  <c r="Y114" i="6"/>
  <c r="P115" i="6"/>
  <c r="Q115" i="6"/>
  <c r="R115" i="6"/>
  <c r="S115" i="6"/>
  <c r="Q104" i="44"/>
  <c r="Q102" i="44" s="1"/>
  <c r="Q96" i="44" s="1"/>
  <c r="T50" i="44"/>
  <c r="T37" i="44"/>
  <c r="T35" i="44" s="1"/>
  <c r="P104" i="44"/>
  <c r="P102" i="44" s="1"/>
  <c r="P96" i="44" s="1"/>
  <c r="L83" i="44"/>
  <c r="L87" i="44" s="1"/>
  <c r="R104" i="42"/>
  <c r="R102" i="42" s="1"/>
  <c r="U96" i="42"/>
  <c r="U97" i="42"/>
  <c r="U95" i="42"/>
  <c r="P104" i="42"/>
  <c r="P102" i="42" s="1"/>
  <c r="X84" i="42"/>
  <c r="X88" i="42" s="1"/>
  <c r="P105" i="42"/>
  <c r="P103" i="42" s="1"/>
  <c r="W97" i="38"/>
  <c r="W95" i="38"/>
  <c r="T50" i="38"/>
  <c r="T37" i="38" s="1"/>
  <c r="T35" i="38" s="1"/>
  <c r="U50" i="38"/>
  <c r="Q104" i="38"/>
  <c r="Q102" i="38" s="1"/>
  <c r="X83" i="36"/>
  <c r="X87" i="36" s="1"/>
  <c r="L83" i="36"/>
  <c r="L87" i="36"/>
  <c r="L85" i="36"/>
  <c r="Q105" i="36"/>
  <c r="Q103" i="36" s="1"/>
  <c r="K85" i="34"/>
  <c r="K89" i="34" s="1"/>
  <c r="U97" i="34"/>
  <c r="U95" i="34" s="1"/>
  <c r="T97" i="34"/>
  <c r="T95" i="34"/>
  <c r="R104" i="34"/>
  <c r="R102" i="34"/>
  <c r="R105" i="34"/>
  <c r="R103" i="34" s="1"/>
  <c r="R97" i="34" s="1"/>
  <c r="R95" i="34" s="1"/>
  <c r="H84" i="34"/>
  <c r="Q105" i="34"/>
  <c r="Q103" i="34" s="1"/>
  <c r="Q97" i="34" s="1"/>
  <c r="Q95" i="34" s="1"/>
  <c r="P104" i="34"/>
  <c r="P102" i="34" s="1"/>
  <c r="L84" i="34"/>
  <c r="L88" i="34" s="1"/>
  <c r="W97" i="32"/>
  <c r="W95" i="32" s="1"/>
  <c r="Y84" i="32"/>
  <c r="Y88" i="32" s="1"/>
  <c r="Y83" i="32"/>
  <c r="Y87" i="32" s="1"/>
  <c r="Y85" i="32"/>
  <c r="X83" i="32"/>
  <c r="X87" i="32" s="1"/>
  <c r="X85" i="32"/>
  <c r="X89" i="32" s="1"/>
  <c r="P103" i="30"/>
  <c r="K84" i="30"/>
  <c r="K88" i="30" s="1"/>
  <c r="U97" i="30"/>
  <c r="U95" i="30" s="1"/>
  <c r="R105" i="30"/>
  <c r="R103" i="30" s="1"/>
  <c r="L85" i="30"/>
  <c r="Q105" i="28"/>
  <c r="Q103" i="28" s="1"/>
  <c r="R105" i="28"/>
  <c r="R103" i="28"/>
  <c r="Q104" i="28"/>
  <c r="Q102" i="28" s="1"/>
  <c r="R104" i="28"/>
  <c r="R102" i="28" s="1"/>
  <c r="L85" i="28"/>
  <c r="W97" i="26"/>
  <c r="W95" i="26" s="1"/>
  <c r="W93" i="26" s="1"/>
  <c r="W82" i="26" s="1"/>
  <c r="Y84" i="26"/>
  <c r="Y88" i="26" s="1"/>
  <c r="Y83" i="26"/>
  <c r="Y87" i="26"/>
  <c r="Y85" i="26"/>
  <c r="S105" i="26"/>
  <c r="S103" i="26" s="1"/>
  <c r="U97" i="26"/>
  <c r="U95" i="26" s="1"/>
  <c r="T97" i="26"/>
  <c r="T95" i="26"/>
  <c r="Q104" i="24"/>
  <c r="Q102" i="24" s="1"/>
  <c r="T97" i="24"/>
  <c r="T95" i="24" s="1"/>
  <c r="U97" i="24"/>
  <c r="U95" i="24" s="1"/>
  <c r="W96" i="24"/>
  <c r="L83" i="24"/>
  <c r="L87" i="24" s="1"/>
  <c r="L85" i="24"/>
  <c r="L84" i="24"/>
  <c r="L88" i="24" s="1"/>
  <c r="U97" i="22"/>
  <c r="U95" i="22"/>
  <c r="Y84" i="22"/>
  <c r="Y88" i="22" s="1"/>
  <c r="Y85" i="22"/>
  <c r="Y83" i="22"/>
  <c r="Y87" i="22" s="1"/>
  <c r="K84" i="22"/>
  <c r="K88" i="22" s="1"/>
  <c r="K85" i="22"/>
  <c r="K89" i="22" s="1"/>
  <c r="K104" i="22" s="1"/>
  <c r="K108" i="22" s="1"/>
  <c r="K83" i="22"/>
  <c r="K87" i="22" s="1"/>
  <c r="L83" i="22"/>
  <c r="L87" i="22" s="1"/>
  <c r="U97" i="20"/>
  <c r="U95" i="20" s="1"/>
  <c r="P104" i="20"/>
  <c r="P102" i="20" s="1"/>
  <c r="Q104" i="20"/>
  <c r="Q102" i="20"/>
  <c r="K83" i="20"/>
  <c r="K87" i="20" s="1"/>
  <c r="K85" i="20"/>
  <c r="K89" i="20" s="1"/>
  <c r="K84" i="20"/>
  <c r="K88" i="20" s="1"/>
  <c r="X83" i="20"/>
  <c r="X87" i="20" s="1"/>
  <c r="X85" i="20"/>
  <c r="X89" i="20" s="1"/>
  <c r="X104" i="20" s="1"/>
  <c r="X108" i="20" s="1"/>
  <c r="S104" i="20"/>
  <c r="S102" i="20" s="1"/>
  <c r="S105" i="18"/>
  <c r="S103" i="18" s="1"/>
  <c r="X84" i="18"/>
  <c r="X88" i="18" s="1"/>
  <c r="X103" i="18" s="1"/>
  <c r="X107" i="18" s="1"/>
  <c r="X83" i="18"/>
  <c r="X87" i="18" s="1"/>
  <c r="X85" i="18"/>
  <c r="X89" i="18"/>
  <c r="W96" i="18"/>
  <c r="L83" i="18"/>
  <c r="L87" i="18" s="1"/>
  <c r="L85" i="18"/>
  <c r="L104" i="18" s="1"/>
  <c r="L108" i="18" s="1"/>
  <c r="T97" i="18"/>
  <c r="T95" i="18" s="1"/>
  <c r="Q104" i="18"/>
  <c r="Q102" i="18"/>
  <c r="L84" i="18"/>
  <c r="L88" i="18" s="1"/>
  <c r="Q105" i="16"/>
  <c r="Q103" i="16"/>
  <c r="X84" i="16"/>
  <c r="X88" i="16" s="1"/>
  <c r="L83" i="16"/>
  <c r="L87" i="16" s="1"/>
  <c r="L102" i="16" s="1"/>
  <c r="L106" i="16" s="1"/>
  <c r="L85" i="16"/>
  <c r="L89" i="16" s="1"/>
  <c r="Q104" i="16"/>
  <c r="Q102" i="16"/>
  <c r="L84" i="16"/>
  <c r="L88" i="16" s="1"/>
  <c r="Y84" i="16"/>
  <c r="Y88" i="16" s="1"/>
  <c r="Y83" i="16"/>
  <c r="Y87" i="16" s="1"/>
  <c r="Y85" i="16"/>
  <c r="S105" i="16"/>
  <c r="S103" i="16" s="1"/>
  <c r="K84" i="16"/>
  <c r="K88" i="16" s="1"/>
  <c r="W97" i="16"/>
  <c r="W95" i="16" s="1"/>
  <c r="W94" i="16" s="1"/>
  <c r="W74" i="16" s="1"/>
  <c r="Y84" i="14"/>
  <c r="Y88" i="14" s="1"/>
  <c r="Y85" i="14"/>
  <c r="X84" i="14"/>
  <c r="X88" i="14" s="1"/>
  <c r="X83" i="14"/>
  <c r="X87" i="14" s="1"/>
  <c r="X85" i="14"/>
  <c r="X89" i="14" s="1"/>
  <c r="P105" i="14"/>
  <c r="P103" i="14" s="1"/>
  <c r="P97" i="14" s="1"/>
  <c r="P95" i="14" s="1"/>
  <c r="T97" i="14"/>
  <c r="T95" i="14" s="1"/>
  <c r="U96" i="14"/>
  <c r="L83" i="14"/>
  <c r="L87" i="14" s="1"/>
  <c r="L85" i="14"/>
  <c r="Q104" i="14"/>
  <c r="Q102" i="14" s="1"/>
  <c r="Q96" i="14" s="1"/>
  <c r="R105" i="14"/>
  <c r="R103" i="14" s="1"/>
  <c r="W96" i="14"/>
  <c r="U96" i="12"/>
  <c r="S105" i="12"/>
  <c r="S103" i="12" s="1"/>
  <c r="L83" i="12"/>
  <c r="L87" i="12" s="1"/>
  <c r="L85" i="12"/>
  <c r="L104" i="12" s="1"/>
  <c r="Q104" i="12"/>
  <c r="Q102" i="12" s="1"/>
  <c r="Q96" i="12"/>
  <c r="W97" i="12"/>
  <c r="W95" i="12" s="1"/>
  <c r="K83" i="12"/>
  <c r="K87" i="12" s="1"/>
  <c r="K85" i="12"/>
  <c r="K89" i="12" s="1"/>
  <c r="W97" i="10"/>
  <c r="W95" i="10" s="1"/>
  <c r="X84" i="10"/>
  <c r="X88" i="10" s="1"/>
  <c r="X83" i="10"/>
  <c r="X87" i="10" s="1"/>
  <c r="X85" i="10"/>
  <c r="X89" i="10" s="1"/>
  <c r="P105" i="10"/>
  <c r="P103" i="10" s="1"/>
  <c r="P97" i="10" s="1"/>
  <c r="P95" i="10" s="1"/>
  <c r="Q104" i="10"/>
  <c r="Q102" i="10" s="1"/>
  <c r="U96" i="8"/>
  <c r="S105" i="8"/>
  <c r="S103" i="8" s="1"/>
  <c r="Q104" i="8"/>
  <c r="Q102" i="8"/>
  <c r="L83" i="8"/>
  <c r="L87" i="8" s="1"/>
  <c r="L85" i="8"/>
  <c r="W96" i="8"/>
  <c r="K83" i="8"/>
  <c r="K87" i="8" s="1"/>
  <c r="K102" i="8"/>
  <c r="K106" i="8" s="1"/>
  <c r="K85" i="8"/>
  <c r="K89" i="8" s="1"/>
  <c r="X84" i="8"/>
  <c r="X88" i="8" s="1"/>
  <c r="X103" i="8" s="1"/>
  <c r="X107" i="8" s="1"/>
  <c r="X83" i="8"/>
  <c r="X87" i="8" s="1"/>
  <c r="X85" i="8"/>
  <c r="X89" i="8" s="1"/>
  <c r="P104" i="6"/>
  <c r="P102" i="6" s="1"/>
  <c r="K83" i="6"/>
  <c r="K87" i="6" s="1"/>
  <c r="K84" i="6"/>
  <c r="K88" i="6" s="1"/>
  <c r="K85" i="6"/>
  <c r="K89" i="6" s="1"/>
  <c r="K104" i="6" s="1"/>
  <c r="K108" i="6" s="1"/>
  <c r="P105" i="6"/>
  <c r="P103" i="6" s="1"/>
  <c r="S105" i="6"/>
  <c r="S103" i="6" s="1"/>
  <c r="Y83" i="6"/>
  <c r="Y87" i="6" s="1"/>
  <c r="Y84" i="6"/>
  <c r="Y88" i="6"/>
  <c r="Y85" i="6"/>
  <c r="T97" i="6"/>
  <c r="T95" i="6" s="1"/>
  <c r="X84" i="6"/>
  <c r="X88" i="6" s="1"/>
  <c r="X85" i="6"/>
  <c r="X89" i="6" s="1"/>
  <c r="X102" i="6" s="1"/>
  <c r="S104" i="6"/>
  <c r="S102" i="6" s="1"/>
  <c r="W97" i="6"/>
  <c r="W95" i="6" s="1"/>
  <c r="U97" i="6"/>
  <c r="U95" i="6"/>
  <c r="Q50" i="6"/>
  <c r="Q47" i="6" s="1"/>
  <c r="L83" i="6"/>
  <c r="L87" i="6" s="1"/>
  <c r="L85" i="6"/>
  <c r="L84" i="6"/>
  <c r="L88" i="6" s="1"/>
  <c r="Q97" i="44"/>
  <c r="Q95" i="44"/>
  <c r="Q94" i="44" s="1"/>
  <c r="P97" i="44"/>
  <c r="P95" i="44" s="1"/>
  <c r="P96" i="42"/>
  <c r="U93" i="42"/>
  <c r="U82" i="42" s="1"/>
  <c r="U73" i="42" s="1"/>
  <c r="U94" i="42"/>
  <c r="W93" i="38"/>
  <c r="W82" i="38" s="1"/>
  <c r="W73" i="38" s="1"/>
  <c r="W94" i="38"/>
  <c r="W74" i="38" s="1"/>
  <c r="L89" i="36"/>
  <c r="L104" i="36"/>
  <c r="L108" i="36" s="1"/>
  <c r="L102" i="36"/>
  <c r="L106" i="36" s="1"/>
  <c r="L103" i="36"/>
  <c r="L107" i="36" s="1"/>
  <c r="T93" i="34"/>
  <c r="T82" i="34" s="1"/>
  <c r="T73" i="34" s="1"/>
  <c r="T94" i="34"/>
  <c r="T74" i="34" s="1"/>
  <c r="Y89" i="34"/>
  <c r="Y89" i="32"/>
  <c r="R97" i="30"/>
  <c r="R95" i="30" s="1"/>
  <c r="L89" i="30"/>
  <c r="L89" i="28"/>
  <c r="Y89" i="26"/>
  <c r="Y104" i="26"/>
  <c r="Y108" i="26" s="1"/>
  <c r="W73" i="26"/>
  <c r="W94" i="26"/>
  <c r="W74" i="26" s="1"/>
  <c r="L103" i="24"/>
  <c r="L107" i="24" s="1"/>
  <c r="L104" i="24"/>
  <c r="L108" i="24" s="1"/>
  <c r="L89" i="24"/>
  <c r="Y89" i="22"/>
  <c r="Y103" i="22" s="1"/>
  <c r="Y104" i="22"/>
  <c r="Y108" i="22" s="1"/>
  <c r="K103" i="22"/>
  <c r="K107" i="22" s="1"/>
  <c r="X102" i="20"/>
  <c r="X106" i="20" s="1"/>
  <c r="X103" i="20"/>
  <c r="X107" i="20" s="1"/>
  <c r="X102" i="18"/>
  <c r="X106" i="18" s="1"/>
  <c r="X117" i="18" s="1"/>
  <c r="X115" i="18" s="1"/>
  <c r="T93" i="18"/>
  <c r="T82" i="18" s="1"/>
  <c r="T73" i="18" s="1"/>
  <c r="T94" i="18"/>
  <c r="T74" i="18" s="1"/>
  <c r="L89" i="18"/>
  <c r="L102" i="18" s="1"/>
  <c r="L106" i="18" s="1"/>
  <c r="Y89" i="16"/>
  <c r="P96" i="14"/>
  <c r="Y89" i="14"/>
  <c r="X104" i="14"/>
  <c r="X108" i="14" s="1"/>
  <c r="Y103" i="14"/>
  <c r="Y107" i="14" s="1"/>
  <c r="X102" i="14"/>
  <c r="X106" i="14"/>
  <c r="L108" i="12"/>
  <c r="L89" i="12"/>
  <c r="L103" i="12" s="1"/>
  <c r="L107" i="12" s="1"/>
  <c r="L102" i="12"/>
  <c r="L106" i="12" s="1"/>
  <c r="L117" i="12" s="1"/>
  <c r="L115" i="12" s="1"/>
  <c r="X102" i="10"/>
  <c r="X106" i="10" s="1"/>
  <c r="K103" i="8"/>
  <c r="K107" i="8" s="1"/>
  <c r="K104" i="8"/>
  <c r="K108" i="8" s="1"/>
  <c r="X104" i="8"/>
  <c r="X108" i="8" s="1"/>
  <c r="X102" i="8"/>
  <c r="X106" i="8" s="1"/>
  <c r="L104" i="8"/>
  <c r="L108" i="8" s="1"/>
  <c r="L89" i="8"/>
  <c r="L102" i="8" s="1"/>
  <c r="L106" i="8" s="1"/>
  <c r="L117" i="8" s="1"/>
  <c r="L115" i="8" s="1"/>
  <c r="L103" i="8"/>
  <c r="L107" i="8" s="1"/>
  <c r="U93" i="6"/>
  <c r="U82" i="6" s="1"/>
  <c r="U73" i="6" s="1"/>
  <c r="U94" i="6"/>
  <c r="Y89" i="6"/>
  <c r="T93" i="6"/>
  <c r="T82" i="6" s="1"/>
  <c r="T73" i="6" s="1"/>
  <c r="T94" i="6"/>
  <c r="T74" i="6" s="1"/>
  <c r="X104" i="6"/>
  <c r="X108" i="6" s="1"/>
  <c r="S97" i="6"/>
  <c r="S95" i="6" s="1"/>
  <c r="W94" i="6"/>
  <c r="W74" i="6" s="1"/>
  <c r="W93" i="6"/>
  <c r="W82" i="6" s="1"/>
  <c r="W73" i="6" s="1"/>
  <c r="X106" i="6"/>
  <c r="Q93" i="44"/>
  <c r="Q82" i="44" s="1"/>
  <c r="Q73" i="44" s="1"/>
  <c r="Q74" i="44"/>
  <c r="P94" i="44"/>
  <c r="P74" i="44"/>
  <c r="P93" i="44"/>
  <c r="P82" i="44" s="1"/>
  <c r="P73" i="44" s="1"/>
  <c r="Y107" i="22"/>
  <c r="L103" i="18"/>
  <c r="L107" i="18" s="1"/>
  <c r="Q94" i="12"/>
  <c r="Q74" i="12" s="1"/>
  <c r="X117" i="8"/>
  <c r="L129" i="12"/>
  <c r="V105" i="14"/>
  <c r="V103" i="14" s="1"/>
  <c r="V105" i="38"/>
  <c r="V103" i="38" s="1"/>
  <c r="V49" i="38"/>
  <c r="V36" i="38" s="1"/>
  <c r="V34" i="38" s="1"/>
  <c r="T50" i="30"/>
  <c r="T37" i="30" s="1"/>
  <c r="T35" i="30" s="1"/>
  <c r="R50" i="30"/>
  <c r="R47" i="30" s="1"/>
  <c r="S49" i="38"/>
  <c r="S46" i="38" s="1"/>
  <c r="V105" i="8"/>
  <c r="V103" i="8" s="1"/>
  <c r="V105" i="16"/>
  <c r="V103" i="16" s="1"/>
  <c r="V105" i="40"/>
  <c r="V103" i="40" s="1"/>
  <c r="I8" i="16"/>
  <c r="I16" i="16" s="1"/>
  <c r="I8" i="32"/>
  <c r="I16" i="32" s="1"/>
  <c r="I84" i="42"/>
  <c r="I84" i="32"/>
  <c r="P104" i="16"/>
  <c r="P102" i="16" s="1"/>
  <c r="U97" i="16"/>
  <c r="U95" i="16" s="1"/>
  <c r="U74" i="6"/>
  <c r="U50" i="18"/>
  <c r="T50" i="18"/>
  <c r="T37" i="18" s="1"/>
  <c r="T35" i="18" s="1"/>
  <c r="T29" i="18" s="1"/>
  <c r="T27" i="18" s="1"/>
  <c r="T49" i="45"/>
  <c r="T36" i="45"/>
  <c r="T34" i="45" s="1"/>
  <c r="V50" i="45"/>
  <c r="U49" i="45"/>
  <c r="U36" i="45" s="1"/>
  <c r="U34" i="45" s="1"/>
  <c r="W50" i="45"/>
  <c r="W37" i="45"/>
  <c r="W35" i="45" s="1"/>
  <c r="S50" i="34"/>
  <c r="S47" i="34"/>
  <c r="P49" i="38"/>
  <c r="P46" i="38" s="1"/>
  <c r="Q49" i="38"/>
  <c r="Q46" i="38" s="1"/>
  <c r="T49" i="22"/>
  <c r="T36" i="22" s="1"/>
  <c r="T34" i="22" s="1"/>
  <c r="T49" i="38"/>
  <c r="T36" i="38" s="1"/>
  <c r="T34" i="38" s="1"/>
  <c r="S49" i="22"/>
  <c r="S46" i="22" s="1"/>
  <c r="S36" i="22" s="1"/>
  <c r="S34" i="22" s="1"/>
  <c r="P50" i="30"/>
  <c r="P47" i="30"/>
  <c r="Q49" i="22"/>
  <c r="Q46" i="22"/>
  <c r="R49" i="22"/>
  <c r="R46" i="22" s="1"/>
  <c r="W49" i="22"/>
  <c r="W36" i="22" s="1"/>
  <c r="W34" i="22" s="1"/>
  <c r="P49" i="22"/>
  <c r="P46" i="22" s="1"/>
  <c r="U50" i="30"/>
  <c r="S50" i="30"/>
  <c r="S47" i="30" s="1"/>
  <c r="V50" i="30"/>
  <c r="U49" i="38"/>
  <c r="U36" i="38"/>
  <c r="U34" i="38"/>
  <c r="Q50" i="30"/>
  <c r="Q47" i="30"/>
  <c r="W49" i="38"/>
  <c r="W36" i="38" s="1"/>
  <c r="W34" i="38" s="1"/>
  <c r="W28" i="38" s="1"/>
  <c r="V49" i="22"/>
  <c r="V36" i="22"/>
  <c r="V34" i="22" s="1"/>
  <c r="V50" i="22"/>
  <c r="P50" i="38"/>
  <c r="P47" i="38" s="1"/>
  <c r="V50" i="38"/>
  <c r="V37" i="38"/>
  <c r="V35" i="38" s="1"/>
  <c r="S50" i="38"/>
  <c r="S47" i="38" s="1"/>
  <c r="R50" i="38"/>
  <c r="R47" i="38" s="1"/>
  <c r="Q50" i="38"/>
  <c r="Q47" i="38" s="1"/>
  <c r="P49" i="12"/>
  <c r="P46" i="12" s="1"/>
  <c r="R49" i="12"/>
  <c r="R46" i="12" s="1"/>
  <c r="V49" i="28"/>
  <c r="V36" i="28"/>
  <c r="V34" i="28" s="1"/>
  <c r="Q49" i="28"/>
  <c r="Q46" i="28" s="1"/>
  <c r="V49" i="45"/>
  <c r="V36" i="45" s="1"/>
  <c r="V34" i="45" s="1"/>
  <c r="W49" i="45"/>
  <c r="W36" i="45" s="1"/>
  <c r="W34" i="45" s="1"/>
  <c r="W28" i="45" s="1"/>
  <c r="P49" i="45"/>
  <c r="P46" i="45"/>
  <c r="Q49" i="45"/>
  <c r="Q46" i="45"/>
  <c r="R49" i="45"/>
  <c r="R46" i="45" s="1"/>
  <c r="R36" i="45" s="1"/>
  <c r="R34" i="45" s="1"/>
  <c r="W97" i="45"/>
  <c r="W95" i="45" s="1"/>
  <c r="W94" i="45" s="1"/>
  <c r="W74" i="45" s="1"/>
  <c r="W96" i="45"/>
  <c r="S104" i="45"/>
  <c r="S102" i="45" s="1"/>
  <c r="K85" i="45"/>
  <c r="K89" i="45" s="1"/>
  <c r="K83" i="45"/>
  <c r="K87" i="45" s="1"/>
  <c r="P104" i="45"/>
  <c r="P102" i="45" s="1"/>
  <c r="P96" i="45" s="1"/>
  <c r="Y85" i="45"/>
  <c r="Y83" i="45"/>
  <c r="Y87" i="45"/>
  <c r="Y84" i="45"/>
  <c r="Y88" i="45" s="1"/>
  <c r="L85" i="45"/>
  <c r="L83" i="45"/>
  <c r="L87" i="45"/>
  <c r="L103" i="45" s="1"/>
  <c r="L107" i="45" s="1"/>
  <c r="Q104" i="45"/>
  <c r="Q102" i="45" s="1"/>
  <c r="S105" i="45"/>
  <c r="S103" i="45" s="1"/>
  <c r="S97" i="45"/>
  <c r="S95" i="45" s="1"/>
  <c r="W49" i="40"/>
  <c r="W36" i="40" s="1"/>
  <c r="W34" i="40" s="1"/>
  <c r="U49" i="20"/>
  <c r="U36" i="20" s="1"/>
  <c r="U34" i="20" s="1"/>
  <c r="S49" i="20"/>
  <c r="S46" i="20" s="1"/>
  <c r="S36" i="20" s="1"/>
  <c r="S34" i="20" s="1"/>
  <c r="W49" i="28"/>
  <c r="W36" i="28" s="1"/>
  <c r="W34" i="28" s="1"/>
  <c r="U49" i="28"/>
  <c r="U36" i="28" s="1"/>
  <c r="U34" i="28" s="1"/>
  <c r="Q49" i="44"/>
  <c r="Q46" i="44" s="1"/>
  <c r="W49" i="12"/>
  <c r="W36" i="12" s="1"/>
  <c r="W34" i="12" s="1"/>
  <c r="U49" i="12"/>
  <c r="U36" i="12" s="1"/>
  <c r="U34" i="12" s="1"/>
  <c r="R49" i="20"/>
  <c r="R46" i="20" s="1"/>
  <c r="T49" i="28"/>
  <c r="T36" i="28"/>
  <c r="T34" i="28" s="1"/>
  <c r="T49" i="12"/>
  <c r="T36" i="12" s="1"/>
  <c r="T34" i="12" s="1"/>
  <c r="Q49" i="20"/>
  <c r="Q46" i="20" s="1"/>
  <c r="S49" i="28"/>
  <c r="S46" i="28" s="1"/>
  <c r="V49" i="12"/>
  <c r="V36" i="12" s="1"/>
  <c r="V34" i="12" s="1"/>
  <c r="S49" i="12"/>
  <c r="S46" i="12" s="1"/>
  <c r="P49" i="20"/>
  <c r="P46" i="20"/>
  <c r="R49" i="28"/>
  <c r="R46" i="28" s="1"/>
  <c r="S49" i="36"/>
  <c r="S46" i="36" s="1"/>
  <c r="V49" i="44"/>
  <c r="V36" i="44" s="1"/>
  <c r="V34" i="44" s="1"/>
  <c r="V28" i="44" s="1"/>
  <c r="Q49" i="12"/>
  <c r="Q46" i="12" s="1"/>
  <c r="W49" i="20"/>
  <c r="W36" i="20" s="1"/>
  <c r="W34" i="20"/>
  <c r="P49" i="28"/>
  <c r="P46" i="28"/>
  <c r="T49" i="44"/>
  <c r="T36" i="44" s="1"/>
  <c r="T34" i="44" s="1"/>
  <c r="T28" i="44" s="1"/>
  <c r="V49" i="20"/>
  <c r="V36" i="20" s="1"/>
  <c r="V34" i="20" s="1"/>
  <c r="R49" i="44"/>
  <c r="R46" i="44"/>
  <c r="Q49" i="32"/>
  <c r="Q46" i="32"/>
  <c r="Q37" i="32" s="1"/>
  <c r="Q35" i="32" s="1"/>
  <c r="T49" i="40"/>
  <c r="T36" i="40" s="1"/>
  <c r="T34" i="40" s="1"/>
  <c r="P49" i="40"/>
  <c r="P46" i="40" s="1"/>
  <c r="P36" i="40" s="1"/>
  <c r="P34" i="40" s="1"/>
  <c r="P49" i="42"/>
  <c r="P46" i="42" s="1"/>
  <c r="W50" i="18"/>
  <c r="W37" i="18"/>
  <c r="W35" i="18" s="1"/>
  <c r="U50" i="34"/>
  <c r="V50" i="18"/>
  <c r="V37" i="18" s="1"/>
  <c r="V35" i="18" s="1"/>
  <c r="Q50" i="10"/>
  <c r="Q47" i="10" s="1"/>
  <c r="R50" i="34"/>
  <c r="R47" i="34"/>
  <c r="R36" i="34" s="1"/>
  <c r="R34" i="34" s="1"/>
  <c r="R28" i="34" s="1"/>
  <c r="S50" i="18"/>
  <c r="S47" i="18" s="1"/>
  <c r="R50" i="18"/>
  <c r="R47" i="18" s="1"/>
  <c r="P50" i="34"/>
  <c r="P47" i="34" s="1"/>
  <c r="Q50" i="34"/>
  <c r="Q47" i="34" s="1"/>
  <c r="Q50" i="18"/>
  <c r="Q47" i="18" s="1"/>
  <c r="T50" i="34"/>
  <c r="T37" i="34" s="1"/>
  <c r="T35" i="34" s="1"/>
  <c r="W50" i="34"/>
  <c r="W37" i="34" s="1"/>
  <c r="W35" i="34" s="1"/>
  <c r="Q49" i="40"/>
  <c r="Q46" i="40" s="1"/>
  <c r="Q37" i="40" s="1"/>
  <c r="Q35" i="40" s="1"/>
  <c r="R36" i="40"/>
  <c r="R34" i="40" s="1"/>
  <c r="Q49" i="24"/>
  <c r="Q46" i="24" s="1"/>
  <c r="R49" i="24"/>
  <c r="R46" i="24" s="1"/>
  <c r="S49" i="24"/>
  <c r="S46" i="24" s="1"/>
  <c r="R49" i="32"/>
  <c r="R46" i="32" s="1"/>
  <c r="R49" i="16"/>
  <c r="R46" i="16" s="1"/>
  <c r="T49" i="32"/>
  <c r="T36" i="32" s="1"/>
  <c r="T34" i="32" s="1"/>
  <c r="U49" i="32"/>
  <c r="U36" i="32" s="1"/>
  <c r="U34" i="32" s="1"/>
  <c r="U49" i="40"/>
  <c r="U36" i="40" s="1"/>
  <c r="U34" i="40" s="1"/>
  <c r="V49" i="24"/>
  <c r="V36" i="24" s="1"/>
  <c r="V34" i="24" s="1"/>
  <c r="U49" i="24"/>
  <c r="U36" i="24"/>
  <c r="U34" i="24" s="1"/>
  <c r="W49" i="24"/>
  <c r="W36" i="24" s="1"/>
  <c r="W34" i="24" s="1"/>
  <c r="S49" i="40"/>
  <c r="S46" i="40"/>
  <c r="W49" i="32"/>
  <c r="W36" i="32" s="1"/>
  <c r="W34" i="32" s="1"/>
  <c r="W28" i="32" s="1"/>
  <c r="V49" i="32"/>
  <c r="V36" i="32" s="1"/>
  <c r="V34" i="32"/>
  <c r="V49" i="40"/>
  <c r="V36" i="40" s="1"/>
  <c r="V34" i="40" s="1"/>
  <c r="S49" i="32"/>
  <c r="S46" i="32" s="1"/>
  <c r="S36" i="32" s="1"/>
  <c r="S34" i="32" s="1"/>
  <c r="P49" i="34"/>
  <c r="P46" i="34" s="1"/>
  <c r="P36" i="34" s="1"/>
  <c r="P34" i="34" s="1"/>
  <c r="R49" i="42"/>
  <c r="R46" i="42" s="1"/>
  <c r="R37" i="42" s="1"/>
  <c r="R35" i="42" s="1"/>
  <c r="V49" i="42"/>
  <c r="V36" i="42" s="1"/>
  <c r="V34" i="42" s="1"/>
  <c r="V49" i="10"/>
  <c r="V36" i="10" s="1"/>
  <c r="V34" i="10" s="1"/>
  <c r="R50" i="16"/>
  <c r="R47" i="16" s="1"/>
  <c r="P50" i="32"/>
  <c r="P47" i="32"/>
  <c r="P37" i="32" s="1"/>
  <c r="P35" i="32" s="1"/>
  <c r="S50" i="32"/>
  <c r="S47" i="32"/>
  <c r="W50" i="8"/>
  <c r="W37" i="8" s="1"/>
  <c r="W35" i="8" s="1"/>
  <c r="U50" i="32"/>
  <c r="P50" i="8"/>
  <c r="P47" i="8" s="1"/>
  <c r="U50" i="16"/>
  <c r="P50" i="40"/>
  <c r="P47" i="40"/>
  <c r="P37" i="40" s="1"/>
  <c r="P35" i="40" s="1"/>
  <c r="V50" i="8"/>
  <c r="S50" i="16"/>
  <c r="S47" i="16" s="1"/>
  <c r="S37" i="16" s="1"/>
  <c r="S35" i="16" s="1"/>
  <c r="W50" i="32"/>
  <c r="W37" i="32" s="1"/>
  <c r="W35" i="32" s="1"/>
  <c r="V50" i="40"/>
  <c r="V37" i="40"/>
  <c r="V35" i="40" s="1"/>
  <c r="T50" i="32"/>
  <c r="T37" i="32"/>
  <c r="T35" i="32" s="1"/>
  <c r="U50" i="8"/>
  <c r="V50" i="32"/>
  <c r="T50" i="16"/>
  <c r="T37" i="16" s="1"/>
  <c r="T35" i="16" s="1"/>
  <c r="T28" i="16" s="1"/>
  <c r="R50" i="32"/>
  <c r="R47" i="32"/>
  <c r="T50" i="8"/>
  <c r="T37" i="8" s="1"/>
  <c r="T35" i="8" s="1"/>
  <c r="Q50" i="16"/>
  <c r="Q47" i="16" s="1"/>
  <c r="R37" i="40"/>
  <c r="R35" i="40" s="1"/>
  <c r="U50" i="40"/>
  <c r="Q50" i="40"/>
  <c r="Q47" i="40"/>
  <c r="W50" i="16"/>
  <c r="W37" i="16" s="1"/>
  <c r="W35" i="16" s="1"/>
  <c r="T50" i="40"/>
  <c r="T37" i="40" s="1"/>
  <c r="T35" i="40" s="1"/>
  <c r="S50" i="8"/>
  <c r="S47" i="8" s="1"/>
  <c r="W50" i="40"/>
  <c r="W37" i="40" s="1"/>
  <c r="W35" i="40" s="1"/>
  <c r="W29" i="40" s="1"/>
  <c r="W27" i="40" s="1"/>
  <c r="S50" i="40"/>
  <c r="S47" i="40" s="1"/>
  <c r="S36" i="40" s="1"/>
  <c r="S34" i="40" s="1"/>
  <c r="Q50" i="8"/>
  <c r="Q47" i="8" s="1"/>
  <c r="V50" i="16"/>
  <c r="V37" i="16" s="1"/>
  <c r="V35" i="16" s="1"/>
  <c r="W49" i="42"/>
  <c r="W36" i="42" s="1"/>
  <c r="W34" i="42" s="1"/>
  <c r="Q49" i="34"/>
  <c r="Q46" i="34" s="1"/>
  <c r="Q37" i="34" s="1"/>
  <c r="Q35" i="34" s="1"/>
  <c r="W49" i="18"/>
  <c r="W36" i="18" s="1"/>
  <c r="W34" i="18" s="1"/>
  <c r="U49" i="10"/>
  <c r="U36" i="10" s="1"/>
  <c r="U34" i="10" s="1"/>
  <c r="Q49" i="42"/>
  <c r="Q46" i="42" s="1"/>
  <c r="U49" i="42"/>
  <c r="U36" i="42" s="1"/>
  <c r="U34" i="42" s="1"/>
  <c r="P49" i="26"/>
  <c r="P46" i="26" s="1"/>
  <c r="Q49" i="26"/>
  <c r="Q46" i="26"/>
  <c r="S49" i="34"/>
  <c r="S46" i="34" s="1"/>
  <c r="Q49" i="18"/>
  <c r="Q46" i="18" s="1"/>
  <c r="Q36" i="18" s="1"/>
  <c r="Q34" i="18" s="1"/>
  <c r="R49" i="26"/>
  <c r="R46" i="26"/>
  <c r="S49" i="42"/>
  <c r="S46" i="42" s="1"/>
  <c r="T49" i="10"/>
  <c r="T36" i="10" s="1"/>
  <c r="T34" i="10" s="1"/>
  <c r="T28" i="10" s="1"/>
  <c r="W49" i="26"/>
  <c r="W36" i="26"/>
  <c r="W34" i="26" s="1"/>
  <c r="R49" i="18"/>
  <c r="R46" i="18"/>
  <c r="R37" i="18" s="1"/>
  <c r="R35" i="18" s="1"/>
  <c r="T49" i="26"/>
  <c r="T36" i="26"/>
  <c r="T34" i="26" s="1"/>
  <c r="U49" i="34"/>
  <c r="U36" i="34"/>
  <c r="U34" i="34" s="1"/>
  <c r="Q49" i="10"/>
  <c r="Q46" i="10" s="1"/>
  <c r="S49" i="18"/>
  <c r="S46" i="18" s="1"/>
  <c r="S49" i="26"/>
  <c r="S46" i="26" s="1"/>
  <c r="S37" i="26" s="1"/>
  <c r="S35" i="26" s="1"/>
  <c r="P49" i="10"/>
  <c r="P46" i="10" s="1"/>
  <c r="R49" i="34"/>
  <c r="R46" i="34" s="1"/>
  <c r="R49" i="10"/>
  <c r="R46" i="10" s="1"/>
  <c r="U49" i="18"/>
  <c r="U36" i="18" s="1"/>
  <c r="U34" i="18" s="1"/>
  <c r="U49" i="26"/>
  <c r="U36" i="26" s="1"/>
  <c r="U34" i="26" s="1"/>
  <c r="T49" i="34"/>
  <c r="T36" i="34" s="1"/>
  <c r="T34" i="34" s="1"/>
  <c r="W49" i="34"/>
  <c r="W36" i="34" s="1"/>
  <c r="W34" i="34" s="1"/>
  <c r="S49" i="10"/>
  <c r="S46" i="10" s="1"/>
  <c r="V49" i="18"/>
  <c r="V36" i="18"/>
  <c r="V34" i="18" s="1"/>
  <c r="T49" i="18"/>
  <c r="T36" i="18"/>
  <c r="T34" i="18" s="1"/>
  <c r="P37" i="18"/>
  <c r="P35" i="18" s="1"/>
  <c r="P36" i="18"/>
  <c r="P34" i="18" s="1"/>
  <c r="P29" i="18" s="1"/>
  <c r="P27" i="18" s="1"/>
  <c r="Q50" i="28"/>
  <c r="Q47" i="28"/>
  <c r="Q37" i="28" s="1"/>
  <c r="Q35" i="28" s="1"/>
  <c r="T49" i="36"/>
  <c r="T36" i="36" s="1"/>
  <c r="T34" i="36" s="1"/>
  <c r="W49" i="36"/>
  <c r="W36" i="36" s="1"/>
  <c r="W34" i="36" s="1"/>
  <c r="W50" i="28"/>
  <c r="W37" i="28" s="1"/>
  <c r="W35" i="28" s="1"/>
  <c r="P49" i="36"/>
  <c r="P46" i="36" s="1"/>
  <c r="Q49" i="36"/>
  <c r="Q46" i="36" s="1"/>
  <c r="R49" i="36"/>
  <c r="R46" i="36" s="1"/>
  <c r="R37" i="36" s="1"/>
  <c r="R35" i="36" s="1"/>
  <c r="R50" i="28"/>
  <c r="R47" i="28" s="1"/>
  <c r="R37" i="28" s="1"/>
  <c r="R35" i="28" s="1"/>
  <c r="V50" i="28"/>
  <c r="S50" i="28"/>
  <c r="S47" i="28" s="1"/>
  <c r="U50" i="28"/>
  <c r="V49" i="36"/>
  <c r="V36" i="36" s="1"/>
  <c r="V34" i="36" s="1"/>
  <c r="Q49" i="8"/>
  <c r="Q46" i="8" s="1"/>
  <c r="U49" i="8"/>
  <c r="U36" i="8" s="1"/>
  <c r="U34" i="8" s="1"/>
  <c r="Q49" i="16"/>
  <c r="Q46" i="16" s="1"/>
  <c r="P49" i="16"/>
  <c r="P46" i="16" s="1"/>
  <c r="S49" i="16"/>
  <c r="S46" i="16" s="1"/>
  <c r="V49" i="16"/>
  <c r="V36" i="16" s="1"/>
  <c r="V34" i="16" s="1"/>
  <c r="W49" i="16"/>
  <c r="W36" i="16" s="1"/>
  <c r="W34" i="16" s="1"/>
  <c r="W28" i="16" s="1"/>
  <c r="U49" i="16"/>
  <c r="U36" i="16" s="1"/>
  <c r="U34" i="16" s="1"/>
  <c r="R50" i="22"/>
  <c r="R47" i="22" s="1"/>
  <c r="Q50" i="22"/>
  <c r="Q47" i="22"/>
  <c r="Q36" i="22" s="1"/>
  <c r="Q34" i="22" s="1"/>
  <c r="S50" i="22"/>
  <c r="S47" i="22" s="1"/>
  <c r="T50" i="22"/>
  <c r="T37" i="22" s="1"/>
  <c r="T35" i="22" s="1"/>
  <c r="T29" i="22" s="1"/>
  <c r="T27" i="22" s="1"/>
  <c r="U50" i="22"/>
  <c r="P50" i="22"/>
  <c r="P47" i="22" s="1"/>
  <c r="P49" i="30"/>
  <c r="P46" i="30" s="1"/>
  <c r="P36" i="30" s="1"/>
  <c r="P34" i="30" s="1"/>
  <c r="Q49" i="30"/>
  <c r="Q46" i="30" s="1"/>
  <c r="V49" i="30"/>
  <c r="V36" i="30" s="1"/>
  <c r="V34" i="30" s="1"/>
  <c r="R49" i="30"/>
  <c r="R46" i="30" s="1"/>
  <c r="R36" i="30" s="1"/>
  <c r="R34" i="30" s="1"/>
  <c r="W49" i="30"/>
  <c r="W36" i="30" s="1"/>
  <c r="W34" i="30" s="1"/>
  <c r="S49" i="30"/>
  <c r="S46" i="30" s="1"/>
  <c r="T49" i="30"/>
  <c r="T36" i="30" s="1"/>
  <c r="T34" i="30" s="1"/>
  <c r="T28" i="30" s="1"/>
  <c r="U49" i="30"/>
  <c r="U36" i="30" s="1"/>
  <c r="U34" i="30" s="1"/>
  <c r="S50" i="44"/>
  <c r="S47" i="44" s="1"/>
  <c r="U50" i="44"/>
  <c r="U37" i="44" s="1"/>
  <c r="U35" i="44" s="1"/>
  <c r="V50" i="44"/>
  <c r="V37" i="44"/>
  <c r="V35" i="44" s="1"/>
  <c r="W50" i="44"/>
  <c r="W37" i="44"/>
  <c r="W35" i="44" s="1"/>
  <c r="P50" i="44"/>
  <c r="P47" i="44"/>
  <c r="Q50" i="44"/>
  <c r="Q47" i="44" s="1"/>
  <c r="R50" i="44"/>
  <c r="R47" i="44" s="1"/>
  <c r="R36" i="44" s="1"/>
  <c r="R34" i="44" s="1"/>
  <c r="R28" i="44" s="1"/>
  <c r="U50" i="36"/>
  <c r="T50" i="36"/>
  <c r="T37" i="36"/>
  <c r="T35" i="36" s="1"/>
  <c r="R50" i="36"/>
  <c r="R47" i="36" s="1"/>
  <c r="V50" i="36"/>
  <c r="V37" i="36" s="1"/>
  <c r="V35" i="36" s="1"/>
  <c r="W50" i="36"/>
  <c r="W37" i="36" s="1"/>
  <c r="W35" i="36" s="1"/>
  <c r="P50" i="36"/>
  <c r="P47" i="36"/>
  <c r="Q50" i="36"/>
  <c r="Q47" i="36"/>
  <c r="S36" i="38"/>
  <c r="S34" i="38" s="1"/>
  <c r="S37" i="38"/>
  <c r="S35" i="38" s="1"/>
  <c r="Q50" i="24"/>
  <c r="Q47" i="24" s="1"/>
  <c r="Q36" i="24" s="1"/>
  <c r="Q34" i="24" s="1"/>
  <c r="U50" i="24"/>
  <c r="V50" i="24"/>
  <c r="S50" i="24"/>
  <c r="S47" i="24" s="1"/>
  <c r="P50" i="24"/>
  <c r="P47" i="24"/>
  <c r="R50" i="24"/>
  <c r="R47" i="24"/>
  <c r="R36" i="24" s="1"/>
  <c r="R34" i="24" s="1"/>
  <c r="R28" i="24" s="1"/>
  <c r="W50" i="24"/>
  <c r="W37" i="24"/>
  <c r="W35" i="24" s="1"/>
  <c r="W29" i="24" s="1"/>
  <c r="W27" i="24" s="1"/>
  <c r="T50" i="24"/>
  <c r="T37" i="24" s="1"/>
  <c r="T35" i="24" s="1"/>
  <c r="U50" i="10"/>
  <c r="R50" i="10"/>
  <c r="R47" i="10" s="1"/>
  <c r="S50" i="10"/>
  <c r="S47" i="10" s="1"/>
  <c r="V50" i="10"/>
  <c r="W50" i="10"/>
  <c r="W37" i="10" s="1"/>
  <c r="W35" i="10" s="1"/>
  <c r="P50" i="10"/>
  <c r="P47" i="10" s="1"/>
  <c r="V50" i="42"/>
  <c r="S50" i="42"/>
  <c r="S47" i="42"/>
  <c r="S37" i="42" s="1"/>
  <c r="S35" i="42" s="1"/>
  <c r="W50" i="42"/>
  <c r="W37" i="42"/>
  <c r="W35" i="42" s="1"/>
  <c r="W29" i="42" s="1"/>
  <c r="W27" i="42" s="1"/>
  <c r="P50" i="42"/>
  <c r="P47" i="42" s="1"/>
  <c r="T50" i="42"/>
  <c r="T37" i="42"/>
  <c r="T35" i="42" s="1"/>
  <c r="T28" i="42" s="1"/>
  <c r="Q50" i="42"/>
  <c r="Q47" i="42"/>
  <c r="Q36" i="42" s="1"/>
  <c r="Q34" i="42" s="1"/>
  <c r="Q28" i="42" s="1"/>
  <c r="U50" i="42"/>
  <c r="T29" i="16"/>
  <c r="T27" i="16" s="1"/>
  <c r="V50" i="20"/>
  <c r="R50" i="20"/>
  <c r="R47" i="20" s="1"/>
  <c r="Q50" i="20"/>
  <c r="Q47" i="20" s="1"/>
  <c r="W50" i="20"/>
  <c r="W37" i="20" s="1"/>
  <c r="W35" i="20" s="1"/>
  <c r="T50" i="20"/>
  <c r="T37" i="20"/>
  <c r="T35" i="20" s="1"/>
  <c r="P50" i="20"/>
  <c r="P47" i="20" s="1"/>
  <c r="P37" i="20" s="1"/>
  <c r="P35" i="20" s="1"/>
  <c r="S50" i="20"/>
  <c r="S47" i="20" s="1"/>
  <c r="U50" i="20"/>
  <c r="V50" i="26"/>
  <c r="Q50" i="26"/>
  <c r="Q47" i="26"/>
  <c r="T50" i="26"/>
  <c r="T37" i="26"/>
  <c r="T35" i="26" s="1"/>
  <c r="T28" i="26" s="1"/>
  <c r="R50" i="26"/>
  <c r="R47" i="26" s="1"/>
  <c r="R37" i="26" s="1"/>
  <c r="R35" i="26" s="1"/>
  <c r="W50" i="26"/>
  <c r="W37" i="26"/>
  <c r="W35" i="26"/>
  <c r="U50" i="26"/>
  <c r="P50" i="26"/>
  <c r="P47" i="26" s="1"/>
  <c r="P37" i="26" s="1"/>
  <c r="P35" i="26" s="1"/>
  <c r="S50" i="36"/>
  <c r="S47" i="36" s="1"/>
  <c r="P36" i="38"/>
  <c r="P34" i="38"/>
  <c r="P37" i="38"/>
  <c r="P35" i="38" s="1"/>
  <c r="P28" i="38"/>
  <c r="R37" i="24"/>
  <c r="R35" i="24" s="1"/>
  <c r="S93" i="45"/>
  <c r="S82" i="45" s="1"/>
  <c r="S73" i="45" s="1"/>
  <c r="Y104" i="45"/>
  <c r="Y108" i="45" s="1"/>
  <c r="Y89" i="45"/>
  <c r="Y102" i="45" s="1"/>
  <c r="Y106" i="45" s="1"/>
  <c r="S96" i="45"/>
  <c r="S94" i="45"/>
  <c r="S74" i="45"/>
  <c r="L89" i="45"/>
  <c r="T28" i="40"/>
  <c r="S37" i="24"/>
  <c r="S35" i="24"/>
  <c r="W29" i="18"/>
  <c r="W27" i="18" s="1"/>
  <c r="R36" i="18"/>
  <c r="R34" i="18" s="1"/>
  <c r="Q36" i="28"/>
  <c r="Q34" i="28" s="1"/>
  <c r="Q36" i="32"/>
  <c r="Q34" i="32" s="1"/>
  <c r="R29" i="40"/>
  <c r="R27" i="40" s="1"/>
  <c r="R36" i="16"/>
  <c r="R34" i="16" s="1"/>
  <c r="R28" i="40"/>
  <c r="R36" i="32"/>
  <c r="R34" i="32" s="1"/>
  <c r="R37" i="16"/>
  <c r="R35" i="16" s="1"/>
  <c r="R29" i="16" s="1"/>
  <c r="R27" i="16" s="1"/>
  <c r="T29" i="40"/>
  <c r="T27" i="40" s="1"/>
  <c r="R37" i="32"/>
  <c r="R35" i="32" s="1"/>
  <c r="R29" i="32" s="1"/>
  <c r="R27" i="32" s="1"/>
  <c r="S36" i="26"/>
  <c r="S34" i="26" s="1"/>
  <c r="R37" i="34"/>
  <c r="R35" i="34" s="1"/>
  <c r="R36" i="42"/>
  <c r="R34" i="42" s="1"/>
  <c r="R28" i="42" s="1"/>
  <c r="W29" i="28"/>
  <c r="W27" i="28" s="1"/>
  <c r="W26" i="28" s="1"/>
  <c r="W6" i="28" s="1"/>
  <c r="W28" i="28"/>
  <c r="S36" i="28"/>
  <c r="S34" i="28"/>
  <c r="S37" i="28"/>
  <c r="S35" i="28" s="1"/>
  <c r="S29" i="28" s="1"/>
  <c r="S27" i="28" s="1"/>
  <c r="Q36" i="16"/>
  <c r="Q34" i="16" s="1"/>
  <c r="Q37" i="16"/>
  <c r="Q35" i="16" s="1"/>
  <c r="Q29" i="16" s="1"/>
  <c r="Q27" i="16" s="1"/>
  <c r="R37" i="30"/>
  <c r="R35" i="30" s="1"/>
  <c r="R29" i="30" s="1"/>
  <c r="R27" i="30" s="1"/>
  <c r="R37" i="44"/>
  <c r="R35" i="44" s="1"/>
  <c r="Q37" i="42"/>
  <c r="Q35" i="42" s="1"/>
  <c r="Q29" i="42" s="1"/>
  <c r="Q27" i="42" s="1"/>
  <c r="T28" i="36"/>
  <c r="S36" i="24"/>
  <c r="S34" i="24" s="1"/>
  <c r="Q37" i="36"/>
  <c r="Q35" i="36" s="1"/>
  <c r="Q36" i="36"/>
  <c r="Q34" i="36" s="1"/>
  <c r="P36" i="36"/>
  <c r="P34" i="36"/>
  <c r="P37" i="36"/>
  <c r="P35" i="36" s="1"/>
  <c r="T25" i="16"/>
  <c r="T14" i="16" s="1"/>
  <c r="T5" i="16" s="1"/>
  <c r="T26" i="16"/>
  <c r="T6" i="16"/>
  <c r="W29" i="26"/>
  <c r="W27" i="26" s="1"/>
  <c r="W28" i="26"/>
  <c r="Q36" i="26"/>
  <c r="Q34" i="26" s="1"/>
  <c r="Q37" i="26"/>
  <c r="Q35" i="26" s="1"/>
  <c r="Q29" i="26" s="1"/>
  <c r="Q27" i="26" s="1"/>
  <c r="S37" i="20"/>
  <c r="S35" i="20" s="1"/>
  <c r="P29" i="38"/>
  <c r="P27" i="38" s="1"/>
  <c r="P25" i="18" l="1"/>
  <c r="P14" i="18" s="1"/>
  <c r="P5" i="18" s="1"/>
  <c r="Q28" i="16"/>
  <c r="Q28" i="36"/>
  <c r="Q29" i="36"/>
  <c r="Q27" i="36" s="1"/>
  <c r="Q36" i="30"/>
  <c r="Q34" i="30" s="1"/>
  <c r="Q37" i="30"/>
  <c r="Q35" i="30" s="1"/>
  <c r="T29" i="32"/>
  <c r="T27" i="32" s="1"/>
  <c r="T28" i="32"/>
  <c r="W29" i="45"/>
  <c r="W27" i="45" s="1"/>
  <c r="S37" i="44"/>
  <c r="S35" i="44" s="1"/>
  <c r="R36" i="26"/>
  <c r="R34" i="26" s="1"/>
  <c r="R28" i="26" s="1"/>
  <c r="S28" i="32"/>
  <c r="T29" i="20"/>
  <c r="T27" i="20" s="1"/>
  <c r="T28" i="20"/>
  <c r="S36" i="36"/>
  <c r="S34" i="36" s="1"/>
  <c r="S28" i="36" s="1"/>
  <c r="S37" i="36"/>
  <c r="S35" i="36" s="1"/>
  <c r="W28" i="36"/>
  <c r="W29" i="36"/>
  <c r="W27" i="36" s="1"/>
  <c r="P37" i="10"/>
  <c r="P35" i="10" s="1"/>
  <c r="P36" i="10"/>
  <c r="P34" i="10" s="1"/>
  <c r="S28" i="38"/>
  <c r="S29" i="38"/>
  <c r="S27" i="38" s="1"/>
  <c r="S36" i="30"/>
  <c r="S34" i="30" s="1"/>
  <c r="S37" i="30"/>
  <c r="S35" i="30" s="1"/>
  <c r="S29" i="30" s="1"/>
  <c r="S27" i="30" s="1"/>
  <c r="S36" i="34"/>
  <c r="S34" i="34" s="1"/>
  <c r="S37" i="34"/>
  <c r="S35" i="34" s="1"/>
  <c r="S29" i="34" s="1"/>
  <c r="S27" i="34" s="1"/>
  <c r="W29" i="32"/>
  <c r="W27" i="32" s="1"/>
  <c r="Q28" i="22"/>
  <c r="T29" i="34"/>
  <c r="T27" i="34" s="1"/>
  <c r="T28" i="34"/>
  <c r="R29" i="24"/>
  <c r="R27" i="24" s="1"/>
  <c r="R26" i="24" s="1"/>
  <c r="R6" i="24" s="1"/>
  <c r="R37" i="20"/>
  <c r="R35" i="20" s="1"/>
  <c r="R36" i="20"/>
  <c r="R34" i="20" s="1"/>
  <c r="W28" i="30"/>
  <c r="W29" i="30"/>
  <c r="W27" i="30" s="1"/>
  <c r="P36" i="16"/>
  <c r="P34" i="16" s="1"/>
  <c r="P28" i="16" s="1"/>
  <c r="P37" i="16"/>
  <c r="P35" i="16" s="1"/>
  <c r="W29" i="34"/>
  <c r="W27" i="34" s="1"/>
  <c r="W28" i="34"/>
  <c r="S37" i="32"/>
  <c r="S35" i="32" s="1"/>
  <c r="W28" i="24"/>
  <c r="K117" i="22"/>
  <c r="R49" i="93"/>
  <c r="R46" i="93" s="1"/>
  <c r="P49" i="93"/>
  <c r="P46" i="93" s="1"/>
  <c r="V49" i="93"/>
  <c r="V36" i="93" s="1"/>
  <c r="V34" i="93" s="1"/>
  <c r="U49" i="93"/>
  <c r="U36" i="93" s="1"/>
  <c r="U34" i="93" s="1"/>
  <c r="W49" i="93"/>
  <c r="W36" i="93" s="1"/>
  <c r="W34" i="93" s="1"/>
  <c r="S49" i="93"/>
  <c r="S46" i="93" s="1"/>
  <c r="T49" i="93"/>
  <c r="T36" i="93" s="1"/>
  <c r="T34" i="93" s="1"/>
  <c r="Q49" i="93"/>
  <c r="Q46" i="93" s="1"/>
  <c r="P50" i="95"/>
  <c r="P47" i="95" s="1"/>
  <c r="V50" i="95"/>
  <c r="V37" i="95" s="1"/>
  <c r="V35" i="95" s="1"/>
  <c r="S49" i="107"/>
  <c r="S46" i="107" s="1"/>
  <c r="Q49" i="107"/>
  <c r="Q46" i="107" s="1"/>
  <c r="W49" i="107"/>
  <c r="W36" i="107" s="1"/>
  <c r="W34" i="107" s="1"/>
  <c r="V49" i="107"/>
  <c r="V36" i="107" s="1"/>
  <c r="V34" i="107" s="1"/>
  <c r="P49" i="107"/>
  <c r="P46" i="107" s="1"/>
  <c r="U49" i="107"/>
  <c r="U36" i="107" s="1"/>
  <c r="U34" i="107" s="1"/>
  <c r="S28" i="24"/>
  <c r="S36" i="42"/>
  <c r="S34" i="42" s="1"/>
  <c r="S28" i="42" s="1"/>
  <c r="Q37" i="18"/>
  <c r="Q35" i="18" s="1"/>
  <c r="P97" i="45"/>
  <c r="P95" i="45" s="1"/>
  <c r="S37" i="18"/>
  <c r="S35" i="18" s="1"/>
  <c r="P36" i="42"/>
  <c r="P34" i="42" s="1"/>
  <c r="T29" i="44"/>
  <c r="T27" i="44" s="1"/>
  <c r="R37" i="45"/>
  <c r="R35" i="45" s="1"/>
  <c r="R29" i="45" s="1"/>
  <c r="R27" i="45" s="1"/>
  <c r="L116" i="12"/>
  <c r="X118" i="8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16" i="8"/>
  <c r="X129" i="18"/>
  <c r="L102" i="28"/>
  <c r="L106" i="28" s="1"/>
  <c r="K104" i="20"/>
  <c r="K108" i="20" s="1"/>
  <c r="K103" i="20"/>
  <c r="K107" i="20" s="1"/>
  <c r="S36" i="16"/>
  <c r="S34" i="16" s="1"/>
  <c r="L104" i="45"/>
  <c r="L108" i="45" s="1"/>
  <c r="Q37" i="22"/>
  <c r="Q35" i="22" s="1"/>
  <c r="Q29" i="22" s="1"/>
  <c r="Q27" i="22" s="1"/>
  <c r="P36" i="22"/>
  <c r="P34" i="22" s="1"/>
  <c r="P28" i="22" s="1"/>
  <c r="X116" i="18"/>
  <c r="X104" i="18"/>
  <c r="X108" i="18" s="1"/>
  <c r="X118" i="18" s="1"/>
  <c r="X119" i="18" s="1"/>
  <c r="X120" i="18" s="1"/>
  <c r="X121" i="18" s="1"/>
  <c r="X122" i="18" s="1"/>
  <c r="X123" i="18" s="1"/>
  <c r="X124" i="18" s="1"/>
  <c r="X125" i="18" s="1"/>
  <c r="X126" i="18" s="1"/>
  <c r="X127" i="18" s="1"/>
  <c r="X128" i="18" s="1"/>
  <c r="X117" i="20"/>
  <c r="Y103" i="6"/>
  <c r="Y107" i="6" s="1"/>
  <c r="Y117" i="6" s="1"/>
  <c r="Y104" i="16"/>
  <c r="Y108" i="16" s="1"/>
  <c r="S97" i="44"/>
  <c r="S95" i="44" s="1"/>
  <c r="P28" i="18"/>
  <c r="P26" i="18" s="1"/>
  <c r="P6" i="18" s="1"/>
  <c r="S37" i="40"/>
  <c r="S35" i="40" s="1"/>
  <c r="L102" i="45"/>
  <c r="L106" i="45" s="1"/>
  <c r="L117" i="45" s="1"/>
  <c r="T28" i="18"/>
  <c r="V29" i="38"/>
  <c r="V27" i="38" s="1"/>
  <c r="T28" i="22"/>
  <c r="L118" i="12"/>
  <c r="L119" i="12" s="1"/>
  <c r="L120" i="12" s="1"/>
  <c r="L121" i="12" s="1"/>
  <c r="L122" i="12" s="1"/>
  <c r="L123" i="12" s="1"/>
  <c r="L124" i="12" s="1"/>
  <c r="L125" i="12" s="1"/>
  <c r="L126" i="12" s="1"/>
  <c r="Y102" i="14"/>
  <c r="Y106" i="14" s="1"/>
  <c r="Q93" i="12"/>
  <c r="Q82" i="12" s="1"/>
  <c r="Q73" i="12" s="1"/>
  <c r="P49" i="24"/>
  <c r="P46" i="24" s="1"/>
  <c r="P36" i="24" s="1"/>
  <c r="P34" i="24" s="1"/>
  <c r="T49" i="24"/>
  <c r="T36" i="24" s="1"/>
  <c r="T34" i="24" s="1"/>
  <c r="T28" i="24" s="1"/>
  <c r="S49" i="44"/>
  <c r="S46" i="44" s="1"/>
  <c r="S36" i="44" s="1"/>
  <c r="S34" i="44" s="1"/>
  <c r="W49" i="44"/>
  <c r="W36" i="44" s="1"/>
  <c r="W34" i="44" s="1"/>
  <c r="U49" i="44"/>
  <c r="U36" i="44" s="1"/>
  <c r="U34" i="44" s="1"/>
  <c r="P49" i="44"/>
  <c r="P46" i="44" s="1"/>
  <c r="C135" i="10"/>
  <c r="C136" i="10"/>
  <c r="G6" i="10" s="1"/>
  <c r="G15" i="10" s="1"/>
  <c r="Q36" i="20"/>
  <c r="Q34" i="20" s="1"/>
  <c r="Q28" i="20" s="1"/>
  <c r="W93" i="45"/>
  <c r="W82" i="45" s="1"/>
  <c r="W73" i="45" s="1"/>
  <c r="R36" i="36"/>
  <c r="R34" i="36" s="1"/>
  <c r="R28" i="36" s="1"/>
  <c r="R28" i="30"/>
  <c r="W93" i="16"/>
  <c r="W82" i="16" s="1"/>
  <c r="W73" i="16" s="1"/>
  <c r="Y104" i="6"/>
  <c r="Y108" i="6" s="1"/>
  <c r="Y102" i="6"/>
  <c r="Y106" i="6" s="1"/>
  <c r="X103" i="14"/>
  <c r="X107" i="14" s="1"/>
  <c r="X117" i="14" s="1"/>
  <c r="Q97" i="14"/>
  <c r="Q95" i="14" s="1"/>
  <c r="Y83" i="40"/>
  <c r="Y87" i="40" s="1"/>
  <c r="Y85" i="40"/>
  <c r="R29" i="44"/>
  <c r="R27" i="44" s="1"/>
  <c r="Q37" i="24"/>
  <c r="Q35" i="24" s="1"/>
  <c r="K102" i="6"/>
  <c r="K106" i="6" s="1"/>
  <c r="K103" i="6"/>
  <c r="K107" i="6" s="1"/>
  <c r="Q28" i="26"/>
  <c r="T29" i="42"/>
  <c r="T27" i="42" s="1"/>
  <c r="T26" i="42" s="1"/>
  <c r="T6" i="42" s="1"/>
  <c r="W29" i="38"/>
  <c r="W27" i="38" s="1"/>
  <c r="L104" i="16"/>
  <c r="L108" i="16" s="1"/>
  <c r="X129" i="8"/>
  <c r="Y102" i="22"/>
  <c r="Y106" i="22" s="1"/>
  <c r="L89" i="14"/>
  <c r="Q105" i="6"/>
  <c r="Q103" i="6" s="1"/>
  <c r="Q104" i="6"/>
  <c r="Q102" i="6" s="1"/>
  <c r="Q96" i="6" s="1"/>
  <c r="R104" i="38"/>
  <c r="R102" i="38" s="1"/>
  <c r="R105" i="38"/>
  <c r="R103" i="38" s="1"/>
  <c r="T29" i="30"/>
  <c r="T27" i="30" s="1"/>
  <c r="T26" i="30" s="1"/>
  <c r="T6" i="30" s="1"/>
  <c r="Y103" i="45"/>
  <c r="Y107" i="45" s="1"/>
  <c r="S37" i="22"/>
  <c r="S35" i="22" s="1"/>
  <c r="T29" i="36"/>
  <c r="T27" i="36" s="1"/>
  <c r="Q37" i="8"/>
  <c r="Q37" i="44"/>
  <c r="Q35" i="44" s="1"/>
  <c r="X115" i="8"/>
  <c r="K102" i="20"/>
  <c r="K106" i="20" s="1"/>
  <c r="K83" i="24"/>
  <c r="K87" i="24" s="1"/>
  <c r="K102" i="24" s="1"/>
  <c r="K106" i="24" s="1"/>
  <c r="K85" i="24"/>
  <c r="K89" i="24" s="1"/>
  <c r="K84" i="24"/>
  <c r="K88" i="24" s="1"/>
  <c r="Y83" i="30"/>
  <c r="Y87" i="30" s="1"/>
  <c r="Y84" i="30"/>
  <c r="Y88" i="30" s="1"/>
  <c r="Y104" i="30" s="1"/>
  <c r="Y108" i="30" s="1"/>
  <c r="Y85" i="30"/>
  <c r="Y89" i="30" s="1"/>
  <c r="Q37" i="38"/>
  <c r="Q35" i="38" s="1"/>
  <c r="V97" i="14"/>
  <c r="V95" i="14" s="1"/>
  <c r="P96" i="10"/>
  <c r="X103" i="6"/>
  <c r="X107" i="6" s="1"/>
  <c r="X117" i="6" s="1"/>
  <c r="L103" i="16"/>
  <c r="L107" i="16" s="1"/>
  <c r="Q105" i="24"/>
  <c r="Q103" i="24" s="1"/>
  <c r="X83" i="30"/>
  <c r="X87" i="30" s="1"/>
  <c r="X85" i="30"/>
  <c r="X89" i="30" s="1"/>
  <c r="X84" i="30"/>
  <c r="X88" i="30" s="1"/>
  <c r="X103" i="30" s="1"/>
  <c r="X107" i="30" s="1"/>
  <c r="S97" i="34"/>
  <c r="S95" i="34" s="1"/>
  <c r="S93" i="34" s="1"/>
  <c r="S82" i="34" s="1"/>
  <c r="S73" i="34" s="1"/>
  <c r="Y84" i="36"/>
  <c r="Y88" i="36" s="1"/>
  <c r="Y83" i="36"/>
  <c r="Y87" i="36" s="1"/>
  <c r="Y85" i="36"/>
  <c r="Q105" i="42"/>
  <c r="Q103" i="42" s="1"/>
  <c r="Q97" i="42" s="1"/>
  <c r="Q95" i="42" s="1"/>
  <c r="Q104" i="42"/>
  <c r="Q102" i="42" s="1"/>
  <c r="S104" i="44"/>
  <c r="S102" i="44" s="1"/>
  <c r="S104" i="22"/>
  <c r="S102" i="22" s="1"/>
  <c r="L83" i="30"/>
  <c r="L87" i="30" s="1"/>
  <c r="L84" i="30"/>
  <c r="L88" i="30" s="1"/>
  <c r="T97" i="32"/>
  <c r="T95" i="32" s="1"/>
  <c r="T94" i="32" s="1"/>
  <c r="T74" i="32" s="1"/>
  <c r="X83" i="40"/>
  <c r="X87" i="40" s="1"/>
  <c r="X85" i="40"/>
  <c r="X89" i="40" s="1"/>
  <c r="X84" i="40"/>
  <c r="X88" i="40" s="1"/>
  <c r="L102" i="24"/>
  <c r="L106" i="24" s="1"/>
  <c r="K102" i="22"/>
  <c r="K106" i="22" s="1"/>
  <c r="S104" i="10"/>
  <c r="S102" i="10" s="1"/>
  <c r="U97" i="12"/>
  <c r="U95" i="12" s="1"/>
  <c r="S105" i="14"/>
  <c r="S103" i="14" s="1"/>
  <c r="K84" i="18"/>
  <c r="K88" i="18" s="1"/>
  <c r="K103" i="18" s="1"/>
  <c r="K107" i="18" s="1"/>
  <c r="K85" i="18"/>
  <c r="K89" i="18" s="1"/>
  <c r="K83" i="18"/>
  <c r="K87" i="18" s="1"/>
  <c r="T96" i="20"/>
  <c r="T97" i="20"/>
  <c r="T95" i="20" s="1"/>
  <c r="K83" i="30"/>
  <c r="K87" i="30" s="1"/>
  <c r="K85" i="30"/>
  <c r="K89" i="30" s="1"/>
  <c r="T96" i="44"/>
  <c r="R105" i="8"/>
  <c r="R103" i="8" s="1"/>
  <c r="R97" i="8" s="1"/>
  <c r="R95" i="8" s="1"/>
  <c r="U96" i="20"/>
  <c r="S105" i="22"/>
  <c r="S103" i="22" s="1"/>
  <c r="S97" i="22" s="1"/>
  <c r="S95" i="22" s="1"/>
  <c r="W97" i="22"/>
  <c r="W95" i="22" s="1"/>
  <c r="W94" i="22" s="1"/>
  <c r="W74" i="22" s="1"/>
  <c r="R97" i="24"/>
  <c r="R95" i="24" s="1"/>
  <c r="R104" i="26"/>
  <c r="R102" i="26" s="1"/>
  <c r="R96" i="26" s="1"/>
  <c r="P104" i="26"/>
  <c r="P102" i="26" s="1"/>
  <c r="P105" i="26"/>
  <c r="P103" i="26" s="1"/>
  <c r="P97" i="26" s="1"/>
  <c r="P95" i="26" s="1"/>
  <c r="P104" i="36"/>
  <c r="P102" i="36" s="1"/>
  <c r="X84" i="36"/>
  <c r="X88" i="36" s="1"/>
  <c r="X102" i="36" s="1"/>
  <c r="X106" i="36" s="1"/>
  <c r="X85" i="36"/>
  <c r="X89" i="36" s="1"/>
  <c r="P105" i="40"/>
  <c r="P103" i="40" s="1"/>
  <c r="L84" i="44"/>
  <c r="L88" i="44" s="1"/>
  <c r="L85" i="44"/>
  <c r="V49" i="65"/>
  <c r="V36" i="65" s="1"/>
  <c r="V34" i="65" s="1"/>
  <c r="U49" i="65"/>
  <c r="U36" i="65" s="1"/>
  <c r="U34" i="65" s="1"/>
  <c r="T49" i="65"/>
  <c r="T36" i="65" s="1"/>
  <c r="T34" i="65" s="1"/>
  <c r="S49" i="65"/>
  <c r="S46" i="65" s="1"/>
  <c r="R49" i="65"/>
  <c r="R46" i="65" s="1"/>
  <c r="P49" i="65"/>
  <c r="P46" i="65" s="1"/>
  <c r="P37" i="65" s="1"/>
  <c r="P35" i="65" s="1"/>
  <c r="W49" i="65"/>
  <c r="W36" i="65" s="1"/>
  <c r="W34" i="65" s="1"/>
  <c r="Q49" i="65"/>
  <c r="Q46" i="65" s="1"/>
  <c r="S96" i="6"/>
  <c r="P97" i="34"/>
  <c r="P95" i="34" s="1"/>
  <c r="P96" i="34"/>
  <c r="U96" i="24"/>
  <c r="P96" i="28"/>
  <c r="P93" i="28" s="1"/>
  <c r="P82" i="28" s="1"/>
  <c r="P73" i="28" s="1"/>
  <c r="T97" i="30"/>
  <c r="T95" i="30" s="1"/>
  <c r="L83" i="34"/>
  <c r="L87" i="34" s="1"/>
  <c r="L85" i="34"/>
  <c r="Q105" i="38"/>
  <c r="Q103" i="38" s="1"/>
  <c r="Q97" i="38" s="1"/>
  <c r="Q95" i="38" s="1"/>
  <c r="U97" i="38"/>
  <c r="U95" i="38" s="1"/>
  <c r="Y78" i="38"/>
  <c r="K85" i="40"/>
  <c r="K89" i="40" s="1"/>
  <c r="K83" i="40"/>
  <c r="K87" i="40" s="1"/>
  <c r="K102" i="40" s="1"/>
  <c r="K106" i="40" s="1"/>
  <c r="V50" i="55"/>
  <c r="W50" i="55"/>
  <c r="W37" i="55" s="1"/>
  <c r="W35" i="55" s="1"/>
  <c r="I8" i="62"/>
  <c r="I16" i="62" s="1"/>
  <c r="V105" i="89"/>
  <c r="V103" i="89" s="1"/>
  <c r="V96" i="89" s="1"/>
  <c r="I8" i="89"/>
  <c r="I16" i="89" s="1"/>
  <c r="X78" i="22"/>
  <c r="R105" i="26"/>
  <c r="R103" i="26" s="1"/>
  <c r="L84" i="28"/>
  <c r="L88" i="28" s="1"/>
  <c r="L83" i="28"/>
  <c r="L87" i="28" s="1"/>
  <c r="L104" i="28" s="1"/>
  <c r="L108" i="28" s="1"/>
  <c r="S105" i="30"/>
  <c r="S103" i="30" s="1"/>
  <c r="S104" i="30"/>
  <c r="S102" i="30" s="1"/>
  <c r="R96" i="32"/>
  <c r="P105" i="32"/>
  <c r="P103" i="32" s="1"/>
  <c r="P97" i="32" s="1"/>
  <c r="P95" i="32" s="1"/>
  <c r="P104" i="32"/>
  <c r="P102" i="32" s="1"/>
  <c r="P104" i="40"/>
  <c r="P102" i="40" s="1"/>
  <c r="T50" i="28"/>
  <c r="T37" i="28" s="1"/>
  <c r="T35" i="28" s="1"/>
  <c r="P50" i="28"/>
  <c r="P47" i="28" s="1"/>
  <c r="V50" i="73"/>
  <c r="P50" i="73"/>
  <c r="P47" i="73" s="1"/>
  <c r="R50" i="73"/>
  <c r="R47" i="73" s="1"/>
  <c r="W50" i="73"/>
  <c r="W37" i="73" s="1"/>
  <c r="W35" i="73" s="1"/>
  <c r="W29" i="73" s="1"/>
  <c r="W27" i="73" s="1"/>
  <c r="Q50" i="73"/>
  <c r="Q47" i="73" s="1"/>
  <c r="T96" i="16"/>
  <c r="Y78" i="18"/>
  <c r="L85" i="22"/>
  <c r="L84" i="22"/>
  <c r="L88" i="22" s="1"/>
  <c r="K84" i="28"/>
  <c r="K88" i="28" s="1"/>
  <c r="K102" i="28" s="1"/>
  <c r="K106" i="28" s="1"/>
  <c r="K85" i="28"/>
  <c r="K89" i="28" s="1"/>
  <c r="R96" i="30"/>
  <c r="R94" i="30" s="1"/>
  <c r="R74" i="30" s="1"/>
  <c r="T96" i="40"/>
  <c r="T97" i="40"/>
  <c r="T95" i="40" s="1"/>
  <c r="T96" i="42"/>
  <c r="T93" i="42" s="1"/>
  <c r="T82" i="42" s="1"/>
  <c r="T73" i="42" s="1"/>
  <c r="X85" i="42"/>
  <c r="X89" i="42" s="1"/>
  <c r="X83" i="42"/>
  <c r="X87" i="42" s="1"/>
  <c r="X102" i="42" s="1"/>
  <c r="X106" i="42" s="1"/>
  <c r="W49" i="47"/>
  <c r="W36" i="47" s="1"/>
  <c r="W34" i="47" s="1"/>
  <c r="W28" i="47" s="1"/>
  <c r="T49" i="47"/>
  <c r="T36" i="47" s="1"/>
  <c r="T34" i="47" s="1"/>
  <c r="T28" i="47" s="1"/>
  <c r="V49" i="47"/>
  <c r="V36" i="47" s="1"/>
  <c r="V34" i="47" s="1"/>
  <c r="R104" i="10"/>
  <c r="R102" i="10" s="1"/>
  <c r="Y78" i="10"/>
  <c r="Y85" i="10" s="1"/>
  <c r="Y89" i="10" s="1"/>
  <c r="R104" i="14"/>
  <c r="R102" i="14" s="1"/>
  <c r="R96" i="14" s="1"/>
  <c r="R104" i="16"/>
  <c r="R102" i="16" s="1"/>
  <c r="R96" i="16" s="1"/>
  <c r="S104" i="18"/>
  <c r="S102" i="18" s="1"/>
  <c r="S96" i="18" s="1"/>
  <c r="W97" i="20"/>
  <c r="W95" i="20" s="1"/>
  <c r="Y78" i="20"/>
  <c r="T96" i="24"/>
  <c r="X78" i="24"/>
  <c r="Y78" i="24"/>
  <c r="S104" i="32"/>
  <c r="S102" i="32" s="1"/>
  <c r="S96" i="32" s="1"/>
  <c r="Q50" i="45"/>
  <c r="Q47" i="45" s="1"/>
  <c r="Q104" i="55"/>
  <c r="Q102" i="55" s="1"/>
  <c r="S104" i="55"/>
  <c r="S102" i="55" s="1"/>
  <c r="W96" i="66"/>
  <c r="U96" i="72"/>
  <c r="R105" i="76"/>
  <c r="R103" i="76" s="1"/>
  <c r="Q105" i="78"/>
  <c r="Q103" i="78" s="1"/>
  <c r="P49" i="78"/>
  <c r="P46" i="78" s="1"/>
  <c r="U49" i="78"/>
  <c r="U36" i="78" s="1"/>
  <c r="U34" i="78" s="1"/>
  <c r="S49" i="78"/>
  <c r="S46" i="78" s="1"/>
  <c r="R49" i="78"/>
  <c r="R46" i="78" s="1"/>
  <c r="Q49" i="78"/>
  <c r="Q46" i="78" s="1"/>
  <c r="T96" i="80"/>
  <c r="U96" i="95"/>
  <c r="V50" i="67"/>
  <c r="V37" i="67" s="1"/>
  <c r="V35" i="67" s="1"/>
  <c r="W50" i="67"/>
  <c r="W37" i="67" s="1"/>
  <c r="W35" i="67" s="1"/>
  <c r="U50" i="67"/>
  <c r="T50" i="67"/>
  <c r="T37" i="67" s="1"/>
  <c r="T35" i="67" s="1"/>
  <c r="T97" i="74"/>
  <c r="T95" i="74" s="1"/>
  <c r="T96" i="74"/>
  <c r="U49" i="75"/>
  <c r="U36" i="75" s="1"/>
  <c r="U34" i="75" s="1"/>
  <c r="P49" i="75"/>
  <c r="P46" i="75" s="1"/>
  <c r="W49" i="80"/>
  <c r="W36" i="80" s="1"/>
  <c r="W34" i="80" s="1"/>
  <c r="V49" i="80"/>
  <c r="V36" i="80" s="1"/>
  <c r="V34" i="80" s="1"/>
  <c r="U49" i="80"/>
  <c r="U36" i="80" s="1"/>
  <c r="U34" i="80" s="1"/>
  <c r="T49" i="80"/>
  <c r="T36" i="80" s="1"/>
  <c r="T34" i="80" s="1"/>
  <c r="S49" i="80"/>
  <c r="S46" i="80" s="1"/>
  <c r="Q49" i="80"/>
  <c r="Q46" i="80" s="1"/>
  <c r="R105" i="10"/>
  <c r="R103" i="10" s="1"/>
  <c r="Q105" i="10"/>
  <c r="Q103" i="10" s="1"/>
  <c r="T96" i="14"/>
  <c r="T94" i="14" s="1"/>
  <c r="T74" i="14" s="1"/>
  <c r="Q105" i="18"/>
  <c r="Q103" i="18" s="1"/>
  <c r="W97" i="18"/>
  <c r="W95" i="18" s="1"/>
  <c r="L78" i="20"/>
  <c r="Q104" i="26"/>
  <c r="Q102" i="26" s="1"/>
  <c r="U96" i="26"/>
  <c r="S97" i="32"/>
  <c r="S95" i="32" s="1"/>
  <c r="S94" i="32" s="1"/>
  <c r="S74" i="32" s="1"/>
  <c r="W96" i="32"/>
  <c r="U96" i="34"/>
  <c r="U93" i="34" s="1"/>
  <c r="U82" i="34" s="1"/>
  <c r="U73" i="34" s="1"/>
  <c r="U97" i="40"/>
  <c r="U95" i="40" s="1"/>
  <c r="T50" i="45"/>
  <c r="T37" i="45" s="1"/>
  <c r="T35" i="45" s="1"/>
  <c r="R104" i="45"/>
  <c r="R102" i="45" s="1"/>
  <c r="U49" i="46"/>
  <c r="U36" i="46" s="1"/>
  <c r="U34" i="46" s="1"/>
  <c r="T49" i="46"/>
  <c r="T36" i="46" s="1"/>
  <c r="T34" i="46" s="1"/>
  <c r="S49" i="50"/>
  <c r="S46" i="50" s="1"/>
  <c r="R49" i="50"/>
  <c r="R46" i="50" s="1"/>
  <c r="Q49" i="50"/>
  <c r="Q46" i="50" s="1"/>
  <c r="P49" i="50"/>
  <c r="P46" i="50" s="1"/>
  <c r="W49" i="50"/>
  <c r="W36" i="50" s="1"/>
  <c r="W34" i="50" s="1"/>
  <c r="U49" i="50"/>
  <c r="U36" i="50" s="1"/>
  <c r="U34" i="50" s="1"/>
  <c r="S105" i="81"/>
  <c r="S103" i="81" s="1"/>
  <c r="R36" i="83"/>
  <c r="R34" i="83" s="1"/>
  <c r="S50" i="83"/>
  <c r="S47" i="83" s="1"/>
  <c r="T50" i="83"/>
  <c r="T37" i="83" s="1"/>
  <c r="T35" i="83" s="1"/>
  <c r="R50" i="83"/>
  <c r="R47" i="83" s="1"/>
  <c r="Q50" i="83"/>
  <c r="Q47" i="83" s="1"/>
  <c r="U97" i="86"/>
  <c r="U95" i="86" s="1"/>
  <c r="T96" i="8"/>
  <c r="W96" i="10"/>
  <c r="W94" i="10" s="1"/>
  <c r="W74" i="10" s="1"/>
  <c r="L78" i="10"/>
  <c r="S105" i="24"/>
  <c r="S103" i="24" s="1"/>
  <c r="R105" i="32"/>
  <c r="R103" i="32" s="1"/>
  <c r="R97" i="32" s="1"/>
  <c r="R95" i="32" s="1"/>
  <c r="P105" i="36"/>
  <c r="P103" i="36" s="1"/>
  <c r="W97" i="42"/>
  <c r="W95" i="42" s="1"/>
  <c r="W97" i="53"/>
  <c r="W95" i="53" s="1"/>
  <c r="S105" i="53"/>
  <c r="S103" i="53" s="1"/>
  <c r="T49" i="56"/>
  <c r="T36" i="56" s="1"/>
  <c r="T34" i="56" s="1"/>
  <c r="S49" i="56"/>
  <c r="S46" i="56" s="1"/>
  <c r="R49" i="56"/>
  <c r="R46" i="56" s="1"/>
  <c r="Q49" i="56"/>
  <c r="Q46" i="56" s="1"/>
  <c r="P49" i="56"/>
  <c r="P46" i="56" s="1"/>
  <c r="V49" i="56"/>
  <c r="V36" i="56" s="1"/>
  <c r="V34" i="56" s="1"/>
  <c r="U96" i="58"/>
  <c r="U93" i="58" s="1"/>
  <c r="U82" i="58" s="1"/>
  <c r="U73" i="58" s="1"/>
  <c r="U96" i="60"/>
  <c r="U49" i="60"/>
  <c r="U36" i="60" s="1"/>
  <c r="U34" i="60" s="1"/>
  <c r="T49" i="60"/>
  <c r="T36" i="60" s="1"/>
  <c r="T34" i="60" s="1"/>
  <c r="T28" i="60" s="1"/>
  <c r="S49" i="60"/>
  <c r="S46" i="60" s="1"/>
  <c r="R49" i="60"/>
  <c r="R46" i="60" s="1"/>
  <c r="Q49" i="60"/>
  <c r="Q46" i="60" s="1"/>
  <c r="W49" i="60"/>
  <c r="W36" i="60" s="1"/>
  <c r="W34" i="60" s="1"/>
  <c r="Q105" i="64"/>
  <c r="Q103" i="64" s="1"/>
  <c r="U97" i="65"/>
  <c r="U95" i="65" s="1"/>
  <c r="U97" i="82"/>
  <c r="U95" i="82" s="1"/>
  <c r="W49" i="104"/>
  <c r="W36" i="104" s="1"/>
  <c r="W34" i="104" s="1"/>
  <c r="T49" i="104"/>
  <c r="T36" i="104" s="1"/>
  <c r="T34" i="104" s="1"/>
  <c r="S49" i="104"/>
  <c r="S46" i="104" s="1"/>
  <c r="R49" i="104"/>
  <c r="R46" i="104" s="1"/>
  <c r="R97" i="28"/>
  <c r="R95" i="28" s="1"/>
  <c r="P97" i="42"/>
  <c r="P95" i="42" s="1"/>
  <c r="P94" i="42" s="1"/>
  <c r="P74" i="42" s="1"/>
  <c r="S104" i="8"/>
  <c r="S102" i="8" s="1"/>
  <c r="K78" i="10"/>
  <c r="U96" i="16"/>
  <c r="U97" i="18"/>
  <c r="U95" i="18" s="1"/>
  <c r="R104" i="24"/>
  <c r="R102" i="24" s="1"/>
  <c r="P104" i="24"/>
  <c r="P102" i="24" s="1"/>
  <c r="S104" i="28"/>
  <c r="S102" i="28" s="1"/>
  <c r="Y78" i="28"/>
  <c r="Q105" i="32"/>
  <c r="Q103" i="32" s="1"/>
  <c r="T97" i="36"/>
  <c r="T95" i="36" s="1"/>
  <c r="L78" i="40"/>
  <c r="W97" i="44"/>
  <c r="W95" i="44" s="1"/>
  <c r="S50" i="48"/>
  <c r="S47" i="48" s="1"/>
  <c r="T96" i="50"/>
  <c r="T97" i="50"/>
  <c r="T95" i="50" s="1"/>
  <c r="V49" i="60"/>
  <c r="V36" i="60" s="1"/>
  <c r="V34" i="60" s="1"/>
  <c r="Q105" i="69"/>
  <c r="Q103" i="69" s="1"/>
  <c r="S49" i="69"/>
  <c r="S46" i="69" s="1"/>
  <c r="S36" i="69" s="1"/>
  <c r="S34" i="69" s="1"/>
  <c r="R49" i="69"/>
  <c r="R46" i="69" s="1"/>
  <c r="Q49" i="69"/>
  <c r="Q46" i="69" s="1"/>
  <c r="P49" i="69"/>
  <c r="P46" i="69" s="1"/>
  <c r="W49" i="69"/>
  <c r="W36" i="69" s="1"/>
  <c r="W34" i="69" s="1"/>
  <c r="U49" i="69"/>
  <c r="U36" i="69" s="1"/>
  <c r="U34" i="69" s="1"/>
  <c r="T96" i="81"/>
  <c r="V50" i="85"/>
  <c r="V37" i="85" s="1"/>
  <c r="V35" i="85" s="1"/>
  <c r="W50" i="85"/>
  <c r="W37" i="85" s="1"/>
  <c r="W35" i="85" s="1"/>
  <c r="S50" i="85"/>
  <c r="S47" i="85" s="1"/>
  <c r="Q50" i="85"/>
  <c r="Q47" i="85" s="1"/>
  <c r="S104" i="86"/>
  <c r="S102" i="86" s="1"/>
  <c r="S104" i="87"/>
  <c r="S102" i="87" s="1"/>
  <c r="V37" i="89"/>
  <c r="V35" i="89" s="1"/>
  <c r="R104" i="6"/>
  <c r="R102" i="6" s="1"/>
  <c r="Y83" i="10"/>
  <c r="Y87" i="10" s="1"/>
  <c r="P104" i="12"/>
  <c r="P102" i="12" s="1"/>
  <c r="K84" i="12"/>
  <c r="K88" i="12" s="1"/>
  <c r="K103" i="12" s="1"/>
  <c r="K107" i="12" s="1"/>
  <c r="L84" i="14"/>
  <c r="L88" i="14" s="1"/>
  <c r="L104" i="14" s="1"/>
  <c r="L108" i="14" s="1"/>
  <c r="S104" i="16"/>
  <c r="S102" i="16" s="1"/>
  <c r="T96" i="28"/>
  <c r="P104" i="30"/>
  <c r="P102" i="30" s="1"/>
  <c r="U96" i="32"/>
  <c r="R104" i="40"/>
  <c r="R102" i="40" s="1"/>
  <c r="R96" i="40" s="1"/>
  <c r="Y10" i="28"/>
  <c r="Y17" i="28" s="1"/>
  <c r="K84" i="45"/>
  <c r="K88" i="45" s="1"/>
  <c r="S105" i="51"/>
  <c r="S103" i="51" s="1"/>
  <c r="W50" i="52"/>
  <c r="W37" i="52" s="1"/>
  <c r="W35" i="52" s="1"/>
  <c r="S50" i="52"/>
  <c r="S47" i="52" s="1"/>
  <c r="V50" i="52"/>
  <c r="R50" i="52"/>
  <c r="R47" i="52" s="1"/>
  <c r="Q50" i="52"/>
  <c r="Q47" i="52" s="1"/>
  <c r="R50" i="53"/>
  <c r="R47" i="53" s="1"/>
  <c r="U50" i="53"/>
  <c r="T50" i="53"/>
  <c r="T37" i="53" s="1"/>
  <c r="T35" i="53" s="1"/>
  <c r="S50" i="53"/>
  <c r="S47" i="53" s="1"/>
  <c r="Q50" i="53"/>
  <c r="Q47" i="53" s="1"/>
  <c r="U94" i="60"/>
  <c r="W49" i="72"/>
  <c r="W36" i="72" s="1"/>
  <c r="W34" i="72" s="1"/>
  <c r="U49" i="72"/>
  <c r="U36" i="72" s="1"/>
  <c r="U34" i="72" s="1"/>
  <c r="T49" i="72"/>
  <c r="T36" i="72" s="1"/>
  <c r="T34" i="72" s="1"/>
  <c r="R49" i="72"/>
  <c r="R46" i="72" s="1"/>
  <c r="P49" i="72"/>
  <c r="P46" i="72" s="1"/>
  <c r="Q49" i="74"/>
  <c r="Q46" i="74" s="1"/>
  <c r="U94" i="95"/>
  <c r="S104" i="104"/>
  <c r="S102" i="104" s="1"/>
  <c r="Q97" i="28"/>
  <c r="Q95" i="28" s="1"/>
  <c r="U96" i="10"/>
  <c r="U93" i="10" s="1"/>
  <c r="U82" i="10" s="1"/>
  <c r="U73" i="10" s="1"/>
  <c r="K78" i="14"/>
  <c r="Q105" i="20"/>
  <c r="Q103" i="20" s="1"/>
  <c r="Q97" i="20" s="1"/>
  <c r="Q95" i="20" s="1"/>
  <c r="P105" i="20"/>
  <c r="P103" i="20" s="1"/>
  <c r="P97" i="20" s="1"/>
  <c r="P95" i="20" s="1"/>
  <c r="S104" i="26"/>
  <c r="S102" i="26" s="1"/>
  <c r="S96" i="26" s="1"/>
  <c r="W97" i="28"/>
  <c r="W95" i="28" s="1"/>
  <c r="Q105" i="30"/>
  <c r="Q103" i="30" s="1"/>
  <c r="X78" i="34"/>
  <c r="Q104" i="36"/>
  <c r="Q102" i="36" s="1"/>
  <c r="Q96" i="36" s="1"/>
  <c r="K78" i="36"/>
  <c r="K83" i="36" s="1"/>
  <c r="K87" i="36" s="1"/>
  <c r="P104" i="38"/>
  <c r="P102" i="38" s="1"/>
  <c r="P96" i="38" s="1"/>
  <c r="X78" i="38"/>
  <c r="X85" i="38" s="1"/>
  <c r="X89" i="38" s="1"/>
  <c r="S105" i="40"/>
  <c r="S103" i="40" s="1"/>
  <c r="Q104" i="40"/>
  <c r="Q102" i="40" s="1"/>
  <c r="Y84" i="40"/>
  <c r="Y88" i="40" s="1"/>
  <c r="S105" i="42"/>
  <c r="S103" i="42" s="1"/>
  <c r="X78" i="45"/>
  <c r="U97" i="45"/>
  <c r="U95" i="45" s="1"/>
  <c r="V49" i="54"/>
  <c r="V36" i="54" s="1"/>
  <c r="V34" i="54" s="1"/>
  <c r="W49" i="54"/>
  <c r="W36" i="54" s="1"/>
  <c r="W34" i="54" s="1"/>
  <c r="W49" i="56"/>
  <c r="W36" i="56" s="1"/>
  <c r="W34" i="56" s="1"/>
  <c r="U50" i="59"/>
  <c r="T50" i="59"/>
  <c r="T37" i="59" s="1"/>
  <c r="T35" i="59" s="1"/>
  <c r="S50" i="59"/>
  <c r="S47" i="59" s="1"/>
  <c r="S36" i="59" s="1"/>
  <c r="S34" i="59" s="1"/>
  <c r="R50" i="59"/>
  <c r="R47" i="59" s="1"/>
  <c r="Q50" i="59"/>
  <c r="Q47" i="59" s="1"/>
  <c r="W50" i="59"/>
  <c r="W37" i="59" s="1"/>
  <c r="W35" i="59" s="1"/>
  <c r="W29" i="59" s="1"/>
  <c r="W27" i="59" s="1"/>
  <c r="U93" i="72"/>
  <c r="U82" i="72" s="1"/>
  <c r="U73" i="72" s="1"/>
  <c r="V50" i="76"/>
  <c r="W50" i="76"/>
  <c r="W37" i="76" s="1"/>
  <c r="W35" i="76" s="1"/>
  <c r="U50" i="76"/>
  <c r="T50" i="76"/>
  <c r="T37" i="76" s="1"/>
  <c r="T35" i="76" s="1"/>
  <c r="T28" i="76" s="1"/>
  <c r="U49" i="77"/>
  <c r="U36" i="77" s="1"/>
  <c r="U34" i="77" s="1"/>
  <c r="T49" i="77"/>
  <c r="T36" i="77" s="1"/>
  <c r="T34" i="77" s="1"/>
  <c r="T28" i="77" s="1"/>
  <c r="S49" i="77"/>
  <c r="S46" i="77" s="1"/>
  <c r="R49" i="77"/>
  <c r="R46" i="77" s="1"/>
  <c r="Q49" i="77"/>
  <c r="Q46" i="77" s="1"/>
  <c r="W49" i="77"/>
  <c r="W36" i="77" s="1"/>
  <c r="W34" i="77" s="1"/>
  <c r="V105" i="86"/>
  <c r="V103" i="86" s="1"/>
  <c r="I8" i="86"/>
  <c r="I16" i="86" s="1"/>
  <c r="K78" i="47"/>
  <c r="K84" i="47" s="1"/>
  <c r="K88" i="47" s="1"/>
  <c r="W97" i="49"/>
  <c r="W95" i="49" s="1"/>
  <c r="T97" i="62"/>
  <c r="T95" i="62" s="1"/>
  <c r="V97" i="70"/>
  <c r="V95" i="70" s="1"/>
  <c r="W29" i="72"/>
  <c r="W27" i="72" s="1"/>
  <c r="R104" i="80"/>
  <c r="R102" i="80" s="1"/>
  <c r="T49" i="83"/>
  <c r="T36" i="83" s="1"/>
  <c r="T34" i="83" s="1"/>
  <c r="T28" i="83" s="1"/>
  <c r="L78" i="84"/>
  <c r="P105" i="87"/>
  <c r="P103" i="87" s="1"/>
  <c r="R49" i="88"/>
  <c r="R46" i="88" s="1"/>
  <c r="W50" i="88"/>
  <c r="W37" i="88" s="1"/>
  <c r="W35" i="88" s="1"/>
  <c r="V49" i="89"/>
  <c r="V36" i="89" s="1"/>
  <c r="V34" i="89" s="1"/>
  <c r="W96" i="90"/>
  <c r="S104" i="100"/>
  <c r="S102" i="100" s="1"/>
  <c r="W29" i="104"/>
  <c r="W27" i="104" s="1"/>
  <c r="Y78" i="46"/>
  <c r="Y84" i="46" s="1"/>
  <c r="Y88" i="46" s="1"/>
  <c r="R37" i="50"/>
  <c r="R35" i="50" s="1"/>
  <c r="F25" i="52"/>
  <c r="F12" i="52" s="1"/>
  <c r="F10" i="52" s="1"/>
  <c r="T96" i="56"/>
  <c r="W29" i="56"/>
  <c r="W27" i="56" s="1"/>
  <c r="Q105" i="68"/>
  <c r="Q103" i="68" s="1"/>
  <c r="R105" i="70"/>
  <c r="R103" i="70" s="1"/>
  <c r="K78" i="75"/>
  <c r="R105" i="78"/>
  <c r="R103" i="78" s="1"/>
  <c r="Q105" i="79"/>
  <c r="Q103" i="79" s="1"/>
  <c r="Q105" i="82"/>
  <c r="Q103" i="82" s="1"/>
  <c r="S104" i="82"/>
  <c r="S102" i="82" s="1"/>
  <c r="W49" i="83"/>
  <c r="W36" i="83" s="1"/>
  <c r="W34" i="83" s="1"/>
  <c r="S104" i="83"/>
  <c r="S102" i="83" s="1"/>
  <c r="Q50" i="88"/>
  <c r="Q47" i="88" s="1"/>
  <c r="Q50" i="89"/>
  <c r="Q47" i="89" s="1"/>
  <c r="U97" i="91"/>
  <c r="U95" i="91" s="1"/>
  <c r="W50" i="97"/>
  <c r="W37" i="97" s="1"/>
  <c r="W35" i="97" s="1"/>
  <c r="U50" i="97"/>
  <c r="S50" i="97"/>
  <c r="S47" i="97" s="1"/>
  <c r="R50" i="97"/>
  <c r="R47" i="97" s="1"/>
  <c r="V49" i="106"/>
  <c r="V36" i="106" s="1"/>
  <c r="V34" i="106" s="1"/>
  <c r="R49" i="106"/>
  <c r="R46" i="106" s="1"/>
  <c r="Q49" i="106"/>
  <c r="Q46" i="106" s="1"/>
  <c r="S50" i="107"/>
  <c r="S47" i="107" s="1"/>
  <c r="U50" i="107"/>
  <c r="Q50" i="107"/>
  <c r="Q47" i="107" s="1"/>
  <c r="P50" i="107"/>
  <c r="P47" i="107" s="1"/>
  <c r="V49" i="114"/>
  <c r="V36" i="114" s="1"/>
  <c r="V34" i="114" s="1"/>
  <c r="S49" i="114"/>
  <c r="S46" i="114" s="1"/>
  <c r="S36" i="114" s="1"/>
  <c r="S34" i="114" s="1"/>
  <c r="P49" i="114"/>
  <c r="P46" i="114" s="1"/>
  <c r="U97" i="49"/>
  <c r="U95" i="49" s="1"/>
  <c r="T97" i="51"/>
  <c r="T95" i="51" s="1"/>
  <c r="L84" i="55"/>
  <c r="L88" i="55" s="1"/>
  <c r="U96" i="56"/>
  <c r="Q105" i="56"/>
  <c r="Q103" i="56" s="1"/>
  <c r="E25" i="58"/>
  <c r="E12" i="58" s="1"/>
  <c r="E10" i="58" s="1"/>
  <c r="U96" i="59"/>
  <c r="W96" i="60"/>
  <c r="S105" i="62"/>
  <c r="S103" i="62" s="1"/>
  <c r="S96" i="62" s="1"/>
  <c r="Q105" i="63"/>
  <c r="Q103" i="63" s="1"/>
  <c r="T29" i="65"/>
  <c r="T27" i="65" s="1"/>
  <c r="W97" i="68"/>
  <c r="W95" i="68" s="1"/>
  <c r="S104" i="69"/>
  <c r="S102" i="69" s="1"/>
  <c r="W96" i="78"/>
  <c r="S104" i="78"/>
  <c r="S102" i="78" s="1"/>
  <c r="V29" i="80"/>
  <c r="V27" i="80" s="1"/>
  <c r="Q105" i="80"/>
  <c r="Q103" i="80" s="1"/>
  <c r="R50" i="88"/>
  <c r="R47" i="88" s="1"/>
  <c r="L78" i="88"/>
  <c r="L84" i="88" s="1"/>
  <c r="L88" i="88" s="1"/>
  <c r="S50" i="89"/>
  <c r="S47" i="89" s="1"/>
  <c r="V49" i="90"/>
  <c r="V36" i="90" s="1"/>
  <c r="V34" i="90" s="1"/>
  <c r="T49" i="90"/>
  <c r="T36" i="90" s="1"/>
  <c r="T34" i="90" s="1"/>
  <c r="S49" i="90"/>
  <c r="S46" i="90" s="1"/>
  <c r="T97" i="91"/>
  <c r="T95" i="91" s="1"/>
  <c r="Q49" i="92"/>
  <c r="Q46" i="92" s="1"/>
  <c r="W49" i="92"/>
  <c r="W36" i="92" s="1"/>
  <c r="W34" i="92" s="1"/>
  <c r="U49" i="92"/>
  <c r="U36" i="92" s="1"/>
  <c r="U34" i="92" s="1"/>
  <c r="T49" i="92"/>
  <c r="T36" i="92" s="1"/>
  <c r="T34" i="92" s="1"/>
  <c r="P50" i="97"/>
  <c r="P47" i="97" s="1"/>
  <c r="V49" i="98"/>
  <c r="V36" i="98" s="1"/>
  <c r="V34" i="98" s="1"/>
  <c r="T49" i="98"/>
  <c r="T36" i="98" s="1"/>
  <c r="T34" i="98" s="1"/>
  <c r="S49" i="98"/>
  <c r="S46" i="98" s="1"/>
  <c r="R49" i="98"/>
  <c r="R46" i="98" s="1"/>
  <c r="Q49" i="98"/>
  <c r="Q46" i="98" s="1"/>
  <c r="W50" i="107"/>
  <c r="W37" i="107" s="1"/>
  <c r="W35" i="107" s="1"/>
  <c r="W29" i="107" s="1"/>
  <c r="W27" i="107" s="1"/>
  <c r="W97" i="46"/>
  <c r="W95" i="46" s="1"/>
  <c r="X78" i="55"/>
  <c r="Q105" i="58"/>
  <c r="Q103" i="58" s="1"/>
  <c r="X78" i="75"/>
  <c r="S105" i="79"/>
  <c r="S103" i="79" s="1"/>
  <c r="T96" i="82"/>
  <c r="V97" i="82"/>
  <c r="V95" i="82" s="1"/>
  <c r="L78" i="87"/>
  <c r="L85" i="87" s="1"/>
  <c r="S50" i="88"/>
  <c r="S47" i="88" s="1"/>
  <c r="U50" i="89"/>
  <c r="U97" i="89"/>
  <c r="U95" i="89" s="1"/>
  <c r="R105" i="89"/>
  <c r="R103" i="89" s="1"/>
  <c r="W50" i="91"/>
  <c r="W37" i="91" s="1"/>
  <c r="W35" i="91" s="1"/>
  <c r="W29" i="91" s="1"/>
  <c r="W27" i="91" s="1"/>
  <c r="U50" i="91"/>
  <c r="U37" i="91" s="1"/>
  <c r="U35" i="91" s="1"/>
  <c r="U28" i="91" s="1"/>
  <c r="T50" i="91"/>
  <c r="T37" i="91" s="1"/>
  <c r="T35" i="91" s="1"/>
  <c r="V96" i="99"/>
  <c r="V50" i="102"/>
  <c r="Q50" i="102"/>
  <c r="Q47" i="102" s="1"/>
  <c r="U97" i="103"/>
  <c r="U95" i="103" s="1"/>
  <c r="Y78" i="106"/>
  <c r="Y84" i="106" s="1"/>
  <c r="Y88" i="106" s="1"/>
  <c r="R104" i="57"/>
  <c r="R102" i="57" s="1"/>
  <c r="T28" i="59"/>
  <c r="U97" i="61"/>
  <c r="U95" i="61" s="1"/>
  <c r="Y78" i="90"/>
  <c r="V50" i="91"/>
  <c r="Q105" i="92"/>
  <c r="Q103" i="92" s="1"/>
  <c r="U97" i="94"/>
  <c r="U95" i="94" s="1"/>
  <c r="R49" i="96"/>
  <c r="R46" i="96" s="1"/>
  <c r="P49" i="96"/>
  <c r="P46" i="96" s="1"/>
  <c r="V49" i="96"/>
  <c r="V36" i="96" s="1"/>
  <c r="V34" i="96" s="1"/>
  <c r="U49" i="96"/>
  <c r="U36" i="96" s="1"/>
  <c r="U34" i="96" s="1"/>
  <c r="T50" i="97"/>
  <c r="T37" i="97" s="1"/>
  <c r="T35" i="97" s="1"/>
  <c r="Q50" i="103"/>
  <c r="Q47" i="103" s="1"/>
  <c r="R50" i="103"/>
  <c r="R47" i="103" s="1"/>
  <c r="P50" i="103"/>
  <c r="P47" i="103" s="1"/>
  <c r="V37" i="107"/>
  <c r="V35" i="107" s="1"/>
  <c r="V29" i="107" s="1"/>
  <c r="V27" i="107" s="1"/>
  <c r="U96" i="46"/>
  <c r="T96" i="47"/>
  <c r="U97" i="50"/>
  <c r="U95" i="50" s="1"/>
  <c r="U93" i="50" s="1"/>
  <c r="U82" i="50" s="1"/>
  <c r="U73" i="50" s="1"/>
  <c r="Q37" i="59"/>
  <c r="Q35" i="59" s="1"/>
  <c r="V96" i="60"/>
  <c r="P105" i="65"/>
  <c r="P103" i="65" s="1"/>
  <c r="U96" i="68"/>
  <c r="R105" i="69"/>
  <c r="R103" i="69" s="1"/>
  <c r="U96" i="78"/>
  <c r="T50" i="89"/>
  <c r="T37" i="89" s="1"/>
  <c r="T35" i="89" s="1"/>
  <c r="T28" i="89" s="1"/>
  <c r="R50" i="89"/>
  <c r="R47" i="89" s="1"/>
  <c r="R50" i="96"/>
  <c r="R47" i="96" s="1"/>
  <c r="Q50" i="96"/>
  <c r="Q47" i="96" s="1"/>
  <c r="S49" i="106"/>
  <c r="S46" i="106" s="1"/>
  <c r="U97" i="108"/>
  <c r="U95" i="108" s="1"/>
  <c r="U96" i="108"/>
  <c r="W97" i="112"/>
  <c r="W95" i="112" s="1"/>
  <c r="Q104" i="121"/>
  <c r="Q102" i="121" s="1"/>
  <c r="W50" i="122"/>
  <c r="W37" i="122" s="1"/>
  <c r="W35" i="122" s="1"/>
  <c r="R105" i="122"/>
  <c r="R103" i="122" s="1"/>
  <c r="T50" i="111"/>
  <c r="T37" i="111" s="1"/>
  <c r="T35" i="111" s="1"/>
  <c r="W96" i="113"/>
  <c r="W96" i="115"/>
  <c r="U97" i="116"/>
  <c r="U95" i="116" s="1"/>
  <c r="Q49" i="117"/>
  <c r="Q46" i="117" s="1"/>
  <c r="U49" i="118"/>
  <c r="U36" i="118" s="1"/>
  <c r="U34" i="118" s="1"/>
  <c r="U96" i="118"/>
  <c r="P37" i="123"/>
  <c r="P35" i="123" s="1"/>
  <c r="T49" i="91"/>
  <c r="T36" i="91" s="1"/>
  <c r="T34" i="91" s="1"/>
  <c r="R104" i="91"/>
  <c r="R102" i="91" s="1"/>
  <c r="U49" i="95"/>
  <c r="U36" i="95" s="1"/>
  <c r="U34" i="95" s="1"/>
  <c r="U96" i="96"/>
  <c r="V50" i="98"/>
  <c r="S104" i="98"/>
  <c r="S102" i="98" s="1"/>
  <c r="P50" i="100"/>
  <c r="P47" i="100" s="1"/>
  <c r="T96" i="101"/>
  <c r="S49" i="102"/>
  <c r="S46" i="102" s="1"/>
  <c r="U97" i="102"/>
  <c r="U95" i="102" s="1"/>
  <c r="R104" i="103"/>
  <c r="R102" i="103" s="1"/>
  <c r="T50" i="104"/>
  <c r="T37" i="104" s="1"/>
  <c r="T35" i="104" s="1"/>
  <c r="U50" i="106"/>
  <c r="Q105" i="107"/>
  <c r="Q103" i="107" s="1"/>
  <c r="P49" i="109"/>
  <c r="P46" i="109" s="1"/>
  <c r="Q105" i="109"/>
  <c r="Q103" i="109" s="1"/>
  <c r="U50" i="111"/>
  <c r="W49" i="112"/>
  <c r="W36" i="112" s="1"/>
  <c r="W34" i="112" s="1"/>
  <c r="T29" i="112"/>
  <c r="T27" i="112" s="1"/>
  <c r="U50" i="114"/>
  <c r="U37" i="114" s="1"/>
  <c r="U35" i="114" s="1"/>
  <c r="U28" i="114" s="1"/>
  <c r="T49" i="117"/>
  <c r="T36" i="117" s="1"/>
  <c r="T34" i="117" s="1"/>
  <c r="T28" i="117" s="1"/>
  <c r="V49" i="118"/>
  <c r="V36" i="118" s="1"/>
  <c r="V34" i="118" s="1"/>
  <c r="Q105" i="118"/>
  <c r="Q103" i="118" s="1"/>
  <c r="V50" i="121"/>
  <c r="Q50" i="123"/>
  <c r="Q47" i="123" s="1"/>
  <c r="U96" i="123"/>
  <c r="U49" i="91"/>
  <c r="U36" i="91" s="1"/>
  <c r="U34" i="91" s="1"/>
  <c r="Q105" i="94"/>
  <c r="Q103" i="94" s="1"/>
  <c r="V49" i="95"/>
  <c r="V36" i="95" s="1"/>
  <c r="V34" i="95" s="1"/>
  <c r="Q50" i="100"/>
  <c r="Q47" i="100" s="1"/>
  <c r="T49" i="102"/>
  <c r="T36" i="102" s="1"/>
  <c r="T34" i="102" s="1"/>
  <c r="S104" i="103"/>
  <c r="S102" i="103" s="1"/>
  <c r="U50" i="104"/>
  <c r="Q49" i="109"/>
  <c r="Q46" i="109" s="1"/>
  <c r="V50" i="111"/>
  <c r="S105" i="111"/>
  <c r="S103" i="111" s="1"/>
  <c r="P49" i="112"/>
  <c r="P46" i="112" s="1"/>
  <c r="V50" i="114"/>
  <c r="Q50" i="115"/>
  <c r="Q47" i="115" s="1"/>
  <c r="U97" i="117"/>
  <c r="U95" i="117" s="1"/>
  <c r="W49" i="118"/>
  <c r="W36" i="118" s="1"/>
  <c r="W34" i="118" s="1"/>
  <c r="S105" i="119"/>
  <c r="S103" i="119" s="1"/>
  <c r="U96" i="121"/>
  <c r="R104" i="123"/>
  <c r="R102" i="123" s="1"/>
  <c r="Q105" i="99"/>
  <c r="Q103" i="99" s="1"/>
  <c r="V97" i="104"/>
  <c r="V95" i="104" s="1"/>
  <c r="Q105" i="104"/>
  <c r="Q103" i="104" s="1"/>
  <c r="S105" i="105"/>
  <c r="S103" i="105" s="1"/>
  <c r="W29" i="109"/>
  <c r="W27" i="109" s="1"/>
  <c r="U97" i="112"/>
  <c r="U95" i="112" s="1"/>
  <c r="S105" i="116"/>
  <c r="S103" i="116" s="1"/>
  <c r="U97" i="122"/>
  <c r="U95" i="122" s="1"/>
  <c r="T28" i="124"/>
  <c r="U97" i="92"/>
  <c r="U95" i="92" s="1"/>
  <c r="Q105" i="95"/>
  <c r="Q103" i="95" s="1"/>
  <c r="Q105" i="97"/>
  <c r="Q103" i="97" s="1"/>
  <c r="U96" i="102"/>
  <c r="T96" i="103"/>
  <c r="R105" i="104"/>
  <c r="R103" i="104" s="1"/>
  <c r="D25" i="104"/>
  <c r="D12" i="104" s="1"/>
  <c r="S49" i="109"/>
  <c r="S46" i="109" s="1"/>
  <c r="P50" i="111"/>
  <c r="P47" i="111" s="1"/>
  <c r="R49" i="112"/>
  <c r="R46" i="112" s="1"/>
  <c r="V50" i="115"/>
  <c r="P49" i="116"/>
  <c r="P46" i="116" s="1"/>
  <c r="Q49" i="118"/>
  <c r="Q46" i="118" s="1"/>
  <c r="W29" i="118"/>
  <c r="W27" i="118" s="1"/>
  <c r="S50" i="119"/>
  <c r="S47" i="119" s="1"/>
  <c r="W97" i="122"/>
  <c r="W95" i="122" s="1"/>
  <c r="S105" i="122"/>
  <c r="S103" i="122" s="1"/>
  <c r="T50" i="123"/>
  <c r="T37" i="123" s="1"/>
  <c r="T35" i="123" s="1"/>
  <c r="T28" i="123" s="1"/>
  <c r="I8" i="119"/>
  <c r="I16" i="119" s="1"/>
  <c r="U50" i="119"/>
  <c r="S104" i="120"/>
  <c r="S102" i="120" s="1"/>
  <c r="T97" i="121"/>
  <c r="T95" i="121" s="1"/>
  <c r="T97" i="123"/>
  <c r="T95" i="123" s="1"/>
  <c r="T94" i="123" s="1"/>
  <c r="T74" i="123" s="1"/>
  <c r="U96" i="99"/>
  <c r="U96" i="101"/>
  <c r="E26" i="123"/>
  <c r="W29" i="124"/>
  <c r="W27" i="124" s="1"/>
  <c r="U37" i="65"/>
  <c r="U35" i="65" s="1"/>
  <c r="H16" i="6"/>
  <c r="U37" i="8"/>
  <c r="U35" i="8" s="1"/>
  <c r="U37" i="22"/>
  <c r="U35" i="22" s="1"/>
  <c r="H84" i="20"/>
  <c r="H84" i="42"/>
  <c r="U74" i="42"/>
  <c r="U37" i="89"/>
  <c r="U35" i="89" s="1"/>
  <c r="P49" i="8"/>
  <c r="P46" i="8" s="1"/>
  <c r="T49" i="8"/>
  <c r="T36" i="8" s="1"/>
  <c r="T34" i="8" s="1"/>
  <c r="T29" i="8" s="1"/>
  <c r="T27" i="8" s="1"/>
  <c r="V49" i="8"/>
  <c r="V36" i="8" s="1"/>
  <c r="V34" i="8" s="1"/>
  <c r="R49" i="8"/>
  <c r="R46" i="8" s="1"/>
  <c r="W49" i="8"/>
  <c r="W36" i="8" s="1"/>
  <c r="W34" i="8" s="1"/>
  <c r="W29" i="8" s="1"/>
  <c r="W27" i="8" s="1"/>
  <c r="V49" i="14"/>
  <c r="V36" i="14" s="1"/>
  <c r="V34" i="14" s="1"/>
  <c r="T49" i="14"/>
  <c r="T36" i="14" s="1"/>
  <c r="T34" i="14" s="1"/>
  <c r="W49" i="14"/>
  <c r="W36" i="14" s="1"/>
  <c r="W34" i="14" s="1"/>
  <c r="P49" i="14"/>
  <c r="P46" i="14" s="1"/>
  <c r="R49" i="14"/>
  <c r="R46" i="14" s="1"/>
  <c r="S49" i="14"/>
  <c r="S46" i="14" s="1"/>
  <c r="S36" i="14" s="1"/>
  <c r="S34" i="14" s="1"/>
  <c r="U49" i="14"/>
  <c r="U36" i="14" s="1"/>
  <c r="U34" i="14" s="1"/>
  <c r="S28" i="20"/>
  <c r="S29" i="20"/>
  <c r="S27" i="20" s="1"/>
  <c r="W29" i="20"/>
  <c r="W27" i="20" s="1"/>
  <c r="W28" i="20"/>
  <c r="T25" i="40"/>
  <c r="T14" i="40" s="1"/>
  <c r="T5" i="40" s="1"/>
  <c r="T26" i="40"/>
  <c r="T6" i="40" s="1"/>
  <c r="W26" i="30"/>
  <c r="W6" i="30" s="1"/>
  <c r="W25" i="30"/>
  <c r="W14" i="30" s="1"/>
  <c r="W5" i="30" s="1"/>
  <c r="S28" i="28"/>
  <c r="T25" i="22"/>
  <c r="T14" i="22" s="1"/>
  <c r="T5" i="22" s="1"/>
  <c r="T26" i="22"/>
  <c r="T6" i="22" s="1"/>
  <c r="S29" i="42"/>
  <c r="S27" i="42" s="1"/>
  <c r="R28" i="18"/>
  <c r="R29" i="18"/>
  <c r="R27" i="18" s="1"/>
  <c r="T25" i="20"/>
  <c r="T14" i="20" s="1"/>
  <c r="T5" i="20" s="1"/>
  <c r="T26" i="20"/>
  <c r="T6" i="20" s="1"/>
  <c r="W25" i="26"/>
  <c r="W14" i="26" s="1"/>
  <c r="W5" i="26" s="1"/>
  <c r="W26" i="26"/>
  <c r="W6" i="26" s="1"/>
  <c r="S29" i="36"/>
  <c r="S27" i="36" s="1"/>
  <c r="T26" i="18"/>
  <c r="T6" i="18" s="1"/>
  <c r="T25" i="18"/>
  <c r="T14" i="18" s="1"/>
  <c r="T5" i="18" s="1"/>
  <c r="R29" i="36"/>
  <c r="R27" i="36" s="1"/>
  <c r="R28" i="16"/>
  <c r="R25" i="16" s="1"/>
  <c r="R14" i="16" s="1"/>
  <c r="R5" i="16" s="1"/>
  <c r="T26" i="36"/>
  <c r="T6" i="36" s="1"/>
  <c r="T25" i="36"/>
  <c r="T14" i="36" s="1"/>
  <c r="T5" i="36" s="1"/>
  <c r="Q26" i="16"/>
  <c r="Q6" i="16" s="1"/>
  <c r="Q25" i="16"/>
  <c r="Q14" i="16" s="1"/>
  <c r="Q5" i="16" s="1"/>
  <c r="R26" i="44"/>
  <c r="R6" i="44" s="1"/>
  <c r="R25" i="44"/>
  <c r="R14" i="44" s="1"/>
  <c r="R5" i="44" s="1"/>
  <c r="R29" i="34"/>
  <c r="R27" i="34" s="1"/>
  <c r="R26" i="40"/>
  <c r="R6" i="40" s="1"/>
  <c r="R25" i="40"/>
  <c r="R14" i="40" s="1"/>
  <c r="R5" i="40" s="1"/>
  <c r="Q29" i="28"/>
  <c r="Q27" i="28" s="1"/>
  <c r="Q28" i="28"/>
  <c r="S29" i="24"/>
  <c r="S27" i="24" s="1"/>
  <c r="Y117" i="45"/>
  <c r="L115" i="45"/>
  <c r="Q26" i="26"/>
  <c r="Q6" i="26" s="1"/>
  <c r="Q25" i="26"/>
  <c r="Q14" i="26" s="1"/>
  <c r="Q5" i="26" s="1"/>
  <c r="T25" i="32"/>
  <c r="T14" i="32" s="1"/>
  <c r="T5" i="32" s="1"/>
  <c r="T26" i="32"/>
  <c r="T6" i="32" s="1"/>
  <c r="Q29" i="18"/>
  <c r="Q27" i="18" s="1"/>
  <c r="Q28" i="18"/>
  <c r="P29" i="40"/>
  <c r="P27" i="40" s="1"/>
  <c r="P28" i="40"/>
  <c r="P28" i="36"/>
  <c r="P29" i="36"/>
  <c r="P27" i="36" s="1"/>
  <c r="Q25" i="42"/>
  <c r="Q14" i="42" s="1"/>
  <c r="Q5" i="42" s="1"/>
  <c r="Q26" i="42"/>
  <c r="Q6" i="42" s="1"/>
  <c r="S29" i="16"/>
  <c r="S27" i="16" s="1"/>
  <c r="S28" i="16"/>
  <c r="R26" i="30"/>
  <c r="R6" i="30" s="1"/>
  <c r="R25" i="30"/>
  <c r="R14" i="30" s="1"/>
  <c r="R5" i="30" s="1"/>
  <c r="Q26" i="22"/>
  <c r="Q6" i="22" s="1"/>
  <c r="Q25" i="22"/>
  <c r="Q14" i="22" s="1"/>
  <c r="Q5" i="22" s="1"/>
  <c r="S29" i="32"/>
  <c r="S27" i="32" s="1"/>
  <c r="R28" i="32"/>
  <c r="R26" i="32" s="1"/>
  <c r="R6" i="32" s="1"/>
  <c r="Q26" i="36"/>
  <c r="Q6" i="36" s="1"/>
  <c r="Q25" i="36"/>
  <c r="Q14" i="36" s="1"/>
  <c r="Q5" i="36" s="1"/>
  <c r="P25" i="38"/>
  <c r="P14" i="38" s="1"/>
  <c r="P5" i="38" s="1"/>
  <c r="P26" i="38"/>
  <c r="P6" i="38" s="1"/>
  <c r="S29" i="26"/>
  <c r="S27" i="26" s="1"/>
  <c r="S28" i="26"/>
  <c r="S29" i="22"/>
  <c r="S27" i="22" s="1"/>
  <c r="S28" i="22"/>
  <c r="Q29" i="32"/>
  <c r="Q27" i="32" s="1"/>
  <c r="Q28" i="32"/>
  <c r="Q37" i="20"/>
  <c r="Q35" i="20" s="1"/>
  <c r="Q36" i="44"/>
  <c r="Q34" i="44" s="1"/>
  <c r="Q28" i="44" s="1"/>
  <c r="Q36" i="40"/>
  <c r="Q34" i="40" s="1"/>
  <c r="Q28" i="40" s="1"/>
  <c r="W29" i="16"/>
  <c r="W27" i="16" s="1"/>
  <c r="P37" i="34"/>
  <c r="P35" i="34" s="1"/>
  <c r="P29" i="34" s="1"/>
  <c r="P27" i="34" s="1"/>
  <c r="R25" i="24"/>
  <c r="R14" i="24" s="1"/>
  <c r="R5" i="24" s="1"/>
  <c r="T25" i="42"/>
  <c r="T14" i="42" s="1"/>
  <c r="T5" i="42" s="1"/>
  <c r="W26" i="34"/>
  <c r="W6" i="34" s="1"/>
  <c r="P36" i="20"/>
  <c r="P34" i="20" s="1"/>
  <c r="P28" i="20" s="1"/>
  <c r="P37" i="42"/>
  <c r="P35" i="42" s="1"/>
  <c r="P29" i="42" s="1"/>
  <c r="P27" i="42" s="1"/>
  <c r="R36" i="28"/>
  <c r="R34" i="28" s="1"/>
  <c r="R28" i="28" s="1"/>
  <c r="R29" i="42"/>
  <c r="R27" i="42" s="1"/>
  <c r="Q36" i="34"/>
  <c r="Q34" i="34" s="1"/>
  <c r="Q28" i="34" s="1"/>
  <c r="W28" i="18"/>
  <c r="W25" i="18" s="1"/>
  <c r="W14" i="18" s="1"/>
  <c r="W5" i="18" s="1"/>
  <c r="T28" i="38"/>
  <c r="T29" i="38"/>
  <c r="T27" i="38" s="1"/>
  <c r="P36" i="26"/>
  <c r="P34" i="26" s="1"/>
  <c r="P28" i="26" s="1"/>
  <c r="P36" i="32"/>
  <c r="P34" i="32" s="1"/>
  <c r="P28" i="32" s="1"/>
  <c r="W28" i="42"/>
  <c r="W26" i="42" s="1"/>
  <c r="W6" i="42" s="1"/>
  <c r="R36" i="22"/>
  <c r="R34" i="22" s="1"/>
  <c r="R28" i="22" s="1"/>
  <c r="X115" i="14"/>
  <c r="Q37" i="45"/>
  <c r="Q35" i="45" s="1"/>
  <c r="Q36" i="45"/>
  <c r="Q34" i="45" s="1"/>
  <c r="Q28" i="45" s="1"/>
  <c r="Q36" i="38"/>
  <c r="Q34" i="38" s="1"/>
  <c r="U93" i="16"/>
  <c r="U82" i="16" s="1"/>
  <c r="U73" i="16" s="1"/>
  <c r="U94" i="16"/>
  <c r="U74" i="16" s="1"/>
  <c r="W29" i="22"/>
  <c r="W27" i="22" s="1"/>
  <c r="W28" i="22"/>
  <c r="L117" i="18"/>
  <c r="L129" i="18" s="1"/>
  <c r="W25" i="28"/>
  <c r="W14" i="28" s="1"/>
  <c r="W5" i="28" s="1"/>
  <c r="T29" i="26"/>
  <c r="T27" i="26" s="1"/>
  <c r="S36" i="18"/>
  <c r="S34" i="18" s="1"/>
  <c r="S28" i="18" s="1"/>
  <c r="V29" i="44"/>
  <c r="V27" i="44" s="1"/>
  <c r="V25" i="44" s="1"/>
  <c r="V14" i="44" s="1"/>
  <c r="V5" i="44" s="1"/>
  <c r="T28" i="28"/>
  <c r="T29" i="28"/>
  <c r="T27" i="28" s="1"/>
  <c r="T28" i="45"/>
  <c r="T29" i="45"/>
  <c r="T27" i="45" s="1"/>
  <c r="P97" i="16"/>
  <c r="P95" i="16" s="1"/>
  <c r="P96" i="16"/>
  <c r="S93" i="6"/>
  <c r="S82" i="6" s="1"/>
  <c r="S73" i="6" s="1"/>
  <c r="S94" i="6"/>
  <c r="S74" i="6" s="1"/>
  <c r="L129" i="8"/>
  <c r="L116" i="8"/>
  <c r="L118" i="8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K102" i="45"/>
  <c r="K106" i="45" s="1"/>
  <c r="R36" i="38"/>
  <c r="R34" i="38" s="1"/>
  <c r="R28" i="38" s="1"/>
  <c r="R37" i="38"/>
  <c r="R35" i="38" s="1"/>
  <c r="P37" i="30"/>
  <c r="P35" i="30" s="1"/>
  <c r="L117" i="16"/>
  <c r="L118" i="16" s="1"/>
  <c r="L119" i="16" s="1"/>
  <c r="L120" i="16" s="1"/>
  <c r="L121" i="16" s="1"/>
  <c r="L122" i="16" s="1"/>
  <c r="L123" i="16" s="1"/>
  <c r="L124" i="16" s="1"/>
  <c r="L125" i="16" s="1"/>
  <c r="L126" i="16" s="1"/>
  <c r="L127" i="16" s="1"/>
  <c r="L128" i="16" s="1"/>
  <c r="L129" i="16"/>
  <c r="P28" i="10"/>
  <c r="W28" i="40"/>
  <c r="L104" i="6"/>
  <c r="L108" i="6" s="1"/>
  <c r="L89" i="6"/>
  <c r="X103" i="10"/>
  <c r="X107" i="10" s="1"/>
  <c r="X117" i="10" s="1"/>
  <c r="X104" i="10"/>
  <c r="X108" i="10" s="1"/>
  <c r="P93" i="14"/>
  <c r="P82" i="14" s="1"/>
  <c r="P73" i="14" s="1"/>
  <c r="P94" i="14"/>
  <c r="P74" i="14" s="1"/>
  <c r="T93" i="30"/>
  <c r="T82" i="30" s="1"/>
  <c r="T73" i="30" s="1"/>
  <c r="T94" i="30"/>
  <c r="T74" i="30" s="1"/>
  <c r="Y102" i="32"/>
  <c r="Y106" i="32" s="1"/>
  <c r="Y104" i="32"/>
  <c r="Y108" i="32" s="1"/>
  <c r="Y103" i="32"/>
  <c r="Y107" i="32" s="1"/>
  <c r="L103" i="14"/>
  <c r="L107" i="14" s="1"/>
  <c r="L102" i="14"/>
  <c r="L106" i="14" s="1"/>
  <c r="Q96" i="10"/>
  <c r="Q97" i="10"/>
  <c r="Q95" i="10" s="1"/>
  <c r="Y117" i="14"/>
  <c r="K118" i="22"/>
  <c r="K119" i="22" s="1"/>
  <c r="K120" i="22" s="1"/>
  <c r="K121" i="22" s="1"/>
  <c r="K122" i="22" s="1"/>
  <c r="K123" i="22" s="1"/>
  <c r="K124" i="22" s="1"/>
  <c r="K125" i="22" s="1"/>
  <c r="K126" i="22" s="1"/>
  <c r="K127" i="22" s="1"/>
  <c r="K128" i="22" s="1"/>
  <c r="K117" i="8"/>
  <c r="K129" i="8" s="1"/>
  <c r="L127" i="12"/>
  <c r="L128" i="12" s="1"/>
  <c r="Q97" i="16"/>
  <c r="Q95" i="16" s="1"/>
  <c r="Q96" i="16"/>
  <c r="U93" i="24"/>
  <c r="U82" i="24" s="1"/>
  <c r="U73" i="24" s="1"/>
  <c r="U94" i="24"/>
  <c r="U74" i="24" s="1"/>
  <c r="Y103" i="16"/>
  <c r="Y107" i="16" s="1"/>
  <c r="Y102" i="16"/>
  <c r="Y106" i="16" s="1"/>
  <c r="Y102" i="26"/>
  <c r="Y106" i="26" s="1"/>
  <c r="Y103" i="26"/>
  <c r="Y107" i="26" s="1"/>
  <c r="L117" i="36"/>
  <c r="L129" i="36" s="1"/>
  <c r="X102" i="40"/>
  <c r="X106" i="40" s="1"/>
  <c r="X104" i="40"/>
  <c r="X108" i="40" s="1"/>
  <c r="S96" i="14"/>
  <c r="S97" i="14"/>
  <c r="S95" i="14" s="1"/>
  <c r="R96" i="42"/>
  <c r="R97" i="42"/>
  <c r="R95" i="42" s="1"/>
  <c r="R97" i="10"/>
  <c r="R95" i="10" s="1"/>
  <c r="R96" i="10"/>
  <c r="T97" i="10"/>
  <c r="T95" i="10" s="1"/>
  <c r="T93" i="28"/>
  <c r="T82" i="28" s="1"/>
  <c r="T73" i="28" s="1"/>
  <c r="T94" i="28"/>
  <c r="T74" i="28" s="1"/>
  <c r="R96" i="28"/>
  <c r="P97" i="30"/>
  <c r="P95" i="30" s="1"/>
  <c r="P96" i="30"/>
  <c r="S96" i="28"/>
  <c r="S97" i="28"/>
  <c r="S95" i="28" s="1"/>
  <c r="X103" i="42"/>
  <c r="X107" i="42" s="1"/>
  <c r="X117" i="42" s="1"/>
  <c r="X104" i="42"/>
  <c r="X108" i="42" s="1"/>
  <c r="P96" i="8"/>
  <c r="K102" i="12"/>
  <c r="K106" i="12" s="1"/>
  <c r="Q97" i="18"/>
  <c r="Q95" i="18" s="1"/>
  <c r="Q96" i="18"/>
  <c r="Q96" i="28"/>
  <c r="K104" i="30"/>
  <c r="K108" i="30" s="1"/>
  <c r="P96" i="40"/>
  <c r="P97" i="40"/>
  <c r="P95" i="40" s="1"/>
  <c r="S97" i="30"/>
  <c r="S95" i="30" s="1"/>
  <c r="S96" i="30"/>
  <c r="P93" i="42"/>
  <c r="P82" i="42" s="1"/>
  <c r="P73" i="42" s="1"/>
  <c r="U93" i="12"/>
  <c r="U82" i="12" s="1"/>
  <c r="U73" i="12" s="1"/>
  <c r="U94" i="12"/>
  <c r="U74" i="12" s="1"/>
  <c r="Q97" i="36"/>
  <c r="Q95" i="36" s="1"/>
  <c r="Q96" i="38"/>
  <c r="P105" i="8"/>
  <c r="P103" i="8" s="1"/>
  <c r="P97" i="8" s="1"/>
  <c r="P95" i="8" s="1"/>
  <c r="W97" i="8"/>
  <c r="W95" i="8" s="1"/>
  <c r="R105" i="12"/>
  <c r="R103" i="12" s="1"/>
  <c r="S96" i="44"/>
  <c r="R105" i="44"/>
  <c r="R103" i="44" s="1"/>
  <c r="R104" i="44"/>
  <c r="R102" i="44" s="1"/>
  <c r="R96" i="44" s="1"/>
  <c r="X83" i="44"/>
  <c r="X87" i="44" s="1"/>
  <c r="X102" i="44" s="1"/>
  <c r="X106" i="44" s="1"/>
  <c r="X85" i="44"/>
  <c r="X89" i="44" s="1"/>
  <c r="S105" i="36"/>
  <c r="S103" i="36" s="1"/>
  <c r="S104" i="36"/>
  <c r="S102" i="36" s="1"/>
  <c r="Y83" i="42"/>
  <c r="Y87" i="42" s="1"/>
  <c r="Y85" i="42"/>
  <c r="K84" i="42"/>
  <c r="K88" i="42" s="1"/>
  <c r="K85" i="42"/>
  <c r="K89" i="42" s="1"/>
  <c r="K83" i="42"/>
  <c r="K87" i="42" s="1"/>
  <c r="K102" i="42" s="1"/>
  <c r="K106" i="42" s="1"/>
  <c r="Q96" i="34"/>
  <c r="Q94" i="34" s="1"/>
  <c r="Q74" i="34" s="1"/>
  <c r="R105" i="6"/>
  <c r="R103" i="6" s="1"/>
  <c r="U97" i="8"/>
  <c r="U95" i="8" s="1"/>
  <c r="Y84" i="10"/>
  <c r="Y88" i="10" s="1"/>
  <c r="X83" i="16"/>
  <c r="X87" i="16" s="1"/>
  <c r="X85" i="16"/>
  <c r="X89" i="16" s="1"/>
  <c r="U97" i="28"/>
  <c r="U95" i="28" s="1"/>
  <c r="U96" i="28"/>
  <c r="K84" i="34"/>
  <c r="K88" i="34" s="1"/>
  <c r="K103" i="34" s="1"/>
  <c r="K107" i="34" s="1"/>
  <c r="K83" i="34"/>
  <c r="K87" i="34" s="1"/>
  <c r="R104" i="36"/>
  <c r="R102" i="36" s="1"/>
  <c r="R96" i="36" s="1"/>
  <c r="R105" i="36"/>
  <c r="R103" i="36" s="1"/>
  <c r="X83" i="38"/>
  <c r="X87" i="38" s="1"/>
  <c r="X102" i="38" s="1"/>
  <c r="X106" i="38" s="1"/>
  <c r="X84" i="38"/>
  <c r="X88" i="38" s="1"/>
  <c r="R96" i="34"/>
  <c r="T97" i="8"/>
  <c r="T95" i="8" s="1"/>
  <c r="P105" i="12"/>
  <c r="P103" i="12" s="1"/>
  <c r="P97" i="12" s="1"/>
  <c r="P95" i="12" s="1"/>
  <c r="T96" i="12"/>
  <c r="S93" i="32"/>
  <c r="S82" i="32" s="1"/>
  <c r="S73" i="32" s="1"/>
  <c r="L84" i="38"/>
  <c r="L88" i="38" s="1"/>
  <c r="L83" i="38"/>
  <c r="L87" i="38" s="1"/>
  <c r="W96" i="40"/>
  <c r="W97" i="40"/>
  <c r="W95" i="40" s="1"/>
  <c r="U97" i="52"/>
  <c r="U95" i="52" s="1"/>
  <c r="U96" i="52"/>
  <c r="T96" i="58"/>
  <c r="T97" i="58"/>
  <c r="T95" i="58" s="1"/>
  <c r="X103" i="40"/>
  <c r="X107" i="40" s="1"/>
  <c r="U97" i="14"/>
  <c r="U95" i="14" s="1"/>
  <c r="S94" i="34"/>
  <c r="S74" i="34" s="1"/>
  <c r="T96" i="38"/>
  <c r="W96" i="12"/>
  <c r="Y78" i="12"/>
  <c r="W97" i="30"/>
  <c r="W95" i="30" s="1"/>
  <c r="W96" i="30"/>
  <c r="W97" i="34"/>
  <c r="W95" i="34" s="1"/>
  <c r="W96" i="34"/>
  <c r="P96" i="6"/>
  <c r="X103" i="36"/>
  <c r="X107" i="36" s="1"/>
  <c r="X117" i="36" s="1"/>
  <c r="Q105" i="8"/>
  <c r="Q103" i="8" s="1"/>
  <c r="Q97" i="8" s="1"/>
  <c r="Q95" i="8" s="1"/>
  <c r="Y84" i="8"/>
  <c r="Y88" i="8" s="1"/>
  <c r="Y104" i="8" s="1"/>
  <c r="Y108" i="8" s="1"/>
  <c r="S105" i="10"/>
  <c r="S103" i="10" s="1"/>
  <c r="K84" i="10"/>
  <c r="K88" i="10" s="1"/>
  <c r="K83" i="10"/>
  <c r="K87" i="10" s="1"/>
  <c r="K85" i="10"/>
  <c r="K89" i="10" s="1"/>
  <c r="S104" i="12"/>
  <c r="S102" i="12" s="1"/>
  <c r="S96" i="12" s="1"/>
  <c r="X78" i="12"/>
  <c r="T96" i="26"/>
  <c r="T94" i="26" s="1"/>
  <c r="T74" i="26" s="1"/>
  <c r="X83" i="28"/>
  <c r="X87" i="28" s="1"/>
  <c r="X102" i="28" s="1"/>
  <c r="X106" i="28" s="1"/>
  <c r="X85" i="28"/>
  <c r="X89" i="28" s="1"/>
  <c r="X84" i="28"/>
  <c r="X88" i="28" s="1"/>
  <c r="P97" i="36"/>
  <c r="P95" i="36" s="1"/>
  <c r="U97" i="36"/>
  <c r="U95" i="36" s="1"/>
  <c r="V49" i="48"/>
  <c r="V36" i="48" s="1"/>
  <c r="V34" i="48" s="1"/>
  <c r="R49" i="48"/>
  <c r="R46" i="48" s="1"/>
  <c r="Q49" i="48"/>
  <c r="Q46" i="48" s="1"/>
  <c r="U96" i="18"/>
  <c r="R104" i="20"/>
  <c r="R102" i="20" s="1"/>
  <c r="R105" i="20"/>
  <c r="R103" i="20" s="1"/>
  <c r="Q104" i="22"/>
  <c r="Q102" i="22" s="1"/>
  <c r="Q105" i="22"/>
  <c r="Q103" i="22" s="1"/>
  <c r="R96" i="24"/>
  <c r="U96" i="30"/>
  <c r="S104" i="40"/>
  <c r="S102" i="40" s="1"/>
  <c r="S96" i="40" s="1"/>
  <c r="W96" i="48"/>
  <c r="W97" i="48"/>
  <c r="W95" i="48" s="1"/>
  <c r="U96" i="54"/>
  <c r="U97" i="54"/>
  <c r="U95" i="54" s="1"/>
  <c r="W97" i="14"/>
  <c r="W95" i="14" s="1"/>
  <c r="U96" i="22"/>
  <c r="P105" i="24"/>
  <c r="P103" i="24" s="1"/>
  <c r="P97" i="24" s="1"/>
  <c r="P95" i="24" s="1"/>
  <c r="X84" i="32"/>
  <c r="X88" i="32" s="1"/>
  <c r="X104" i="32" s="1"/>
  <c r="X108" i="32" s="1"/>
  <c r="W96" i="36"/>
  <c r="R105" i="40"/>
  <c r="R103" i="40" s="1"/>
  <c r="T94" i="50"/>
  <c r="T74" i="50" s="1"/>
  <c r="T93" i="50"/>
  <c r="T82" i="50" s="1"/>
  <c r="T73" i="50" s="1"/>
  <c r="U93" i="102"/>
  <c r="U82" i="102" s="1"/>
  <c r="U73" i="102" s="1"/>
  <c r="U94" i="102"/>
  <c r="K85" i="16"/>
  <c r="K89" i="16" s="1"/>
  <c r="K83" i="16"/>
  <c r="K87" i="16" s="1"/>
  <c r="R104" i="22"/>
  <c r="R102" i="22" s="1"/>
  <c r="X84" i="26"/>
  <c r="X88" i="26" s="1"/>
  <c r="X83" i="26"/>
  <c r="X87" i="26" s="1"/>
  <c r="X104" i="26" s="1"/>
  <c r="X108" i="26" s="1"/>
  <c r="Y84" i="34"/>
  <c r="Y88" i="34" s="1"/>
  <c r="Q105" i="40"/>
  <c r="Q103" i="40" s="1"/>
  <c r="Q97" i="40" s="1"/>
  <c r="Q95" i="40" s="1"/>
  <c r="S104" i="42"/>
  <c r="S102" i="42" s="1"/>
  <c r="U97" i="73"/>
  <c r="U95" i="73" s="1"/>
  <c r="U96" i="73"/>
  <c r="R104" i="18"/>
  <c r="R102" i="18" s="1"/>
  <c r="R96" i="18" s="1"/>
  <c r="L83" i="26"/>
  <c r="L87" i="26" s="1"/>
  <c r="L85" i="26"/>
  <c r="K85" i="36"/>
  <c r="K89" i="36" s="1"/>
  <c r="K84" i="36"/>
  <c r="K88" i="36" s="1"/>
  <c r="S105" i="38"/>
  <c r="S103" i="38" s="1"/>
  <c r="S97" i="38" s="1"/>
  <c r="S95" i="38" s="1"/>
  <c r="K84" i="38"/>
  <c r="K88" i="38" s="1"/>
  <c r="U96" i="40"/>
  <c r="K83" i="44"/>
  <c r="K87" i="44" s="1"/>
  <c r="W29" i="50"/>
  <c r="W27" i="50" s="1"/>
  <c r="W49" i="52"/>
  <c r="W36" i="52" s="1"/>
  <c r="W34" i="52" s="1"/>
  <c r="S49" i="52"/>
  <c r="S46" i="52" s="1"/>
  <c r="R49" i="52"/>
  <c r="R46" i="52" s="1"/>
  <c r="V49" i="52"/>
  <c r="V36" i="52" s="1"/>
  <c r="V34" i="52" s="1"/>
  <c r="Q49" i="52"/>
  <c r="Q46" i="52" s="1"/>
  <c r="P49" i="52"/>
  <c r="P46" i="52" s="1"/>
  <c r="S105" i="20"/>
  <c r="S103" i="20" s="1"/>
  <c r="S97" i="20" s="1"/>
  <c r="S95" i="20" s="1"/>
  <c r="T97" i="22"/>
  <c r="T95" i="22" s="1"/>
  <c r="S104" i="24"/>
  <c r="S102" i="24" s="1"/>
  <c r="S96" i="24" s="1"/>
  <c r="W97" i="24"/>
  <c r="W95" i="24" s="1"/>
  <c r="K84" i="26"/>
  <c r="K88" i="26" s="1"/>
  <c r="K103" i="26" s="1"/>
  <c r="K107" i="26" s="1"/>
  <c r="K83" i="26"/>
  <c r="K87" i="26" s="1"/>
  <c r="K85" i="26"/>
  <c r="K89" i="26" s="1"/>
  <c r="Q104" i="30"/>
  <c r="Q102" i="30" s="1"/>
  <c r="U97" i="32"/>
  <c r="U95" i="32" s="1"/>
  <c r="L83" i="32"/>
  <c r="L87" i="32" s="1"/>
  <c r="L84" i="32"/>
  <c r="L88" i="32" s="1"/>
  <c r="P105" i="18"/>
  <c r="P103" i="18" s="1"/>
  <c r="P105" i="22"/>
  <c r="P103" i="22" s="1"/>
  <c r="P97" i="22" s="1"/>
  <c r="P95" i="22" s="1"/>
  <c r="W96" i="28"/>
  <c r="K78" i="32"/>
  <c r="T96" i="36"/>
  <c r="T94" i="36" s="1"/>
  <c r="T74" i="36" s="1"/>
  <c r="L78" i="42"/>
  <c r="U96" i="44"/>
  <c r="R105" i="45"/>
  <c r="R103" i="45" s="1"/>
  <c r="R97" i="45" s="1"/>
  <c r="R95" i="45" s="1"/>
  <c r="T96" i="54"/>
  <c r="T97" i="54"/>
  <c r="T95" i="54" s="1"/>
  <c r="V105" i="59"/>
  <c r="V103" i="59" s="1"/>
  <c r="V96" i="59" s="1"/>
  <c r="I8" i="59"/>
  <c r="I16" i="59" s="1"/>
  <c r="U97" i="63"/>
  <c r="U95" i="63" s="1"/>
  <c r="U96" i="63"/>
  <c r="Y78" i="44"/>
  <c r="U96" i="45"/>
  <c r="U94" i="45" s="1"/>
  <c r="U97" i="46"/>
  <c r="U95" i="46" s="1"/>
  <c r="R105" i="47"/>
  <c r="R103" i="47" s="1"/>
  <c r="R97" i="47" s="1"/>
  <c r="R95" i="47" s="1"/>
  <c r="R49" i="49"/>
  <c r="R46" i="49" s="1"/>
  <c r="R36" i="49" s="1"/>
  <c r="R34" i="49" s="1"/>
  <c r="T49" i="49"/>
  <c r="T36" i="49" s="1"/>
  <c r="T34" i="49" s="1"/>
  <c r="S49" i="49"/>
  <c r="S46" i="49" s="1"/>
  <c r="W97" i="51"/>
  <c r="W95" i="51" s="1"/>
  <c r="W96" i="51"/>
  <c r="L78" i="52"/>
  <c r="U50" i="56"/>
  <c r="P50" i="57"/>
  <c r="P47" i="57" s="1"/>
  <c r="W50" i="57"/>
  <c r="W37" i="57" s="1"/>
  <c r="W35" i="57" s="1"/>
  <c r="V50" i="57"/>
  <c r="U50" i="57"/>
  <c r="R50" i="57"/>
  <c r="R47" i="57" s="1"/>
  <c r="Q50" i="57"/>
  <c r="Q47" i="57" s="1"/>
  <c r="Q37" i="57" s="1"/>
  <c r="Q35" i="57" s="1"/>
  <c r="S105" i="64"/>
  <c r="S103" i="64" s="1"/>
  <c r="W49" i="64"/>
  <c r="W36" i="64" s="1"/>
  <c r="W34" i="64" s="1"/>
  <c r="U49" i="64"/>
  <c r="U36" i="64" s="1"/>
  <c r="U34" i="64" s="1"/>
  <c r="T49" i="64"/>
  <c r="T36" i="64" s="1"/>
  <c r="T34" i="64" s="1"/>
  <c r="T28" i="64" s="1"/>
  <c r="S49" i="64"/>
  <c r="S46" i="64" s="1"/>
  <c r="Q49" i="64"/>
  <c r="Q46" i="64" s="1"/>
  <c r="T97" i="65"/>
  <c r="T95" i="65" s="1"/>
  <c r="T93" i="65" s="1"/>
  <c r="T82" i="65" s="1"/>
  <c r="T73" i="65" s="1"/>
  <c r="T96" i="65"/>
  <c r="S96" i="76"/>
  <c r="S105" i="76"/>
  <c r="S103" i="76" s="1"/>
  <c r="V49" i="76"/>
  <c r="V36" i="76" s="1"/>
  <c r="V34" i="76" s="1"/>
  <c r="U49" i="76"/>
  <c r="U36" i="76" s="1"/>
  <c r="U34" i="76" s="1"/>
  <c r="T49" i="76"/>
  <c r="T36" i="76" s="1"/>
  <c r="T34" i="76" s="1"/>
  <c r="S49" i="76"/>
  <c r="S46" i="76" s="1"/>
  <c r="R49" i="76"/>
  <c r="R46" i="76" s="1"/>
  <c r="P49" i="76"/>
  <c r="P46" i="76" s="1"/>
  <c r="W49" i="76"/>
  <c r="W36" i="76" s="1"/>
  <c r="W34" i="76" s="1"/>
  <c r="Q49" i="76"/>
  <c r="Q46" i="76" s="1"/>
  <c r="K85" i="38"/>
  <c r="K89" i="38" s="1"/>
  <c r="U37" i="24"/>
  <c r="U35" i="24" s="1"/>
  <c r="Q105" i="45"/>
  <c r="Q103" i="45" s="1"/>
  <c r="Q97" i="45" s="1"/>
  <c r="Q95" i="45" s="1"/>
  <c r="Q105" i="46"/>
  <c r="Q103" i="46" s="1"/>
  <c r="S49" i="47"/>
  <c r="S46" i="47" s="1"/>
  <c r="R49" i="47"/>
  <c r="R46" i="47" s="1"/>
  <c r="Q49" i="47"/>
  <c r="Q46" i="47" s="1"/>
  <c r="P49" i="47"/>
  <c r="P46" i="47" s="1"/>
  <c r="P36" i="47" s="1"/>
  <c r="P34" i="47" s="1"/>
  <c r="U49" i="47"/>
  <c r="U36" i="47" s="1"/>
  <c r="U34" i="47" s="1"/>
  <c r="P105" i="48"/>
  <c r="P103" i="48" s="1"/>
  <c r="P96" i="48" s="1"/>
  <c r="W50" i="49"/>
  <c r="W37" i="49" s="1"/>
  <c r="W35" i="49" s="1"/>
  <c r="Q50" i="49"/>
  <c r="Q47" i="49" s="1"/>
  <c r="P50" i="49"/>
  <c r="P47" i="49" s="1"/>
  <c r="S50" i="49"/>
  <c r="S47" i="49" s="1"/>
  <c r="U94" i="50"/>
  <c r="T96" i="52"/>
  <c r="W96" i="53"/>
  <c r="Y84" i="55"/>
  <c r="Y88" i="55" s="1"/>
  <c r="Y85" i="55"/>
  <c r="Y89" i="55" s="1"/>
  <c r="S104" i="57"/>
  <c r="S102" i="57" s="1"/>
  <c r="U49" i="81"/>
  <c r="U36" i="81" s="1"/>
  <c r="U34" i="81" s="1"/>
  <c r="P49" i="81"/>
  <c r="P46" i="81" s="1"/>
  <c r="W49" i="81"/>
  <c r="W36" i="81" s="1"/>
  <c r="W34" i="81" s="1"/>
  <c r="V49" i="81"/>
  <c r="V36" i="81" s="1"/>
  <c r="V34" i="81" s="1"/>
  <c r="S49" i="81"/>
  <c r="S46" i="81" s="1"/>
  <c r="S36" i="81" s="1"/>
  <c r="S34" i="81" s="1"/>
  <c r="T49" i="81"/>
  <c r="T36" i="81" s="1"/>
  <c r="T34" i="81" s="1"/>
  <c r="R49" i="81"/>
  <c r="R46" i="81" s="1"/>
  <c r="K83" i="38"/>
  <c r="K87" i="38" s="1"/>
  <c r="K102" i="38" s="1"/>
  <c r="K106" i="38" s="1"/>
  <c r="K85" i="44"/>
  <c r="K89" i="44" s="1"/>
  <c r="T93" i="45"/>
  <c r="T82" i="45" s="1"/>
  <c r="T73" i="45" s="1"/>
  <c r="X78" i="46"/>
  <c r="X84" i="46" s="1"/>
  <c r="X88" i="46" s="1"/>
  <c r="K78" i="48"/>
  <c r="W50" i="48"/>
  <c r="W37" i="48" s="1"/>
  <c r="W35" i="48" s="1"/>
  <c r="V50" i="48"/>
  <c r="U50" i="48"/>
  <c r="T50" i="48"/>
  <c r="T37" i="48" s="1"/>
  <c r="T35" i="48" s="1"/>
  <c r="Q50" i="48"/>
  <c r="Q47" i="48" s="1"/>
  <c r="T50" i="56"/>
  <c r="T37" i="56" s="1"/>
  <c r="T35" i="56" s="1"/>
  <c r="P50" i="56"/>
  <c r="P47" i="56" s="1"/>
  <c r="V50" i="56"/>
  <c r="V37" i="56" s="1"/>
  <c r="V35" i="56" s="1"/>
  <c r="U97" i="66"/>
  <c r="U95" i="66" s="1"/>
  <c r="U96" i="66"/>
  <c r="X78" i="73"/>
  <c r="T94" i="79"/>
  <c r="T74" i="79" s="1"/>
  <c r="T93" i="79"/>
  <c r="T82" i="79" s="1"/>
  <c r="T73" i="79" s="1"/>
  <c r="Q50" i="94"/>
  <c r="Q47" i="94" s="1"/>
  <c r="W50" i="94"/>
  <c r="W37" i="94" s="1"/>
  <c r="W35" i="94" s="1"/>
  <c r="W29" i="94" s="1"/>
  <c r="W27" i="94" s="1"/>
  <c r="V50" i="94"/>
  <c r="U50" i="94"/>
  <c r="T50" i="94"/>
  <c r="T37" i="94" s="1"/>
  <c r="T35" i="94" s="1"/>
  <c r="S50" i="94"/>
  <c r="S47" i="94" s="1"/>
  <c r="P50" i="94"/>
  <c r="P47" i="94" s="1"/>
  <c r="R50" i="94"/>
  <c r="R47" i="94" s="1"/>
  <c r="R37" i="94" s="1"/>
  <c r="R35" i="94" s="1"/>
  <c r="T97" i="44"/>
  <c r="T95" i="44" s="1"/>
  <c r="Y10" i="26"/>
  <c r="Y17" i="26" s="1"/>
  <c r="Y21" i="26" s="1"/>
  <c r="U37" i="28"/>
  <c r="U35" i="28" s="1"/>
  <c r="U28" i="28" s="1"/>
  <c r="Q37" i="50"/>
  <c r="Q35" i="50" s="1"/>
  <c r="K78" i="50"/>
  <c r="T96" i="51"/>
  <c r="Q49" i="54"/>
  <c r="Q46" i="54" s="1"/>
  <c r="R49" i="54"/>
  <c r="R46" i="54" s="1"/>
  <c r="P49" i="54"/>
  <c r="P46" i="54" s="1"/>
  <c r="T49" i="54"/>
  <c r="T36" i="54" s="1"/>
  <c r="T34" i="54" s="1"/>
  <c r="T29" i="54" s="1"/>
  <c r="T27" i="54" s="1"/>
  <c r="R104" i="55"/>
  <c r="R102" i="55" s="1"/>
  <c r="R49" i="55"/>
  <c r="R46" i="55" s="1"/>
  <c r="P49" i="55"/>
  <c r="P46" i="55" s="1"/>
  <c r="U49" i="55"/>
  <c r="U36" i="55" s="1"/>
  <c r="U34" i="55" s="1"/>
  <c r="T96" i="57"/>
  <c r="U94" i="58"/>
  <c r="W97" i="70"/>
  <c r="W95" i="70" s="1"/>
  <c r="W96" i="70"/>
  <c r="K84" i="44"/>
  <c r="K88" i="44" s="1"/>
  <c r="K103" i="44" s="1"/>
  <c r="K107" i="44" s="1"/>
  <c r="P50" i="45"/>
  <c r="P47" i="45" s="1"/>
  <c r="S50" i="45"/>
  <c r="S47" i="45" s="1"/>
  <c r="I25" i="22"/>
  <c r="I12" i="22" s="1"/>
  <c r="I10" i="22" s="1"/>
  <c r="P105" i="47"/>
  <c r="P103" i="47" s="1"/>
  <c r="Q105" i="49"/>
  <c r="Q103" i="49" s="1"/>
  <c r="Q97" i="49" s="1"/>
  <c r="Q95" i="49" s="1"/>
  <c r="P104" i="53"/>
  <c r="P102" i="53" s="1"/>
  <c r="L78" i="54"/>
  <c r="L84" i="54" s="1"/>
  <c r="L88" i="54" s="1"/>
  <c r="U97" i="56"/>
  <c r="U95" i="56" s="1"/>
  <c r="U94" i="56" s="1"/>
  <c r="U97" i="57"/>
  <c r="U95" i="57" s="1"/>
  <c r="U96" i="57"/>
  <c r="P104" i="57"/>
  <c r="P102" i="57" s="1"/>
  <c r="S37" i="91"/>
  <c r="S35" i="91" s="1"/>
  <c r="V96" i="18"/>
  <c r="W96" i="44"/>
  <c r="Y10" i="16"/>
  <c r="U37" i="18"/>
  <c r="U35" i="18" s="1"/>
  <c r="U29" i="18" s="1"/>
  <c r="U27" i="18" s="1"/>
  <c r="Y10" i="24"/>
  <c r="U37" i="26"/>
  <c r="U35" i="26" s="1"/>
  <c r="U29" i="26" s="1"/>
  <c r="U27" i="26" s="1"/>
  <c r="Y10" i="38"/>
  <c r="Y17" i="38" s="1"/>
  <c r="U74" i="45"/>
  <c r="H84" i="45"/>
  <c r="T97" i="48"/>
  <c r="T95" i="48" s="1"/>
  <c r="T96" i="48"/>
  <c r="T96" i="53"/>
  <c r="T93" i="53" s="1"/>
  <c r="T82" i="53" s="1"/>
  <c r="T73" i="53" s="1"/>
  <c r="W49" i="61"/>
  <c r="W36" i="61" s="1"/>
  <c r="W34" i="61" s="1"/>
  <c r="W28" i="61" s="1"/>
  <c r="Q49" i="61"/>
  <c r="Q46" i="61" s="1"/>
  <c r="Q37" i="61" s="1"/>
  <c r="Q35" i="61" s="1"/>
  <c r="P49" i="61"/>
  <c r="P46" i="61" s="1"/>
  <c r="T49" i="61"/>
  <c r="T36" i="61" s="1"/>
  <c r="T34" i="61" s="1"/>
  <c r="T28" i="61" s="1"/>
  <c r="V49" i="61"/>
  <c r="V36" i="61" s="1"/>
  <c r="V34" i="61" s="1"/>
  <c r="R49" i="61"/>
  <c r="R46" i="61" s="1"/>
  <c r="W97" i="84"/>
  <c r="W95" i="84" s="1"/>
  <c r="K78" i="57"/>
  <c r="R105" i="57"/>
  <c r="R103" i="57" s="1"/>
  <c r="R96" i="57" s="1"/>
  <c r="L78" i="58"/>
  <c r="L84" i="58" s="1"/>
  <c r="L88" i="58" s="1"/>
  <c r="Q37" i="66"/>
  <c r="Q35" i="66" s="1"/>
  <c r="W96" i="68"/>
  <c r="V105" i="68"/>
  <c r="V103" i="68" s="1"/>
  <c r="I8" i="68"/>
  <c r="I16" i="68" s="1"/>
  <c r="L78" i="71"/>
  <c r="V49" i="74"/>
  <c r="V36" i="74" s="1"/>
  <c r="V34" i="74" s="1"/>
  <c r="R49" i="74"/>
  <c r="R46" i="74" s="1"/>
  <c r="S49" i="75"/>
  <c r="S46" i="75" s="1"/>
  <c r="W49" i="75"/>
  <c r="W36" i="75" s="1"/>
  <c r="W34" i="75" s="1"/>
  <c r="V49" i="75"/>
  <c r="V36" i="75" s="1"/>
  <c r="V34" i="75" s="1"/>
  <c r="T49" i="75"/>
  <c r="T36" i="75" s="1"/>
  <c r="T34" i="75" s="1"/>
  <c r="U97" i="83"/>
  <c r="U95" i="83" s="1"/>
  <c r="U96" i="83"/>
  <c r="U96" i="97"/>
  <c r="L78" i="123"/>
  <c r="U97" i="124"/>
  <c r="U95" i="124" s="1"/>
  <c r="U96" i="124"/>
  <c r="L10" i="8"/>
  <c r="Y78" i="49"/>
  <c r="X78" i="52"/>
  <c r="Y78" i="53"/>
  <c r="Y84" i="53" s="1"/>
  <c r="Y88" i="53" s="1"/>
  <c r="X78" i="54"/>
  <c r="S105" i="55"/>
  <c r="S103" i="55" s="1"/>
  <c r="V28" i="56"/>
  <c r="L78" i="57"/>
  <c r="L84" i="57" s="1"/>
  <c r="L88" i="57" s="1"/>
  <c r="S105" i="57"/>
  <c r="S103" i="57" s="1"/>
  <c r="Q37" i="58"/>
  <c r="Q35" i="58" s="1"/>
  <c r="X78" i="58"/>
  <c r="U93" i="61"/>
  <c r="U82" i="61" s="1"/>
  <c r="U73" i="61" s="1"/>
  <c r="Q105" i="61"/>
  <c r="Q103" i="61" s="1"/>
  <c r="L78" i="62"/>
  <c r="U96" i="62"/>
  <c r="W97" i="65"/>
  <c r="W95" i="65" s="1"/>
  <c r="Q50" i="69"/>
  <c r="Q47" i="69" s="1"/>
  <c r="Q37" i="69" s="1"/>
  <c r="Q35" i="69" s="1"/>
  <c r="R50" i="69"/>
  <c r="R47" i="69" s="1"/>
  <c r="R37" i="69" s="1"/>
  <c r="R35" i="69" s="1"/>
  <c r="T50" i="69"/>
  <c r="T37" i="69" s="1"/>
  <c r="T35" i="69" s="1"/>
  <c r="X78" i="78"/>
  <c r="W49" i="79"/>
  <c r="W36" i="79" s="1"/>
  <c r="W34" i="79" s="1"/>
  <c r="V49" i="79"/>
  <c r="V36" i="79" s="1"/>
  <c r="V34" i="79" s="1"/>
  <c r="U49" i="79"/>
  <c r="U36" i="79" s="1"/>
  <c r="U34" i="79" s="1"/>
  <c r="T49" i="79"/>
  <c r="T36" i="79" s="1"/>
  <c r="T34" i="79" s="1"/>
  <c r="T28" i="79" s="1"/>
  <c r="S49" i="79"/>
  <c r="S46" i="79" s="1"/>
  <c r="Q49" i="79"/>
  <c r="Q46" i="79" s="1"/>
  <c r="Q37" i="79" s="1"/>
  <c r="Q35" i="79" s="1"/>
  <c r="W96" i="81"/>
  <c r="W93" i="81" s="1"/>
  <c r="W82" i="81" s="1"/>
  <c r="W73" i="81" s="1"/>
  <c r="J25" i="45"/>
  <c r="J12" i="45" s="1"/>
  <c r="J10" i="45" s="1"/>
  <c r="S36" i="50"/>
  <c r="S34" i="50" s="1"/>
  <c r="L78" i="50"/>
  <c r="L84" i="50" s="1"/>
  <c r="L88" i="50" s="1"/>
  <c r="K78" i="51"/>
  <c r="J26" i="51"/>
  <c r="R105" i="56"/>
  <c r="R103" i="56" s="1"/>
  <c r="P105" i="57"/>
  <c r="P103" i="57" s="1"/>
  <c r="L78" i="60"/>
  <c r="L84" i="60" s="1"/>
  <c r="L88" i="60" s="1"/>
  <c r="T97" i="64"/>
  <c r="T95" i="64" s="1"/>
  <c r="T96" i="64"/>
  <c r="T29" i="68"/>
  <c r="T27" i="68" s="1"/>
  <c r="L84" i="74"/>
  <c r="L88" i="74" s="1"/>
  <c r="L85" i="74"/>
  <c r="U96" i="76"/>
  <c r="U93" i="76" s="1"/>
  <c r="U82" i="76" s="1"/>
  <c r="U73" i="76" s="1"/>
  <c r="W97" i="77"/>
  <c r="W95" i="77" s="1"/>
  <c r="W96" i="77"/>
  <c r="L78" i="89"/>
  <c r="X78" i="90"/>
  <c r="X84" i="90" s="1"/>
  <c r="X88" i="90" s="1"/>
  <c r="U93" i="99"/>
  <c r="U82" i="99" s="1"/>
  <c r="U73" i="99" s="1"/>
  <c r="Y78" i="48"/>
  <c r="Y84" i="48" s="1"/>
  <c r="Y88" i="48" s="1"/>
  <c r="X78" i="50"/>
  <c r="S105" i="50"/>
  <c r="S103" i="50" s="1"/>
  <c r="R37" i="53"/>
  <c r="R35" i="53" s="1"/>
  <c r="V97" i="57"/>
  <c r="V95" i="57" s="1"/>
  <c r="S50" i="63"/>
  <c r="S47" i="63" s="1"/>
  <c r="R50" i="63"/>
  <c r="R47" i="63" s="1"/>
  <c r="Q50" i="63"/>
  <c r="Q47" i="63" s="1"/>
  <c r="P50" i="63"/>
  <c r="P47" i="63" s="1"/>
  <c r="W50" i="63"/>
  <c r="W37" i="63" s="1"/>
  <c r="W35" i="63" s="1"/>
  <c r="U50" i="63"/>
  <c r="Q105" i="67"/>
  <c r="Q103" i="67" s="1"/>
  <c r="T96" i="68"/>
  <c r="T93" i="68" s="1"/>
  <c r="T82" i="68" s="1"/>
  <c r="T73" i="68" s="1"/>
  <c r="T97" i="73"/>
  <c r="T95" i="73" s="1"/>
  <c r="T96" i="73"/>
  <c r="X84" i="75"/>
  <c r="X88" i="75" s="1"/>
  <c r="X85" i="75"/>
  <c r="X89" i="75" s="1"/>
  <c r="X83" i="75"/>
  <c r="X87" i="75" s="1"/>
  <c r="Q105" i="76"/>
  <c r="Q103" i="76" s="1"/>
  <c r="U93" i="79"/>
  <c r="U82" i="79" s="1"/>
  <c r="U73" i="79" s="1"/>
  <c r="U94" i="79"/>
  <c r="P37" i="80"/>
  <c r="P35" i="80" s="1"/>
  <c r="U97" i="80"/>
  <c r="U95" i="80" s="1"/>
  <c r="P105" i="80"/>
  <c r="P103" i="80" s="1"/>
  <c r="W28" i="81"/>
  <c r="L78" i="81"/>
  <c r="K78" i="94"/>
  <c r="K84" i="94" s="1"/>
  <c r="K88" i="94" s="1"/>
  <c r="U37" i="34"/>
  <c r="U35" i="34" s="1"/>
  <c r="U29" i="34" s="1"/>
  <c r="U27" i="34" s="1"/>
  <c r="U37" i="38"/>
  <c r="U35" i="38" s="1"/>
  <c r="K10" i="6"/>
  <c r="K78" i="46"/>
  <c r="S37" i="51"/>
  <c r="S35" i="51" s="1"/>
  <c r="X78" i="51"/>
  <c r="K78" i="53"/>
  <c r="W97" i="55"/>
  <c r="W95" i="55" s="1"/>
  <c r="L78" i="56"/>
  <c r="U97" i="59"/>
  <c r="U95" i="59" s="1"/>
  <c r="U94" i="59" s="1"/>
  <c r="V97" i="60"/>
  <c r="V95" i="60" s="1"/>
  <c r="S37" i="64"/>
  <c r="S35" i="64" s="1"/>
  <c r="V105" i="65"/>
  <c r="V103" i="65" s="1"/>
  <c r="I8" i="65"/>
  <c r="I16" i="65" s="1"/>
  <c r="V37" i="65"/>
  <c r="V35" i="65" s="1"/>
  <c r="U97" i="67"/>
  <c r="U95" i="67" s="1"/>
  <c r="U94" i="67" s="1"/>
  <c r="S104" i="67"/>
  <c r="S102" i="67" s="1"/>
  <c r="S96" i="67" s="1"/>
  <c r="W97" i="74"/>
  <c r="W95" i="74" s="1"/>
  <c r="Q105" i="75"/>
  <c r="Q103" i="75" s="1"/>
  <c r="T97" i="82"/>
  <c r="T95" i="82" s="1"/>
  <c r="U94" i="101"/>
  <c r="U93" i="101"/>
  <c r="U82" i="101" s="1"/>
  <c r="U73" i="101" s="1"/>
  <c r="D25" i="20"/>
  <c r="D12" i="20" s="1"/>
  <c r="D10" i="20" s="1"/>
  <c r="L78" i="46"/>
  <c r="L78" i="49"/>
  <c r="Y78" i="51"/>
  <c r="W29" i="52"/>
  <c r="W27" i="52" s="1"/>
  <c r="K78" i="54"/>
  <c r="Q105" i="55"/>
  <c r="Q103" i="55" s="1"/>
  <c r="Q96" i="55" s="1"/>
  <c r="X78" i="56"/>
  <c r="X84" i="56" s="1"/>
  <c r="X88" i="56" s="1"/>
  <c r="K78" i="58"/>
  <c r="Q50" i="60"/>
  <c r="Q47" i="60" s="1"/>
  <c r="W50" i="60"/>
  <c r="W37" i="60" s="1"/>
  <c r="W35" i="60" s="1"/>
  <c r="W29" i="60" s="1"/>
  <c r="W27" i="60" s="1"/>
  <c r="V50" i="60"/>
  <c r="V37" i="60" s="1"/>
  <c r="V35" i="60" s="1"/>
  <c r="U50" i="60"/>
  <c r="U37" i="60" s="1"/>
  <c r="U35" i="60" s="1"/>
  <c r="U28" i="60" s="1"/>
  <c r="T50" i="60"/>
  <c r="T37" i="60" s="1"/>
  <c r="T35" i="60" s="1"/>
  <c r="R50" i="60"/>
  <c r="R47" i="60" s="1"/>
  <c r="U97" i="64"/>
  <c r="U95" i="64" s="1"/>
  <c r="Q49" i="67"/>
  <c r="Q46" i="67" s="1"/>
  <c r="P49" i="67"/>
  <c r="P46" i="67" s="1"/>
  <c r="W49" i="67"/>
  <c r="W36" i="67" s="1"/>
  <c r="W34" i="67" s="1"/>
  <c r="W29" i="67" s="1"/>
  <c r="W27" i="67" s="1"/>
  <c r="V49" i="67"/>
  <c r="V36" i="67" s="1"/>
  <c r="V34" i="67" s="1"/>
  <c r="V29" i="67" s="1"/>
  <c r="V27" i="67" s="1"/>
  <c r="U49" i="67"/>
  <c r="U36" i="67" s="1"/>
  <c r="U34" i="67" s="1"/>
  <c r="S49" i="67"/>
  <c r="S46" i="67" s="1"/>
  <c r="U96" i="71"/>
  <c r="K78" i="79"/>
  <c r="L78" i="80"/>
  <c r="L84" i="80" s="1"/>
  <c r="L88" i="80" s="1"/>
  <c r="Y78" i="81"/>
  <c r="T94" i="81"/>
  <c r="T74" i="81" s="1"/>
  <c r="T93" i="81"/>
  <c r="T82" i="81" s="1"/>
  <c r="T73" i="81" s="1"/>
  <c r="T28" i="82"/>
  <c r="X78" i="82"/>
  <c r="R50" i="82"/>
  <c r="R47" i="82" s="1"/>
  <c r="R37" i="82" s="1"/>
  <c r="R35" i="82" s="1"/>
  <c r="U50" i="82"/>
  <c r="S50" i="82"/>
  <c r="S47" i="82" s="1"/>
  <c r="X78" i="108"/>
  <c r="X84" i="108" s="1"/>
  <c r="X88" i="108" s="1"/>
  <c r="U37" i="59"/>
  <c r="U35" i="59" s="1"/>
  <c r="W97" i="60"/>
  <c r="W95" i="60" s="1"/>
  <c r="S105" i="60"/>
  <c r="S103" i="60" s="1"/>
  <c r="R36" i="63"/>
  <c r="R34" i="63" s="1"/>
  <c r="Q37" i="64"/>
  <c r="Q35" i="64" s="1"/>
  <c r="Y78" i="65"/>
  <c r="U96" i="65"/>
  <c r="U93" i="65" s="1"/>
  <c r="U82" i="65" s="1"/>
  <c r="U73" i="65" s="1"/>
  <c r="V97" i="66"/>
  <c r="V95" i="66" s="1"/>
  <c r="R104" i="69"/>
  <c r="R102" i="69" s="1"/>
  <c r="R96" i="69" s="1"/>
  <c r="Q37" i="71"/>
  <c r="Q35" i="71" s="1"/>
  <c r="R105" i="72"/>
  <c r="R103" i="72" s="1"/>
  <c r="Q37" i="73"/>
  <c r="Q35" i="73" s="1"/>
  <c r="Y78" i="74"/>
  <c r="Y84" i="74" s="1"/>
  <c r="Y88" i="74" s="1"/>
  <c r="Y78" i="77"/>
  <c r="Y84" i="77" s="1"/>
  <c r="Y88" i="77" s="1"/>
  <c r="V96" i="78"/>
  <c r="L78" i="79"/>
  <c r="L84" i="79" s="1"/>
  <c r="L88" i="79" s="1"/>
  <c r="K78" i="80"/>
  <c r="X78" i="81"/>
  <c r="S105" i="82"/>
  <c r="S103" i="82" s="1"/>
  <c r="S96" i="82" s="1"/>
  <c r="S49" i="83"/>
  <c r="S46" i="83" s="1"/>
  <c r="W29" i="84"/>
  <c r="W27" i="84" s="1"/>
  <c r="T97" i="87"/>
  <c r="T95" i="87" s="1"/>
  <c r="U96" i="89"/>
  <c r="U96" i="92"/>
  <c r="U94" i="92" s="1"/>
  <c r="U74" i="92" s="1"/>
  <c r="R105" i="97"/>
  <c r="R103" i="97" s="1"/>
  <c r="R97" i="97" s="1"/>
  <c r="R95" i="97" s="1"/>
  <c r="Q105" i="101"/>
  <c r="Q103" i="101" s="1"/>
  <c r="Q37" i="102"/>
  <c r="Q35" i="102" s="1"/>
  <c r="U97" i="120"/>
  <c r="U95" i="120" s="1"/>
  <c r="P104" i="120"/>
  <c r="P102" i="120" s="1"/>
  <c r="L78" i="59"/>
  <c r="L84" i="59" s="1"/>
  <c r="L88" i="59" s="1"/>
  <c r="X78" i="60"/>
  <c r="X84" i="60" s="1"/>
  <c r="X88" i="60" s="1"/>
  <c r="R36" i="65"/>
  <c r="R34" i="65" s="1"/>
  <c r="K78" i="66"/>
  <c r="P105" i="66"/>
  <c r="P103" i="66" s="1"/>
  <c r="K78" i="67"/>
  <c r="U97" i="68"/>
  <c r="U95" i="68" s="1"/>
  <c r="K78" i="70"/>
  <c r="R36" i="71"/>
  <c r="R34" i="71" s="1"/>
  <c r="R104" i="71"/>
  <c r="R102" i="71" s="1"/>
  <c r="S105" i="71"/>
  <c r="S103" i="71" s="1"/>
  <c r="W29" i="76"/>
  <c r="W27" i="76" s="1"/>
  <c r="W97" i="78"/>
  <c r="W95" i="78" s="1"/>
  <c r="T97" i="83"/>
  <c r="T95" i="83" s="1"/>
  <c r="S49" i="87"/>
  <c r="S46" i="87" s="1"/>
  <c r="S36" i="87" s="1"/>
  <c r="S34" i="87" s="1"/>
  <c r="W49" i="87"/>
  <c r="W36" i="87" s="1"/>
  <c r="W34" i="87" s="1"/>
  <c r="V49" i="87"/>
  <c r="V36" i="87" s="1"/>
  <c r="V34" i="87" s="1"/>
  <c r="U49" i="87"/>
  <c r="U36" i="87" s="1"/>
  <c r="U34" i="87" s="1"/>
  <c r="T49" i="87"/>
  <c r="T36" i="87" s="1"/>
  <c r="T34" i="87" s="1"/>
  <c r="Q49" i="87"/>
  <c r="Q46" i="87" s="1"/>
  <c r="Q37" i="93"/>
  <c r="Q35" i="93" s="1"/>
  <c r="R49" i="101"/>
  <c r="R46" i="101" s="1"/>
  <c r="W49" i="101"/>
  <c r="W36" i="101" s="1"/>
  <c r="W34" i="101" s="1"/>
  <c r="V49" i="101"/>
  <c r="V36" i="101" s="1"/>
  <c r="V34" i="101" s="1"/>
  <c r="U49" i="101"/>
  <c r="U36" i="101" s="1"/>
  <c r="U34" i="101" s="1"/>
  <c r="T49" i="101"/>
  <c r="T36" i="101" s="1"/>
  <c r="T34" i="101" s="1"/>
  <c r="T28" i="101" s="1"/>
  <c r="S49" i="101"/>
  <c r="S46" i="101" s="1"/>
  <c r="P49" i="101"/>
  <c r="P46" i="101" s="1"/>
  <c r="W97" i="105"/>
  <c r="W95" i="105" s="1"/>
  <c r="W94" i="105" s="1"/>
  <c r="W74" i="105" s="1"/>
  <c r="W96" i="105"/>
  <c r="V49" i="105"/>
  <c r="V36" i="105" s="1"/>
  <c r="V34" i="105" s="1"/>
  <c r="U49" i="105"/>
  <c r="U36" i="105" s="1"/>
  <c r="U34" i="105" s="1"/>
  <c r="S49" i="105"/>
  <c r="S46" i="105" s="1"/>
  <c r="R49" i="105"/>
  <c r="R46" i="105" s="1"/>
  <c r="W49" i="105"/>
  <c r="W36" i="105" s="1"/>
  <c r="W34" i="105" s="1"/>
  <c r="W28" i="105" s="1"/>
  <c r="T49" i="105"/>
  <c r="T36" i="105" s="1"/>
  <c r="T34" i="105" s="1"/>
  <c r="T29" i="105" s="1"/>
  <c r="T27" i="105" s="1"/>
  <c r="Q49" i="105"/>
  <c r="Q46" i="105" s="1"/>
  <c r="P49" i="105"/>
  <c r="P46" i="105" s="1"/>
  <c r="L78" i="116"/>
  <c r="X78" i="59"/>
  <c r="Y78" i="60"/>
  <c r="Y84" i="60" s="1"/>
  <c r="Y88" i="60" s="1"/>
  <c r="U37" i="63"/>
  <c r="U35" i="63" s="1"/>
  <c r="U29" i="63" s="1"/>
  <c r="U27" i="63" s="1"/>
  <c r="L78" i="66"/>
  <c r="S105" i="66"/>
  <c r="S103" i="66" s="1"/>
  <c r="L78" i="67"/>
  <c r="L84" i="67" s="1"/>
  <c r="L88" i="67" s="1"/>
  <c r="L78" i="70"/>
  <c r="L78" i="72"/>
  <c r="S105" i="75"/>
  <c r="S103" i="75" s="1"/>
  <c r="V49" i="83"/>
  <c r="V36" i="83" s="1"/>
  <c r="V34" i="83" s="1"/>
  <c r="L78" i="83"/>
  <c r="L84" i="83" s="1"/>
  <c r="L88" i="83" s="1"/>
  <c r="K78" i="84"/>
  <c r="U50" i="86"/>
  <c r="U37" i="86" s="1"/>
  <c r="U35" i="86" s="1"/>
  <c r="T50" i="86"/>
  <c r="T37" i="86" s="1"/>
  <c r="T35" i="86" s="1"/>
  <c r="S50" i="86"/>
  <c r="S47" i="86" s="1"/>
  <c r="S37" i="86" s="1"/>
  <c r="S35" i="86" s="1"/>
  <c r="R50" i="86"/>
  <c r="R47" i="86" s="1"/>
  <c r="Q50" i="86"/>
  <c r="Q47" i="86" s="1"/>
  <c r="W50" i="86"/>
  <c r="W37" i="86" s="1"/>
  <c r="W35" i="86" s="1"/>
  <c r="S104" i="88"/>
  <c r="S102" i="88" s="1"/>
  <c r="R37" i="91"/>
  <c r="R35" i="91" s="1"/>
  <c r="U97" i="93"/>
  <c r="U95" i="93" s="1"/>
  <c r="U93" i="93" s="1"/>
  <c r="U82" i="93" s="1"/>
  <c r="U73" i="93" s="1"/>
  <c r="U96" i="93"/>
  <c r="T97" i="94"/>
  <c r="T95" i="94" s="1"/>
  <c r="U97" i="96"/>
  <c r="U95" i="96" s="1"/>
  <c r="V105" i="98"/>
  <c r="V103" i="98" s="1"/>
  <c r="I8" i="98"/>
  <c r="I16" i="98" s="1"/>
  <c r="Q49" i="101"/>
  <c r="Q46" i="101" s="1"/>
  <c r="W97" i="106"/>
  <c r="W95" i="106" s="1"/>
  <c r="W96" i="106"/>
  <c r="V28" i="60"/>
  <c r="U93" i="60"/>
  <c r="U82" i="60" s="1"/>
  <c r="U73" i="60" s="1"/>
  <c r="V97" i="63"/>
  <c r="V95" i="63" s="1"/>
  <c r="K78" i="64"/>
  <c r="K78" i="65"/>
  <c r="K84" i="65" s="1"/>
  <c r="K88" i="65" s="1"/>
  <c r="R105" i="65"/>
  <c r="R103" i="65" s="1"/>
  <c r="S36" i="66"/>
  <c r="S34" i="66" s="1"/>
  <c r="W28" i="66"/>
  <c r="X78" i="66"/>
  <c r="X78" i="72"/>
  <c r="X84" i="72" s="1"/>
  <c r="X88" i="72" s="1"/>
  <c r="K78" i="76"/>
  <c r="S105" i="78"/>
  <c r="S103" i="78" s="1"/>
  <c r="T28" i="84"/>
  <c r="U97" i="88"/>
  <c r="U95" i="88" s="1"/>
  <c r="U96" i="88"/>
  <c r="U93" i="89"/>
  <c r="U82" i="89" s="1"/>
  <c r="U73" i="89" s="1"/>
  <c r="U50" i="95"/>
  <c r="T50" i="95"/>
  <c r="T37" i="95" s="1"/>
  <c r="T35" i="95" s="1"/>
  <c r="S50" i="95"/>
  <c r="S47" i="95" s="1"/>
  <c r="R50" i="95"/>
  <c r="R47" i="95" s="1"/>
  <c r="Q50" i="95"/>
  <c r="Q47" i="95" s="1"/>
  <c r="W50" i="95"/>
  <c r="W37" i="95" s="1"/>
  <c r="W35" i="95" s="1"/>
  <c r="W29" i="95" s="1"/>
  <c r="W27" i="95" s="1"/>
  <c r="L78" i="97"/>
  <c r="L84" i="97" s="1"/>
  <c r="L88" i="97" s="1"/>
  <c r="T49" i="100"/>
  <c r="T36" i="100" s="1"/>
  <c r="T34" i="100" s="1"/>
  <c r="S49" i="100"/>
  <c r="S46" i="100" s="1"/>
  <c r="S37" i="100" s="1"/>
  <c r="S35" i="100" s="1"/>
  <c r="R49" i="100"/>
  <c r="R46" i="100" s="1"/>
  <c r="R36" i="100" s="1"/>
  <c r="R34" i="100" s="1"/>
  <c r="Q49" i="100"/>
  <c r="Q46" i="100" s="1"/>
  <c r="Q37" i="100" s="1"/>
  <c r="Q35" i="100" s="1"/>
  <c r="P49" i="100"/>
  <c r="P46" i="100" s="1"/>
  <c r="V49" i="100"/>
  <c r="V36" i="100" s="1"/>
  <c r="V34" i="100" s="1"/>
  <c r="Q37" i="101"/>
  <c r="Q35" i="101" s="1"/>
  <c r="L78" i="101"/>
  <c r="L84" i="101" s="1"/>
  <c r="L88" i="101" s="1"/>
  <c r="L78" i="102"/>
  <c r="V105" i="112"/>
  <c r="V103" i="112" s="1"/>
  <c r="I8" i="112"/>
  <c r="I16" i="112" s="1"/>
  <c r="V37" i="112"/>
  <c r="V35" i="112" s="1"/>
  <c r="X78" i="118"/>
  <c r="K78" i="119"/>
  <c r="S105" i="58"/>
  <c r="S103" i="58" s="1"/>
  <c r="S105" i="59"/>
  <c r="S103" i="59" s="1"/>
  <c r="L78" i="61"/>
  <c r="Q37" i="62"/>
  <c r="Q35" i="62" s="1"/>
  <c r="K78" i="63"/>
  <c r="L78" i="64"/>
  <c r="L84" i="64" s="1"/>
  <c r="L88" i="64" s="1"/>
  <c r="L78" i="65"/>
  <c r="Q105" i="66"/>
  <c r="Q103" i="66" s="1"/>
  <c r="R36" i="66"/>
  <c r="R34" i="66" s="1"/>
  <c r="K78" i="68"/>
  <c r="S105" i="68"/>
  <c r="S103" i="68" s="1"/>
  <c r="L78" i="69"/>
  <c r="L84" i="69" s="1"/>
  <c r="L88" i="69" s="1"/>
  <c r="T97" i="69"/>
  <c r="T95" i="69" s="1"/>
  <c r="Y78" i="70"/>
  <c r="Y84" i="70" s="1"/>
  <c r="Y88" i="70" s="1"/>
  <c r="Y78" i="72"/>
  <c r="K78" i="73"/>
  <c r="S105" i="73"/>
  <c r="S103" i="73" s="1"/>
  <c r="K78" i="74"/>
  <c r="U97" i="75"/>
  <c r="U95" i="75" s="1"/>
  <c r="L78" i="76"/>
  <c r="L84" i="76" s="1"/>
  <c r="L88" i="76" s="1"/>
  <c r="K78" i="77"/>
  <c r="K78" i="82"/>
  <c r="R104" i="83"/>
  <c r="R102" i="83" s="1"/>
  <c r="R96" i="83" s="1"/>
  <c r="S105" i="83"/>
  <c r="S103" i="83" s="1"/>
  <c r="S96" i="83" s="1"/>
  <c r="Q104" i="85"/>
  <c r="Q102" i="85" s="1"/>
  <c r="R49" i="85"/>
  <c r="R46" i="85" s="1"/>
  <c r="Q49" i="85"/>
  <c r="Q46" i="85" s="1"/>
  <c r="Q36" i="85" s="1"/>
  <c r="Q34" i="85" s="1"/>
  <c r="P49" i="85"/>
  <c r="P46" i="85" s="1"/>
  <c r="W49" i="85"/>
  <c r="W36" i="85" s="1"/>
  <c r="W34" i="85" s="1"/>
  <c r="W29" i="85" s="1"/>
  <c r="W27" i="85" s="1"/>
  <c r="V49" i="85"/>
  <c r="V36" i="85" s="1"/>
  <c r="V34" i="85" s="1"/>
  <c r="T49" i="85"/>
  <c r="T36" i="85" s="1"/>
  <c r="T34" i="85" s="1"/>
  <c r="V105" i="88"/>
  <c r="V103" i="88" s="1"/>
  <c r="V97" i="88" s="1"/>
  <c r="V95" i="88" s="1"/>
  <c r="I8" i="88"/>
  <c r="I16" i="88" s="1"/>
  <c r="R105" i="91"/>
  <c r="R103" i="91" s="1"/>
  <c r="R97" i="91" s="1"/>
  <c r="R95" i="91" s="1"/>
  <c r="R105" i="94"/>
  <c r="R103" i="94" s="1"/>
  <c r="L78" i="96"/>
  <c r="W49" i="100"/>
  <c r="W36" i="100" s="1"/>
  <c r="W34" i="100" s="1"/>
  <c r="T97" i="104"/>
  <c r="T95" i="104" s="1"/>
  <c r="U93" i="118"/>
  <c r="U82" i="118" s="1"/>
  <c r="U73" i="118" s="1"/>
  <c r="U94" i="118"/>
  <c r="X78" i="61"/>
  <c r="L78" i="63"/>
  <c r="X78" i="64"/>
  <c r="X78" i="65"/>
  <c r="K84" i="66"/>
  <c r="K88" i="66" s="1"/>
  <c r="X78" i="68"/>
  <c r="T97" i="71"/>
  <c r="T95" i="71" s="1"/>
  <c r="S96" i="71"/>
  <c r="L78" i="73"/>
  <c r="L84" i="73" s="1"/>
  <c r="L88" i="73" s="1"/>
  <c r="X78" i="74"/>
  <c r="W97" i="75"/>
  <c r="W95" i="75" s="1"/>
  <c r="X78" i="76"/>
  <c r="L78" i="78"/>
  <c r="K78" i="81"/>
  <c r="L78" i="82"/>
  <c r="Y78" i="84"/>
  <c r="X78" i="84"/>
  <c r="X84" i="84" s="1"/>
  <c r="X88" i="84" s="1"/>
  <c r="P49" i="87"/>
  <c r="P46" i="87" s="1"/>
  <c r="S104" i="92"/>
  <c r="S102" i="92" s="1"/>
  <c r="R104" i="94"/>
  <c r="R102" i="94" s="1"/>
  <c r="T97" i="95"/>
  <c r="T95" i="95" s="1"/>
  <c r="T96" i="95"/>
  <c r="U97" i="98"/>
  <c r="U95" i="98" s="1"/>
  <c r="U93" i="98" s="1"/>
  <c r="U82" i="98" s="1"/>
  <c r="U73" i="98" s="1"/>
  <c r="X78" i="99"/>
  <c r="U96" i="103"/>
  <c r="U93" i="103" s="1"/>
  <c r="U82" i="103" s="1"/>
  <c r="U73" i="103" s="1"/>
  <c r="T97" i="112"/>
  <c r="T95" i="112" s="1"/>
  <c r="W49" i="121"/>
  <c r="W36" i="121" s="1"/>
  <c r="W34" i="121" s="1"/>
  <c r="V49" i="121"/>
  <c r="V36" i="121" s="1"/>
  <c r="V34" i="121" s="1"/>
  <c r="T49" i="121"/>
  <c r="T36" i="121" s="1"/>
  <c r="T34" i="121" s="1"/>
  <c r="S49" i="121"/>
  <c r="S46" i="121" s="1"/>
  <c r="S36" i="121" s="1"/>
  <c r="S34" i="121" s="1"/>
  <c r="R49" i="121"/>
  <c r="R46" i="121" s="1"/>
  <c r="Q49" i="121"/>
  <c r="Q46" i="121" s="1"/>
  <c r="U49" i="121"/>
  <c r="U36" i="121" s="1"/>
  <c r="U34" i="121" s="1"/>
  <c r="U96" i="84"/>
  <c r="Q105" i="86"/>
  <c r="Q103" i="86" s="1"/>
  <c r="L83" i="87"/>
  <c r="L87" i="87" s="1"/>
  <c r="U97" i="87"/>
  <c r="U95" i="87" s="1"/>
  <c r="X78" i="89"/>
  <c r="T96" i="90"/>
  <c r="P50" i="92"/>
  <c r="P47" i="92" s="1"/>
  <c r="R105" i="92"/>
  <c r="R103" i="92" s="1"/>
  <c r="S105" i="94"/>
  <c r="S103" i="94" s="1"/>
  <c r="S96" i="94" s="1"/>
  <c r="S105" i="95"/>
  <c r="S103" i="95" s="1"/>
  <c r="X78" i="96"/>
  <c r="X83" i="96" s="1"/>
  <c r="X87" i="96" s="1"/>
  <c r="T97" i="96"/>
  <c r="T95" i="96" s="1"/>
  <c r="V105" i="97"/>
  <c r="V103" i="97" s="1"/>
  <c r="V97" i="97" s="1"/>
  <c r="V95" i="97" s="1"/>
  <c r="X78" i="101"/>
  <c r="P37" i="101"/>
  <c r="P35" i="101" s="1"/>
  <c r="P50" i="102"/>
  <c r="P47" i="102" s="1"/>
  <c r="X78" i="102"/>
  <c r="R105" i="102"/>
  <c r="R103" i="102" s="1"/>
  <c r="R104" i="104"/>
  <c r="R102" i="104" s="1"/>
  <c r="R96" i="104" s="1"/>
  <c r="Q49" i="104"/>
  <c r="Q46" i="104" s="1"/>
  <c r="P49" i="104"/>
  <c r="P46" i="104" s="1"/>
  <c r="V49" i="104"/>
  <c r="V36" i="104" s="1"/>
  <c r="V34" i="104" s="1"/>
  <c r="V29" i="104" s="1"/>
  <c r="V27" i="104" s="1"/>
  <c r="U49" i="104"/>
  <c r="U36" i="104" s="1"/>
  <c r="U34" i="104" s="1"/>
  <c r="T97" i="105"/>
  <c r="T95" i="105" s="1"/>
  <c r="P104" i="106"/>
  <c r="P102" i="106" s="1"/>
  <c r="R105" i="107"/>
  <c r="R103" i="107" s="1"/>
  <c r="R97" i="107" s="1"/>
  <c r="R95" i="107" s="1"/>
  <c r="R105" i="108"/>
  <c r="R103" i="108" s="1"/>
  <c r="U96" i="111"/>
  <c r="U96" i="112"/>
  <c r="U96" i="116"/>
  <c r="S49" i="117"/>
  <c r="S46" i="117" s="1"/>
  <c r="R49" i="117"/>
  <c r="R46" i="117" s="1"/>
  <c r="R37" i="117" s="1"/>
  <c r="R35" i="117" s="1"/>
  <c r="P49" i="117"/>
  <c r="P46" i="117" s="1"/>
  <c r="W49" i="117"/>
  <c r="W36" i="117" s="1"/>
  <c r="W34" i="117" s="1"/>
  <c r="U49" i="117"/>
  <c r="U36" i="117" s="1"/>
  <c r="U34" i="117" s="1"/>
  <c r="T96" i="89"/>
  <c r="R50" i="92"/>
  <c r="R47" i="92" s="1"/>
  <c r="T96" i="93"/>
  <c r="T93" i="93" s="1"/>
  <c r="T82" i="93" s="1"/>
  <c r="T73" i="93" s="1"/>
  <c r="L78" i="94"/>
  <c r="Q37" i="95"/>
  <c r="Q35" i="95" s="1"/>
  <c r="Q37" i="96"/>
  <c r="Q35" i="96" s="1"/>
  <c r="S105" i="96"/>
  <c r="S103" i="96" s="1"/>
  <c r="W29" i="99"/>
  <c r="W27" i="99" s="1"/>
  <c r="S105" i="99"/>
  <c r="S103" i="99" s="1"/>
  <c r="U37" i="100"/>
  <c r="U35" i="100" s="1"/>
  <c r="R105" i="101"/>
  <c r="R103" i="101" s="1"/>
  <c r="U50" i="102"/>
  <c r="U37" i="102" s="1"/>
  <c r="U35" i="102" s="1"/>
  <c r="U29" i="102" s="1"/>
  <c r="U27" i="102" s="1"/>
  <c r="R49" i="103"/>
  <c r="R46" i="103" s="1"/>
  <c r="W49" i="103"/>
  <c r="W36" i="103" s="1"/>
  <c r="W34" i="103" s="1"/>
  <c r="W29" i="103" s="1"/>
  <c r="W27" i="103" s="1"/>
  <c r="V49" i="103"/>
  <c r="V36" i="103" s="1"/>
  <c r="V34" i="103" s="1"/>
  <c r="S104" i="106"/>
  <c r="S102" i="106" s="1"/>
  <c r="S105" i="106"/>
  <c r="S103" i="106" s="1"/>
  <c r="S97" i="106" s="1"/>
  <c r="S95" i="106" s="1"/>
  <c r="T96" i="107"/>
  <c r="T94" i="107" s="1"/>
  <c r="T74" i="107" s="1"/>
  <c r="R36" i="110"/>
  <c r="R34" i="110" s="1"/>
  <c r="Q50" i="110"/>
  <c r="Q47" i="110" s="1"/>
  <c r="P50" i="110"/>
  <c r="P47" i="110" s="1"/>
  <c r="V50" i="110"/>
  <c r="V37" i="110" s="1"/>
  <c r="V35" i="110" s="1"/>
  <c r="U50" i="110"/>
  <c r="S50" i="110"/>
  <c r="S47" i="110" s="1"/>
  <c r="T49" i="111"/>
  <c r="T36" i="111" s="1"/>
  <c r="T34" i="111" s="1"/>
  <c r="Q105" i="111"/>
  <c r="Q103" i="111" s="1"/>
  <c r="U97" i="114"/>
  <c r="U95" i="114" s="1"/>
  <c r="V49" i="120"/>
  <c r="V36" i="120" s="1"/>
  <c r="V34" i="120" s="1"/>
  <c r="U49" i="120"/>
  <c r="U36" i="120" s="1"/>
  <c r="U34" i="120" s="1"/>
  <c r="S49" i="120"/>
  <c r="S46" i="120" s="1"/>
  <c r="R49" i="120"/>
  <c r="R46" i="120" s="1"/>
  <c r="Q49" i="120"/>
  <c r="Q46" i="120" s="1"/>
  <c r="P49" i="120"/>
  <c r="P46" i="120" s="1"/>
  <c r="W29" i="122"/>
  <c r="W27" i="122" s="1"/>
  <c r="V49" i="122"/>
  <c r="V36" i="122" s="1"/>
  <c r="V34" i="122" s="1"/>
  <c r="U49" i="122"/>
  <c r="U36" i="122" s="1"/>
  <c r="U34" i="122" s="1"/>
  <c r="S49" i="122"/>
  <c r="S46" i="122" s="1"/>
  <c r="R49" i="122"/>
  <c r="R46" i="122" s="1"/>
  <c r="Q49" i="122"/>
  <c r="Q46" i="122" s="1"/>
  <c r="P49" i="122"/>
  <c r="P46" i="122" s="1"/>
  <c r="S37" i="84"/>
  <c r="S35" i="84" s="1"/>
  <c r="T97" i="85"/>
  <c r="T95" i="85" s="1"/>
  <c r="V37" i="88"/>
  <c r="V35" i="88" s="1"/>
  <c r="P104" i="90"/>
  <c r="P102" i="90" s="1"/>
  <c r="S50" i="92"/>
  <c r="S47" i="92" s="1"/>
  <c r="S36" i="92" s="1"/>
  <c r="S34" i="92" s="1"/>
  <c r="L78" i="92"/>
  <c r="L84" i="92" s="1"/>
  <c r="L88" i="92" s="1"/>
  <c r="K78" i="93"/>
  <c r="K78" i="95"/>
  <c r="U37" i="95"/>
  <c r="U35" i="95" s="1"/>
  <c r="U29" i="95" s="1"/>
  <c r="U27" i="95" s="1"/>
  <c r="W29" i="97"/>
  <c r="W27" i="97" s="1"/>
  <c r="L78" i="98"/>
  <c r="W29" i="101"/>
  <c r="W27" i="101" s="1"/>
  <c r="P36" i="102"/>
  <c r="P34" i="102" s="1"/>
  <c r="W50" i="102"/>
  <c r="W37" i="102" s="1"/>
  <c r="W35" i="102" s="1"/>
  <c r="W29" i="102" s="1"/>
  <c r="W27" i="102" s="1"/>
  <c r="P104" i="103"/>
  <c r="P102" i="103" s="1"/>
  <c r="S104" i="107"/>
  <c r="S102" i="107" s="1"/>
  <c r="K78" i="109"/>
  <c r="Q50" i="109"/>
  <c r="Q47" i="109" s="1"/>
  <c r="Q37" i="109" s="1"/>
  <c r="Q35" i="109" s="1"/>
  <c r="P50" i="109"/>
  <c r="P47" i="109" s="1"/>
  <c r="V50" i="109"/>
  <c r="U50" i="109"/>
  <c r="U37" i="109" s="1"/>
  <c r="U35" i="109" s="1"/>
  <c r="U29" i="109" s="1"/>
  <c r="U27" i="109" s="1"/>
  <c r="S50" i="109"/>
  <c r="S47" i="109" s="1"/>
  <c r="W50" i="110"/>
  <c r="W37" i="110" s="1"/>
  <c r="W35" i="110" s="1"/>
  <c r="S105" i="114"/>
  <c r="S103" i="114" s="1"/>
  <c r="U49" i="114"/>
  <c r="U36" i="114" s="1"/>
  <c r="U34" i="114" s="1"/>
  <c r="T49" i="114"/>
  <c r="T36" i="114" s="1"/>
  <c r="T34" i="114" s="1"/>
  <c r="T28" i="114" s="1"/>
  <c r="R49" i="114"/>
  <c r="R46" i="114" s="1"/>
  <c r="Q49" i="114"/>
  <c r="Q46" i="114" s="1"/>
  <c r="W49" i="114"/>
  <c r="W36" i="114" s="1"/>
  <c r="W34" i="114" s="1"/>
  <c r="W29" i="114" s="1"/>
  <c r="W27" i="114" s="1"/>
  <c r="Q105" i="116"/>
  <c r="Q103" i="116" s="1"/>
  <c r="S104" i="122"/>
  <c r="S102" i="122" s="1"/>
  <c r="S97" i="122" s="1"/>
  <c r="S95" i="122" s="1"/>
  <c r="S94" i="122" s="1"/>
  <c r="S74" i="122" s="1"/>
  <c r="L78" i="85"/>
  <c r="L78" i="86"/>
  <c r="L84" i="86" s="1"/>
  <c r="L88" i="86" s="1"/>
  <c r="K78" i="87"/>
  <c r="K84" i="87" s="1"/>
  <c r="K88" i="87" s="1"/>
  <c r="Q105" i="89"/>
  <c r="Q103" i="89" s="1"/>
  <c r="T50" i="92"/>
  <c r="T37" i="92" s="1"/>
  <c r="T35" i="92" s="1"/>
  <c r="X78" i="92"/>
  <c r="L78" i="93"/>
  <c r="L84" i="93" s="1"/>
  <c r="L88" i="93" s="1"/>
  <c r="S105" i="93"/>
  <c r="S103" i="93" s="1"/>
  <c r="S36" i="95"/>
  <c r="S34" i="95" s="1"/>
  <c r="L78" i="95"/>
  <c r="X78" i="98"/>
  <c r="K78" i="100"/>
  <c r="L78" i="104"/>
  <c r="T97" i="109"/>
  <c r="T95" i="109" s="1"/>
  <c r="T96" i="109"/>
  <c r="S49" i="111"/>
  <c r="S46" i="111" s="1"/>
  <c r="S37" i="111" s="1"/>
  <c r="S35" i="111" s="1"/>
  <c r="R49" i="111"/>
  <c r="R46" i="111" s="1"/>
  <c r="P49" i="111"/>
  <c r="P46" i="111" s="1"/>
  <c r="W49" i="111"/>
  <c r="W36" i="111" s="1"/>
  <c r="W34" i="111" s="1"/>
  <c r="U49" i="111"/>
  <c r="U36" i="111" s="1"/>
  <c r="U34" i="111" s="1"/>
  <c r="S50" i="112"/>
  <c r="S47" i="112" s="1"/>
  <c r="R50" i="112"/>
  <c r="R47" i="112" s="1"/>
  <c r="P50" i="112"/>
  <c r="P47" i="112" s="1"/>
  <c r="W50" i="112"/>
  <c r="W37" i="112" s="1"/>
  <c r="W35" i="112" s="1"/>
  <c r="W28" i="112" s="1"/>
  <c r="U50" i="112"/>
  <c r="Q37" i="114"/>
  <c r="Q35" i="114" s="1"/>
  <c r="L78" i="114"/>
  <c r="L84" i="114" s="1"/>
  <c r="L88" i="114" s="1"/>
  <c r="T97" i="118"/>
  <c r="T95" i="118" s="1"/>
  <c r="Y78" i="119"/>
  <c r="T97" i="119"/>
  <c r="T95" i="119" s="1"/>
  <c r="T94" i="119" s="1"/>
  <c r="T74" i="119" s="1"/>
  <c r="L78" i="120"/>
  <c r="W96" i="87"/>
  <c r="K78" i="90"/>
  <c r="K78" i="91"/>
  <c r="X78" i="93"/>
  <c r="T28" i="95"/>
  <c r="X78" i="95"/>
  <c r="S50" i="98"/>
  <c r="S47" i="98" s="1"/>
  <c r="S37" i="98" s="1"/>
  <c r="S35" i="98" s="1"/>
  <c r="Q105" i="98"/>
  <c r="Q103" i="98" s="1"/>
  <c r="I8" i="99"/>
  <c r="I16" i="99" s="1"/>
  <c r="L78" i="100"/>
  <c r="L84" i="100" s="1"/>
  <c r="L88" i="100" s="1"/>
  <c r="W96" i="100"/>
  <c r="U97" i="104"/>
  <c r="U95" i="104" s="1"/>
  <c r="U93" i="104" s="1"/>
  <c r="U82" i="104" s="1"/>
  <c r="U73" i="104" s="1"/>
  <c r="T97" i="106"/>
  <c r="T95" i="106" s="1"/>
  <c r="V105" i="106"/>
  <c r="V103" i="106" s="1"/>
  <c r="I8" i="106"/>
  <c r="I16" i="106" s="1"/>
  <c r="X78" i="109"/>
  <c r="Q37" i="111"/>
  <c r="Q35" i="111" s="1"/>
  <c r="Y78" i="113"/>
  <c r="Y84" i="113" s="1"/>
  <c r="Y88" i="113" s="1"/>
  <c r="U96" i="113"/>
  <c r="W97" i="115"/>
  <c r="W95" i="115" s="1"/>
  <c r="W94" i="115" s="1"/>
  <c r="W74" i="115" s="1"/>
  <c r="W49" i="116"/>
  <c r="W36" i="116" s="1"/>
  <c r="W34" i="116" s="1"/>
  <c r="V49" i="116"/>
  <c r="V36" i="116" s="1"/>
  <c r="V34" i="116" s="1"/>
  <c r="V29" i="116" s="1"/>
  <c r="V27" i="116" s="1"/>
  <c r="T49" i="116"/>
  <c r="T36" i="116" s="1"/>
  <c r="T34" i="116" s="1"/>
  <c r="S49" i="116"/>
  <c r="S46" i="116" s="1"/>
  <c r="Q49" i="116"/>
  <c r="Q46" i="116" s="1"/>
  <c r="Q36" i="116" s="1"/>
  <c r="Q34" i="116" s="1"/>
  <c r="U96" i="117"/>
  <c r="R36" i="86"/>
  <c r="R34" i="86" s="1"/>
  <c r="Y78" i="87"/>
  <c r="L78" i="90"/>
  <c r="S104" i="90"/>
  <c r="S102" i="90" s="1"/>
  <c r="L78" i="91"/>
  <c r="V37" i="91"/>
  <c r="V35" i="91" s="1"/>
  <c r="T28" i="97"/>
  <c r="K78" i="97"/>
  <c r="L78" i="99"/>
  <c r="L84" i="99" s="1"/>
  <c r="L88" i="99" s="1"/>
  <c r="U96" i="100"/>
  <c r="K78" i="101"/>
  <c r="V97" i="101"/>
  <c r="V95" i="101" s="1"/>
  <c r="K78" i="102"/>
  <c r="K78" i="103"/>
  <c r="U96" i="107"/>
  <c r="U94" i="107" s="1"/>
  <c r="U74" i="107" s="1"/>
  <c r="P50" i="108"/>
  <c r="P47" i="108" s="1"/>
  <c r="R50" i="108"/>
  <c r="R47" i="108" s="1"/>
  <c r="Q50" i="108"/>
  <c r="Q47" i="108" s="1"/>
  <c r="T97" i="114"/>
  <c r="T95" i="114" s="1"/>
  <c r="T96" i="114"/>
  <c r="T93" i="114" s="1"/>
  <c r="T82" i="114" s="1"/>
  <c r="T73" i="114" s="1"/>
  <c r="V50" i="118"/>
  <c r="U50" i="118"/>
  <c r="S50" i="118"/>
  <c r="S47" i="118" s="1"/>
  <c r="S36" i="118" s="1"/>
  <c r="S34" i="118" s="1"/>
  <c r="R50" i="118"/>
  <c r="R47" i="118" s="1"/>
  <c r="Q50" i="118"/>
  <c r="Q47" i="118" s="1"/>
  <c r="Q37" i="118" s="1"/>
  <c r="Q35" i="118" s="1"/>
  <c r="P50" i="118"/>
  <c r="P47" i="118" s="1"/>
  <c r="W97" i="119"/>
  <c r="W95" i="119" s="1"/>
  <c r="W94" i="119" s="1"/>
  <c r="W74" i="119" s="1"/>
  <c r="L78" i="121"/>
  <c r="W96" i="121"/>
  <c r="Q105" i="108"/>
  <c r="Q103" i="108" s="1"/>
  <c r="L78" i="109"/>
  <c r="L85" i="109" s="1"/>
  <c r="V105" i="113"/>
  <c r="V103" i="113" s="1"/>
  <c r="P50" i="115"/>
  <c r="P47" i="115" s="1"/>
  <c r="X78" i="116"/>
  <c r="K78" i="117"/>
  <c r="S104" i="117"/>
  <c r="S102" i="117" s="1"/>
  <c r="U74" i="118"/>
  <c r="Q49" i="119"/>
  <c r="Q46" i="119" s="1"/>
  <c r="L78" i="122"/>
  <c r="L78" i="117"/>
  <c r="T97" i="117"/>
  <c r="T95" i="117" s="1"/>
  <c r="X78" i="122"/>
  <c r="X84" i="122" s="1"/>
  <c r="X88" i="122" s="1"/>
  <c r="T29" i="123"/>
  <c r="T27" i="123" s="1"/>
  <c r="T26" i="123" s="1"/>
  <c r="T6" i="123" s="1"/>
  <c r="R105" i="123"/>
  <c r="R103" i="123" s="1"/>
  <c r="K78" i="105"/>
  <c r="U96" i="105"/>
  <c r="U96" i="106"/>
  <c r="K78" i="107"/>
  <c r="S105" i="107"/>
  <c r="S103" i="107" s="1"/>
  <c r="S104" i="108"/>
  <c r="S102" i="108" s="1"/>
  <c r="Y78" i="110"/>
  <c r="W96" i="112"/>
  <c r="G26" i="112"/>
  <c r="R50" i="115"/>
  <c r="R47" i="115" s="1"/>
  <c r="V105" i="117"/>
  <c r="V103" i="117" s="1"/>
  <c r="K78" i="118"/>
  <c r="S49" i="119"/>
  <c r="S46" i="119" s="1"/>
  <c r="T50" i="120"/>
  <c r="T37" i="120" s="1"/>
  <c r="T35" i="120" s="1"/>
  <c r="T28" i="120" s="1"/>
  <c r="S50" i="122"/>
  <c r="S47" i="122" s="1"/>
  <c r="S37" i="122" s="1"/>
  <c r="S35" i="122" s="1"/>
  <c r="Y78" i="122"/>
  <c r="Y84" i="122" s="1"/>
  <c r="Y88" i="122" s="1"/>
  <c r="P37" i="104"/>
  <c r="P35" i="104" s="1"/>
  <c r="S104" i="105"/>
  <c r="S102" i="105" s="1"/>
  <c r="S97" i="105" s="1"/>
  <c r="S95" i="105" s="1"/>
  <c r="L78" i="107"/>
  <c r="L84" i="107" s="1"/>
  <c r="L88" i="107" s="1"/>
  <c r="L78" i="108"/>
  <c r="L84" i="108" s="1"/>
  <c r="L88" i="108" s="1"/>
  <c r="S105" i="109"/>
  <c r="S103" i="109" s="1"/>
  <c r="Q36" i="110"/>
  <c r="Q34" i="110" s="1"/>
  <c r="S105" i="112"/>
  <c r="S103" i="112" s="1"/>
  <c r="K78" i="114"/>
  <c r="K85" i="114" s="1"/>
  <c r="K89" i="114" s="1"/>
  <c r="S50" i="115"/>
  <c r="S47" i="115" s="1"/>
  <c r="W29" i="116"/>
  <c r="W27" i="116" s="1"/>
  <c r="T97" i="116"/>
  <c r="T95" i="116" s="1"/>
  <c r="R105" i="117"/>
  <c r="R103" i="117" s="1"/>
  <c r="R97" i="117" s="1"/>
  <c r="R95" i="117" s="1"/>
  <c r="L78" i="118"/>
  <c r="L84" i="118" s="1"/>
  <c r="L88" i="118" s="1"/>
  <c r="S105" i="118"/>
  <c r="S103" i="118" s="1"/>
  <c r="T49" i="119"/>
  <c r="T36" i="119" s="1"/>
  <c r="T34" i="119" s="1"/>
  <c r="T28" i="119" s="1"/>
  <c r="V50" i="120"/>
  <c r="V37" i="120" s="1"/>
  <c r="V35" i="120" s="1"/>
  <c r="V50" i="122"/>
  <c r="U37" i="123"/>
  <c r="U35" i="123" s="1"/>
  <c r="U29" i="123" s="1"/>
  <c r="U27" i="123" s="1"/>
  <c r="R36" i="124"/>
  <c r="R34" i="124" s="1"/>
  <c r="L78" i="124"/>
  <c r="V105" i="124"/>
  <c r="V103" i="124" s="1"/>
  <c r="V97" i="124" s="1"/>
  <c r="V95" i="124" s="1"/>
  <c r="R105" i="124"/>
  <c r="R103" i="124" s="1"/>
  <c r="L78" i="103"/>
  <c r="Y78" i="105"/>
  <c r="L78" i="106"/>
  <c r="Y78" i="107"/>
  <c r="Y78" i="108"/>
  <c r="W96" i="110"/>
  <c r="S104" i="111"/>
  <c r="S102" i="111" s="1"/>
  <c r="S96" i="111" s="1"/>
  <c r="K78" i="112"/>
  <c r="X78" i="114"/>
  <c r="Y78" i="115"/>
  <c r="Y84" i="115" s="1"/>
  <c r="Y88" i="115" s="1"/>
  <c r="T29" i="117"/>
  <c r="T27" i="117" s="1"/>
  <c r="L84" i="117"/>
  <c r="L88" i="117" s="1"/>
  <c r="V49" i="119"/>
  <c r="V36" i="119" s="1"/>
  <c r="V34" i="119" s="1"/>
  <c r="U96" i="119"/>
  <c r="V97" i="119"/>
  <c r="V95" i="119" s="1"/>
  <c r="X78" i="121"/>
  <c r="S105" i="124"/>
  <c r="S103" i="124" s="1"/>
  <c r="K78" i="104"/>
  <c r="K84" i="104" s="1"/>
  <c r="K88" i="104" s="1"/>
  <c r="X78" i="106"/>
  <c r="T96" i="106"/>
  <c r="L78" i="111"/>
  <c r="T97" i="111"/>
  <c r="T95" i="111" s="1"/>
  <c r="T94" i="111" s="1"/>
  <c r="T74" i="111" s="1"/>
  <c r="L78" i="112"/>
  <c r="L84" i="112" s="1"/>
  <c r="L88" i="112" s="1"/>
  <c r="U37" i="112"/>
  <c r="U35" i="112" s="1"/>
  <c r="S105" i="113"/>
  <c r="S103" i="113" s="1"/>
  <c r="Q105" i="117"/>
  <c r="Q103" i="117" s="1"/>
  <c r="U37" i="118"/>
  <c r="U35" i="118" s="1"/>
  <c r="U29" i="118" s="1"/>
  <c r="U27" i="118" s="1"/>
  <c r="K78" i="120"/>
  <c r="K84" i="120" s="1"/>
  <c r="K88" i="120" s="1"/>
  <c r="R105" i="120"/>
  <c r="R103" i="120" s="1"/>
  <c r="R97" i="120" s="1"/>
  <c r="R95" i="120" s="1"/>
  <c r="Y78" i="121"/>
  <c r="Y85" i="121" s="1"/>
  <c r="K78" i="123"/>
  <c r="W50" i="12"/>
  <c r="W37" i="12" s="1"/>
  <c r="W35" i="12" s="1"/>
  <c r="W28" i="12" s="1"/>
  <c r="R36" i="12"/>
  <c r="R34" i="12" s="1"/>
  <c r="R37" i="12"/>
  <c r="R35" i="12" s="1"/>
  <c r="V50" i="12"/>
  <c r="V37" i="12" s="1"/>
  <c r="V35" i="12" s="1"/>
  <c r="U50" i="12"/>
  <c r="U37" i="12" s="1"/>
  <c r="U35" i="12" s="1"/>
  <c r="U28" i="12" s="1"/>
  <c r="Q50" i="12"/>
  <c r="Q47" i="12" s="1"/>
  <c r="P50" i="12"/>
  <c r="P47" i="12" s="1"/>
  <c r="P37" i="12" s="1"/>
  <c r="P35" i="12" s="1"/>
  <c r="T50" i="12"/>
  <c r="T37" i="12" s="1"/>
  <c r="T35" i="12" s="1"/>
  <c r="T29" i="12" s="1"/>
  <c r="T27" i="12" s="1"/>
  <c r="S50" i="12"/>
  <c r="S47" i="12" s="1"/>
  <c r="S37" i="12" s="1"/>
  <c r="S35" i="12" s="1"/>
  <c r="Q36" i="10"/>
  <c r="Q34" i="10" s="1"/>
  <c r="Q37" i="10"/>
  <c r="Q35" i="10" s="1"/>
  <c r="P29" i="10"/>
  <c r="P27" i="10" s="1"/>
  <c r="W29" i="10"/>
  <c r="W27" i="10" s="1"/>
  <c r="W28" i="10"/>
  <c r="S36" i="10"/>
  <c r="S34" i="10" s="1"/>
  <c r="S37" i="10"/>
  <c r="S35" i="10" s="1"/>
  <c r="T29" i="10"/>
  <c r="T27" i="10" s="1"/>
  <c r="R37" i="10"/>
  <c r="R35" i="10" s="1"/>
  <c r="R36" i="10"/>
  <c r="R34" i="10" s="1"/>
  <c r="U37" i="10"/>
  <c r="U35" i="10" s="1"/>
  <c r="U28" i="10" s="1"/>
  <c r="P50" i="14"/>
  <c r="P47" i="14" s="1"/>
  <c r="Q50" i="14"/>
  <c r="Q47" i="14" s="1"/>
  <c r="Q37" i="14" s="1"/>
  <c r="Q35" i="14" s="1"/>
  <c r="T50" i="14"/>
  <c r="T37" i="14" s="1"/>
  <c r="T35" i="14" s="1"/>
  <c r="T29" i="14" s="1"/>
  <c r="T27" i="14" s="1"/>
  <c r="V50" i="14"/>
  <c r="V37" i="14" s="1"/>
  <c r="V35" i="14" s="1"/>
  <c r="V28" i="14" s="1"/>
  <c r="U50" i="14"/>
  <c r="U37" i="14" s="1"/>
  <c r="U35" i="14" s="1"/>
  <c r="W50" i="14"/>
  <c r="W37" i="14" s="1"/>
  <c r="W35" i="14" s="1"/>
  <c r="R50" i="14"/>
  <c r="R47" i="14" s="1"/>
  <c r="R37" i="14" s="1"/>
  <c r="R35" i="14" s="1"/>
  <c r="W50" i="6"/>
  <c r="W37" i="6" s="1"/>
  <c r="W35" i="6" s="1"/>
  <c r="U50" i="6"/>
  <c r="T50" i="6"/>
  <c r="T37" i="6" s="1"/>
  <c r="T35" i="6" s="1"/>
  <c r="H6" i="6"/>
  <c r="H11" i="6" s="1"/>
  <c r="H13" i="6" s="1"/>
  <c r="H26" i="6" s="1"/>
  <c r="J6" i="6"/>
  <c r="J15" i="6" s="1"/>
  <c r="F6" i="6"/>
  <c r="F11" i="6" s="1"/>
  <c r="F13" i="6" s="1"/>
  <c r="F26" i="6" s="1"/>
  <c r="G6" i="6"/>
  <c r="D6" i="6"/>
  <c r="D15" i="6" s="1"/>
  <c r="E6" i="6"/>
  <c r="E11" i="6" s="1"/>
  <c r="E13" i="6" s="1"/>
  <c r="E26" i="6" s="1"/>
  <c r="I6" i="6"/>
  <c r="I11" i="6" s="1"/>
  <c r="I13" i="6" s="1"/>
  <c r="I26" i="6" s="1"/>
  <c r="K6" i="6"/>
  <c r="K9" i="6" s="1"/>
  <c r="Y5" i="45"/>
  <c r="Y8" i="45" s="1"/>
  <c r="Y10" i="45" s="1"/>
  <c r="Y17" i="45" s="1"/>
  <c r="T36" i="6"/>
  <c r="T34" i="6" s="1"/>
  <c r="P97" i="6"/>
  <c r="P95" i="6" s="1"/>
  <c r="C11" i="6"/>
  <c r="C13" i="6" s="1"/>
  <c r="C26" i="6" s="1"/>
  <c r="C15" i="6"/>
  <c r="F5" i="22"/>
  <c r="F14" i="22" s="1"/>
  <c r="F25" i="22" s="1"/>
  <c r="F12" i="22" s="1"/>
  <c r="F10" i="22" s="1"/>
  <c r="C135" i="94"/>
  <c r="C135" i="100"/>
  <c r="C135" i="64"/>
  <c r="G5" i="64" s="1"/>
  <c r="G14" i="64" s="1"/>
  <c r="G25" i="64" s="1"/>
  <c r="G12" i="64" s="1"/>
  <c r="G10" i="64" s="1"/>
  <c r="C136" i="22"/>
  <c r="H6" i="22" s="1"/>
  <c r="C5" i="6"/>
  <c r="C14" i="6" s="1"/>
  <c r="C25" i="6" s="1"/>
  <c r="C12" i="6" s="1"/>
  <c r="C10" i="6" s="1"/>
  <c r="U37" i="116"/>
  <c r="U35" i="116" s="1"/>
  <c r="U28" i="116" s="1"/>
  <c r="V50" i="6"/>
  <c r="S50" i="6"/>
  <c r="S47" i="6" s="1"/>
  <c r="P50" i="6"/>
  <c r="P47" i="6" s="1"/>
  <c r="F5" i="42"/>
  <c r="F14" i="42" s="1"/>
  <c r="F25" i="42" s="1"/>
  <c r="F12" i="42" s="1"/>
  <c r="F10" i="42" s="1"/>
  <c r="L5" i="42"/>
  <c r="L8" i="42" s="1"/>
  <c r="L10" i="42" s="1"/>
  <c r="L17" i="42" s="1"/>
  <c r="D5" i="42"/>
  <c r="D14" i="42" s="1"/>
  <c r="D25" i="42" s="1"/>
  <c r="D12" i="42" s="1"/>
  <c r="D10" i="42" s="1"/>
  <c r="E5" i="42"/>
  <c r="E14" i="42" s="1"/>
  <c r="E25" i="42" s="1"/>
  <c r="E12" i="42" s="1"/>
  <c r="E10" i="42" s="1"/>
  <c r="I5" i="42"/>
  <c r="I14" i="42" s="1"/>
  <c r="I25" i="42" s="1"/>
  <c r="I12" i="42" s="1"/>
  <c r="I10" i="42" s="1"/>
  <c r="G5" i="42"/>
  <c r="G14" i="42" s="1"/>
  <c r="G25" i="42" s="1"/>
  <c r="G12" i="42" s="1"/>
  <c r="G10" i="42" s="1"/>
  <c r="C5" i="42"/>
  <c r="C14" i="42" s="1"/>
  <c r="C25" i="42" s="1"/>
  <c r="C12" i="42" s="1"/>
  <c r="C10" i="42" s="1"/>
  <c r="K5" i="42"/>
  <c r="K8" i="42" s="1"/>
  <c r="K10" i="42" s="1"/>
  <c r="K17" i="42" s="1"/>
  <c r="K21" i="42" s="1"/>
  <c r="J5" i="42"/>
  <c r="J14" i="42" s="1"/>
  <c r="J25" i="42" s="1"/>
  <c r="J12" i="42" s="1"/>
  <c r="J10" i="42" s="1"/>
  <c r="H5" i="42"/>
  <c r="H14" i="42" s="1"/>
  <c r="H25" i="42" s="1"/>
  <c r="H12" i="42" s="1"/>
  <c r="H10" i="42" s="1"/>
  <c r="C136" i="49"/>
  <c r="E6" i="49" s="1"/>
  <c r="E15" i="49" s="1"/>
  <c r="C135" i="76"/>
  <c r="K5" i="76" s="1"/>
  <c r="K8" i="76" s="1"/>
  <c r="K10" i="76" s="1"/>
  <c r="C136" i="42"/>
  <c r="F6" i="42" s="1"/>
  <c r="Y6" i="38"/>
  <c r="Y9" i="38" s="1"/>
  <c r="G5" i="49"/>
  <c r="G14" i="49" s="1"/>
  <c r="G25" i="49" s="1"/>
  <c r="G12" i="49" s="1"/>
  <c r="L5" i="49"/>
  <c r="L8" i="49" s="1"/>
  <c r="L10" i="49" s="1"/>
  <c r="L17" i="49" s="1"/>
  <c r="E6" i="81"/>
  <c r="K6" i="81"/>
  <c r="K9" i="81" s="1"/>
  <c r="J6" i="81"/>
  <c r="J11" i="81" s="1"/>
  <c r="J13" i="81" s="1"/>
  <c r="J26" i="81" s="1"/>
  <c r="H6" i="81"/>
  <c r="H11" i="81" s="1"/>
  <c r="H13" i="81" s="1"/>
  <c r="H26" i="81" s="1"/>
  <c r="F6" i="81"/>
  <c r="F15" i="81" s="1"/>
  <c r="C6" i="81"/>
  <c r="C15" i="81" s="1"/>
  <c r="G6" i="81"/>
  <c r="G11" i="81" s="1"/>
  <c r="G13" i="81" s="1"/>
  <c r="G26" i="81" s="1"/>
  <c r="C136" i="36"/>
  <c r="C6" i="36" s="1"/>
  <c r="C11" i="36" s="1"/>
  <c r="C13" i="36" s="1"/>
  <c r="C26" i="36" s="1"/>
  <c r="C136" i="30"/>
  <c r="C135" i="81"/>
  <c r="C136" i="44"/>
  <c r="K6" i="44" s="1"/>
  <c r="K9" i="44" s="1"/>
  <c r="C135" i="84"/>
  <c r="K5" i="84" s="1"/>
  <c r="K8" i="84" s="1"/>
  <c r="K10" i="84" s="1"/>
  <c r="K17" i="84" s="1"/>
  <c r="K21" i="84" s="1"/>
  <c r="K6" i="106"/>
  <c r="K9" i="106" s="1"/>
  <c r="G6" i="106"/>
  <c r="G11" i="106" s="1"/>
  <c r="G13" i="106" s="1"/>
  <c r="G26" i="106" s="1"/>
  <c r="D6" i="106"/>
  <c r="D15" i="106" s="1"/>
  <c r="C6" i="106"/>
  <c r="C15" i="106" s="1"/>
  <c r="L6" i="106"/>
  <c r="L9" i="106" s="1"/>
  <c r="H6" i="106"/>
  <c r="H15" i="106" s="1"/>
  <c r="F6" i="54"/>
  <c r="F11" i="54" s="1"/>
  <c r="F13" i="54" s="1"/>
  <c r="F26" i="54" s="1"/>
  <c r="K6" i="54"/>
  <c r="K9" i="54" s="1"/>
  <c r="I6" i="54"/>
  <c r="D6" i="54"/>
  <c r="D15" i="54" s="1"/>
  <c r="H6" i="54"/>
  <c r="H11" i="54" s="1"/>
  <c r="H13" i="54" s="1"/>
  <c r="H26" i="54" s="1"/>
  <c r="G6" i="54"/>
  <c r="G15" i="54" s="1"/>
  <c r="E6" i="54"/>
  <c r="C6" i="54"/>
  <c r="C15" i="54" s="1"/>
  <c r="L6" i="54"/>
  <c r="L9" i="54" s="1"/>
  <c r="C136" i="20"/>
  <c r="J6" i="10"/>
  <c r="J15" i="10" s="1"/>
  <c r="C135" i="106"/>
  <c r="C135" i="112"/>
  <c r="I5" i="112" s="1"/>
  <c r="I14" i="112" s="1"/>
  <c r="I25" i="112" s="1"/>
  <c r="I12" i="112" s="1"/>
  <c r="I10" i="112" s="1"/>
  <c r="C135" i="54"/>
  <c r="I5" i="54" s="1"/>
  <c r="I14" i="54" s="1"/>
  <c r="I25" i="54" s="1"/>
  <c r="I12" i="54" s="1"/>
  <c r="I10" i="54" s="1"/>
  <c r="C135" i="95"/>
  <c r="U37" i="45"/>
  <c r="U35" i="45" s="1"/>
  <c r="U37" i="57"/>
  <c r="U35" i="57" s="1"/>
  <c r="U37" i="72"/>
  <c r="U35" i="72" s="1"/>
  <c r="U37" i="81"/>
  <c r="U35" i="81" s="1"/>
  <c r="U28" i="81" s="1"/>
  <c r="U37" i="32"/>
  <c r="U35" i="32" s="1"/>
  <c r="U28" i="32" s="1"/>
  <c r="H8" i="38"/>
  <c r="V97" i="10"/>
  <c r="V95" i="10" s="1"/>
  <c r="V96" i="10"/>
  <c r="V105" i="12"/>
  <c r="V103" i="12" s="1"/>
  <c r="V97" i="12" s="1"/>
  <c r="V95" i="12" s="1"/>
  <c r="I8" i="94"/>
  <c r="I16" i="94" s="1"/>
  <c r="V37" i="94"/>
  <c r="V35" i="94" s="1"/>
  <c r="V29" i="94" s="1"/>
  <c r="V27" i="94" s="1"/>
  <c r="V37" i="10"/>
  <c r="V35" i="10" s="1"/>
  <c r="V29" i="10" s="1"/>
  <c r="V27" i="10" s="1"/>
  <c r="I8" i="10"/>
  <c r="I16" i="10" s="1"/>
  <c r="V37" i="105"/>
  <c r="V35" i="105" s="1"/>
  <c r="V105" i="115"/>
  <c r="V103" i="115" s="1"/>
  <c r="I8" i="70"/>
  <c r="I16" i="70" s="1"/>
  <c r="V37" i="30"/>
  <c r="V35" i="30" s="1"/>
  <c r="V29" i="30" s="1"/>
  <c r="V27" i="30" s="1"/>
  <c r="V97" i="18"/>
  <c r="V95" i="18" s="1"/>
  <c r="I8" i="30"/>
  <c r="I16" i="30" s="1"/>
  <c r="I8" i="103"/>
  <c r="I16" i="103" s="1"/>
  <c r="V37" i="115"/>
  <c r="V35" i="115" s="1"/>
  <c r="V37" i="79"/>
  <c r="V35" i="79" s="1"/>
  <c r="I8" i="105"/>
  <c r="I16" i="105" s="1"/>
  <c r="I8" i="120"/>
  <c r="I16" i="120" s="1"/>
  <c r="V97" i="30"/>
  <c r="V95" i="30" s="1"/>
  <c r="V96" i="30"/>
  <c r="V97" i="38"/>
  <c r="V95" i="38" s="1"/>
  <c r="V96" i="38"/>
  <c r="V28" i="18"/>
  <c r="V29" i="18"/>
  <c r="V27" i="18" s="1"/>
  <c r="V26" i="18" s="1"/>
  <c r="V6" i="18" s="1"/>
  <c r="V96" i="70"/>
  <c r="I8" i="82"/>
  <c r="I16" i="82" s="1"/>
  <c r="V37" i="92"/>
  <c r="V35" i="92" s="1"/>
  <c r="V28" i="92" s="1"/>
  <c r="V105" i="92"/>
  <c r="V103" i="92" s="1"/>
  <c r="V96" i="92" s="1"/>
  <c r="V105" i="120"/>
  <c r="V103" i="120" s="1"/>
  <c r="V105" i="93"/>
  <c r="V103" i="93" s="1"/>
  <c r="V96" i="93" s="1"/>
  <c r="V28" i="38"/>
  <c r="I8" i="91"/>
  <c r="I16" i="91" s="1"/>
  <c r="I8" i="96"/>
  <c r="I16" i="96" s="1"/>
  <c r="I8" i="102"/>
  <c r="I16" i="102" s="1"/>
  <c r="V37" i="49"/>
  <c r="V35" i="49" s="1"/>
  <c r="V37" i="86"/>
  <c r="V35" i="86" s="1"/>
  <c r="V96" i="14"/>
  <c r="V93" i="14" s="1"/>
  <c r="V82" i="14" s="1"/>
  <c r="V73" i="14" s="1"/>
  <c r="V37" i="70"/>
  <c r="V35" i="70" s="1"/>
  <c r="V96" i="81"/>
  <c r="V97" i="81"/>
  <c r="V95" i="81" s="1"/>
  <c r="V28" i="40"/>
  <c r="V29" i="40"/>
  <c r="V27" i="40" s="1"/>
  <c r="V97" i="40"/>
  <c r="V95" i="40" s="1"/>
  <c r="V96" i="40"/>
  <c r="V94" i="40" s="1"/>
  <c r="V74" i="40" s="1"/>
  <c r="V96" i="36"/>
  <c r="V97" i="36"/>
  <c r="V95" i="36" s="1"/>
  <c r="V97" i="44"/>
  <c r="V95" i="44" s="1"/>
  <c r="V96" i="44"/>
  <c r="V96" i="116"/>
  <c r="V97" i="116"/>
  <c r="V95" i="116" s="1"/>
  <c r="V29" i="36"/>
  <c r="V27" i="36" s="1"/>
  <c r="V28" i="36"/>
  <c r="V25" i="36" s="1"/>
  <c r="V14" i="36" s="1"/>
  <c r="V5" i="36" s="1"/>
  <c r="V28" i="30"/>
  <c r="V96" i="51"/>
  <c r="V97" i="51"/>
  <c r="V95" i="51" s="1"/>
  <c r="V93" i="78"/>
  <c r="V82" i="78" s="1"/>
  <c r="V73" i="78" s="1"/>
  <c r="V97" i="98"/>
  <c r="V95" i="98" s="1"/>
  <c r="V96" i="98"/>
  <c r="V97" i="72"/>
  <c r="V95" i="72" s="1"/>
  <c r="V93" i="72" s="1"/>
  <c r="V82" i="72" s="1"/>
  <c r="V73" i="72" s="1"/>
  <c r="V96" i="72"/>
  <c r="V105" i="64"/>
  <c r="V103" i="64" s="1"/>
  <c r="V37" i="28"/>
  <c r="V35" i="28" s="1"/>
  <c r="V28" i="28" s="1"/>
  <c r="I8" i="51"/>
  <c r="I16" i="51" s="1"/>
  <c r="V37" i="57"/>
  <c r="V35" i="57" s="1"/>
  <c r="I8" i="63"/>
  <c r="I16" i="63" s="1"/>
  <c r="I8" i="72"/>
  <c r="I16" i="72" s="1"/>
  <c r="V105" i="73"/>
  <c r="V103" i="73" s="1"/>
  <c r="V96" i="73" s="1"/>
  <c r="V37" i="81"/>
  <c r="V35" i="81" s="1"/>
  <c r="V29" i="81" s="1"/>
  <c r="V27" i="81" s="1"/>
  <c r="V105" i="108"/>
  <c r="V103" i="108" s="1"/>
  <c r="V96" i="95"/>
  <c r="V94" i="95" s="1"/>
  <c r="V74" i="95" s="1"/>
  <c r="V37" i="42"/>
  <c r="V35" i="42" s="1"/>
  <c r="V105" i="34"/>
  <c r="V103" i="34" s="1"/>
  <c r="V105" i="45"/>
  <c r="V103" i="45" s="1"/>
  <c r="I8" i="53"/>
  <c r="I16" i="53" s="1"/>
  <c r="I8" i="69"/>
  <c r="I16" i="69" s="1"/>
  <c r="V105" i="76"/>
  <c r="V103" i="76" s="1"/>
  <c r="V96" i="76" s="1"/>
  <c r="V105" i="77"/>
  <c r="V103" i="77" s="1"/>
  <c r="V105" i="83"/>
  <c r="V103" i="83" s="1"/>
  <c r="V37" i="109"/>
  <c r="V35" i="109" s="1"/>
  <c r="V28" i="109" s="1"/>
  <c r="V37" i="114"/>
  <c r="V35" i="114" s="1"/>
  <c r="V105" i="114"/>
  <c r="V103" i="114" s="1"/>
  <c r="I8" i="75"/>
  <c r="I16" i="75" s="1"/>
  <c r="V37" i="78"/>
  <c r="V35" i="78" s="1"/>
  <c r="I8" i="81"/>
  <c r="I16" i="81" s="1"/>
  <c r="V105" i="109"/>
  <c r="V103" i="109" s="1"/>
  <c r="V97" i="109" s="1"/>
  <c r="V95" i="109" s="1"/>
  <c r="V37" i="45"/>
  <c r="V35" i="45" s="1"/>
  <c r="I8" i="28"/>
  <c r="I16" i="28" s="1"/>
  <c r="V37" i="51"/>
  <c r="V35" i="51" s="1"/>
  <c r="V29" i="51" s="1"/>
  <c r="V27" i="51" s="1"/>
  <c r="V97" i="86"/>
  <c r="V95" i="86" s="1"/>
  <c r="V37" i="34"/>
  <c r="V35" i="34" s="1"/>
  <c r="V37" i="63"/>
  <c r="V35" i="63" s="1"/>
  <c r="V28" i="63" s="1"/>
  <c r="V37" i="73"/>
  <c r="V35" i="73" s="1"/>
  <c r="V29" i="73" s="1"/>
  <c r="V27" i="73" s="1"/>
  <c r="V37" i="75"/>
  <c r="V35" i="75" s="1"/>
  <c r="V37" i="76"/>
  <c r="V35" i="76" s="1"/>
  <c r="V29" i="76" s="1"/>
  <c r="V27" i="76" s="1"/>
  <c r="V97" i="99"/>
  <c r="V95" i="99" s="1"/>
  <c r="V93" i="99" s="1"/>
  <c r="V82" i="99" s="1"/>
  <c r="V73" i="99" s="1"/>
  <c r="V94" i="14"/>
  <c r="V74" i="14" s="1"/>
  <c r="V96" i="46"/>
  <c r="V37" i="71"/>
  <c r="V35" i="71" s="1"/>
  <c r="V28" i="71" s="1"/>
  <c r="V37" i="77"/>
  <c r="V35" i="77" s="1"/>
  <c r="V29" i="77" s="1"/>
  <c r="V27" i="77" s="1"/>
  <c r="V37" i="98"/>
  <c r="V35" i="98" s="1"/>
  <c r="V29" i="98" s="1"/>
  <c r="V27" i="98" s="1"/>
  <c r="V37" i="102"/>
  <c r="V35" i="102" s="1"/>
  <c r="V29" i="102" s="1"/>
  <c r="V27" i="102" s="1"/>
  <c r="I8" i="42"/>
  <c r="I16" i="42" s="1"/>
  <c r="I8" i="66"/>
  <c r="I16" i="66" s="1"/>
  <c r="V96" i="82"/>
  <c r="V94" i="82" s="1"/>
  <c r="V74" i="82" s="1"/>
  <c r="V37" i="116"/>
  <c r="V35" i="116" s="1"/>
  <c r="V93" i="95"/>
  <c r="V82" i="95" s="1"/>
  <c r="V73" i="95" s="1"/>
  <c r="V97" i="102"/>
  <c r="V95" i="102" s="1"/>
  <c r="V96" i="102"/>
  <c r="V96" i="8"/>
  <c r="V97" i="8"/>
  <c r="V95" i="8" s="1"/>
  <c r="V96" i="42"/>
  <c r="V97" i="42"/>
  <c r="V95" i="42" s="1"/>
  <c r="V37" i="111"/>
  <c r="V35" i="111" s="1"/>
  <c r="V105" i="111"/>
  <c r="V103" i="111" s="1"/>
  <c r="V29" i="95"/>
  <c r="V27" i="95" s="1"/>
  <c r="V28" i="95"/>
  <c r="V29" i="28"/>
  <c r="V27" i="28" s="1"/>
  <c r="V28" i="16"/>
  <c r="V29" i="16"/>
  <c r="V27" i="16" s="1"/>
  <c r="V105" i="90"/>
  <c r="V103" i="90" s="1"/>
  <c r="I8" i="90"/>
  <c r="V96" i="109"/>
  <c r="V97" i="59"/>
  <c r="V95" i="59" s="1"/>
  <c r="V96" i="12"/>
  <c r="V94" i="12" s="1"/>
  <c r="V74" i="12" s="1"/>
  <c r="V97" i="54"/>
  <c r="V95" i="54" s="1"/>
  <c r="V96" i="54"/>
  <c r="V97" i="79"/>
  <c r="V95" i="79" s="1"/>
  <c r="V96" i="79"/>
  <c r="V97" i="93"/>
  <c r="V95" i="93" s="1"/>
  <c r="I8" i="100"/>
  <c r="I16" i="100" s="1"/>
  <c r="V105" i="100"/>
  <c r="V103" i="100" s="1"/>
  <c r="V97" i="100" s="1"/>
  <c r="V95" i="100" s="1"/>
  <c r="V37" i="123"/>
  <c r="V35" i="123" s="1"/>
  <c r="V29" i="123" s="1"/>
  <c r="V27" i="123" s="1"/>
  <c r="V105" i="123"/>
  <c r="V103" i="123" s="1"/>
  <c r="V97" i="123" s="1"/>
  <c r="V95" i="123" s="1"/>
  <c r="V105" i="20"/>
  <c r="V103" i="20" s="1"/>
  <c r="V37" i="20"/>
  <c r="V35" i="20" s="1"/>
  <c r="I8" i="20"/>
  <c r="V96" i="6"/>
  <c r="V97" i="6"/>
  <c r="V95" i="6" s="1"/>
  <c r="V96" i="28"/>
  <c r="V97" i="28"/>
  <c r="V95" i="28" s="1"/>
  <c r="I8" i="52"/>
  <c r="I16" i="52" s="1"/>
  <c r="V105" i="52"/>
  <c r="V103" i="52" s="1"/>
  <c r="V96" i="53"/>
  <c r="V96" i="56"/>
  <c r="V97" i="56"/>
  <c r="V95" i="56" s="1"/>
  <c r="V97" i="89"/>
  <c r="V95" i="89" s="1"/>
  <c r="V93" i="89" s="1"/>
  <c r="V82" i="89" s="1"/>
  <c r="V73" i="89" s="1"/>
  <c r="I8" i="107"/>
  <c r="I16" i="107" s="1"/>
  <c r="V105" i="107"/>
  <c r="V103" i="107" s="1"/>
  <c r="V97" i="107" s="1"/>
  <c r="V95" i="107" s="1"/>
  <c r="V37" i="121"/>
  <c r="V35" i="121" s="1"/>
  <c r="V105" i="121"/>
  <c r="V103" i="121" s="1"/>
  <c r="V105" i="22"/>
  <c r="V103" i="22" s="1"/>
  <c r="I8" i="22"/>
  <c r="V96" i="61"/>
  <c r="V97" i="61"/>
  <c r="V95" i="61" s="1"/>
  <c r="V29" i="45"/>
  <c r="V27" i="45" s="1"/>
  <c r="V28" i="45"/>
  <c r="V93" i="18"/>
  <c r="V82" i="18" s="1"/>
  <c r="V73" i="18" s="1"/>
  <c r="V94" i="18"/>
  <c r="V74" i="18" s="1"/>
  <c r="V96" i="16"/>
  <c r="V97" i="16"/>
  <c r="V95" i="16" s="1"/>
  <c r="V105" i="26"/>
  <c r="V103" i="26" s="1"/>
  <c r="I8" i="26"/>
  <c r="V37" i="26"/>
  <c r="V35" i="26" s="1"/>
  <c r="V37" i="32"/>
  <c r="V35" i="32" s="1"/>
  <c r="V105" i="32"/>
  <c r="V103" i="32" s="1"/>
  <c r="V105" i="118"/>
  <c r="V103" i="118" s="1"/>
  <c r="I8" i="118"/>
  <c r="I16" i="118" s="1"/>
  <c r="V37" i="118"/>
  <c r="V35" i="118" s="1"/>
  <c r="V105" i="122"/>
  <c r="V103" i="122" s="1"/>
  <c r="V37" i="122"/>
  <c r="V35" i="122" s="1"/>
  <c r="V29" i="122" s="1"/>
  <c r="V27" i="122" s="1"/>
  <c r="V26" i="38"/>
  <c r="V6" i="38" s="1"/>
  <c r="V25" i="38"/>
  <c r="V14" i="38" s="1"/>
  <c r="V5" i="38" s="1"/>
  <c r="V93" i="30"/>
  <c r="V82" i="30" s="1"/>
  <c r="V73" i="30" s="1"/>
  <c r="V28" i="34"/>
  <c r="V29" i="34"/>
  <c r="V27" i="34" s="1"/>
  <c r="I8" i="48"/>
  <c r="I16" i="48" s="1"/>
  <c r="V105" i="48"/>
  <c r="V103" i="48" s="1"/>
  <c r="V96" i="48" s="1"/>
  <c r="V105" i="49"/>
  <c r="V103" i="49" s="1"/>
  <c r="V97" i="49" s="1"/>
  <c r="V95" i="49" s="1"/>
  <c r="V97" i="50"/>
  <c r="V95" i="50" s="1"/>
  <c r="V105" i="58"/>
  <c r="V103" i="58" s="1"/>
  <c r="I8" i="58"/>
  <c r="I16" i="58" s="1"/>
  <c r="V94" i="78"/>
  <c r="V74" i="78" s="1"/>
  <c r="V93" i="82"/>
  <c r="V82" i="82" s="1"/>
  <c r="V73" i="82" s="1"/>
  <c r="V37" i="22"/>
  <c r="V35" i="22" s="1"/>
  <c r="V29" i="14"/>
  <c r="V27" i="14" s="1"/>
  <c r="V37" i="24"/>
  <c r="V35" i="24" s="1"/>
  <c r="I8" i="24"/>
  <c r="V105" i="24"/>
  <c r="V103" i="24" s="1"/>
  <c r="V97" i="64"/>
  <c r="V95" i="64" s="1"/>
  <c r="V96" i="64"/>
  <c r="V94" i="81"/>
  <c r="V74" i="81" s="1"/>
  <c r="V97" i="96"/>
  <c r="V95" i="96" s="1"/>
  <c r="V96" i="96"/>
  <c r="I8" i="54"/>
  <c r="I16" i="54" s="1"/>
  <c r="V37" i="59"/>
  <c r="V35" i="59" s="1"/>
  <c r="V29" i="59" s="1"/>
  <c r="V27" i="59" s="1"/>
  <c r="V96" i="110"/>
  <c r="V28" i="61"/>
  <c r="V96" i="74"/>
  <c r="V28" i="76"/>
  <c r="V96" i="97"/>
  <c r="V37" i="8"/>
  <c r="V35" i="8" s="1"/>
  <c r="V29" i="8" s="1"/>
  <c r="V27" i="8" s="1"/>
  <c r="V37" i="53"/>
  <c r="V35" i="53" s="1"/>
  <c r="V37" i="54"/>
  <c r="V35" i="54" s="1"/>
  <c r="V37" i="124"/>
  <c r="V35" i="124" s="1"/>
  <c r="V29" i="124" s="1"/>
  <c r="V27" i="124" s="1"/>
  <c r="V37" i="52"/>
  <c r="V35" i="52" s="1"/>
  <c r="V28" i="52" s="1"/>
  <c r="V96" i="63"/>
  <c r="V96" i="88"/>
  <c r="V93" i="88" s="1"/>
  <c r="V82" i="88" s="1"/>
  <c r="V73" i="88" s="1"/>
  <c r="V37" i="100"/>
  <c r="V35" i="100" s="1"/>
  <c r="V28" i="100" s="1"/>
  <c r="V96" i="103"/>
  <c r="V37" i="48"/>
  <c r="V35" i="48" s="1"/>
  <c r="V37" i="99"/>
  <c r="V35" i="99" s="1"/>
  <c r="V28" i="99" s="1"/>
  <c r="U37" i="36"/>
  <c r="U35" i="36" s="1"/>
  <c r="U29" i="36" s="1"/>
  <c r="U27" i="36" s="1"/>
  <c r="U37" i="76"/>
  <c r="U35" i="76" s="1"/>
  <c r="U29" i="76" s="1"/>
  <c r="U27" i="76" s="1"/>
  <c r="H8" i="10"/>
  <c r="H16" i="10" s="1"/>
  <c r="U37" i="50"/>
  <c r="U35" i="50" s="1"/>
  <c r="U28" i="50" s="1"/>
  <c r="U37" i="16"/>
  <c r="U35" i="16" s="1"/>
  <c r="U29" i="16" s="1"/>
  <c r="U27" i="16" s="1"/>
  <c r="U37" i="77"/>
  <c r="U35" i="77" s="1"/>
  <c r="U28" i="77" s="1"/>
  <c r="H8" i="34"/>
  <c r="H16" i="34" s="1"/>
  <c r="H8" i="102"/>
  <c r="H16" i="102" s="1"/>
  <c r="U37" i="124"/>
  <c r="U35" i="124" s="1"/>
  <c r="U29" i="124" s="1"/>
  <c r="U27" i="124" s="1"/>
  <c r="U37" i="97"/>
  <c r="U35" i="97" s="1"/>
  <c r="U28" i="97" s="1"/>
  <c r="U37" i="111"/>
  <c r="U35" i="111" s="1"/>
  <c r="U28" i="111" s="1"/>
  <c r="U37" i="82"/>
  <c r="U35" i="82" s="1"/>
  <c r="U28" i="82" s="1"/>
  <c r="U37" i="88"/>
  <c r="U35" i="88" s="1"/>
  <c r="U37" i="98"/>
  <c r="U35" i="98" s="1"/>
  <c r="U28" i="98" s="1"/>
  <c r="H8" i="95"/>
  <c r="H16" i="95" s="1"/>
  <c r="U37" i="40"/>
  <c r="U35" i="40" s="1"/>
  <c r="U28" i="40" s="1"/>
  <c r="U37" i="54"/>
  <c r="U35" i="54" s="1"/>
  <c r="U37" i="92"/>
  <c r="U35" i="92" s="1"/>
  <c r="U29" i="92" s="1"/>
  <c r="U27" i="92" s="1"/>
  <c r="U37" i="105"/>
  <c r="U35" i="105" s="1"/>
  <c r="H8" i="59"/>
  <c r="H16" i="59" s="1"/>
  <c r="H8" i="18"/>
  <c r="H16" i="18" s="1"/>
  <c r="U37" i="94"/>
  <c r="U35" i="94" s="1"/>
  <c r="U29" i="94" s="1"/>
  <c r="U27" i="94" s="1"/>
  <c r="U37" i="104"/>
  <c r="U35" i="104" s="1"/>
  <c r="U28" i="104" s="1"/>
  <c r="U37" i="79"/>
  <c r="U35" i="79" s="1"/>
  <c r="U28" i="79" s="1"/>
  <c r="H8" i="100"/>
  <c r="H16" i="100" s="1"/>
  <c r="U37" i="56"/>
  <c r="U35" i="56" s="1"/>
  <c r="U29" i="56" s="1"/>
  <c r="U27" i="56" s="1"/>
  <c r="U37" i="68"/>
  <c r="U35" i="68" s="1"/>
  <c r="U29" i="68" s="1"/>
  <c r="U27" i="68" s="1"/>
  <c r="U37" i="69"/>
  <c r="U35" i="69" s="1"/>
  <c r="U29" i="69" s="1"/>
  <c r="U27" i="69" s="1"/>
  <c r="U37" i="70"/>
  <c r="U35" i="70" s="1"/>
  <c r="U28" i="70" s="1"/>
  <c r="Y5" i="22"/>
  <c r="Y8" i="22" s="1"/>
  <c r="Y10" i="22" s="1"/>
  <c r="Y15" i="22" s="1"/>
  <c r="Y19" i="22" s="1"/>
  <c r="D5" i="36"/>
  <c r="D14" i="36" s="1"/>
  <c r="D25" i="36" s="1"/>
  <c r="D12" i="36" s="1"/>
  <c r="D10" i="36" s="1"/>
  <c r="G5" i="36"/>
  <c r="G14" i="36" s="1"/>
  <c r="G25" i="36" s="1"/>
  <c r="G12" i="36" s="1"/>
  <c r="G10" i="36" s="1"/>
  <c r="C5" i="36"/>
  <c r="C14" i="36" s="1"/>
  <c r="C25" i="36" s="1"/>
  <c r="C12" i="36" s="1"/>
  <c r="C10" i="36" s="1"/>
  <c r="H5" i="36"/>
  <c r="H14" i="36" s="1"/>
  <c r="H25" i="36" s="1"/>
  <c r="H12" i="36" s="1"/>
  <c r="H10" i="36" s="1"/>
  <c r="L5" i="36"/>
  <c r="L8" i="36" s="1"/>
  <c r="L10" i="36" s="1"/>
  <c r="L17" i="36" s="1"/>
  <c r="L21" i="36" s="1"/>
  <c r="G6" i="26"/>
  <c r="G15" i="26" s="1"/>
  <c r="C6" i="26"/>
  <c r="C15" i="26" s="1"/>
  <c r="H6" i="26"/>
  <c r="H11" i="26" s="1"/>
  <c r="H13" i="26" s="1"/>
  <c r="L5" i="6"/>
  <c r="L8" i="6" s="1"/>
  <c r="L10" i="6" s="1"/>
  <c r="L15" i="6" s="1"/>
  <c r="L19" i="6" s="1"/>
  <c r="C135" i="26"/>
  <c r="L5" i="26" s="1"/>
  <c r="L8" i="26" s="1"/>
  <c r="L10" i="26" s="1"/>
  <c r="D5" i="49"/>
  <c r="D14" i="49" s="1"/>
  <c r="D25" i="49" s="1"/>
  <c r="D12" i="49" s="1"/>
  <c r="D10" i="49" s="1"/>
  <c r="C135" i="86"/>
  <c r="C5" i="86" s="1"/>
  <c r="C14" i="86" s="1"/>
  <c r="C25" i="86" s="1"/>
  <c r="C12" i="86" s="1"/>
  <c r="C10" i="86" s="1"/>
  <c r="F5" i="49"/>
  <c r="F14" i="49" s="1"/>
  <c r="F25" i="49" s="1"/>
  <c r="F12" i="49" s="1"/>
  <c r="H5" i="49"/>
  <c r="H14" i="49" s="1"/>
  <c r="H25" i="49" s="1"/>
  <c r="H12" i="49" s="1"/>
  <c r="H10" i="49" s="1"/>
  <c r="C136" i="8"/>
  <c r="I5" i="49"/>
  <c r="I14" i="49" s="1"/>
  <c r="I25" i="49" s="1"/>
  <c r="I12" i="49" s="1"/>
  <c r="I10" i="49" s="1"/>
  <c r="J5" i="49"/>
  <c r="J14" i="49" s="1"/>
  <c r="K6" i="101"/>
  <c r="K9" i="101" s="1"/>
  <c r="F6" i="101"/>
  <c r="F15" i="101" s="1"/>
  <c r="F5" i="24"/>
  <c r="F14" i="24" s="1"/>
  <c r="F25" i="24" s="1"/>
  <c r="F12" i="24" s="1"/>
  <c r="F10" i="24" s="1"/>
  <c r="D5" i="24"/>
  <c r="D14" i="24" s="1"/>
  <c r="D25" i="24" s="1"/>
  <c r="D12" i="24" s="1"/>
  <c r="D10" i="24" s="1"/>
  <c r="H5" i="24"/>
  <c r="H14" i="24" s="1"/>
  <c r="H25" i="24" s="1"/>
  <c r="H12" i="24" s="1"/>
  <c r="H10" i="24" s="1"/>
  <c r="I5" i="24"/>
  <c r="I14" i="24" s="1"/>
  <c r="I25" i="24" s="1"/>
  <c r="I12" i="24" s="1"/>
  <c r="I10" i="24" s="1"/>
  <c r="G5" i="24"/>
  <c r="G14" i="24" s="1"/>
  <c r="G25" i="24" s="1"/>
  <c r="G12" i="24" s="1"/>
  <c r="G10" i="24" s="1"/>
  <c r="E5" i="24"/>
  <c r="E14" i="24" s="1"/>
  <c r="E25" i="24" s="1"/>
  <c r="E12" i="24" s="1"/>
  <c r="C5" i="24"/>
  <c r="C14" i="24" s="1"/>
  <c r="C25" i="24" s="1"/>
  <c r="C12" i="24" s="1"/>
  <c r="C10" i="24" s="1"/>
  <c r="J5" i="24"/>
  <c r="J14" i="24" s="1"/>
  <c r="J25" i="24" s="1"/>
  <c r="J12" i="24" s="1"/>
  <c r="K5" i="24"/>
  <c r="K8" i="24" s="1"/>
  <c r="K10" i="24" s="1"/>
  <c r="K17" i="24" s="1"/>
  <c r="K21" i="24" s="1"/>
  <c r="L5" i="24"/>
  <c r="L8" i="24" s="1"/>
  <c r="L10" i="24" s="1"/>
  <c r="G5" i="30"/>
  <c r="G14" i="30" s="1"/>
  <c r="G25" i="30" s="1"/>
  <c r="G12" i="30" s="1"/>
  <c r="G10" i="30" s="1"/>
  <c r="F5" i="30"/>
  <c r="F14" i="30" s="1"/>
  <c r="F25" i="30" s="1"/>
  <c r="F12" i="30" s="1"/>
  <c r="F10" i="30" s="1"/>
  <c r="F6" i="62"/>
  <c r="F15" i="62" s="1"/>
  <c r="D6" i="62"/>
  <c r="D15" i="62" s="1"/>
  <c r="H6" i="62"/>
  <c r="H11" i="62" s="1"/>
  <c r="H13" i="62" s="1"/>
  <c r="H26" i="62" s="1"/>
  <c r="L6" i="62"/>
  <c r="L9" i="62" s="1"/>
  <c r="J6" i="62"/>
  <c r="J11" i="62" s="1"/>
  <c r="J13" i="62" s="1"/>
  <c r="J26" i="62" s="1"/>
  <c r="I6" i="62"/>
  <c r="G6" i="62"/>
  <c r="G15" i="62" s="1"/>
  <c r="L5" i="34"/>
  <c r="L8" i="34" s="1"/>
  <c r="L10" i="34" s="1"/>
  <c r="L17" i="34" s="1"/>
  <c r="L21" i="34" s="1"/>
  <c r="C5" i="34"/>
  <c r="C14" i="34" s="1"/>
  <c r="C25" i="34" s="1"/>
  <c r="C12" i="34" s="1"/>
  <c r="C10" i="34" s="1"/>
  <c r="I5" i="34"/>
  <c r="I14" i="34" s="1"/>
  <c r="I25" i="34" s="1"/>
  <c r="I12" i="34" s="1"/>
  <c r="I10" i="34" s="1"/>
  <c r="K5" i="34"/>
  <c r="K8" i="34" s="1"/>
  <c r="K10" i="34" s="1"/>
  <c r="K17" i="34" s="1"/>
  <c r="K21" i="34" s="1"/>
  <c r="E5" i="34"/>
  <c r="E14" i="34" s="1"/>
  <c r="E25" i="34" s="1"/>
  <c r="E12" i="34" s="1"/>
  <c r="E10" i="34" s="1"/>
  <c r="D5" i="34"/>
  <c r="D14" i="34" s="1"/>
  <c r="D25" i="34" s="1"/>
  <c r="D12" i="34" s="1"/>
  <c r="D10" i="34" s="1"/>
  <c r="H5" i="34"/>
  <c r="H14" i="34" s="1"/>
  <c r="H25" i="34" s="1"/>
  <c r="H12" i="34" s="1"/>
  <c r="H10" i="34" s="1"/>
  <c r="F5" i="34"/>
  <c r="F14" i="34" s="1"/>
  <c r="F25" i="34" s="1"/>
  <c r="F12" i="34" s="1"/>
  <c r="F10" i="34" s="1"/>
  <c r="G5" i="34"/>
  <c r="G14" i="34" s="1"/>
  <c r="G25" i="34" s="1"/>
  <c r="G12" i="34" s="1"/>
  <c r="G10" i="34" s="1"/>
  <c r="J5" i="34"/>
  <c r="J14" i="34" s="1"/>
  <c r="J25" i="34" s="1"/>
  <c r="J12" i="34" s="1"/>
  <c r="J10" i="34" s="1"/>
  <c r="F5" i="36"/>
  <c r="F14" i="36" s="1"/>
  <c r="F25" i="36" s="1"/>
  <c r="F12" i="36" s="1"/>
  <c r="F10" i="36" s="1"/>
  <c r="I5" i="36"/>
  <c r="I14" i="36" s="1"/>
  <c r="I25" i="36" s="1"/>
  <c r="I12" i="36" s="1"/>
  <c r="K6" i="26"/>
  <c r="K9" i="26" s="1"/>
  <c r="I6" i="26"/>
  <c r="C136" i="24"/>
  <c r="I5" i="64"/>
  <c r="I14" i="64" s="1"/>
  <c r="I25" i="64" s="1"/>
  <c r="I12" i="64" s="1"/>
  <c r="I10" i="64" s="1"/>
  <c r="G6" i="86"/>
  <c r="G11" i="10"/>
  <c r="G13" i="10" s="1"/>
  <c r="G26" i="10" s="1"/>
  <c r="E6" i="26"/>
  <c r="E15" i="26" s="1"/>
  <c r="C136" i="14"/>
  <c r="C135" i="62"/>
  <c r="I5" i="62" s="1"/>
  <c r="I14" i="62" s="1"/>
  <c r="I25" i="62" s="1"/>
  <c r="I12" i="62" s="1"/>
  <c r="I10" i="62" s="1"/>
  <c r="C135" i="65"/>
  <c r="I6" i="86"/>
  <c r="I15" i="86" s="1"/>
  <c r="C135" i="101"/>
  <c r="L5" i="101" s="1"/>
  <c r="L8" i="101" s="1"/>
  <c r="L10" i="101" s="1"/>
  <c r="C135" i="102"/>
  <c r="C135" i="107"/>
  <c r="F5" i="107" s="1"/>
  <c r="F14" i="107" s="1"/>
  <c r="F25" i="107" s="1"/>
  <c r="F12" i="107" s="1"/>
  <c r="F10" i="107" s="1"/>
  <c r="D6" i="26"/>
  <c r="D15" i="26" s="1"/>
  <c r="F6" i="86"/>
  <c r="F15" i="86" s="1"/>
  <c r="K5" i="36"/>
  <c r="K8" i="36" s="1"/>
  <c r="K10" i="36" s="1"/>
  <c r="K17" i="36" s="1"/>
  <c r="K21" i="36" s="1"/>
  <c r="L6" i="26"/>
  <c r="L9" i="26" s="1"/>
  <c r="C136" i="58"/>
  <c r="I6" i="58" s="1"/>
  <c r="I11" i="58" s="1"/>
  <c r="I13" i="58" s="1"/>
  <c r="I26" i="58" s="1"/>
  <c r="K6" i="86"/>
  <c r="K9" i="86" s="1"/>
  <c r="C135" i="92"/>
  <c r="C136" i="45"/>
  <c r="E5" i="36"/>
  <c r="E14" i="36" s="1"/>
  <c r="E25" i="36" s="1"/>
  <c r="E12" i="36" s="1"/>
  <c r="E10" i="36" s="1"/>
  <c r="C136" i="12"/>
  <c r="L5" i="104"/>
  <c r="L8" i="104" s="1"/>
  <c r="L10" i="104" s="1"/>
  <c r="J5" i="36"/>
  <c r="J14" i="36" s="1"/>
  <c r="J25" i="36" s="1"/>
  <c r="J12" i="36" s="1"/>
  <c r="J10" i="36" s="1"/>
  <c r="I5" i="45"/>
  <c r="I14" i="45" s="1"/>
  <c r="I25" i="45" s="1"/>
  <c r="I12" i="45" s="1"/>
  <c r="I10" i="45" s="1"/>
  <c r="E6" i="86"/>
  <c r="J6" i="26"/>
  <c r="J15" i="26" s="1"/>
  <c r="F6" i="26"/>
  <c r="C136" i="34"/>
  <c r="D6" i="34" s="1"/>
  <c r="D15" i="34" s="1"/>
  <c r="C6" i="86"/>
  <c r="C11" i="86" s="1"/>
  <c r="C13" i="86" s="1"/>
  <c r="C26" i="86" s="1"/>
  <c r="C5" i="38"/>
  <c r="C14" i="38" s="1"/>
  <c r="C25" i="38" s="1"/>
  <c r="C12" i="38" s="1"/>
  <c r="C10" i="38" s="1"/>
  <c r="E5" i="38"/>
  <c r="E14" i="38" s="1"/>
  <c r="E25" i="38" s="1"/>
  <c r="E12" i="38" s="1"/>
  <c r="E10" i="38" s="1"/>
  <c r="H5" i="38"/>
  <c r="H14" i="38" s="1"/>
  <c r="H25" i="38" s="1"/>
  <c r="H12" i="38" s="1"/>
  <c r="H10" i="38" s="1"/>
  <c r="E6" i="71"/>
  <c r="E11" i="71" s="1"/>
  <c r="E13" i="71" s="1"/>
  <c r="E26" i="71" s="1"/>
  <c r="L6" i="71"/>
  <c r="L9" i="71" s="1"/>
  <c r="I6" i="71"/>
  <c r="I11" i="71" s="1"/>
  <c r="I13" i="71" s="1"/>
  <c r="I26" i="71" s="1"/>
  <c r="G6" i="71"/>
  <c r="G15" i="71" s="1"/>
  <c r="F6" i="71"/>
  <c r="F11" i="71" s="1"/>
  <c r="F13" i="71" s="1"/>
  <c r="F26" i="71" s="1"/>
  <c r="D6" i="71"/>
  <c r="D15" i="71" s="1"/>
  <c r="C5" i="30"/>
  <c r="C14" i="30" s="1"/>
  <c r="C25" i="30" s="1"/>
  <c r="C12" i="30" s="1"/>
  <c r="C10" i="30" s="1"/>
  <c r="I5" i="6"/>
  <c r="I14" i="6" s="1"/>
  <c r="I25" i="6" s="1"/>
  <c r="I12" i="6" s="1"/>
  <c r="I10" i="6" s="1"/>
  <c r="G5" i="6"/>
  <c r="G14" i="6" s="1"/>
  <c r="G25" i="6" s="1"/>
  <c r="G12" i="6" s="1"/>
  <c r="G10" i="6" s="1"/>
  <c r="E5" i="30"/>
  <c r="E14" i="30" s="1"/>
  <c r="E25" i="30" s="1"/>
  <c r="E12" i="30" s="1"/>
  <c r="E10" i="30" s="1"/>
  <c r="C136" i="48"/>
  <c r="L6" i="48" s="1"/>
  <c r="L9" i="48" s="1"/>
  <c r="C135" i="71"/>
  <c r="C135" i="87"/>
  <c r="C135" i="103"/>
  <c r="L5" i="112"/>
  <c r="L8" i="112" s="1"/>
  <c r="L10" i="112" s="1"/>
  <c r="J5" i="6"/>
  <c r="J14" i="6" s="1"/>
  <c r="J25" i="6" s="1"/>
  <c r="J12" i="6" s="1"/>
  <c r="J10" i="6" s="1"/>
  <c r="F5" i="20"/>
  <c r="F14" i="20" s="1"/>
  <c r="F25" i="20" s="1"/>
  <c r="F12" i="20" s="1"/>
  <c r="D5" i="30"/>
  <c r="D14" i="30" s="1"/>
  <c r="D25" i="30" s="1"/>
  <c r="D12" i="30" s="1"/>
  <c r="D10" i="30" s="1"/>
  <c r="L5" i="30"/>
  <c r="L8" i="30" s="1"/>
  <c r="L10" i="30" s="1"/>
  <c r="L17" i="30" s="1"/>
  <c r="L21" i="30" s="1"/>
  <c r="H5" i="30"/>
  <c r="H14" i="30" s="1"/>
  <c r="H25" i="30" s="1"/>
  <c r="H12" i="30" s="1"/>
  <c r="H10" i="30" s="1"/>
  <c r="D5" i="6"/>
  <c r="D14" i="6" s="1"/>
  <c r="D25" i="6" s="1"/>
  <c r="D12" i="6" s="1"/>
  <c r="D10" i="6" s="1"/>
  <c r="E5" i="6"/>
  <c r="E14" i="6" s="1"/>
  <c r="E25" i="6" s="1"/>
  <c r="E12" i="6" s="1"/>
  <c r="E10" i="6" s="1"/>
  <c r="I5" i="30"/>
  <c r="I14" i="30" s="1"/>
  <c r="I25" i="30" s="1"/>
  <c r="I12" i="30" s="1"/>
  <c r="I10" i="30" s="1"/>
  <c r="J5" i="30"/>
  <c r="J14" i="30" s="1"/>
  <c r="J25" i="30" s="1"/>
  <c r="J12" i="30" s="1"/>
  <c r="J10" i="30" s="1"/>
  <c r="F5" i="6"/>
  <c r="F14" i="6" s="1"/>
  <c r="F25" i="6" s="1"/>
  <c r="F12" i="6" s="1"/>
  <c r="F10" i="6" s="1"/>
  <c r="C136" i="38"/>
  <c r="C6" i="42"/>
  <c r="C15" i="42" s="1"/>
  <c r="K5" i="30"/>
  <c r="K8" i="30" s="1"/>
  <c r="K10" i="30" s="1"/>
  <c r="K17" i="30" s="1"/>
  <c r="K21" i="30" s="1"/>
  <c r="H5" i="6"/>
  <c r="H14" i="6" s="1"/>
  <c r="H25" i="6" s="1"/>
  <c r="H12" i="6" s="1"/>
  <c r="H10" i="6" s="1"/>
  <c r="I5" i="20"/>
  <c r="I14" i="20" s="1"/>
  <c r="I25" i="20" s="1"/>
  <c r="I12" i="20" s="1"/>
  <c r="I10" i="20" s="1"/>
  <c r="I6" i="60"/>
  <c r="I11" i="60" s="1"/>
  <c r="I13" i="60" s="1"/>
  <c r="I26" i="60" s="1"/>
  <c r="L6" i="60"/>
  <c r="L9" i="60" s="1"/>
  <c r="C6" i="60"/>
  <c r="C15" i="60" s="1"/>
  <c r="K6" i="60"/>
  <c r="K9" i="60" s="1"/>
  <c r="J6" i="60"/>
  <c r="J15" i="60" s="1"/>
  <c r="F6" i="60"/>
  <c r="F11" i="60" s="1"/>
  <c r="F13" i="60" s="1"/>
  <c r="F26" i="60" s="1"/>
  <c r="D6" i="60"/>
  <c r="D15" i="60" s="1"/>
  <c r="E6" i="93"/>
  <c r="E15" i="93" s="1"/>
  <c r="C6" i="93"/>
  <c r="C15" i="93" s="1"/>
  <c r="K6" i="93"/>
  <c r="K9" i="93" s="1"/>
  <c r="I6" i="93"/>
  <c r="I11" i="93" s="1"/>
  <c r="I13" i="93" s="1"/>
  <c r="I26" i="93" s="1"/>
  <c r="H6" i="93"/>
  <c r="H11" i="93" s="1"/>
  <c r="H13" i="93" s="1"/>
  <c r="H26" i="93" s="1"/>
  <c r="G6" i="93"/>
  <c r="G11" i="93" s="1"/>
  <c r="G13" i="93" s="1"/>
  <c r="G26" i="93" s="1"/>
  <c r="F6" i="93"/>
  <c r="F11" i="93" s="1"/>
  <c r="F13" i="93" s="1"/>
  <c r="F26" i="93" s="1"/>
  <c r="L17" i="8"/>
  <c r="L21" i="8" s="1"/>
  <c r="J6" i="114"/>
  <c r="J15" i="114" s="1"/>
  <c r="I6" i="114"/>
  <c r="I11" i="114" s="1"/>
  <c r="I13" i="114" s="1"/>
  <c r="I26" i="114" s="1"/>
  <c r="C6" i="114"/>
  <c r="C11" i="114" s="1"/>
  <c r="C13" i="114" s="1"/>
  <c r="C26" i="114" s="1"/>
  <c r="H6" i="114"/>
  <c r="H15" i="114" s="1"/>
  <c r="K6" i="114"/>
  <c r="K9" i="114" s="1"/>
  <c r="G6" i="114"/>
  <c r="G15" i="114" s="1"/>
  <c r="F6" i="114"/>
  <c r="F15" i="114" s="1"/>
  <c r="E6" i="114"/>
  <c r="E15" i="114" s="1"/>
  <c r="L6" i="114"/>
  <c r="L9" i="114" s="1"/>
  <c r="D6" i="114"/>
  <c r="D15" i="114" s="1"/>
  <c r="I10" i="36"/>
  <c r="E6" i="109"/>
  <c r="H6" i="109"/>
  <c r="H11" i="109" s="1"/>
  <c r="H13" i="109" s="1"/>
  <c r="H26" i="109" s="1"/>
  <c r="G6" i="109"/>
  <c r="G15" i="109" s="1"/>
  <c r="F6" i="109"/>
  <c r="F15" i="109" s="1"/>
  <c r="C6" i="109"/>
  <c r="C11" i="109" s="1"/>
  <c r="C13" i="109" s="1"/>
  <c r="C26" i="109" s="1"/>
  <c r="J6" i="109"/>
  <c r="J15" i="109" s="1"/>
  <c r="K6" i="109"/>
  <c r="K9" i="109" s="1"/>
  <c r="H5" i="28"/>
  <c r="H14" i="28" s="1"/>
  <c r="H25" i="28" s="1"/>
  <c r="H12" i="28" s="1"/>
  <c r="H10" i="28" s="1"/>
  <c r="J5" i="28"/>
  <c r="J14" i="28" s="1"/>
  <c r="J25" i="28" s="1"/>
  <c r="J12" i="28" s="1"/>
  <c r="E5" i="28"/>
  <c r="E14" i="28" s="1"/>
  <c r="E25" i="28" s="1"/>
  <c r="E12" i="28" s="1"/>
  <c r="E10" i="28" s="1"/>
  <c r="F5" i="28"/>
  <c r="F14" i="28" s="1"/>
  <c r="F25" i="28" s="1"/>
  <c r="F12" i="28" s="1"/>
  <c r="G5" i="28"/>
  <c r="G14" i="28" s="1"/>
  <c r="G25" i="28" s="1"/>
  <c r="G12" i="28" s="1"/>
  <c r="G10" i="28" s="1"/>
  <c r="L5" i="28"/>
  <c r="L8" i="28" s="1"/>
  <c r="L10" i="28" s="1"/>
  <c r="L17" i="28" s="1"/>
  <c r="C5" i="28"/>
  <c r="C14" i="28" s="1"/>
  <c r="C25" i="28" s="1"/>
  <c r="C12" i="28" s="1"/>
  <c r="I5" i="28"/>
  <c r="I14" i="28" s="1"/>
  <c r="I25" i="28" s="1"/>
  <c r="I12" i="28" s="1"/>
  <c r="K5" i="28"/>
  <c r="K8" i="28" s="1"/>
  <c r="K10" i="28" s="1"/>
  <c r="K17" i="28" s="1"/>
  <c r="K21" i="28" s="1"/>
  <c r="D5" i="28"/>
  <c r="D14" i="28" s="1"/>
  <c r="D25" i="28" s="1"/>
  <c r="D12" i="28" s="1"/>
  <c r="D10" i="28" s="1"/>
  <c r="C6" i="117"/>
  <c r="C15" i="117" s="1"/>
  <c r="K6" i="117"/>
  <c r="K9" i="117" s="1"/>
  <c r="J6" i="117"/>
  <c r="J15" i="117" s="1"/>
  <c r="H6" i="117"/>
  <c r="H11" i="117" s="1"/>
  <c r="H13" i="117" s="1"/>
  <c r="H26" i="117" s="1"/>
  <c r="G5" i="20"/>
  <c r="G14" i="20" s="1"/>
  <c r="G25" i="20" s="1"/>
  <c r="G12" i="20" s="1"/>
  <c r="I6" i="10"/>
  <c r="C5" i="20"/>
  <c r="C14" i="20" s="1"/>
  <c r="C25" i="20" s="1"/>
  <c r="C12" i="20" s="1"/>
  <c r="C6" i="44"/>
  <c r="J5" i="38"/>
  <c r="J14" i="38" s="1"/>
  <c r="J25" i="38" s="1"/>
  <c r="J12" i="38" s="1"/>
  <c r="J10" i="38" s="1"/>
  <c r="D5" i="38"/>
  <c r="D14" i="38" s="1"/>
  <c r="D25" i="38" s="1"/>
  <c r="D12" i="38" s="1"/>
  <c r="D10" i="38" s="1"/>
  <c r="K5" i="8"/>
  <c r="K8" i="8" s="1"/>
  <c r="K10" i="8" s="1"/>
  <c r="G5" i="8"/>
  <c r="G14" i="8" s="1"/>
  <c r="G25" i="8" s="1"/>
  <c r="G12" i="8" s="1"/>
  <c r="J5" i="20"/>
  <c r="J14" i="20" s="1"/>
  <c r="J25" i="20" s="1"/>
  <c r="J12" i="20" s="1"/>
  <c r="D5" i="8"/>
  <c r="D14" i="8" s="1"/>
  <c r="D25" i="8" s="1"/>
  <c r="D12" i="8" s="1"/>
  <c r="H5" i="8"/>
  <c r="H14" i="8" s="1"/>
  <c r="H25" i="8" s="1"/>
  <c r="H12" i="8" s="1"/>
  <c r="H10" i="8" s="1"/>
  <c r="C136" i="28"/>
  <c r="K6" i="64"/>
  <c r="K9" i="64" s="1"/>
  <c r="C6" i="101"/>
  <c r="C15" i="101" s="1"/>
  <c r="C135" i="109"/>
  <c r="D5" i="109" s="1"/>
  <c r="D14" i="109" s="1"/>
  <c r="D25" i="109" s="1"/>
  <c r="D12" i="109" s="1"/>
  <c r="L5" i="20"/>
  <c r="L8" i="20" s="1"/>
  <c r="L10" i="20" s="1"/>
  <c r="L6" i="10"/>
  <c r="L9" i="10" s="1"/>
  <c r="D6" i="44"/>
  <c r="H6" i="44"/>
  <c r="I5" i="38"/>
  <c r="I14" i="38" s="1"/>
  <c r="I25" i="38" s="1"/>
  <c r="I12" i="38" s="1"/>
  <c r="C135" i="46"/>
  <c r="K5" i="46" s="1"/>
  <c r="K8" i="46" s="1"/>
  <c r="K10" i="46" s="1"/>
  <c r="K17" i="46" s="1"/>
  <c r="K21" i="46" s="1"/>
  <c r="C135" i="60"/>
  <c r="E5" i="60" s="1"/>
  <c r="E14" i="60" s="1"/>
  <c r="E25" i="60" s="1"/>
  <c r="E12" i="60" s="1"/>
  <c r="C135" i="93"/>
  <c r="G5" i="93" s="1"/>
  <c r="G14" i="93" s="1"/>
  <c r="G25" i="93" s="1"/>
  <c r="G12" i="93" s="1"/>
  <c r="G10" i="93" s="1"/>
  <c r="C135" i="110"/>
  <c r="C135" i="114"/>
  <c r="I5" i="114" s="1"/>
  <c r="I14" i="114" s="1"/>
  <c r="I25" i="114" s="1"/>
  <c r="I12" i="114" s="1"/>
  <c r="C135" i="117"/>
  <c r="C5" i="117" s="1"/>
  <c r="C14" i="117" s="1"/>
  <c r="C25" i="117" s="1"/>
  <c r="C12" i="117" s="1"/>
  <c r="C10" i="117" s="1"/>
  <c r="C135" i="118"/>
  <c r="D6" i="10"/>
  <c r="L6" i="44"/>
  <c r="L9" i="44" s="1"/>
  <c r="K5" i="38"/>
  <c r="K8" i="38" s="1"/>
  <c r="K10" i="38" s="1"/>
  <c r="J5" i="8"/>
  <c r="J14" i="8" s="1"/>
  <c r="J25" i="8" s="1"/>
  <c r="J12" i="8" s="1"/>
  <c r="C135" i="78"/>
  <c r="J6" i="101"/>
  <c r="J15" i="101" s="1"/>
  <c r="K5" i="20"/>
  <c r="K8" i="20" s="1"/>
  <c r="K10" i="20" s="1"/>
  <c r="K17" i="20" s="1"/>
  <c r="K21" i="20" s="1"/>
  <c r="K6" i="10"/>
  <c r="K9" i="10" s="1"/>
  <c r="H6" i="10"/>
  <c r="G6" i="44"/>
  <c r="I5" i="8"/>
  <c r="I14" i="8" s="1"/>
  <c r="I25" i="8" s="1"/>
  <c r="I12" i="8" s="1"/>
  <c r="I10" i="8" s="1"/>
  <c r="C5" i="8"/>
  <c r="C14" i="8" s="1"/>
  <c r="C25" i="8" s="1"/>
  <c r="C12" i="8" s="1"/>
  <c r="C5" i="62"/>
  <c r="C14" i="62" s="1"/>
  <c r="C25" i="62" s="1"/>
  <c r="C12" i="62" s="1"/>
  <c r="E5" i="20"/>
  <c r="E14" i="20" s="1"/>
  <c r="E25" i="20" s="1"/>
  <c r="E12" i="20" s="1"/>
  <c r="C6" i="10"/>
  <c r="F6" i="10"/>
  <c r="F5" i="38"/>
  <c r="F14" i="38" s="1"/>
  <c r="F25" i="38" s="1"/>
  <c r="F12" i="38" s="1"/>
  <c r="E5" i="8"/>
  <c r="E14" i="8" s="1"/>
  <c r="E25" i="8" s="1"/>
  <c r="E12" i="8" s="1"/>
  <c r="F5" i="8"/>
  <c r="F14" i="8" s="1"/>
  <c r="F25" i="8" s="1"/>
  <c r="F12" i="8" s="1"/>
  <c r="C135" i="59"/>
  <c r="H5" i="59" s="1"/>
  <c r="H14" i="59" s="1"/>
  <c r="H25" i="59" s="1"/>
  <c r="H12" i="59" s="1"/>
  <c r="H10" i="59" s="1"/>
  <c r="C136" i="104"/>
  <c r="I6" i="104" s="1"/>
  <c r="H5" i="20"/>
  <c r="H14" i="20" s="1"/>
  <c r="H25" i="20" s="1"/>
  <c r="H12" i="20" s="1"/>
  <c r="H10" i="20" s="1"/>
  <c r="E6" i="10"/>
  <c r="L5" i="38"/>
  <c r="L8" i="38" s="1"/>
  <c r="L10" i="38" s="1"/>
  <c r="L17" i="38" s="1"/>
  <c r="L21" i="38" s="1"/>
  <c r="G5" i="38"/>
  <c r="G14" i="38" s="1"/>
  <c r="G25" i="38" s="1"/>
  <c r="G12" i="38" s="1"/>
  <c r="G10" i="38" s="1"/>
  <c r="E5" i="62"/>
  <c r="E14" i="62" s="1"/>
  <c r="E25" i="62" s="1"/>
  <c r="E12" i="62" s="1"/>
  <c r="E10" i="62" s="1"/>
  <c r="H8" i="24"/>
  <c r="H16" i="24" s="1"/>
  <c r="U37" i="80"/>
  <c r="U35" i="80" s="1"/>
  <c r="U29" i="80" s="1"/>
  <c r="U27" i="80" s="1"/>
  <c r="H8" i="118"/>
  <c r="H16" i="118" s="1"/>
  <c r="U37" i="61"/>
  <c r="U35" i="61" s="1"/>
  <c r="U37" i="78"/>
  <c r="U35" i="78" s="1"/>
  <c r="U29" i="78" s="1"/>
  <c r="U27" i="78" s="1"/>
  <c r="H8" i="28"/>
  <c r="H16" i="28" s="1"/>
  <c r="U37" i="120"/>
  <c r="U35" i="120" s="1"/>
  <c r="U29" i="120" s="1"/>
  <c r="U27" i="120" s="1"/>
  <c r="U37" i="122"/>
  <c r="U35" i="122" s="1"/>
  <c r="U28" i="122" s="1"/>
  <c r="U37" i="75"/>
  <c r="U35" i="75" s="1"/>
  <c r="U29" i="75" s="1"/>
  <c r="U27" i="75" s="1"/>
  <c r="H16" i="30"/>
  <c r="U29" i="24"/>
  <c r="U27" i="24" s="1"/>
  <c r="U28" i="24"/>
  <c r="H16" i="20"/>
  <c r="U28" i="38"/>
  <c r="U29" i="38"/>
  <c r="U27" i="38" s="1"/>
  <c r="H16" i="42"/>
  <c r="U28" i="26"/>
  <c r="U28" i="16"/>
  <c r="H16" i="32"/>
  <c r="U29" i="44"/>
  <c r="U27" i="44" s="1"/>
  <c r="U28" i="44"/>
  <c r="H16" i="40"/>
  <c r="U28" i="45"/>
  <c r="U29" i="45"/>
  <c r="U27" i="45" s="1"/>
  <c r="H16" i="45"/>
  <c r="H8" i="26"/>
  <c r="U28" i="94"/>
  <c r="U26" i="94" s="1"/>
  <c r="U6" i="94" s="1"/>
  <c r="U28" i="34"/>
  <c r="U26" i="34" s="1"/>
  <c r="U6" i="34" s="1"/>
  <c r="X6" i="34" s="1"/>
  <c r="X9" i="34" s="1"/>
  <c r="U37" i="20"/>
  <c r="U35" i="20" s="1"/>
  <c r="H16" i="14"/>
  <c r="U37" i="74"/>
  <c r="U35" i="74" s="1"/>
  <c r="U37" i="107"/>
  <c r="U35" i="107" s="1"/>
  <c r="U29" i="107" s="1"/>
  <c r="U27" i="107" s="1"/>
  <c r="U37" i="42"/>
  <c r="U35" i="42" s="1"/>
  <c r="H16" i="38"/>
  <c r="U29" i="112"/>
  <c r="U27" i="112" s="1"/>
  <c r="H26" i="120"/>
  <c r="H16" i="36"/>
  <c r="U37" i="51"/>
  <c r="U35" i="51" s="1"/>
  <c r="U29" i="51" s="1"/>
  <c r="U27" i="51" s="1"/>
  <c r="U37" i="121"/>
  <c r="U35" i="121" s="1"/>
  <c r="U29" i="121" s="1"/>
  <c r="U27" i="121" s="1"/>
  <c r="U28" i="63"/>
  <c r="U25" i="63" s="1"/>
  <c r="U14" i="63" s="1"/>
  <c r="U5" i="63" s="1"/>
  <c r="U37" i="30"/>
  <c r="U35" i="30" s="1"/>
  <c r="U37" i="67"/>
  <c r="U35" i="67" s="1"/>
  <c r="U29" i="67" s="1"/>
  <c r="U27" i="67" s="1"/>
  <c r="H8" i="112"/>
  <c r="H16" i="112" s="1"/>
  <c r="U37" i="119"/>
  <c r="U35" i="119" s="1"/>
  <c r="U29" i="119" s="1"/>
  <c r="U27" i="119" s="1"/>
  <c r="U37" i="64"/>
  <c r="U35" i="64" s="1"/>
  <c r="U28" i="64" s="1"/>
  <c r="U37" i="106"/>
  <c r="U35" i="106" s="1"/>
  <c r="U28" i="106" s="1"/>
  <c r="Y5" i="18"/>
  <c r="Y8" i="18" s="1"/>
  <c r="Y10" i="18" s="1"/>
  <c r="Y17" i="18" s="1"/>
  <c r="Y21" i="18" s="1"/>
  <c r="Y5" i="34"/>
  <c r="Y8" i="34" s="1"/>
  <c r="Y10" i="34" s="1"/>
  <c r="Y17" i="34" s="1"/>
  <c r="Y6" i="28"/>
  <c r="Y9" i="28" s="1"/>
  <c r="Y6" i="26"/>
  <c r="Y9" i="26" s="1"/>
  <c r="Y16" i="26" s="1"/>
  <c r="Y20" i="26" s="1"/>
  <c r="Y6" i="20"/>
  <c r="Y9" i="20" s="1"/>
  <c r="Y5" i="20"/>
  <c r="Y8" i="20" s="1"/>
  <c r="Y10" i="20" s="1"/>
  <c r="Y17" i="20" s="1"/>
  <c r="Y5" i="30"/>
  <c r="Y8" i="30" s="1"/>
  <c r="Y10" i="30" s="1"/>
  <c r="Y17" i="30" s="1"/>
  <c r="Y6" i="30"/>
  <c r="Y9" i="30" s="1"/>
  <c r="Y6" i="24"/>
  <c r="Y9" i="24" s="1"/>
  <c r="Y15" i="24" s="1"/>
  <c r="Y19" i="24" s="1"/>
  <c r="Y6" i="36"/>
  <c r="Y9" i="36" s="1"/>
  <c r="Y6" i="16"/>
  <c r="Y9" i="16" s="1"/>
  <c r="Y15" i="16" s="1"/>
  <c r="Y19" i="16" s="1"/>
  <c r="Y17" i="24"/>
  <c r="Y21" i="24" s="1"/>
  <c r="Y5" i="36"/>
  <c r="Y8" i="36" s="1"/>
  <c r="Y10" i="36" s="1"/>
  <c r="Y17" i="36" s="1"/>
  <c r="Y21" i="36" s="1"/>
  <c r="Y5" i="44"/>
  <c r="Y8" i="44" s="1"/>
  <c r="Y10" i="44" s="1"/>
  <c r="Y17" i="44" s="1"/>
  <c r="Y21" i="44" s="1"/>
  <c r="Y5" i="14"/>
  <c r="Y8" i="14" s="1"/>
  <c r="Y10" i="14" s="1"/>
  <c r="Y17" i="14" s="1"/>
  <c r="Y21" i="14" s="1"/>
  <c r="P37" i="8"/>
  <c r="P35" i="8" s="1"/>
  <c r="P36" i="8"/>
  <c r="P34" i="8" s="1"/>
  <c r="R37" i="8"/>
  <c r="R35" i="8" s="1"/>
  <c r="R36" i="8"/>
  <c r="R34" i="8" s="1"/>
  <c r="Q36" i="8"/>
  <c r="Q34" i="8" s="1"/>
  <c r="Q35" i="8"/>
  <c r="S37" i="8"/>
  <c r="S35" i="8" s="1"/>
  <c r="S36" i="8"/>
  <c r="S34" i="8" s="1"/>
  <c r="T28" i="8"/>
  <c r="U28" i="8"/>
  <c r="U29" i="8"/>
  <c r="U27" i="8" s="1"/>
  <c r="Q49" i="6"/>
  <c r="Q46" i="6" s="1"/>
  <c r="R49" i="6"/>
  <c r="R46" i="6" s="1"/>
  <c r="P49" i="6"/>
  <c r="P46" i="6" s="1"/>
  <c r="W49" i="6"/>
  <c r="U49" i="6"/>
  <c r="U36" i="6" s="1"/>
  <c r="U34" i="6" s="1"/>
  <c r="V49" i="6"/>
  <c r="V36" i="6" s="1"/>
  <c r="V34" i="6" s="1"/>
  <c r="S49" i="6"/>
  <c r="S46" i="6" s="1"/>
  <c r="S36" i="6" s="1"/>
  <c r="L6" i="121"/>
  <c r="L9" i="121" s="1"/>
  <c r="D6" i="121"/>
  <c r="D15" i="121" s="1"/>
  <c r="J10" i="24"/>
  <c r="L5" i="14"/>
  <c r="L8" i="14" s="1"/>
  <c r="L10" i="14" s="1"/>
  <c r="F5" i="14"/>
  <c r="F14" i="14" s="1"/>
  <c r="F25" i="14" s="1"/>
  <c r="F12" i="14" s="1"/>
  <c r="G5" i="14"/>
  <c r="G14" i="14" s="1"/>
  <c r="G25" i="14" s="1"/>
  <c r="G12" i="14" s="1"/>
  <c r="C5" i="14"/>
  <c r="C14" i="14" s="1"/>
  <c r="C25" i="14" s="1"/>
  <c r="C12" i="14" s="1"/>
  <c r="C10" i="14" s="1"/>
  <c r="H5" i="14"/>
  <c r="H14" i="14" s="1"/>
  <c r="H25" i="14" s="1"/>
  <c r="H12" i="14" s="1"/>
  <c r="H10" i="14" s="1"/>
  <c r="J5" i="14"/>
  <c r="J14" i="14" s="1"/>
  <c r="J25" i="14" s="1"/>
  <c r="J12" i="14" s="1"/>
  <c r="D5" i="14"/>
  <c r="D14" i="14" s="1"/>
  <c r="D25" i="14" s="1"/>
  <c r="D12" i="14" s="1"/>
  <c r="D10" i="14" s="1"/>
  <c r="E5" i="14"/>
  <c r="E14" i="14" s="1"/>
  <c r="E25" i="14" s="1"/>
  <c r="E12" i="14" s="1"/>
  <c r="I5" i="14"/>
  <c r="I14" i="14" s="1"/>
  <c r="I25" i="14" s="1"/>
  <c r="I12" i="14" s="1"/>
  <c r="K5" i="14"/>
  <c r="K8" i="14" s="1"/>
  <c r="K10" i="14" s="1"/>
  <c r="K17" i="14" s="1"/>
  <c r="K21" i="14" s="1"/>
  <c r="K5" i="26"/>
  <c r="K8" i="26" s="1"/>
  <c r="K10" i="26" s="1"/>
  <c r="G11" i="6"/>
  <c r="G13" i="6" s="1"/>
  <c r="G15" i="6"/>
  <c r="E6" i="30"/>
  <c r="C135" i="18"/>
  <c r="C136" i="18"/>
  <c r="C6" i="57"/>
  <c r="C11" i="57" s="1"/>
  <c r="C13" i="57" s="1"/>
  <c r="C26" i="57" s="1"/>
  <c r="L6" i="57"/>
  <c r="L9" i="57" s="1"/>
  <c r="K6" i="57"/>
  <c r="K9" i="57" s="1"/>
  <c r="F6" i="57"/>
  <c r="F11" i="57" s="1"/>
  <c r="F13" i="57" s="1"/>
  <c r="F26" i="57" s="1"/>
  <c r="E6" i="57"/>
  <c r="E15" i="57" s="1"/>
  <c r="C136" i="67"/>
  <c r="K6" i="67" s="1"/>
  <c r="K9" i="67" s="1"/>
  <c r="C135" i="67"/>
  <c r="D5" i="67" s="1"/>
  <c r="D14" i="67" s="1"/>
  <c r="D25" i="67" s="1"/>
  <c r="D12" i="67" s="1"/>
  <c r="D10" i="67" s="1"/>
  <c r="C136" i="80"/>
  <c r="C6" i="80" s="1"/>
  <c r="C15" i="80" s="1"/>
  <c r="C135" i="80"/>
  <c r="K17" i="6"/>
  <c r="K21" i="6" s="1"/>
  <c r="E6" i="78"/>
  <c r="E15" i="78" s="1"/>
  <c r="L6" i="78"/>
  <c r="L9" i="78" s="1"/>
  <c r="D6" i="78"/>
  <c r="D15" i="78" s="1"/>
  <c r="K6" i="78"/>
  <c r="K9" i="78" s="1"/>
  <c r="C6" i="78"/>
  <c r="J6" i="78"/>
  <c r="J11" i="78" s="1"/>
  <c r="J13" i="78" s="1"/>
  <c r="J26" i="78" s="1"/>
  <c r="I6" i="78"/>
  <c r="H6" i="78"/>
  <c r="H11" i="78" s="1"/>
  <c r="H13" i="78" s="1"/>
  <c r="H26" i="78" s="1"/>
  <c r="G6" i="78"/>
  <c r="G11" i="78" s="1"/>
  <c r="G13" i="78" s="1"/>
  <c r="G26" i="78" s="1"/>
  <c r="I6" i="91"/>
  <c r="I11" i="91" s="1"/>
  <c r="I13" i="91" s="1"/>
  <c r="I26" i="91" s="1"/>
  <c r="J6" i="91"/>
  <c r="J11" i="91" s="1"/>
  <c r="J13" i="91" s="1"/>
  <c r="J26" i="91" s="1"/>
  <c r="C136" i="98"/>
  <c r="I6" i="98" s="1"/>
  <c r="C135" i="98"/>
  <c r="C5" i="10"/>
  <c r="C14" i="10" s="1"/>
  <c r="C25" i="10" s="1"/>
  <c r="C12" i="10" s="1"/>
  <c r="C10" i="10" s="1"/>
  <c r="L5" i="10"/>
  <c r="L8" i="10" s="1"/>
  <c r="L10" i="10" s="1"/>
  <c r="L17" i="10" s="1"/>
  <c r="L21" i="10" s="1"/>
  <c r="K5" i="10"/>
  <c r="K8" i="10" s="1"/>
  <c r="K10" i="10" s="1"/>
  <c r="D5" i="10"/>
  <c r="D14" i="10" s="1"/>
  <c r="D25" i="10" s="1"/>
  <c r="D12" i="10" s="1"/>
  <c r="I5" i="10"/>
  <c r="I14" i="10" s="1"/>
  <c r="I25" i="10" s="1"/>
  <c r="I12" i="10" s="1"/>
  <c r="H5" i="10"/>
  <c r="H14" i="10" s="1"/>
  <c r="H25" i="10" s="1"/>
  <c r="H12" i="10" s="1"/>
  <c r="E5" i="10"/>
  <c r="E14" i="10" s="1"/>
  <c r="E25" i="10" s="1"/>
  <c r="E12" i="10" s="1"/>
  <c r="F5" i="10"/>
  <c r="F14" i="10" s="1"/>
  <c r="F25" i="10" s="1"/>
  <c r="F12" i="10" s="1"/>
  <c r="J5" i="10"/>
  <c r="J14" i="10" s="1"/>
  <c r="J25" i="10" s="1"/>
  <c r="J12" i="10" s="1"/>
  <c r="G5" i="10"/>
  <c r="G14" i="10" s="1"/>
  <c r="G25" i="10" s="1"/>
  <c r="G12" i="10" s="1"/>
  <c r="H5" i="22"/>
  <c r="H14" i="22" s="1"/>
  <c r="H25" i="22" s="1"/>
  <c r="H12" i="22" s="1"/>
  <c r="D5" i="22"/>
  <c r="D14" i="22" s="1"/>
  <c r="D25" i="22" s="1"/>
  <c r="D12" i="22" s="1"/>
  <c r="G5" i="22"/>
  <c r="G14" i="22" s="1"/>
  <c r="G25" i="22" s="1"/>
  <c r="G12" i="22" s="1"/>
  <c r="L5" i="22"/>
  <c r="L8" i="22" s="1"/>
  <c r="L10" i="22" s="1"/>
  <c r="C5" i="22"/>
  <c r="C14" i="22" s="1"/>
  <c r="C25" i="22" s="1"/>
  <c r="C12" i="22" s="1"/>
  <c r="E5" i="22"/>
  <c r="E14" i="22" s="1"/>
  <c r="E25" i="22" s="1"/>
  <c r="E12" i="22" s="1"/>
  <c r="K5" i="22"/>
  <c r="K8" i="22" s="1"/>
  <c r="K10" i="22" s="1"/>
  <c r="J5" i="22"/>
  <c r="J14" i="22" s="1"/>
  <c r="J25" i="22" s="1"/>
  <c r="J12" i="22" s="1"/>
  <c r="C135" i="40"/>
  <c r="C136" i="40"/>
  <c r="L6" i="59"/>
  <c r="L9" i="59" s="1"/>
  <c r="D6" i="59"/>
  <c r="D15" i="59" s="1"/>
  <c r="K6" i="59"/>
  <c r="K9" i="59" s="1"/>
  <c r="C6" i="59"/>
  <c r="J6" i="59"/>
  <c r="J11" i="59" s="1"/>
  <c r="J13" i="59" s="1"/>
  <c r="J26" i="59" s="1"/>
  <c r="I6" i="59"/>
  <c r="I11" i="59" s="1"/>
  <c r="I13" i="59" s="1"/>
  <c r="I26" i="59" s="1"/>
  <c r="H6" i="59"/>
  <c r="H11" i="59" s="1"/>
  <c r="H13" i="59" s="1"/>
  <c r="G6" i="59"/>
  <c r="G15" i="59" s="1"/>
  <c r="F6" i="59"/>
  <c r="F15" i="59" s="1"/>
  <c r="L6" i="77"/>
  <c r="L9" i="77" s="1"/>
  <c r="H6" i="77"/>
  <c r="H15" i="77" s="1"/>
  <c r="D6" i="77"/>
  <c r="L6" i="110"/>
  <c r="L9" i="110" s="1"/>
  <c r="D6" i="110"/>
  <c r="D15" i="110" s="1"/>
  <c r="K6" i="110"/>
  <c r="K9" i="110" s="1"/>
  <c r="C6" i="110"/>
  <c r="C15" i="110" s="1"/>
  <c r="J6" i="110"/>
  <c r="J15" i="110" s="1"/>
  <c r="I6" i="110"/>
  <c r="I15" i="110" s="1"/>
  <c r="H6" i="110"/>
  <c r="H15" i="110" s="1"/>
  <c r="G6" i="110"/>
  <c r="G15" i="110" s="1"/>
  <c r="F6" i="110"/>
  <c r="C135" i="32"/>
  <c r="C5" i="32" s="1"/>
  <c r="C14" i="32" s="1"/>
  <c r="C25" i="32" s="1"/>
  <c r="C12" i="32" s="1"/>
  <c r="C136" i="32"/>
  <c r="C11" i="42"/>
  <c r="C13" i="42" s="1"/>
  <c r="C26" i="42" s="1"/>
  <c r="K6" i="22"/>
  <c r="K9" i="22" s="1"/>
  <c r="I6" i="22"/>
  <c r="F6" i="22"/>
  <c r="J6" i="22"/>
  <c r="E6" i="22"/>
  <c r="C6" i="22"/>
  <c r="L6" i="22"/>
  <c r="L9" i="22" s="1"/>
  <c r="D6" i="22"/>
  <c r="G6" i="22"/>
  <c r="H5" i="12"/>
  <c r="H14" i="12" s="1"/>
  <c r="H25" i="12" s="1"/>
  <c r="H12" i="12" s="1"/>
  <c r="G5" i="12"/>
  <c r="G14" i="12" s="1"/>
  <c r="G25" i="12" s="1"/>
  <c r="G12" i="12" s="1"/>
  <c r="I5" i="12"/>
  <c r="I14" i="12" s="1"/>
  <c r="I25" i="12" s="1"/>
  <c r="I12" i="12" s="1"/>
  <c r="C5" i="12"/>
  <c r="C14" i="12" s="1"/>
  <c r="C25" i="12" s="1"/>
  <c r="C12" i="12" s="1"/>
  <c r="C10" i="12" s="1"/>
  <c r="L5" i="12"/>
  <c r="L8" i="12" s="1"/>
  <c r="L10" i="12" s="1"/>
  <c r="E5" i="12"/>
  <c r="E14" i="12" s="1"/>
  <c r="E25" i="12" s="1"/>
  <c r="E12" i="12" s="1"/>
  <c r="E10" i="12" s="1"/>
  <c r="J5" i="12"/>
  <c r="J14" i="12" s="1"/>
  <c r="J25" i="12" s="1"/>
  <c r="J12" i="12" s="1"/>
  <c r="K5" i="12"/>
  <c r="K8" i="12" s="1"/>
  <c r="K10" i="12" s="1"/>
  <c r="D5" i="12"/>
  <c r="D14" i="12" s="1"/>
  <c r="D25" i="12" s="1"/>
  <c r="D12" i="12" s="1"/>
  <c r="D10" i="12" s="1"/>
  <c r="F5" i="12"/>
  <c r="F14" i="12" s="1"/>
  <c r="F25" i="12" s="1"/>
  <c r="F12" i="12" s="1"/>
  <c r="F10" i="12" s="1"/>
  <c r="L6" i="73"/>
  <c r="L9" i="73" s="1"/>
  <c r="J6" i="73"/>
  <c r="J11" i="73" s="1"/>
  <c r="J13" i="73" s="1"/>
  <c r="J26" i="73" s="1"/>
  <c r="H6" i="73"/>
  <c r="H11" i="73" s="1"/>
  <c r="H13" i="73" s="1"/>
  <c r="H26" i="73" s="1"/>
  <c r="G6" i="73"/>
  <c r="G11" i="73" s="1"/>
  <c r="G13" i="73" s="1"/>
  <c r="G26" i="73" s="1"/>
  <c r="F6" i="73"/>
  <c r="F15" i="73" s="1"/>
  <c r="G6" i="92"/>
  <c r="G15" i="92" s="1"/>
  <c r="J6" i="92"/>
  <c r="J11" i="92" s="1"/>
  <c r="J13" i="92" s="1"/>
  <c r="J26" i="92" s="1"/>
  <c r="I6" i="92"/>
  <c r="I11" i="92" s="1"/>
  <c r="I13" i="92" s="1"/>
  <c r="I26" i="92" s="1"/>
  <c r="H6" i="92"/>
  <c r="H11" i="92" s="1"/>
  <c r="H13" i="92" s="1"/>
  <c r="H26" i="92" s="1"/>
  <c r="F6" i="120"/>
  <c r="F15" i="120" s="1"/>
  <c r="I6" i="120"/>
  <c r="I15" i="120" s="1"/>
  <c r="C135" i="77"/>
  <c r="C135" i="91"/>
  <c r="C136" i="52"/>
  <c r="L6" i="52" s="1"/>
  <c r="L9" i="52" s="1"/>
  <c r="C135" i="53"/>
  <c r="C135" i="73"/>
  <c r="C135" i="57"/>
  <c r="C135" i="75"/>
  <c r="D5" i="75" s="1"/>
  <c r="D14" i="75" s="1"/>
  <c r="D25" i="75" s="1"/>
  <c r="D12" i="75" s="1"/>
  <c r="D10" i="75" s="1"/>
  <c r="C135" i="120"/>
  <c r="I5" i="120" s="1"/>
  <c r="I14" i="120" s="1"/>
  <c r="I25" i="120" s="1"/>
  <c r="I12" i="120" s="1"/>
  <c r="I10" i="120" s="1"/>
  <c r="L17" i="24"/>
  <c r="C136" i="66"/>
  <c r="C6" i="66" s="1"/>
  <c r="C135" i="66"/>
  <c r="C5" i="44"/>
  <c r="C14" i="44" s="1"/>
  <c r="C25" i="44" s="1"/>
  <c r="C12" i="44" s="1"/>
  <c r="F5" i="44"/>
  <c r="F14" i="44" s="1"/>
  <c r="F25" i="44" s="1"/>
  <c r="F12" i="44" s="1"/>
  <c r="H5" i="44"/>
  <c r="H14" i="44" s="1"/>
  <c r="H25" i="44" s="1"/>
  <c r="H12" i="44" s="1"/>
  <c r="D5" i="44"/>
  <c r="D14" i="44" s="1"/>
  <c r="D25" i="44" s="1"/>
  <c r="D12" i="44" s="1"/>
  <c r="I5" i="44"/>
  <c r="I14" i="44" s="1"/>
  <c r="I25" i="44" s="1"/>
  <c r="I12" i="44" s="1"/>
  <c r="E5" i="44"/>
  <c r="E14" i="44" s="1"/>
  <c r="E25" i="44" s="1"/>
  <c r="E12" i="44" s="1"/>
  <c r="G5" i="44"/>
  <c r="G14" i="44" s="1"/>
  <c r="G25" i="44" s="1"/>
  <c r="G12" i="44" s="1"/>
  <c r="J5" i="44"/>
  <c r="J14" i="44" s="1"/>
  <c r="J25" i="44" s="1"/>
  <c r="J12" i="44" s="1"/>
  <c r="L5" i="44"/>
  <c r="L8" i="44" s="1"/>
  <c r="L10" i="44" s="1"/>
  <c r="K5" i="44"/>
  <c r="K8" i="44" s="1"/>
  <c r="K10" i="44" s="1"/>
  <c r="J6" i="46"/>
  <c r="J15" i="46" s="1"/>
  <c r="I6" i="46"/>
  <c r="I15" i="46" s="1"/>
  <c r="L6" i="46"/>
  <c r="L9" i="46" s="1"/>
  <c r="H5" i="45"/>
  <c r="H14" i="45" s="1"/>
  <c r="H25" i="45" s="1"/>
  <c r="H12" i="45" s="1"/>
  <c r="G5" i="45"/>
  <c r="G14" i="45" s="1"/>
  <c r="G25" i="45" s="1"/>
  <c r="G12" i="45" s="1"/>
  <c r="D5" i="45"/>
  <c r="D14" i="45" s="1"/>
  <c r="D25" i="45" s="1"/>
  <c r="D12" i="45" s="1"/>
  <c r="E5" i="45"/>
  <c r="E14" i="45" s="1"/>
  <c r="E25" i="45" s="1"/>
  <c r="E12" i="45" s="1"/>
  <c r="K5" i="45"/>
  <c r="K8" i="45" s="1"/>
  <c r="K10" i="45" s="1"/>
  <c r="F5" i="45"/>
  <c r="F14" i="45" s="1"/>
  <c r="F25" i="45" s="1"/>
  <c r="F12" i="45" s="1"/>
  <c r="C5" i="45"/>
  <c r="C14" i="45" s="1"/>
  <c r="C25" i="45" s="1"/>
  <c r="C12" i="45" s="1"/>
  <c r="L5" i="45"/>
  <c r="L8" i="45" s="1"/>
  <c r="L10" i="45" s="1"/>
  <c r="H5" i="46"/>
  <c r="H14" i="46" s="1"/>
  <c r="H25" i="46" s="1"/>
  <c r="H12" i="46" s="1"/>
  <c r="H10" i="46" s="1"/>
  <c r="H6" i="47"/>
  <c r="H15" i="47" s="1"/>
  <c r="E6" i="47"/>
  <c r="E15" i="47" s="1"/>
  <c r="C135" i="16"/>
  <c r="C136" i="16"/>
  <c r="K6" i="75"/>
  <c r="K9" i="75" s="1"/>
  <c r="L6" i="75"/>
  <c r="L9" i="75" s="1"/>
  <c r="G6" i="75"/>
  <c r="G15" i="75" s="1"/>
  <c r="F6" i="75"/>
  <c r="F15" i="75" s="1"/>
  <c r="E6" i="75"/>
  <c r="E11" i="75" s="1"/>
  <c r="E13" i="75" s="1"/>
  <c r="E26" i="75" s="1"/>
  <c r="D6" i="75"/>
  <c r="D15" i="75" s="1"/>
  <c r="G6" i="82"/>
  <c r="G11" i="82" s="1"/>
  <c r="G13" i="82" s="1"/>
  <c r="G26" i="82" s="1"/>
  <c r="J6" i="82"/>
  <c r="J15" i="82" s="1"/>
  <c r="I6" i="82"/>
  <c r="I11" i="82" s="1"/>
  <c r="I13" i="82" s="1"/>
  <c r="H6" i="82"/>
  <c r="H11" i="82" s="1"/>
  <c r="H13" i="82" s="1"/>
  <c r="H26" i="82" s="1"/>
  <c r="F6" i="82"/>
  <c r="F11" i="82" s="1"/>
  <c r="F13" i="82" s="1"/>
  <c r="F26" i="82" s="1"/>
  <c r="D6" i="82"/>
  <c r="D15" i="82" s="1"/>
  <c r="C6" i="82"/>
  <c r="C15" i="82" s="1"/>
  <c r="L6" i="82"/>
  <c r="L9" i="82" s="1"/>
  <c r="F6" i="96"/>
  <c r="F15" i="96" s="1"/>
  <c r="G6" i="96"/>
  <c r="G15" i="96" s="1"/>
  <c r="C136" i="50"/>
  <c r="C135" i="50"/>
  <c r="H6" i="51"/>
  <c r="H11" i="51" s="1"/>
  <c r="H13" i="51" s="1"/>
  <c r="H26" i="51" s="1"/>
  <c r="I6" i="51"/>
  <c r="I15" i="51" s="1"/>
  <c r="G6" i="51"/>
  <c r="G11" i="51" s="1"/>
  <c r="G13" i="51" s="1"/>
  <c r="G26" i="51" s="1"/>
  <c r="D6" i="51"/>
  <c r="D15" i="51" s="1"/>
  <c r="C6" i="51"/>
  <c r="C15" i="51" s="1"/>
  <c r="L6" i="51"/>
  <c r="L9" i="51" s="1"/>
  <c r="K6" i="51"/>
  <c r="K9" i="51" s="1"/>
  <c r="C136" i="68"/>
  <c r="F6" i="68" s="1"/>
  <c r="C135" i="68"/>
  <c r="C5" i="68" s="1"/>
  <c r="C14" i="68" s="1"/>
  <c r="C25" i="68" s="1"/>
  <c r="C12" i="68" s="1"/>
  <c r="C10" i="68" s="1"/>
  <c r="E6" i="85"/>
  <c r="E15" i="85" s="1"/>
  <c r="H6" i="85"/>
  <c r="H11" i="85" s="1"/>
  <c r="H13" i="85" s="1"/>
  <c r="H26" i="85" s="1"/>
  <c r="G6" i="85"/>
  <c r="G15" i="85" s="1"/>
  <c r="F6" i="85"/>
  <c r="C136" i="88"/>
  <c r="J6" i="88" s="1"/>
  <c r="J15" i="88" s="1"/>
  <c r="C135" i="88"/>
  <c r="C136" i="99"/>
  <c r="D6" i="99" s="1"/>
  <c r="D15" i="99" s="1"/>
  <c r="C135" i="99"/>
  <c r="E5" i="99" s="1"/>
  <c r="E14" i="99" s="1"/>
  <c r="E25" i="99" s="1"/>
  <c r="E12" i="99" s="1"/>
  <c r="E10" i="99" s="1"/>
  <c r="H6" i="90"/>
  <c r="H15" i="90" s="1"/>
  <c r="J6" i="90"/>
  <c r="J11" i="90" s="1"/>
  <c r="J13" i="90" s="1"/>
  <c r="J26" i="90" s="1"/>
  <c r="I6" i="90"/>
  <c r="I11" i="90" s="1"/>
  <c r="I13" i="90" s="1"/>
  <c r="G6" i="90"/>
  <c r="G15" i="90" s="1"/>
  <c r="K6" i="94"/>
  <c r="K9" i="94" s="1"/>
  <c r="J6" i="94"/>
  <c r="J15" i="94" s="1"/>
  <c r="H6" i="94"/>
  <c r="H11" i="94" s="1"/>
  <c r="H13" i="94" s="1"/>
  <c r="H26" i="94" s="1"/>
  <c r="C6" i="94"/>
  <c r="C15" i="94" s="1"/>
  <c r="K6" i="102"/>
  <c r="K9" i="102" s="1"/>
  <c r="L6" i="102"/>
  <c r="L9" i="102" s="1"/>
  <c r="D6" i="102"/>
  <c r="D15" i="102" s="1"/>
  <c r="L5" i="58"/>
  <c r="L8" i="58" s="1"/>
  <c r="L10" i="58" s="1"/>
  <c r="J5" i="58"/>
  <c r="J14" i="58" s="1"/>
  <c r="J25" i="58" s="1"/>
  <c r="J12" i="58" s="1"/>
  <c r="J10" i="58" s="1"/>
  <c r="G5" i="58"/>
  <c r="G14" i="58" s="1"/>
  <c r="G25" i="58" s="1"/>
  <c r="G12" i="58" s="1"/>
  <c r="G10" i="58" s="1"/>
  <c r="F5" i="58"/>
  <c r="F14" i="58" s="1"/>
  <c r="F25" i="58" s="1"/>
  <c r="F12" i="58" s="1"/>
  <c r="F10" i="58" s="1"/>
  <c r="F6" i="76"/>
  <c r="F15" i="76" s="1"/>
  <c r="L6" i="76"/>
  <c r="L9" i="76" s="1"/>
  <c r="J6" i="76"/>
  <c r="J15" i="76" s="1"/>
  <c r="I6" i="76"/>
  <c r="I11" i="76" s="1"/>
  <c r="I13" i="76" s="1"/>
  <c r="I26" i="76" s="1"/>
  <c r="H6" i="76"/>
  <c r="H11" i="76" s="1"/>
  <c r="H13" i="76" s="1"/>
  <c r="H26" i="76" s="1"/>
  <c r="G6" i="76"/>
  <c r="G11" i="76" s="1"/>
  <c r="G13" i="76" s="1"/>
  <c r="G26" i="76" s="1"/>
  <c r="D6" i="76"/>
  <c r="D15" i="76" s="1"/>
  <c r="J6" i="79"/>
  <c r="J15" i="79" s="1"/>
  <c r="L6" i="79"/>
  <c r="L9" i="79" s="1"/>
  <c r="I6" i="79"/>
  <c r="I11" i="79" s="1"/>
  <c r="I13" i="79" s="1"/>
  <c r="I26" i="79" s="1"/>
  <c r="I6" i="84"/>
  <c r="I11" i="84" s="1"/>
  <c r="I13" i="84" s="1"/>
  <c r="G6" i="84"/>
  <c r="G15" i="84" s="1"/>
  <c r="E6" i="84"/>
  <c r="E15" i="84" s="1"/>
  <c r="D6" i="84"/>
  <c r="C6" i="84"/>
  <c r="C15" i="84" s="1"/>
  <c r="L6" i="84"/>
  <c r="L9" i="84" s="1"/>
  <c r="K6" i="84"/>
  <c r="K9" i="84" s="1"/>
  <c r="H6" i="107"/>
  <c r="H11" i="107" s="1"/>
  <c r="H13" i="107" s="1"/>
  <c r="H26" i="107" s="1"/>
  <c r="J6" i="107"/>
  <c r="J15" i="107" s="1"/>
  <c r="I6" i="107"/>
  <c r="I15" i="107" s="1"/>
  <c r="F6" i="107"/>
  <c r="F11" i="107" s="1"/>
  <c r="F13" i="107" s="1"/>
  <c r="F26" i="107" s="1"/>
  <c r="E6" i="107"/>
  <c r="E15" i="107" s="1"/>
  <c r="D6" i="107"/>
  <c r="D15" i="107" s="1"/>
  <c r="C6" i="107"/>
  <c r="C15" i="107" s="1"/>
  <c r="L6" i="107"/>
  <c r="L9" i="107" s="1"/>
  <c r="L6" i="108"/>
  <c r="L9" i="108" s="1"/>
  <c r="K6" i="108"/>
  <c r="K9" i="108" s="1"/>
  <c r="F6" i="108"/>
  <c r="F15" i="108" s="1"/>
  <c r="E6" i="108"/>
  <c r="E6" i="116"/>
  <c r="E15" i="116" s="1"/>
  <c r="J6" i="116"/>
  <c r="J11" i="116" s="1"/>
  <c r="J13" i="116" s="1"/>
  <c r="J26" i="116" s="1"/>
  <c r="G6" i="116"/>
  <c r="G15" i="116" s="1"/>
  <c r="F6" i="116"/>
  <c r="F15" i="116" s="1"/>
  <c r="K6" i="121"/>
  <c r="K9" i="121" s="1"/>
  <c r="C6" i="121"/>
  <c r="C15" i="121" s="1"/>
  <c r="J6" i="121"/>
  <c r="J11" i="121" s="1"/>
  <c r="J13" i="121" s="1"/>
  <c r="J26" i="121" s="1"/>
  <c r="I6" i="121"/>
  <c r="I15" i="121" s="1"/>
  <c r="H6" i="121"/>
  <c r="H11" i="121" s="1"/>
  <c r="H13" i="121" s="1"/>
  <c r="H26" i="121" s="1"/>
  <c r="G6" i="121"/>
  <c r="F6" i="121"/>
  <c r="F15" i="121" s="1"/>
  <c r="E6" i="121"/>
  <c r="E15" i="121" s="1"/>
  <c r="D6" i="123"/>
  <c r="D15" i="123" s="1"/>
  <c r="C6" i="123"/>
  <c r="C15" i="123" s="1"/>
  <c r="L6" i="123"/>
  <c r="L9" i="123" s="1"/>
  <c r="K6" i="123"/>
  <c r="K9" i="123" s="1"/>
  <c r="I6" i="123"/>
  <c r="I15" i="123" s="1"/>
  <c r="K5" i="52"/>
  <c r="K8" i="52" s="1"/>
  <c r="K10" i="52" s="1"/>
  <c r="K17" i="52" s="1"/>
  <c r="K21" i="52" s="1"/>
  <c r="E5" i="52"/>
  <c r="E14" i="52" s="1"/>
  <c r="E25" i="52" s="1"/>
  <c r="E12" i="52" s="1"/>
  <c r="E10" i="52" s="1"/>
  <c r="D5" i="52"/>
  <c r="D14" i="52" s="1"/>
  <c r="D25" i="52" s="1"/>
  <c r="D12" i="52" s="1"/>
  <c r="D10" i="52" s="1"/>
  <c r="L5" i="52"/>
  <c r="L8" i="52" s="1"/>
  <c r="L10" i="52" s="1"/>
  <c r="H5" i="52"/>
  <c r="H14" i="52" s="1"/>
  <c r="H25" i="52" s="1"/>
  <c r="H12" i="52" s="1"/>
  <c r="H10" i="52" s="1"/>
  <c r="G5" i="52"/>
  <c r="G14" i="52" s="1"/>
  <c r="G25" i="52" s="1"/>
  <c r="G12" i="52" s="1"/>
  <c r="G10" i="52" s="1"/>
  <c r="I6" i="69"/>
  <c r="I15" i="69" s="1"/>
  <c r="D6" i="69"/>
  <c r="D15" i="69" s="1"/>
  <c r="L6" i="69"/>
  <c r="L9" i="69" s="1"/>
  <c r="L6" i="72"/>
  <c r="L9" i="72" s="1"/>
  <c r="K6" i="72"/>
  <c r="K9" i="72" s="1"/>
  <c r="J6" i="72"/>
  <c r="J11" i="72" s="1"/>
  <c r="J13" i="72" s="1"/>
  <c r="J26" i="72" s="1"/>
  <c r="H6" i="72"/>
  <c r="H11" i="72" s="1"/>
  <c r="H13" i="72" s="1"/>
  <c r="H26" i="72" s="1"/>
  <c r="G6" i="72"/>
  <c r="G15" i="72" s="1"/>
  <c r="F6" i="72"/>
  <c r="F15" i="72" s="1"/>
  <c r="E6" i="72"/>
  <c r="E15" i="72" s="1"/>
  <c r="H6" i="74"/>
  <c r="H15" i="74" s="1"/>
  <c r="G6" i="74"/>
  <c r="G15" i="74" s="1"/>
  <c r="F6" i="74"/>
  <c r="F15" i="74" s="1"/>
  <c r="C6" i="74"/>
  <c r="C15" i="74" s="1"/>
  <c r="H6" i="89"/>
  <c r="H11" i="89" s="1"/>
  <c r="H13" i="89" s="1"/>
  <c r="H26" i="89" s="1"/>
  <c r="G6" i="89"/>
  <c r="G15" i="89" s="1"/>
  <c r="F6" i="89"/>
  <c r="F15" i="89" s="1"/>
  <c r="E6" i="89"/>
  <c r="L6" i="89"/>
  <c r="L9" i="89" s="1"/>
  <c r="D6" i="89"/>
  <c r="K6" i="89"/>
  <c r="K9" i="89" s="1"/>
  <c r="C6" i="89"/>
  <c r="C11" i="89" s="1"/>
  <c r="C13" i="89" s="1"/>
  <c r="C26" i="89" s="1"/>
  <c r="J6" i="89"/>
  <c r="J11" i="89" s="1"/>
  <c r="J13" i="89" s="1"/>
  <c r="J26" i="89" s="1"/>
  <c r="K5" i="104"/>
  <c r="K8" i="104" s="1"/>
  <c r="K10" i="104" s="1"/>
  <c r="C5" i="104"/>
  <c r="C14" i="104" s="1"/>
  <c r="C25" i="104" s="1"/>
  <c r="C12" i="104" s="1"/>
  <c r="C10" i="104" s="1"/>
  <c r="J5" i="104"/>
  <c r="J14" i="104" s="1"/>
  <c r="J25" i="104" s="1"/>
  <c r="J12" i="104" s="1"/>
  <c r="J10" i="104" s="1"/>
  <c r="I5" i="104"/>
  <c r="I14" i="104" s="1"/>
  <c r="I25" i="104" s="1"/>
  <c r="I12" i="104" s="1"/>
  <c r="H5" i="104"/>
  <c r="H14" i="104" s="1"/>
  <c r="H25" i="104" s="1"/>
  <c r="H12" i="104" s="1"/>
  <c r="H10" i="104" s="1"/>
  <c r="G5" i="104"/>
  <c r="G14" i="104" s="1"/>
  <c r="G25" i="104" s="1"/>
  <c r="G12" i="104" s="1"/>
  <c r="F5" i="104"/>
  <c r="F14" i="104" s="1"/>
  <c r="F25" i="104" s="1"/>
  <c r="F12" i="104" s="1"/>
  <c r="F10" i="104" s="1"/>
  <c r="E5" i="104"/>
  <c r="E14" i="104" s="1"/>
  <c r="E25" i="104" s="1"/>
  <c r="E12" i="104" s="1"/>
  <c r="E10" i="104" s="1"/>
  <c r="C136" i="105"/>
  <c r="C135" i="105"/>
  <c r="G6" i="111"/>
  <c r="G15" i="111" s="1"/>
  <c r="K6" i="111"/>
  <c r="K9" i="111" s="1"/>
  <c r="I6" i="111"/>
  <c r="I15" i="111" s="1"/>
  <c r="H6" i="111"/>
  <c r="H11" i="111" s="1"/>
  <c r="H13" i="111" s="1"/>
  <c r="H26" i="111" s="1"/>
  <c r="I6" i="115"/>
  <c r="I15" i="115" s="1"/>
  <c r="H6" i="115"/>
  <c r="H15" i="115" s="1"/>
  <c r="G6" i="115"/>
  <c r="G15" i="115" s="1"/>
  <c r="F6" i="115"/>
  <c r="E6" i="115"/>
  <c r="L6" i="115"/>
  <c r="L9" i="115" s="1"/>
  <c r="D6" i="115"/>
  <c r="D15" i="115" s="1"/>
  <c r="K6" i="115"/>
  <c r="K9" i="115" s="1"/>
  <c r="C6" i="115"/>
  <c r="C15" i="115" s="1"/>
  <c r="G6" i="124"/>
  <c r="F6" i="124"/>
  <c r="F15" i="124" s="1"/>
  <c r="E6" i="124"/>
  <c r="E15" i="124" s="1"/>
  <c r="L6" i="124"/>
  <c r="L9" i="124" s="1"/>
  <c r="D6" i="124"/>
  <c r="D15" i="124" s="1"/>
  <c r="K6" i="124"/>
  <c r="K9" i="124" s="1"/>
  <c r="C6" i="124"/>
  <c r="C11" i="124" s="1"/>
  <c r="C13" i="124" s="1"/>
  <c r="C26" i="124" s="1"/>
  <c r="J6" i="124"/>
  <c r="J11" i="124" s="1"/>
  <c r="J13" i="124" s="1"/>
  <c r="J26" i="124" s="1"/>
  <c r="I6" i="124"/>
  <c r="I15" i="124" s="1"/>
  <c r="C135" i="47"/>
  <c r="L6" i="55"/>
  <c r="L9" i="55" s="1"/>
  <c r="I6" i="55"/>
  <c r="I15" i="55" s="1"/>
  <c r="H6" i="55"/>
  <c r="H15" i="55" s="1"/>
  <c r="G6" i="55"/>
  <c r="F6" i="55"/>
  <c r="F15" i="55" s="1"/>
  <c r="E6" i="55"/>
  <c r="E15" i="55" s="1"/>
  <c r="I6" i="56"/>
  <c r="I11" i="56" s="1"/>
  <c r="I13" i="56" s="1"/>
  <c r="I26" i="56" s="1"/>
  <c r="J6" i="56"/>
  <c r="J11" i="56" s="1"/>
  <c r="J13" i="56" s="1"/>
  <c r="J26" i="56" s="1"/>
  <c r="H6" i="56"/>
  <c r="H11" i="56" s="1"/>
  <c r="H13" i="56" s="1"/>
  <c r="H26" i="56" s="1"/>
  <c r="G6" i="56"/>
  <c r="G15" i="56" s="1"/>
  <c r="G6" i="61"/>
  <c r="G15" i="61" s="1"/>
  <c r="L6" i="61"/>
  <c r="L9" i="61" s="1"/>
  <c r="J6" i="61"/>
  <c r="J11" i="61" s="1"/>
  <c r="J13" i="61" s="1"/>
  <c r="J26" i="61" s="1"/>
  <c r="I6" i="61"/>
  <c r="I11" i="61" s="1"/>
  <c r="I13" i="61" s="1"/>
  <c r="I26" i="61" s="1"/>
  <c r="H6" i="61"/>
  <c r="H11" i="61" s="1"/>
  <c r="H13" i="61" s="1"/>
  <c r="H26" i="61" s="1"/>
  <c r="F6" i="61"/>
  <c r="F15" i="61" s="1"/>
  <c r="D6" i="61"/>
  <c r="D15" i="61" s="1"/>
  <c r="E5" i="94"/>
  <c r="E14" i="94" s="1"/>
  <c r="E25" i="94" s="1"/>
  <c r="E12" i="94" s="1"/>
  <c r="E10" i="94" s="1"/>
  <c r="J5" i="94"/>
  <c r="J14" i="94" s="1"/>
  <c r="J25" i="94" s="1"/>
  <c r="J12" i="94" s="1"/>
  <c r="H5" i="94"/>
  <c r="H14" i="94" s="1"/>
  <c r="H25" i="94" s="1"/>
  <c r="H12" i="94" s="1"/>
  <c r="H10" i="94" s="1"/>
  <c r="G5" i="94"/>
  <c r="G14" i="94" s="1"/>
  <c r="G25" i="94" s="1"/>
  <c r="G12" i="94" s="1"/>
  <c r="G10" i="94" s="1"/>
  <c r="F5" i="94"/>
  <c r="F14" i="94" s="1"/>
  <c r="F25" i="94" s="1"/>
  <c r="F12" i="94" s="1"/>
  <c r="F10" i="94" s="1"/>
  <c r="F6" i="100"/>
  <c r="F15" i="100" s="1"/>
  <c r="E6" i="100"/>
  <c r="E15" i="100" s="1"/>
  <c r="C6" i="111"/>
  <c r="C11" i="111" s="1"/>
  <c r="C13" i="111" s="1"/>
  <c r="C26" i="111" s="1"/>
  <c r="F6" i="112"/>
  <c r="F15" i="112" s="1"/>
  <c r="E6" i="112"/>
  <c r="E15" i="112" s="1"/>
  <c r="L6" i="112"/>
  <c r="L9" i="112" s="1"/>
  <c r="D6" i="112"/>
  <c r="K6" i="112"/>
  <c r="K9" i="112" s="1"/>
  <c r="C6" i="112"/>
  <c r="C15" i="112" s="1"/>
  <c r="J6" i="112"/>
  <c r="J11" i="112" s="1"/>
  <c r="J13" i="112" s="1"/>
  <c r="J26" i="112" s="1"/>
  <c r="I6" i="112"/>
  <c r="I11" i="112" s="1"/>
  <c r="I13" i="112" s="1"/>
  <c r="I26" i="112" s="1"/>
  <c r="H6" i="112"/>
  <c r="H15" i="112" s="1"/>
  <c r="C136" i="113"/>
  <c r="C6" i="113" s="1"/>
  <c r="C135" i="113"/>
  <c r="F5" i="113" s="1"/>
  <c r="F14" i="113" s="1"/>
  <c r="F25" i="113" s="1"/>
  <c r="F12" i="113" s="1"/>
  <c r="F10" i="113" s="1"/>
  <c r="E6" i="122"/>
  <c r="E15" i="122" s="1"/>
  <c r="K6" i="122"/>
  <c r="K9" i="122" s="1"/>
  <c r="I6" i="122"/>
  <c r="I11" i="122" s="1"/>
  <c r="I13" i="122" s="1"/>
  <c r="I26" i="122" s="1"/>
  <c r="H6" i="122"/>
  <c r="G6" i="122"/>
  <c r="G15" i="122" s="1"/>
  <c r="F6" i="122"/>
  <c r="F15" i="122" s="1"/>
  <c r="C6" i="122"/>
  <c r="C11" i="122" s="1"/>
  <c r="C13" i="122" s="1"/>
  <c r="C26" i="122" s="1"/>
  <c r="C136" i="70"/>
  <c r="I6" i="70" s="1"/>
  <c r="C135" i="70"/>
  <c r="L6" i="83"/>
  <c r="L9" i="83" s="1"/>
  <c r="H6" i="83"/>
  <c r="H11" i="83" s="1"/>
  <c r="H13" i="83" s="1"/>
  <c r="H26" i="83" s="1"/>
  <c r="G6" i="83"/>
  <c r="G11" i="83" s="1"/>
  <c r="G13" i="83" s="1"/>
  <c r="G26" i="83" s="1"/>
  <c r="F6" i="83"/>
  <c r="E6" i="83"/>
  <c r="E15" i="83" s="1"/>
  <c r="C6" i="83"/>
  <c r="C15" i="83" s="1"/>
  <c r="E6" i="95"/>
  <c r="E15" i="95" s="1"/>
  <c r="L6" i="95"/>
  <c r="L9" i="95" s="1"/>
  <c r="D6" i="95"/>
  <c r="D15" i="95" s="1"/>
  <c r="K6" i="95"/>
  <c r="K9" i="95" s="1"/>
  <c r="C6" i="95"/>
  <c r="C11" i="95" s="1"/>
  <c r="C13" i="95" s="1"/>
  <c r="C26" i="95" s="1"/>
  <c r="J6" i="95"/>
  <c r="I6" i="95"/>
  <c r="I11" i="95" s="1"/>
  <c r="I13" i="95" s="1"/>
  <c r="I26" i="95" s="1"/>
  <c r="H6" i="95"/>
  <c r="H11" i="95" s="1"/>
  <c r="H13" i="95" s="1"/>
  <c r="H26" i="95" s="1"/>
  <c r="G6" i="95"/>
  <c r="G11" i="95" s="1"/>
  <c r="G13" i="95" s="1"/>
  <c r="G26" i="95" s="1"/>
  <c r="J11" i="115"/>
  <c r="J13" i="115" s="1"/>
  <c r="J26" i="115" s="1"/>
  <c r="G6" i="118"/>
  <c r="G11" i="118" s="1"/>
  <c r="G13" i="118" s="1"/>
  <c r="G26" i="118" s="1"/>
  <c r="J6" i="118"/>
  <c r="J15" i="118" s="1"/>
  <c r="I6" i="118"/>
  <c r="I15" i="118" s="1"/>
  <c r="H6" i="118"/>
  <c r="H11" i="118" s="1"/>
  <c r="H13" i="118" s="1"/>
  <c r="E6" i="118"/>
  <c r="E15" i="118" s="1"/>
  <c r="H6" i="119"/>
  <c r="H15" i="119" s="1"/>
  <c r="F6" i="119"/>
  <c r="F15" i="119" s="1"/>
  <c r="D6" i="119"/>
  <c r="D11" i="119" s="1"/>
  <c r="D13" i="119" s="1"/>
  <c r="D26" i="119" s="1"/>
  <c r="C6" i="119"/>
  <c r="L6" i="119"/>
  <c r="L9" i="119" s="1"/>
  <c r="K6" i="119"/>
  <c r="K9" i="119" s="1"/>
  <c r="J6" i="119"/>
  <c r="J15" i="119" s="1"/>
  <c r="H6" i="124"/>
  <c r="H11" i="124" s="1"/>
  <c r="H13" i="124" s="1"/>
  <c r="H26" i="124" s="1"/>
  <c r="C135" i="55"/>
  <c r="F5" i="55" s="1"/>
  <c r="F14" i="55" s="1"/>
  <c r="F25" i="55" s="1"/>
  <c r="F12" i="55" s="1"/>
  <c r="C135" i="63"/>
  <c r="C135" i="85"/>
  <c r="F5" i="85" s="1"/>
  <c r="F14" i="85" s="1"/>
  <c r="F25" i="85" s="1"/>
  <c r="F12" i="85" s="1"/>
  <c r="F10" i="85" s="1"/>
  <c r="C135" i="123"/>
  <c r="E11" i="59"/>
  <c r="E13" i="59" s="1"/>
  <c r="E26" i="59" s="1"/>
  <c r="C6" i="64"/>
  <c r="C15" i="64" s="1"/>
  <c r="C135" i="74"/>
  <c r="C135" i="90"/>
  <c r="K5" i="90" s="1"/>
  <c r="K8" i="90" s="1"/>
  <c r="K10" i="90" s="1"/>
  <c r="C135" i="115"/>
  <c r="C135" i="116"/>
  <c r="K5" i="116" s="1"/>
  <c r="K8" i="116" s="1"/>
  <c r="K10" i="116" s="1"/>
  <c r="K17" i="116" s="1"/>
  <c r="K21" i="116" s="1"/>
  <c r="C135" i="122"/>
  <c r="I5" i="122" s="1"/>
  <c r="I14" i="122" s="1"/>
  <c r="I25" i="122" s="1"/>
  <c r="I12" i="122" s="1"/>
  <c r="C135" i="51"/>
  <c r="C5" i="51" s="1"/>
  <c r="C14" i="51" s="1"/>
  <c r="C25" i="51" s="1"/>
  <c r="C12" i="51" s="1"/>
  <c r="C10" i="51" s="1"/>
  <c r="E6" i="64"/>
  <c r="E15" i="64" s="1"/>
  <c r="C135" i="56"/>
  <c r="J5" i="56" s="1"/>
  <c r="J14" i="56" s="1"/>
  <c r="J25" i="56" s="1"/>
  <c r="J12" i="56" s="1"/>
  <c r="J10" i="56" s="1"/>
  <c r="F6" i="64"/>
  <c r="F11" i="64" s="1"/>
  <c r="F13" i="64" s="1"/>
  <c r="F26" i="64" s="1"/>
  <c r="C135" i="69"/>
  <c r="C5" i="69" s="1"/>
  <c r="C14" i="69" s="1"/>
  <c r="C25" i="69" s="1"/>
  <c r="C12" i="69" s="1"/>
  <c r="C10" i="69" s="1"/>
  <c r="C135" i="72"/>
  <c r="C135" i="82"/>
  <c r="C135" i="83"/>
  <c r="E5" i="83" s="1"/>
  <c r="E14" i="83" s="1"/>
  <c r="E25" i="83" s="1"/>
  <c r="E12" i="83" s="1"/>
  <c r="E10" i="83" s="1"/>
  <c r="C135" i="97"/>
  <c r="L6" i="100"/>
  <c r="L9" i="100" s="1"/>
  <c r="C135" i="121"/>
  <c r="L5" i="121" s="1"/>
  <c r="L8" i="121" s="1"/>
  <c r="L10" i="121" s="1"/>
  <c r="C135" i="61"/>
  <c r="H5" i="61" s="1"/>
  <c r="H14" i="61" s="1"/>
  <c r="H25" i="61" s="1"/>
  <c r="H12" i="61" s="1"/>
  <c r="H10" i="61" s="1"/>
  <c r="G6" i="64"/>
  <c r="G11" i="64" s="1"/>
  <c r="G13" i="64" s="1"/>
  <c r="G26" i="64" s="1"/>
  <c r="C135" i="79"/>
  <c r="C136" i="97"/>
  <c r="E6" i="97" s="1"/>
  <c r="C135" i="108"/>
  <c r="D5" i="108" s="1"/>
  <c r="D14" i="108" s="1"/>
  <c r="D25" i="108" s="1"/>
  <c r="D12" i="108" s="1"/>
  <c r="D10" i="108" s="1"/>
  <c r="C135" i="111"/>
  <c r="H6" i="64"/>
  <c r="H11" i="64" s="1"/>
  <c r="H13" i="64" s="1"/>
  <c r="H26" i="64" s="1"/>
  <c r="C135" i="89"/>
  <c r="H5" i="89" s="1"/>
  <c r="H14" i="89" s="1"/>
  <c r="H25" i="89" s="1"/>
  <c r="H12" i="89" s="1"/>
  <c r="H29" i="89" s="1"/>
  <c r="C135" i="96"/>
  <c r="I6" i="101"/>
  <c r="I15" i="101" s="1"/>
  <c r="C135" i="119"/>
  <c r="H5" i="119" s="1"/>
  <c r="H14" i="119" s="1"/>
  <c r="H25" i="119" s="1"/>
  <c r="H12" i="119" s="1"/>
  <c r="H10" i="119" s="1"/>
  <c r="C135" i="124"/>
  <c r="E6" i="74"/>
  <c r="E15" i="74" s="1"/>
  <c r="Y6" i="32"/>
  <c r="Y9" i="32" s="1"/>
  <c r="Y5" i="32"/>
  <c r="Y8" i="32" s="1"/>
  <c r="Y10" i="32" s="1"/>
  <c r="Y17" i="32" s="1"/>
  <c r="Y21" i="32" s="1"/>
  <c r="Y6" i="10"/>
  <c r="Y9" i="10" s="1"/>
  <c r="Y6" i="12"/>
  <c r="Y9" i="12" s="1"/>
  <c r="Y5" i="12"/>
  <c r="Y8" i="12" s="1"/>
  <c r="Y10" i="12" s="1"/>
  <c r="Y17" i="12" s="1"/>
  <c r="Y21" i="12" s="1"/>
  <c r="Y5" i="10"/>
  <c r="Y8" i="10" s="1"/>
  <c r="Y10" i="10" s="1"/>
  <c r="Y17" i="16"/>
  <c r="Y6" i="40"/>
  <c r="Y9" i="40" s="1"/>
  <c r="Y5" i="40"/>
  <c r="Y8" i="40" s="1"/>
  <c r="Y10" i="40" s="1"/>
  <c r="Y5" i="42"/>
  <c r="Y8" i="42" s="1"/>
  <c r="Y10" i="42" s="1"/>
  <c r="Y6" i="42"/>
  <c r="Y9" i="42" s="1"/>
  <c r="Q37" i="124"/>
  <c r="Q35" i="124" s="1"/>
  <c r="P36" i="124"/>
  <c r="P34" i="124" s="1"/>
  <c r="R37" i="124"/>
  <c r="R35" i="124" s="1"/>
  <c r="R29" i="124" s="1"/>
  <c r="R27" i="124" s="1"/>
  <c r="S37" i="124"/>
  <c r="S35" i="124" s="1"/>
  <c r="S36" i="124"/>
  <c r="S34" i="124" s="1"/>
  <c r="U94" i="124"/>
  <c r="U74" i="124" s="1"/>
  <c r="X85" i="124"/>
  <c r="X89" i="124" s="1"/>
  <c r="X83" i="124"/>
  <c r="X87" i="124" s="1"/>
  <c r="X84" i="124"/>
  <c r="X88" i="124" s="1"/>
  <c r="Y85" i="124"/>
  <c r="Y83" i="124"/>
  <c r="Y87" i="124" s="1"/>
  <c r="Y84" i="124"/>
  <c r="Y88" i="124" s="1"/>
  <c r="P105" i="124"/>
  <c r="P103" i="124" s="1"/>
  <c r="P97" i="124" s="1"/>
  <c r="P95" i="124" s="1"/>
  <c r="P104" i="124"/>
  <c r="P102" i="124" s="1"/>
  <c r="W97" i="124"/>
  <c r="W95" i="124" s="1"/>
  <c r="W96" i="124"/>
  <c r="Q104" i="124"/>
  <c r="Q102" i="124" s="1"/>
  <c r="Q96" i="124" s="1"/>
  <c r="L85" i="124"/>
  <c r="L83" i="124"/>
  <c r="L87" i="124" s="1"/>
  <c r="T97" i="124"/>
  <c r="T95" i="124" s="1"/>
  <c r="T96" i="124"/>
  <c r="R104" i="124"/>
  <c r="R102" i="124" s="1"/>
  <c r="R96" i="124" s="1"/>
  <c r="T29" i="124"/>
  <c r="T27" i="124" s="1"/>
  <c r="Q36" i="124"/>
  <c r="Q34" i="124" s="1"/>
  <c r="W28" i="124"/>
  <c r="W26" i="124" s="1"/>
  <c r="W6" i="124" s="1"/>
  <c r="S104" i="124"/>
  <c r="S102" i="124" s="1"/>
  <c r="S96" i="124" s="1"/>
  <c r="K84" i="124"/>
  <c r="K88" i="124" s="1"/>
  <c r="K85" i="124"/>
  <c r="K89" i="124" s="1"/>
  <c r="K104" i="124" s="1"/>
  <c r="K108" i="124" s="1"/>
  <c r="K83" i="124"/>
  <c r="K87" i="124" s="1"/>
  <c r="P37" i="124"/>
  <c r="P35" i="124" s="1"/>
  <c r="P29" i="124" s="1"/>
  <c r="P27" i="124" s="1"/>
  <c r="L84" i="124"/>
  <c r="L88" i="124" s="1"/>
  <c r="H84" i="124"/>
  <c r="J6" i="123"/>
  <c r="J15" i="123" s="1"/>
  <c r="P36" i="123"/>
  <c r="P34" i="123" s="1"/>
  <c r="P28" i="123" s="1"/>
  <c r="R37" i="123"/>
  <c r="R35" i="123" s="1"/>
  <c r="U94" i="123"/>
  <c r="U74" i="123" s="1"/>
  <c r="U93" i="123"/>
  <c r="U82" i="123" s="1"/>
  <c r="U73" i="123" s="1"/>
  <c r="S37" i="123"/>
  <c r="S35" i="123" s="1"/>
  <c r="S36" i="123"/>
  <c r="S34" i="123" s="1"/>
  <c r="E15" i="123"/>
  <c r="V28" i="123"/>
  <c r="V26" i="123" s="1"/>
  <c r="V6" i="123" s="1"/>
  <c r="W97" i="123"/>
  <c r="W95" i="123" s="1"/>
  <c r="W96" i="123"/>
  <c r="P105" i="123"/>
  <c r="P103" i="123" s="1"/>
  <c r="P104" i="123"/>
  <c r="P102" i="123" s="1"/>
  <c r="S105" i="123"/>
  <c r="S103" i="123" s="1"/>
  <c r="S97" i="123" s="1"/>
  <c r="S95" i="123" s="1"/>
  <c r="F6" i="123"/>
  <c r="W28" i="123"/>
  <c r="W25" i="123" s="1"/>
  <c r="W14" i="123" s="1"/>
  <c r="W5" i="123" s="1"/>
  <c r="Q104" i="123"/>
  <c r="Q102" i="123" s="1"/>
  <c r="Q96" i="123" s="1"/>
  <c r="G6" i="123"/>
  <c r="Q36" i="123"/>
  <c r="Q34" i="123" s="1"/>
  <c r="H6" i="123"/>
  <c r="R96" i="123"/>
  <c r="X85" i="123"/>
  <c r="X89" i="123" s="1"/>
  <c r="X83" i="123"/>
  <c r="X87" i="123" s="1"/>
  <c r="X84" i="123"/>
  <c r="X88" i="123" s="1"/>
  <c r="H84" i="123"/>
  <c r="K84" i="123"/>
  <c r="K88" i="123" s="1"/>
  <c r="K85" i="123"/>
  <c r="K89" i="123" s="1"/>
  <c r="K83" i="123"/>
  <c r="K87" i="123" s="1"/>
  <c r="R36" i="123"/>
  <c r="R34" i="123" s="1"/>
  <c r="R28" i="123" s="1"/>
  <c r="Q37" i="123"/>
  <c r="Q35" i="123" s="1"/>
  <c r="Q29" i="123" s="1"/>
  <c r="Q27" i="123" s="1"/>
  <c r="Y85" i="123"/>
  <c r="Y83" i="123"/>
  <c r="Y87" i="123" s="1"/>
  <c r="Y84" i="123"/>
  <c r="Y88" i="123" s="1"/>
  <c r="T96" i="123"/>
  <c r="J6" i="122"/>
  <c r="J11" i="122" s="1"/>
  <c r="J13" i="122" s="1"/>
  <c r="J26" i="122" s="1"/>
  <c r="R50" i="122"/>
  <c r="R47" i="122" s="1"/>
  <c r="D6" i="122"/>
  <c r="D15" i="122" s="1"/>
  <c r="L6" i="122"/>
  <c r="L9" i="122" s="1"/>
  <c r="T50" i="122"/>
  <c r="T37" i="122" s="1"/>
  <c r="T35" i="122" s="1"/>
  <c r="T28" i="122" s="1"/>
  <c r="W93" i="122"/>
  <c r="W82" i="122" s="1"/>
  <c r="W73" i="122" s="1"/>
  <c r="W94" i="122"/>
  <c r="W74" i="122" s="1"/>
  <c r="S96" i="122"/>
  <c r="T97" i="122"/>
  <c r="T95" i="122" s="1"/>
  <c r="T96" i="122"/>
  <c r="P37" i="122"/>
  <c r="P35" i="122" s="1"/>
  <c r="P36" i="122"/>
  <c r="P34" i="122" s="1"/>
  <c r="Q36" i="122"/>
  <c r="Q34" i="122" s="1"/>
  <c r="K84" i="122"/>
  <c r="K88" i="122" s="1"/>
  <c r="K85" i="122"/>
  <c r="K89" i="122" s="1"/>
  <c r="K83" i="122"/>
  <c r="K87" i="122" s="1"/>
  <c r="L85" i="122"/>
  <c r="L83" i="122"/>
  <c r="L87" i="122" s="1"/>
  <c r="Q104" i="122"/>
  <c r="Q102" i="122" s="1"/>
  <c r="W28" i="122"/>
  <c r="W25" i="122" s="1"/>
  <c r="W14" i="122" s="1"/>
  <c r="W5" i="122" s="1"/>
  <c r="T29" i="122"/>
  <c r="T27" i="122" s="1"/>
  <c r="R104" i="122"/>
  <c r="R102" i="122" s="1"/>
  <c r="R96" i="122" s="1"/>
  <c r="X85" i="122"/>
  <c r="X89" i="122" s="1"/>
  <c r="X83" i="122"/>
  <c r="X87" i="122" s="1"/>
  <c r="Q105" i="122"/>
  <c r="Q103" i="122" s="1"/>
  <c r="Q97" i="122" s="1"/>
  <c r="Q95" i="122" s="1"/>
  <c r="Q37" i="122"/>
  <c r="Q35" i="122" s="1"/>
  <c r="Y85" i="122"/>
  <c r="H84" i="122"/>
  <c r="I84" i="122"/>
  <c r="L84" i="122"/>
  <c r="L88" i="122" s="1"/>
  <c r="P105" i="122"/>
  <c r="P103" i="122" s="1"/>
  <c r="P97" i="122" s="1"/>
  <c r="P95" i="122" s="1"/>
  <c r="P104" i="122"/>
  <c r="P102" i="122" s="1"/>
  <c r="S37" i="121"/>
  <c r="S35" i="121" s="1"/>
  <c r="S28" i="121" s="1"/>
  <c r="W50" i="121"/>
  <c r="W37" i="121" s="1"/>
  <c r="W35" i="121" s="1"/>
  <c r="P50" i="121"/>
  <c r="P47" i="121" s="1"/>
  <c r="Q50" i="121"/>
  <c r="Q47" i="121" s="1"/>
  <c r="Q36" i="121" s="1"/>
  <c r="Q34" i="121" s="1"/>
  <c r="R50" i="121"/>
  <c r="R47" i="121" s="1"/>
  <c r="T50" i="121"/>
  <c r="T37" i="121" s="1"/>
  <c r="T35" i="121" s="1"/>
  <c r="T29" i="121" s="1"/>
  <c r="T27" i="121" s="1"/>
  <c r="W93" i="121"/>
  <c r="W82" i="121" s="1"/>
  <c r="W73" i="121" s="1"/>
  <c r="W94" i="121"/>
  <c r="W74" i="121" s="1"/>
  <c r="I84" i="121"/>
  <c r="K84" i="121"/>
  <c r="K88" i="121" s="1"/>
  <c r="K85" i="121"/>
  <c r="K89" i="121" s="1"/>
  <c r="K83" i="121"/>
  <c r="K87" i="121" s="1"/>
  <c r="U97" i="121"/>
  <c r="U95" i="121" s="1"/>
  <c r="Q105" i="121"/>
  <c r="Q103" i="121" s="1"/>
  <c r="Q97" i="121" s="1"/>
  <c r="Q95" i="121" s="1"/>
  <c r="S104" i="121"/>
  <c r="S102" i="121" s="1"/>
  <c r="S105" i="121"/>
  <c r="S103" i="121" s="1"/>
  <c r="P105" i="121"/>
  <c r="P103" i="121" s="1"/>
  <c r="P104" i="121"/>
  <c r="P102" i="121" s="1"/>
  <c r="Q37" i="121"/>
  <c r="Q35" i="121" s="1"/>
  <c r="X85" i="121"/>
  <c r="X89" i="121" s="1"/>
  <c r="X83" i="121"/>
  <c r="X87" i="121" s="1"/>
  <c r="X84" i="121"/>
  <c r="X88" i="121" s="1"/>
  <c r="T93" i="121"/>
  <c r="T82" i="121" s="1"/>
  <c r="T73" i="121" s="1"/>
  <c r="R104" i="121"/>
  <c r="R102" i="121" s="1"/>
  <c r="R105" i="121"/>
  <c r="R103" i="121" s="1"/>
  <c r="H84" i="121"/>
  <c r="T96" i="121"/>
  <c r="T94" i="121" s="1"/>
  <c r="T74" i="121" s="1"/>
  <c r="Q37" i="120"/>
  <c r="Q35" i="120" s="1"/>
  <c r="R50" i="120"/>
  <c r="R47" i="120" s="1"/>
  <c r="T29" i="120"/>
  <c r="T27" i="120" s="1"/>
  <c r="T25" i="120" s="1"/>
  <c r="T14" i="120" s="1"/>
  <c r="T5" i="120" s="1"/>
  <c r="S50" i="120"/>
  <c r="S47" i="120" s="1"/>
  <c r="G6" i="120"/>
  <c r="G11" i="120" s="1"/>
  <c r="G13" i="120" s="1"/>
  <c r="W28" i="120"/>
  <c r="X84" i="120"/>
  <c r="X88" i="120" s="1"/>
  <c r="X85" i="120"/>
  <c r="X89" i="120" s="1"/>
  <c r="X83" i="120"/>
  <c r="X87" i="120" s="1"/>
  <c r="P96" i="120"/>
  <c r="P36" i="120"/>
  <c r="P34" i="120" s="1"/>
  <c r="P37" i="120"/>
  <c r="P35" i="120" s="1"/>
  <c r="J6" i="120"/>
  <c r="P105" i="120"/>
  <c r="P103" i="120" s="1"/>
  <c r="P97" i="120" s="1"/>
  <c r="P95" i="120" s="1"/>
  <c r="S105" i="120"/>
  <c r="S103" i="120" s="1"/>
  <c r="S97" i="120" s="1"/>
  <c r="S95" i="120" s="1"/>
  <c r="C6" i="120"/>
  <c r="K6" i="120"/>
  <c r="K9" i="120" s="1"/>
  <c r="Q104" i="120"/>
  <c r="Q102" i="120" s="1"/>
  <c r="Q96" i="120" s="1"/>
  <c r="D6" i="120"/>
  <c r="L6" i="120"/>
  <c r="L9" i="120" s="1"/>
  <c r="K85" i="120"/>
  <c r="K89" i="120" s="1"/>
  <c r="K83" i="120"/>
  <c r="K87" i="120" s="1"/>
  <c r="T97" i="120"/>
  <c r="T95" i="120" s="1"/>
  <c r="T96" i="120"/>
  <c r="E6" i="120"/>
  <c r="W29" i="120"/>
  <c r="W27" i="120" s="1"/>
  <c r="L85" i="120"/>
  <c r="L83" i="120"/>
  <c r="L87" i="120" s="1"/>
  <c r="V97" i="120"/>
  <c r="V95" i="120" s="1"/>
  <c r="V96" i="120"/>
  <c r="W97" i="120"/>
  <c r="W95" i="120" s="1"/>
  <c r="W96" i="120"/>
  <c r="H84" i="120"/>
  <c r="H15" i="120"/>
  <c r="Q36" i="120"/>
  <c r="Q34" i="120" s="1"/>
  <c r="Y85" i="120"/>
  <c r="Y83" i="120"/>
  <c r="Y87" i="120" s="1"/>
  <c r="Y84" i="120"/>
  <c r="Y88" i="120" s="1"/>
  <c r="L84" i="120"/>
  <c r="L88" i="120" s="1"/>
  <c r="E6" i="119"/>
  <c r="E15" i="119" s="1"/>
  <c r="V50" i="119"/>
  <c r="V37" i="119" s="1"/>
  <c r="V35" i="119" s="1"/>
  <c r="V29" i="119" s="1"/>
  <c r="V27" i="119" s="1"/>
  <c r="W50" i="119"/>
  <c r="W37" i="119" s="1"/>
  <c r="W35" i="119" s="1"/>
  <c r="W29" i="119" s="1"/>
  <c r="W27" i="119" s="1"/>
  <c r="G6" i="119"/>
  <c r="G11" i="119" s="1"/>
  <c r="G13" i="119" s="1"/>
  <c r="G26" i="119" s="1"/>
  <c r="P50" i="119"/>
  <c r="P47" i="119" s="1"/>
  <c r="P37" i="119" s="1"/>
  <c r="P35" i="119" s="1"/>
  <c r="Q50" i="119"/>
  <c r="Q47" i="119" s="1"/>
  <c r="Q37" i="119" s="1"/>
  <c r="Q35" i="119" s="1"/>
  <c r="R37" i="119"/>
  <c r="R35" i="119" s="1"/>
  <c r="R29" i="119" s="1"/>
  <c r="R27" i="119" s="1"/>
  <c r="R36" i="119"/>
  <c r="R34" i="119" s="1"/>
  <c r="T93" i="119"/>
  <c r="T82" i="119" s="1"/>
  <c r="T73" i="119" s="1"/>
  <c r="Q105" i="119"/>
  <c r="Q103" i="119" s="1"/>
  <c r="W93" i="119"/>
  <c r="W82" i="119" s="1"/>
  <c r="W73" i="119" s="1"/>
  <c r="U97" i="119"/>
  <c r="U95" i="119" s="1"/>
  <c r="Q104" i="119"/>
  <c r="Q102" i="119" s="1"/>
  <c r="R105" i="119"/>
  <c r="R103" i="119" s="1"/>
  <c r="K85" i="119"/>
  <c r="K89" i="119" s="1"/>
  <c r="K83" i="119"/>
  <c r="K87" i="119" s="1"/>
  <c r="P36" i="119"/>
  <c r="P34" i="119" s="1"/>
  <c r="L85" i="119"/>
  <c r="L83" i="119"/>
  <c r="L87" i="119" s="1"/>
  <c r="L84" i="119"/>
  <c r="L88" i="119" s="1"/>
  <c r="K84" i="119"/>
  <c r="K88" i="119" s="1"/>
  <c r="R104" i="119"/>
  <c r="R102" i="119" s="1"/>
  <c r="R96" i="119" s="1"/>
  <c r="P105" i="119"/>
  <c r="P103" i="119" s="1"/>
  <c r="P104" i="119"/>
  <c r="P102" i="119" s="1"/>
  <c r="I11" i="119"/>
  <c r="I13" i="119" s="1"/>
  <c r="I26" i="119" s="1"/>
  <c r="I15" i="119"/>
  <c r="X85" i="119"/>
  <c r="X89" i="119" s="1"/>
  <c r="X104" i="119" s="1"/>
  <c r="X108" i="119" s="1"/>
  <c r="X83" i="119"/>
  <c r="X87" i="119" s="1"/>
  <c r="X84" i="119"/>
  <c r="X88" i="119" s="1"/>
  <c r="S104" i="119"/>
  <c r="S102" i="119" s="1"/>
  <c r="S96" i="119" s="1"/>
  <c r="V96" i="119"/>
  <c r="C6" i="118"/>
  <c r="C15" i="118" s="1"/>
  <c r="K6" i="118"/>
  <c r="K9" i="118" s="1"/>
  <c r="D6" i="118"/>
  <c r="D15" i="118" s="1"/>
  <c r="L6" i="118"/>
  <c r="L9" i="118" s="1"/>
  <c r="V28" i="118"/>
  <c r="F6" i="118"/>
  <c r="F15" i="118" s="1"/>
  <c r="W97" i="118"/>
  <c r="W95" i="118" s="1"/>
  <c r="W96" i="118"/>
  <c r="Q97" i="118"/>
  <c r="Q95" i="118" s="1"/>
  <c r="Q104" i="118"/>
  <c r="Q102" i="118" s="1"/>
  <c r="Q96" i="118" s="1"/>
  <c r="R104" i="118"/>
  <c r="R102" i="118" s="1"/>
  <c r="R105" i="118"/>
  <c r="R103" i="118" s="1"/>
  <c r="R97" i="118" s="1"/>
  <c r="R95" i="118" s="1"/>
  <c r="P36" i="118"/>
  <c r="P34" i="118" s="1"/>
  <c r="Y85" i="118"/>
  <c r="Y83" i="118"/>
  <c r="Y87" i="118" s="1"/>
  <c r="Y84" i="118"/>
  <c r="Y88" i="118" s="1"/>
  <c r="S104" i="118"/>
  <c r="S102" i="118" s="1"/>
  <c r="S96" i="118" s="1"/>
  <c r="P105" i="118"/>
  <c r="P103" i="118" s="1"/>
  <c r="P97" i="118" s="1"/>
  <c r="P95" i="118" s="1"/>
  <c r="P104" i="118"/>
  <c r="P102" i="118" s="1"/>
  <c r="R37" i="118"/>
  <c r="R35" i="118" s="1"/>
  <c r="P37" i="118"/>
  <c r="P35" i="118" s="1"/>
  <c r="T29" i="118"/>
  <c r="T27" i="118" s="1"/>
  <c r="T28" i="118"/>
  <c r="K84" i="118"/>
  <c r="K88" i="118" s="1"/>
  <c r="K85" i="118"/>
  <c r="K89" i="118" s="1"/>
  <c r="K83" i="118"/>
  <c r="K87" i="118" s="1"/>
  <c r="Q36" i="118"/>
  <c r="Q34" i="118" s="1"/>
  <c r="Q28" i="118" s="1"/>
  <c r="L85" i="118"/>
  <c r="L83" i="118"/>
  <c r="L87" i="118" s="1"/>
  <c r="V29" i="118"/>
  <c r="V27" i="118" s="1"/>
  <c r="R36" i="118"/>
  <c r="R34" i="118" s="1"/>
  <c r="W28" i="118"/>
  <c r="W26" i="118" s="1"/>
  <c r="W6" i="118" s="1"/>
  <c r="H84" i="118"/>
  <c r="U50" i="117"/>
  <c r="U37" i="117" s="1"/>
  <c r="U35" i="117" s="1"/>
  <c r="U29" i="117" s="1"/>
  <c r="U27" i="117" s="1"/>
  <c r="V50" i="117"/>
  <c r="V37" i="117" s="1"/>
  <c r="V35" i="117" s="1"/>
  <c r="V29" i="117" s="1"/>
  <c r="V27" i="117" s="1"/>
  <c r="W50" i="117"/>
  <c r="W37" i="117" s="1"/>
  <c r="W35" i="117" s="1"/>
  <c r="W29" i="117" s="1"/>
  <c r="W27" i="117" s="1"/>
  <c r="I6" i="117"/>
  <c r="I11" i="117" s="1"/>
  <c r="I13" i="117" s="1"/>
  <c r="I26" i="117" s="1"/>
  <c r="P50" i="117"/>
  <c r="P47" i="117" s="1"/>
  <c r="S37" i="117"/>
  <c r="S35" i="117" s="1"/>
  <c r="S36" i="117"/>
  <c r="S34" i="117" s="1"/>
  <c r="U94" i="117"/>
  <c r="U74" i="117" s="1"/>
  <c r="U93" i="117"/>
  <c r="U82" i="117" s="1"/>
  <c r="U73" i="117" s="1"/>
  <c r="T25" i="117"/>
  <c r="T14" i="117" s="1"/>
  <c r="T5" i="117" s="1"/>
  <c r="T26" i="117"/>
  <c r="T6" i="117" s="1"/>
  <c r="D6" i="117"/>
  <c r="L6" i="117"/>
  <c r="L9" i="117" s="1"/>
  <c r="Q36" i="117"/>
  <c r="Q34" i="117" s="1"/>
  <c r="L85" i="117"/>
  <c r="L83" i="117"/>
  <c r="L87" i="117" s="1"/>
  <c r="W97" i="117"/>
  <c r="W95" i="117" s="1"/>
  <c r="W96" i="117"/>
  <c r="P105" i="117"/>
  <c r="P103" i="117" s="1"/>
  <c r="P104" i="117"/>
  <c r="P102" i="117" s="1"/>
  <c r="S105" i="117"/>
  <c r="S103" i="117" s="1"/>
  <c r="E6" i="117"/>
  <c r="Q104" i="117"/>
  <c r="Q102" i="117" s="1"/>
  <c r="Q96" i="117" s="1"/>
  <c r="F6" i="117"/>
  <c r="G6" i="117"/>
  <c r="R36" i="117"/>
  <c r="R34" i="117" s="1"/>
  <c r="Q37" i="117"/>
  <c r="Q35" i="117" s="1"/>
  <c r="V97" i="117"/>
  <c r="V95" i="117" s="1"/>
  <c r="V96" i="117"/>
  <c r="X85" i="117"/>
  <c r="X89" i="117" s="1"/>
  <c r="X83" i="117"/>
  <c r="X87" i="117" s="1"/>
  <c r="X102" i="117" s="1"/>
  <c r="X106" i="117" s="1"/>
  <c r="X84" i="117"/>
  <c r="X88" i="117" s="1"/>
  <c r="R96" i="117"/>
  <c r="R93" i="117" s="1"/>
  <c r="R82" i="117" s="1"/>
  <c r="R73" i="117" s="1"/>
  <c r="Y85" i="117"/>
  <c r="Y83" i="117"/>
  <c r="Y87" i="117" s="1"/>
  <c r="Y84" i="117"/>
  <c r="Y88" i="117" s="1"/>
  <c r="K84" i="117"/>
  <c r="K88" i="117" s="1"/>
  <c r="K85" i="117"/>
  <c r="K89" i="117" s="1"/>
  <c r="K83" i="117"/>
  <c r="K87" i="117" s="1"/>
  <c r="T94" i="117"/>
  <c r="T74" i="117" s="1"/>
  <c r="T96" i="117"/>
  <c r="T93" i="117" s="1"/>
  <c r="T82" i="117" s="1"/>
  <c r="T73" i="117" s="1"/>
  <c r="C5" i="116"/>
  <c r="C14" i="116" s="1"/>
  <c r="C25" i="116" s="1"/>
  <c r="C12" i="116" s="1"/>
  <c r="C10" i="116" s="1"/>
  <c r="H6" i="116"/>
  <c r="S50" i="116"/>
  <c r="S47" i="116" s="1"/>
  <c r="S37" i="116" s="1"/>
  <c r="S35" i="116" s="1"/>
  <c r="I6" i="116"/>
  <c r="T50" i="116"/>
  <c r="T37" i="116" s="1"/>
  <c r="T35" i="116" s="1"/>
  <c r="T29" i="116" s="1"/>
  <c r="T27" i="116" s="1"/>
  <c r="C6" i="116"/>
  <c r="C15" i="116" s="1"/>
  <c r="K6" i="116"/>
  <c r="K9" i="116" s="1"/>
  <c r="D6" i="116"/>
  <c r="D15" i="116" s="1"/>
  <c r="L6" i="116"/>
  <c r="L9" i="116" s="1"/>
  <c r="R36" i="116"/>
  <c r="R34" i="116" s="1"/>
  <c r="Y85" i="116"/>
  <c r="Y83" i="116"/>
  <c r="Y87" i="116" s="1"/>
  <c r="Y84" i="116"/>
  <c r="Y88" i="116" s="1"/>
  <c r="W97" i="116"/>
  <c r="W95" i="116" s="1"/>
  <c r="W96" i="116"/>
  <c r="Q104" i="116"/>
  <c r="Q102" i="116" s="1"/>
  <c r="Q96" i="116" s="1"/>
  <c r="R104" i="116"/>
  <c r="R102" i="116" s="1"/>
  <c r="R105" i="116"/>
  <c r="R103" i="116" s="1"/>
  <c r="S104" i="116"/>
  <c r="S102" i="116" s="1"/>
  <c r="S96" i="116" s="1"/>
  <c r="W28" i="116"/>
  <c r="W26" i="116" s="1"/>
  <c r="W6" i="116" s="1"/>
  <c r="L85" i="116"/>
  <c r="L83" i="116"/>
  <c r="L87" i="116" s="1"/>
  <c r="Q37" i="116"/>
  <c r="Q35" i="116" s="1"/>
  <c r="P37" i="116"/>
  <c r="P35" i="116" s="1"/>
  <c r="P36" i="116"/>
  <c r="P34" i="116" s="1"/>
  <c r="P105" i="116"/>
  <c r="P103" i="116" s="1"/>
  <c r="P104" i="116"/>
  <c r="P102" i="116" s="1"/>
  <c r="R37" i="116"/>
  <c r="R35" i="116" s="1"/>
  <c r="K84" i="116"/>
  <c r="K88" i="116" s="1"/>
  <c r="K85" i="116"/>
  <c r="K89" i="116" s="1"/>
  <c r="K83" i="116"/>
  <c r="K87" i="116" s="1"/>
  <c r="X85" i="116"/>
  <c r="X89" i="116" s="1"/>
  <c r="X83" i="116"/>
  <c r="X87" i="116" s="1"/>
  <c r="X84" i="116"/>
  <c r="X88" i="116" s="1"/>
  <c r="L84" i="116"/>
  <c r="L88" i="116" s="1"/>
  <c r="H84" i="116"/>
  <c r="I84" i="116"/>
  <c r="T96" i="116"/>
  <c r="T93" i="116" s="1"/>
  <c r="T82" i="116" s="1"/>
  <c r="T73" i="116" s="1"/>
  <c r="K84" i="115"/>
  <c r="K88" i="115" s="1"/>
  <c r="K85" i="115"/>
  <c r="K89" i="115" s="1"/>
  <c r="K83" i="115"/>
  <c r="K87" i="115" s="1"/>
  <c r="R36" i="115"/>
  <c r="R34" i="115" s="1"/>
  <c r="R37" i="115"/>
  <c r="R35" i="115" s="1"/>
  <c r="Q36" i="115"/>
  <c r="Q34" i="115" s="1"/>
  <c r="Q37" i="115"/>
  <c r="Q35" i="115" s="1"/>
  <c r="P49" i="115"/>
  <c r="P46" i="115" s="1"/>
  <c r="L85" i="115"/>
  <c r="L83" i="115"/>
  <c r="L87" i="115" s="1"/>
  <c r="L84" i="115"/>
  <c r="L88" i="115" s="1"/>
  <c r="S104" i="115"/>
  <c r="S102" i="115" s="1"/>
  <c r="X85" i="115"/>
  <c r="X89" i="115" s="1"/>
  <c r="X83" i="115"/>
  <c r="X87" i="115" s="1"/>
  <c r="X84" i="115"/>
  <c r="X88" i="115" s="1"/>
  <c r="W93" i="115"/>
  <c r="W82" i="115" s="1"/>
  <c r="W73" i="115" s="1"/>
  <c r="U97" i="115"/>
  <c r="U95" i="115" s="1"/>
  <c r="U96" i="115"/>
  <c r="V97" i="115"/>
  <c r="V95" i="115" s="1"/>
  <c r="V96" i="115"/>
  <c r="V49" i="115"/>
  <c r="V36" i="115" s="1"/>
  <c r="V34" i="115" s="1"/>
  <c r="U49" i="115"/>
  <c r="U36" i="115" s="1"/>
  <c r="U34" i="115" s="1"/>
  <c r="T49" i="115"/>
  <c r="T36" i="115" s="1"/>
  <c r="T34" i="115" s="1"/>
  <c r="T28" i="115" s="1"/>
  <c r="S49" i="115"/>
  <c r="S46" i="115" s="1"/>
  <c r="W49" i="115"/>
  <c r="W36" i="115" s="1"/>
  <c r="W34" i="115" s="1"/>
  <c r="U37" i="115"/>
  <c r="U35" i="115" s="1"/>
  <c r="S105" i="115"/>
  <c r="S103" i="115" s="1"/>
  <c r="S97" i="115" s="1"/>
  <c r="S95" i="115" s="1"/>
  <c r="P105" i="115"/>
  <c r="P103" i="115" s="1"/>
  <c r="P104" i="115"/>
  <c r="P102" i="115" s="1"/>
  <c r="T97" i="115"/>
  <c r="T95" i="115" s="1"/>
  <c r="T96" i="115"/>
  <c r="Q104" i="115"/>
  <c r="Q102" i="115" s="1"/>
  <c r="Q105" i="115"/>
  <c r="Q103" i="115" s="1"/>
  <c r="I84" i="115"/>
  <c r="R104" i="115"/>
  <c r="R102" i="115" s="1"/>
  <c r="R105" i="115"/>
  <c r="R103" i="115" s="1"/>
  <c r="Y85" i="115"/>
  <c r="Y83" i="115"/>
  <c r="Y87" i="115" s="1"/>
  <c r="S37" i="114"/>
  <c r="S35" i="114" s="1"/>
  <c r="S28" i="114" s="1"/>
  <c r="E11" i="114"/>
  <c r="E13" i="114" s="1"/>
  <c r="E26" i="114" s="1"/>
  <c r="U94" i="114"/>
  <c r="U93" i="114"/>
  <c r="U82" i="114" s="1"/>
  <c r="U73" i="114" s="1"/>
  <c r="T94" i="114"/>
  <c r="T74" i="114" s="1"/>
  <c r="W97" i="114"/>
  <c r="W95" i="114" s="1"/>
  <c r="W96" i="114"/>
  <c r="Q97" i="114"/>
  <c r="Q95" i="114" s="1"/>
  <c r="Q104" i="114"/>
  <c r="Q102" i="114" s="1"/>
  <c r="Q96" i="114" s="1"/>
  <c r="Y85" i="114"/>
  <c r="Y83" i="114"/>
  <c r="Y87" i="114" s="1"/>
  <c r="Y84" i="114"/>
  <c r="Y88" i="114" s="1"/>
  <c r="H11" i="114"/>
  <c r="H13" i="114" s="1"/>
  <c r="H26" i="114" s="1"/>
  <c r="P37" i="114"/>
  <c r="P35" i="114" s="1"/>
  <c r="R104" i="114"/>
  <c r="R102" i="114" s="1"/>
  <c r="R105" i="114"/>
  <c r="R103" i="114" s="1"/>
  <c r="U74" i="114"/>
  <c r="L85" i="114"/>
  <c r="L83" i="114"/>
  <c r="L87" i="114" s="1"/>
  <c r="S104" i="114"/>
  <c r="S102" i="114" s="1"/>
  <c r="S96" i="114" s="1"/>
  <c r="S29" i="114"/>
  <c r="S27" i="114" s="1"/>
  <c r="Q36" i="114"/>
  <c r="Q34" i="114" s="1"/>
  <c r="Q28" i="114" s="1"/>
  <c r="X85" i="114"/>
  <c r="X89" i="114" s="1"/>
  <c r="X83" i="114"/>
  <c r="X87" i="114" s="1"/>
  <c r="X84" i="114"/>
  <c r="X88" i="114" s="1"/>
  <c r="R36" i="114"/>
  <c r="R34" i="114" s="1"/>
  <c r="R37" i="114"/>
  <c r="R35" i="114" s="1"/>
  <c r="W28" i="114"/>
  <c r="P105" i="114"/>
  <c r="P103" i="114" s="1"/>
  <c r="P97" i="114" s="1"/>
  <c r="P95" i="114" s="1"/>
  <c r="P104" i="114"/>
  <c r="P102" i="114" s="1"/>
  <c r="H84" i="114"/>
  <c r="P36" i="114"/>
  <c r="P34" i="114" s="1"/>
  <c r="V50" i="113"/>
  <c r="V37" i="113" s="1"/>
  <c r="V35" i="113" s="1"/>
  <c r="W50" i="113"/>
  <c r="W37" i="113" s="1"/>
  <c r="W35" i="113" s="1"/>
  <c r="P50" i="113"/>
  <c r="P47" i="113" s="1"/>
  <c r="Q50" i="113"/>
  <c r="Q47" i="113" s="1"/>
  <c r="S97" i="113"/>
  <c r="S95" i="113" s="1"/>
  <c r="K84" i="113"/>
  <c r="K88" i="113" s="1"/>
  <c r="K85" i="113"/>
  <c r="K89" i="113" s="1"/>
  <c r="K83" i="113"/>
  <c r="K87" i="113" s="1"/>
  <c r="V97" i="113"/>
  <c r="V95" i="113" s="1"/>
  <c r="V96" i="113"/>
  <c r="W97" i="113"/>
  <c r="W95" i="113" s="1"/>
  <c r="L85" i="113"/>
  <c r="L83" i="113"/>
  <c r="L87" i="113" s="1"/>
  <c r="L84" i="113"/>
  <c r="L88" i="113" s="1"/>
  <c r="U94" i="113"/>
  <c r="U74" i="113" s="1"/>
  <c r="U93" i="113"/>
  <c r="U82" i="113" s="1"/>
  <c r="U73" i="113" s="1"/>
  <c r="X85" i="113"/>
  <c r="X89" i="113" s="1"/>
  <c r="X83" i="113"/>
  <c r="X87" i="113" s="1"/>
  <c r="X84" i="113"/>
  <c r="X88" i="113" s="1"/>
  <c r="V49" i="113"/>
  <c r="V36" i="113" s="1"/>
  <c r="V34" i="113" s="1"/>
  <c r="U49" i="113"/>
  <c r="U36" i="113" s="1"/>
  <c r="U34" i="113" s="1"/>
  <c r="T49" i="113"/>
  <c r="T36" i="113" s="1"/>
  <c r="T34" i="113" s="1"/>
  <c r="T28" i="113" s="1"/>
  <c r="S49" i="113"/>
  <c r="S46" i="113" s="1"/>
  <c r="P49" i="113"/>
  <c r="P46" i="113" s="1"/>
  <c r="W49" i="113"/>
  <c r="W36" i="113" s="1"/>
  <c r="W34" i="113" s="1"/>
  <c r="U37" i="113"/>
  <c r="U35" i="113" s="1"/>
  <c r="P105" i="113"/>
  <c r="P103" i="113" s="1"/>
  <c r="P104" i="113"/>
  <c r="P102" i="113" s="1"/>
  <c r="Y85" i="113"/>
  <c r="Y83" i="113"/>
  <c r="Y87" i="113" s="1"/>
  <c r="T97" i="113"/>
  <c r="T95" i="113" s="1"/>
  <c r="T96" i="113"/>
  <c r="Q104" i="113"/>
  <c r="Q102" i="113" s="1"/>
  <c r="Q105" i="113"/>
  <c r="Q103" i="113" s="1"/>
  <c r="R104" i="113"/>
  <c r="R102" i="113" s="1"/>
  <c r="R105" i="113"/>
  <c r="R103" i="113" s="1"/>
  <c r="S104" i="113"/>
  <c r="S102" i="113" s="1"/>
  <c r="S96" i="113" s="1"/>
  <c r="R36" i="113"/>
  <c r="R34" i="113" s="1"/>
  <c r="R37" i="113"/>
  <c r="R35" i="113" s="1"/>
  <c r="I84" i="113"/>
  <c r="T28" i="112"/>
  <c r="T25" i="112" s="1"/>
  <c r="T14" i="112" s="1"/>
  <c r="T5" i="112" s="1"/>
  <c r="V28" i="112"/>
  <c r="C5" i="112"/>
  <c r="C14" i="112" s="1"/>
  <c r="C25" i="112" s="1"/>
  <c r="C12" i="112" s="1"/>
  <c r="U28" i="112"/>
  <c r="U93" i="112"/>
  <c r="U82" i="112" s="1"/>
  <c r="U73" i="112" s="1"/>
  <c r="U94" i="112"/>
  <c r="U74" i="112" s="1"/>
  <c r="Q36" i="112"/>
  <c r="Q34" i="112" s="1"/>
  <c r="V29" i="112"/>
  <c r="V27" i="112" s="1"/>
  <c r="R36" i="112"/>
  <c r="R34" i="112" s="1"/>
  <c r="Q104" i="112"/>
  <c r="Q102" i="112" s="1"/>
  <c r="X85" i="112"/>
  <c r="X89" i="112" s="1"/>
  <c r="X83" i="112"/>
  <c r="X87" i="112" s="1"/>
  <c r="X84" i="112"/>
  <c r="X88" i="112" s="1"/>
  <c r="W94" i="112"/>
  <c r="W74" i="112" s="1"/>
  <c r="W93" i="112"/>
  <c r="W82" i="112" s="1"/>
  <c r="W73" i="112" s="1"/>
  <c r="Q105" i="112"/>
  <c r="Q103" i="112" s="1"/>
  <c r="R104" i="112"/>
  <c r="R102" i="112" s="1"/>
  <c r="R105" i="112"/>
  <c r="R103" i="112" s="1"/>
  <c r="R97" i="112" s="1"/>
  <c r="R95" i="112" s="1"/>
  <c r="C11" i="112"/>
  <c r="C13" i="112" s="1"/>
  <c r="C26" i="112" s="1"/>
  <c r="Y85" i="112"/>
  <c r="Y83" i="112"/>
  <c r="Y87" i="112" s="1"/>
  <c r="Y84" i="112"/>
  <c r="Y88" i="112" s="1"/>
  <c r="P105" i="112"/>
  <c r="P103" i="112" s="1"/>
  <c r="P104" i="112"/>
  <c r="P102" i="112" s="1"/>
  <c r="S104" i="112"/>
  <c r="S102" i="112" s="1"/>
  <c r="V97" i="112"/>
  <c r="V95" i="112" s="1"/>
  <c r="V96" i="112"/>
  <c r="H11" i="112"/>
  <c r="H13" i="112" s="1"/>
  <c r="K84" i="112"/>
  <c r="K88" i="112" s="1"/>
  <c r="K85" i="112"/>
  <c r="K89" i="112" s="1"/>
  <c r="K83" i="112"/>
  <c r="K87" i="112" s="1"/>
  <c r="F11" i="112"/>
  <c r="F13" i="112" s="1"/>
  <c r="F26" i="112" s="1"/>
  <c r="R37" i="112"/>
  <c r="R35" i="112" s="1"/>
  <c r="L85" i="112"/>
  <c r="L83" i="112"/>
  <c r="L87" i="112" s="1"/>
  <c r="Q37" i="112"/>
  <c r="Q35" i="112" s="1"/>
  <c r="G15" i="112"/>
  <c r="P37" i="112"/>
  <c r="P35" i="112" s="1"/>
  <c r="P36" i="112"/>
  <c r="P34" i="112" s="1"/>
  <c r="J6" i="111"/>
  <c r="J11" i="111" s="1"/>
  <c r="J13" i="111" s="1"/>
  <c r="J26" i="111" s="1"/>
  <c r="W28" i="111"/>
  <c r="D6" i="111"/>
  <c r="D15" i="111" s="1"/>
  <c r="L6" i="111"/>
  <c r="L9" i="111" s="1"/>
  <c r="E6" i="111"/>
  <c r="E11" i="111" s="1"/>
  <c r="E13" i="111" s="1"/>
  <c r="E26" i="111" s="1"/>
  <c r="F6" i="111"/>
  <c r="F15" i="111" s="1"/>
  <c r="T28" i="111"/>
  <c r="S36" i="111"/>
  <c r="S34" i="111" s="1"/>
  <c r="L85" i="111"/>
  <c r="L83" i="111"/>
  <c r="L87" i="111" s="1"/>
  <c r="W97" i="111"/>
  <c r="W95" i="111" s="1"/>
  <c r="W96" i="111"/>
  <c r="P104" i="111"/>
  <c r="P102" i="111" s="1"/>
  <c r="V29" i="111"/>
  <c r="V27" i="111" s="1"/>
  <c r="V28" i="111"/>
  <c r="Q36" i="111"/>
  <c r="Q34" i="111" s="1"/>
  <c r="Q104" i="111"/>
  <c r="Q102" i="111" s="1"/>
  <c r="Q96" i="111" s="1"/>
  <c r="T29" i="111"/>
  <c r="T27" i="111" s="1"/>
  <c r="K84" i="111"/>
  <c r="K88" i="111" s="1"/>
  <c r="K85" i="111"/>
  <c r="K89" i="111" s="1"/>
  <c r="K83" i="111"/>
  <c r="K87" i="111" s="1"/>
  <c r="I16" i="111"/>
  <c r="V97" i="111"/>
  <c r="V95" i="111" s="1"/>
  <c r="V96" i="111"/>
  <c r="W29" i="111"/>
  <c r="W27" i="111" s="1"/>
  <c r="X85" i="111"/>
  <c r="X89" i="111" s="1"/>
  <c r="X83" i="111"/>
  <c r="X87" i="111" s="1"/>
  <c r="X84" i="111"/>
  <c r="X88" i="111" s="1"/>
  <c r="L84" i="111"/>
  <c r="L88" i="111" s="1"/>
  <c r="Y85" i="111"/>
  <c r="Y83" i="111"/>
  <c r="Y87" i="111" s="1"/>
  <c r="Y84" i="111"/>
  <c r="Y88" i="111" s="1"/>
  <c r="P105" i="111"/>
  <c r="P103" i="111" s="1"/>
  <c r="P97" i="111" s="1"/>
  <c r="P95" i="111" s="1"/>
  <c r="R36" i="111"/>
  <c r="R34" i="111" s="1"/>
  <c r="R37" i="111"/>
  <c r="R35" i="111" s="1"/>
  <c r="P37" i="111"/>
  <c r="P35" i="111" s="1"/>
  <c r="P36" i="111"/>
  <c r="P34" i="111" s="1"/>
  <c r="R105" i="111"/>
  <c r="R103" i="111" s="1"/>
  <c r="R97" i="111" s="1"/>
  <c r="R95" i="111" s="1"/>
  <c r="T96" i="111"/>
  <c r="K84" i="110"/>
  <c r="K88" i="110" s="1"/>
  <c r="K85" i="110"/>
  <c r="K89" i="110" s="1"/>
  <c r="K83" i="110"/>
  <c r="K87" i="110" s="1"/>
  <c r="W94" i="110"/>
  <c r="W74" i="110" s="1"/>
  <c r="I84" i="110"/>
  <c r="U97" i="110"/>
  <c r="U95" i="110" s="1"/>
  <c r="S104" i="110"/>
  <c r="S102" i="110" s="1"/>
  <c r="L85" i="110"/>
  <c r="L83" i="110"/>
  <c r="L87" i="110" s="1"/>
  <c r="L84" i="110"/>
  <c r="L88" i="110" s="1"/>
  <c r="V97" i="110"/>
  <c r="V95" i="110" s="1"/>
  <c r="G11" i="110"/>
  <c r="G13" i="110" s="1"/>
  <c r="G26" i="110" s="1"/>
  <c r="X85" i="110"/>
  <c r="X89" i="110" s="1"/>
  <c r="X83" i="110"/>
  <c r="X87" i="110" s="1"/>
  <c r="X84" i="110"/>
  <c r="X88" i="110" s="1"/>
  <c r="W93" i="110"/>
  <c r="W82" i="110" s="1"/>
  <c r="W73" i="110" s="1"/>
  <c r="U37" i="110"/>
  <c r="U35" i="110" s="1"/>
  <c r="V49" i="110"/>
  <c r="V36" i="110" s="1"/>
  <c r="V34" i="110" s="1"/>
  <c r="V28" i="110" s="1"/>
  <c r="U49" i="110"/>
  <c r="U36" i="110" s="1"/>
  <c r="U34" i="110" s="1"/>
  <c r="T49" i="110"/>
  <c r="T36" i="110" s="1"/>
  <c r="T34" i="110" s="1"/>
  <c r="T28" i="110" s="1"/>
  <c r="S49" i="110"/>
  <c r="S46" i="110" s="1"/>
  <c r="P49" i="110"/>
  <c r="P46" i="110" s="1"/>
  <c r="W49" i="110"/>
  <c r="W36" i="110" s="1"/>
  <c r="W34" i="110" s="1"/>
  <c r="W28" i="110" s="1"/>
  <c r="E15" i="110"/>
  <c r="E11" i="110"/>
  <c r="E13" i="110" s="1"/>
  <c r="E26" i="110" s="1"/>
  <c r="S105" i="110"/>
  <c r="S103" i="110" s="1"/>
  <c r="P105" i="110"/>
  <c r="P103" i="110" s="1"/>
  <c r="P104" i="110"/>
  <c r="P102" i="110" s="1"/>
  <c r="P96" i="110" s="1"/>
  <c r="Q37" i="110"/>
  <c r="Q35" i="110" s="1"/>
  <c r="Q29" i="110" s="1"/>
  <c r="Q27" i="110" s="1"/>
  <c r="T97" i="110"/>
  <c r="T95" i="110" s="1"/>
  <c r="T96" i="110"/>
  <c r="Q104" i="110"/>
  <c r="Q102" i="110" s="1"/>
  <c r="Q105" i="110"/>
  <c r="Q103" i="110" s="1"/>
  <c r="R37" i="110"/>
  <c r="R35" i="110" s="1"/>
  <c r="R29" i="110" s="1"/>
  <c r="R27" i="110" s="1"/>
  <c r="R104" i="110"/>
  <c r="R102" i="110" s="1"/>
  <c r="R105" i="110"/>
  <c r="R103" i="110" s="1"/>
  <c r="R97" i="110" s="1"/>
  <c r="R95" i="110" s="1"/>
  <c r="U28" i="109"/>
  <c r="S37" i="109"/>
  <c r="S35" i="109" s="1"/>
  <c r="E15" i="109"/>
  <c r="E11" i="109"/>
  <c r="E13" i="109" s="1"/>
  <c r="E26" i="109" s="1"/>
  <c r="I6" i="109"/>
  <c r="T29" i="109"/>
  <c r="T27" i="109" s="1"/>
  <c r="D6" i="109"/>
  <c r="D15" i="109" s="1"/>
  <c r="L6" i="109"/>
  <c r="L9" i="109" s="1"/>
  <c r="P37" i="109"/>
  <c r="P35" i="109" s="1"/>
  <c r="T94" i="109"/>
  <c r="T74" i="109" s="1"/>
  <c r="T93" i="109"/>
  <c r="T82" i="109" s="1"/>
  <c r="T73" i="109" s="1"/>
  <c r="W97" i="109"/>
  <c r="W95" i="109" s="1"/>
  <c r="W96" i="109"/>
  <c r="Q104" i="109"/>
  <c r="Q102" i="109" s="1"/>
  <c r="Q96" i="109" s="1"/>
  <c r="K84" i="109"/>
  <c r="K88" i="109" s="1"/>
  <c r="K85" i="109"/>
  <c r="K89" i="109" s="1"/>
  <c r="K83" i="109"/>
  <c r="K87" i="109" s="1"/>
  <c r="U93" i="109"/>
  <c r="U82" i="109" s="1"/>
  <c r="U73" i="109" s="1"/>
  <c r="R104" i="109"/>
  <c r="R102" i="109" s="1"/>
  <c r="R105" i="109"/>
  <c r="R103" i="109" s="1"/>
  <c r="R97" i="109" s="1"/>
  <c r="R95" i="109" s="1"/>
  <c r="U74" i="109"/>
  <c r="S104" i="109"/>
  <c r="S102" i="109" s="1"/>
  <c r="S96" i="109" s="1"/>
  <c r="R36" i="109"/>
  <c r="R34" i="109" s="1"/>
  <c r="R37" i="109"/>
  <c r="R35" i="109" s="1"/>
  <c r="R29" i="109" s="1"/>
  <c r="R27" i="109" s="1"/>
  <c r="W28" i="109"/>
  <c r="W25" i="109" s="1"/>
  <c r="W14" i="109" s="1"/>
  <c r="W5" i="109" s="1"/>
  <c r="X85" i="109"/>
  <c r="X89" i="109" s="1"/>
  <c r="X83" i="109"/>
  <c r="X87" i="109" s="1"/>
  <c r="X84" i="109"/>
  <c r="X88" i="109" s="1"/>
  <c r="Y85" i="109"/>
  <c r="Y83" i="109"/>
  <c r="Y87" i="109" s="1"/>
  <c r="Y84" i="109"/>
  <c r="Y88" i="109" s="1"/>
  <c r="L84" i="109"/>
  <c r="L88" i="109" s="1"/>
  <c r="P105" i="109"/>
  <c r="P103" i="109" s="1"/>
  <c r="P104" i="109"/>
  <c r="P102" i="109" s="1"/>
  <c r="T28" i="109"/>
  <c r="T26" i="109" s="1"/>
  <c r="T6" i="109" s="1"/>
  <c r="S36" i="109"/>
  <c r="S34" i="109" s="1"/>
  <c r="S28" i="109" s="1"/>
  <c r="H84" i="109"/>
  <c r="P36" i="109"/>
  <c r="P34" i="109" s="1"/>
  <c r="Q37" i="108"/>
  <c r="Q35" i="108" s="1"/>
  <c r="G6" i="108"/>
  <c r="G15" i="108" s="1"/>
  <c r="S49" i="108"/>
  <c r="S46" i="108" s="1"/>
  <c r="S36" i="108" s="1"/>
  <c r="S34" i="108" s="1"/>
  <c r="S50" i="108"/>
  <c r="S47" i="108" s="1"/>
  <c r="H6" i="108"/>
  <c r="H11" i="108" s="1"/>
  <c r="H13" i="108" s="1"/>
  <c r="H26" i="108" s="1"/>
  <c r="T50" i="108"/>
  <c r="T37" i="108" s="1"/>
  <c r="T35" i="108" s="1"/>
  <c r="T28" i="108" s="1"/>
  <c r="I6" i="108"/>
  <c r="I11" i="108" s="1"/>
  <c r="I13" i="108" s="1"/>
  <c r="I26" i="108" s="1"/>
  <c r="U50" i="108"/>
  <c r="U37" i="108" s="1"/>
  <c r="U35" i="108" s="1"/>
  <c r="U29" i="108" s="1"/>
  <c r="U27" i="108" s="1"/>
  <c r="J6" i="108"/>
  <c r="J11" i="108" s="1"/>
  <c r="J13" i="108" s="1"/>
  <c r="J26" i="108" s="1"/>
  <c r="V50" i="108"/>
  <c r="V37" i="108" s="1"/>
  <c r="V35" i="108" s="1"/>
  <c r="V29" i="108" s="1"/>
  <c r="V27" i="108" s="1"/>
  <c r="W28" i="108"/>
  <c r="D6" i="108"/>
  <c r="D15" i="108" s="1"/>
  <c r="C11" i="108"/>
  <c r="C13" i="108" s="1"/>
  <c r="C26" i="108" s="1"/>
  <c r="R36" i="108"/>
  <c r="R34" i="108" s="1"/>
  <c r="L85" i="108"/>
  <c r="L83" i="108"/>
  <c r="L87" i="108" s="1"/>
  <c r="W97" i="108"/>
  <c r="W95" i="108" s="1"/>
  <c r="W96" i="108"/>
  <c r="P105" i="108"/>
  <c r="P103" i="108" s="1"/>
  <c r="P104" i="108"/>
  <c r="P102" i="108" s="1"/>
  <c r="W29" i="108"/>
  <c r="W27" i="108" s="1"/>
  <c r="P37" i="108"/>
  <c r="P35" i="108" s="1"/>
  <c r="P36" i="108"/>
  <c r="P34" i="108" s="1"/>
  <c r="H84" i="108"/>
  <c r="X85" i="108"/>
  <c r="X89" i="108" s="1"/>
  <c r="X83" i="108"/>
  <c r="X87" i="108" s="1"/>
  <c r="Q104" i="108"/>
  <c r="Q102" i="108" s="1"/>
  <c r="Q96" i="108" s="1"/>
  <c r="Q36" i="108"/>
  <c r="Q34" i="108" s="1"/>
  <c r="Q28" i="108" s="1"/>
  <c r="Y85" i="108"/>
  <c r="Y83" i="108"/>
  <c r="Y87" i="108" s="1"/>
  <c r="Y84" i="108"/>
  <c r="Y88" i="108" s="1"/>
  <c r="K84" i="108"/>
  <c r="K88" i="108" s="1"/>
  <c r="K103" i="108" s="1"/>
  <c r="K107" i="108" s="1"/>
  <c r="K85" i="108"/>
  <c r="K89" i="108" s="1"/>
  <c r="K83" i="108"/>
  <c r="K87" i="108" s="1"/>
  <c r="S105" i="108"/>
  <c r="S103" i="108" s="1"/>
  <c r="S97" i="108" s="1"/>
  <c r="S95" i="108" s="1"/>
  <c r="R37" i="108"/>
  <c r="R35" i="108" s="1"/>
  <c r="T97" i="108"/>
  <c r="T95" i="108" s="1"/>
  <c r="T96" i="108"/>
  <c r="R104" i="108"/>
  <c r="R102" i="108" s="1"/>
  <c r="R96" i="108" s="1"/>
  <c r="I84" i="108"/>
  <c r="Q37" i="107"/>
  <c r="Q35" i="107" s="1"/>
  <c r="T29" i="107"/>
  <c r="T27" i="107" s="1"/>
  <c r="T25" i="107" s="1"/>
  <c r="T14" i="107" s="1"/>
  <c r="T5" i="107" s="1"/>
  <c r="J5" i="107"/>
  <c r="J14" i="107" s="1"/>
  <c r="J25" i="107" s="1"/>
  <c r="J12" i="107" s="1"/>
  <c r="J10" i="107" s="1"/>
  <c r="G6" i="107"/>
  <c r="R49" i="107"/>
  <c r="R46" i="107" s="1"/>
  <c r="R50" i="107"/>
  <c r="R47" i="107" s="1"/>
  <c r="R37" i="107" s="1"/>
  <c r="R35" i="107" s="1"/>
  <c r="K5" i="107"/>
  <c r="K8" i="107" s="1"/>
  <c r="K10" i="107" s="1"/>
  <c r="E5" i="107"/>
  <c r="E14" i="107" s="1"/>
  <c r="E25" i="107" s="1"/>
  <c r="E12" i="107" s="1"/>
  <c r="E10" i="107" s="1"/>
  <c r="Y84" i="107"/>
  <c r="Y88" i="107" s="1"/>
  <c r="Y85" i="107"/>
  <c r="Y83" i="107"/>
  <c r="Y87" i="107" s="1"/>
  <c r="Q36" i="107"/>
  <c r="Q34" i="107" s="1"/>
  <c r="R36" i="107"/>
  <c r="R34" i="107" s="1"/>
  <c r="P105" i="107"/>
  <c r="P103" i="107" s="1"/>
  <c r="P97" i="107" s="1"/>
  <c r="P95" i="107" s="1"/>
  <c r="P104" i="107"/>
  <c r="P102" i="107" s="1"/>
  <c r="S97" i="107"/>
  <c r="S95" i="107" s="1"/>
  <c r="Q104" i="107"/>
  <c r="Q102" i="107" s="1"/>
  <c r="Q96" i="107" s="1"/>
  <c r="K85" i="107"/>
  <c r="K89" i="107" s="1"/>
  <c r="K83" i="107"/>
  <c r="K87" i="107" s="1"/>
  <c r="V28" i="107"/>
  <c r="V26" i="107" s="1"/>
  <c r="V6" i="107" s="1"/>
  <c r="L85" i="107"/>
  <c r="L83" i="107"/>
  <c r="L87" i="107" s="1"/>
  <c r="K84" i="107"/>
  <c r="K88" i="107" s="1"/>
  <c r="W28" i="107"/>
  <c r="W26" i="107" s="1"/>
  <c r="W6" i="107" s="1"/>
  <c r="X85" i="107"/>
  <c r="X89" i="107" s="1"/>
  <c r="X83" i="107"/>
  <c r="X87" i="107" s="1"/>
  <c r="X84" i="107"/>
  <c r="X88" i="107" s="1"/>
  <c r="W97" i="107"/>
  <c r="W95" i="107" s="1"/>
  <c r="W96" i="107"/>
  <c r="S36" i="106"/>
  <c r="S34" i="106" s="1"/>
  <c r="V50" i="106"/>
  <c r="V37" i="106" s="1"/>
  <c r="V35" i="106" s="1"/>
  <c r="V29" i="106" s="1"/>
  <c r="V27" i="106" s="1"/>
  <c r="W50" i="106"/>
  <c r="W37" i="106" s="1"/>
  <c r="W35" i="106" s="1"/>
  <c r="P50" i="106"/>
  <c r="P47" i="106" s="1"/>
  <c r="J6" i="106"/>
  <c r="J15" i="106" s="1"/>
  <c r="G15" i="106"/>
  <c r="Q50" i="106"/>
  <c r="Q47" i="106" s="1"/>
  <c r="R37" i="106"/>
  <c r="R35" i="106" s="1"/>
  <c r="R36" i="106"/>
  <c r="R34" i="106" s="1"/>
  <c r="T93" i="106"/>
  <c r="T82" i="106" s="1"/>
  <c r="T73" i="106" s="1"/>
  <c r="T94" i="106"/>
  <c r="T74" i="106" s="1"/>
  <c r="W93" i="106"/>
  <c r="W82" i="106" s="1"/>
  <c r="W73" i="106" s="1"/>
  <c r="W94" i="106"/>
  <c r="W74" i="106" s="1"/>
  <c r="E6" i="106"/>
  <c r="U97" i="106"/>
  <c r="U95" i="106" s="1"/>
  <c r="F6" i="106"/>
  <c r="L85" i="106"/>
  <c r="L83" i="106"/>
  <c r="L87" i="106" s="1"/>
  <c r="L84" i="106"/>
  <c r="L88" i="106" s="1"/>
  <c r="Q104" i="106"/>
  <c r="Q102" i="106" s="1"/>
  <c r="Q105" i="106"/>
  <c r="Q103" i="106" s="1"/>
  <c r="Q97" i="106" s="1"/>
  <c r="Q95" i="106" s="1"/>
  <c r="S37" i="106"/>
  <c r="S35" i="106" s="1"/>
  <c r="X85" i="106"/>
  <c r="X89" i="106" s="1"/>
  <c r="X83" i="106"/>
  <c r="X87" i="106" s="1"/>
  <c r="X84" i="106"/>
  <c r="X88" i="106" s="1"/>
  <c r="K83" i="106"/>
  <c r="K87" i="106" s="1"/>
  <c r="K84" i="106"/>
  <c r="K88" i="106" s="1"/>
  <c r="R105" i="106"/>
  <c r="R103" i="106" s="1"/>
  <c r="I6" i="106"/>
  <c r="R104" i="106"/>
  <c r="R102" i="106" s="1"/>
  <c r="P105" i="106"/>
  <c r="P103" i="106" s="1"/>
  <c r="Y85" i="106"/>
  <c r="Y83" i="106"/>
  <c r="Y87" i="106" s="1"/>
  <c r="W49" i="106"/>
  <c r="W36" i="106" s="1"/>
  <c r="W34" i="106" s="1"/>
  <c r="P49" i="106"/>
  <c r="P46" i="106" s="1"/>
  <c r="T49" i="106"/>
  <c r="T36" i="106" s="1"/>
  <c r="T34" i="106" s="1"/>
  <c r="T28" i="106" s="1"/>
  <c r="U29" i="105"/>
  <c r="U27" i="105" s="1"/>
  <c r="V28" i="105"/>
  <c r="W29" i="105"/>
  <c r="W27" i="105" s="1"/>
  <c r="W26" i="105" s="1"/>
  <c r="W6" i="105" s="1"/>
  <c r="Q36" i="105"/>
  <c r="Q34" i="105" s="1"/>
  <c r="Q37" i="105"/>
  <c r="Q35" i="105" s="1"/>
  <c r="Q29" i="105" s="1"/>
  <c r="Q27" i="105" s="1"/>
  <c r="U28" i="105"/>
  <c r="I84" i="105"/>
  <c r="Q104" i="105"/>
  <c r="Q102" i="105" s="1"/>
  <c r="Q105" i="105"/>
  <c r="Q103" i="105" s="1"/>
  <c r="R36" i="105"/>
  <c r="R34" i="105" s="1"/>
  <c r="P105" i="105"/>
  <c r="P103" i="105" s="1"/>
  <c r="P104" i="105"/>
  <c r="P102" i="105" s="1"/>
  <c r="L85" i="105"/>
  <c r="L83" i="105"/>
  <c r="L87" i="105" s="1"/>
  <c r="L84" i="105"/>
  <c r="L88" i="105" s="1"/>
  <c r="Y85" i="105"/>
  <c r="Y83" i="105"/>
  <c r="Y87" i="105" s="1"/>
  <c r="S96" i="105"/>
  <c r="X85" i="105"/>
  <c r="X89" i="105" s="1"/>
  <c r="X83" i="105"/>
  <c r="X87" i="105" s="1"/>
  <c r="X84" i="105"/>
  <c r="X88" i="105" s="1"/>
  <c r="Y84" i="105"/>
  <c r="Y88" i="105" s="1"/>
  <c r="R104" i="105"/>
  <c r="R102" i="105" s="1"/>
  <c r="R105" i="105"/>
  <c r="R103" i="105" s="1"/>
  <c r="U97" i="105"/>
  <c r="U95" i="105" s="1"/>
  <c r="V97" i="105"/>
  <c r="V95" i="105" s="1"/>
  <c r="V96" i="105"/>
  <c r="V29" i="105"/>
  <c r="V27" i="105" s="1"/>
  <c r="K84" i="105"/>
  <c r="K88" i="105" s="1"/>
  <c r="K85" i="105"/>
  <c r="K89" i="105" s="1"/>
  <c r="K83" i="105"/>
  <c r="K87" i="105" s="1"/>
  <c r="P37" i="105"/>
  <c r="P35" i="105" s="1"/>
  <c r="P36" i="105"/>
  <c r="P34" i="105" s="1"/>
  <c r="R37" i="105"/>
  <c r="R35" i="105" s="1"/>
  <c r="U29" i="104"/>
  <c r="U27" i="104" s="1"/>
  <c r="G6" i="104"/>
  <c r="G11" i="104" s="1"/>
  <c r="G13" i="104" s="1"/>
  <c r="G26" i="104" s="1"/>
  <c r="R37" i="104"/>
  <c r="R35" i="104" s="1"/>
  <c r="S37" i="104"/>
  <c r="S35" i="104" s="1"/>
  <c r="S36" i="104"/>
  <c r="S34" i="104" s="1"/>
  <c r="X84" i="104"/>
  <c r="X88" i="104" s="1"/>
  <c r="X85" i="104"/>
  <c r="X89" i="104" s="1"/>
  <c r="X83" i="104"/>
  <c r="X87" i="104" s="1"/>
  <c r="D10" i="104"/>
  <c r="I10" i="104"/>
  <c r="T93" i="104"/>
  <c r="T82" i="104" s="1"/>
  <c r="T73" i="104" s="1"/>
  <c r="T94" i="104"/>
  <c r="T74" i="104" s="1"/>
  <c r="I16" i="104"/>
  <c r="W28" i="104"/>
  <c r="R97" i="104"/>
  <c r="R95" i="104" s="1"/>
  <c r="P105" i="104"/>
  <c r="P103" i="104" s="1"/>
  <c r="P104" i="104"/>
  <c r="P102" i="104" s="1"/>
  <c r="S105" i="104"/>
  <c r="S103" i="104" s="1"/>
  <c r="S97" i="104" s="1"/>
  <c r="S95" i="104" s="1"/>
  <c r="Y85" i="104"/>
  <c r="Y83" i="104"/>
  <c r="Y87" i="104" s="1"/>
  <c r="Y84" i="104"/>
  <c r="Y88" i="104" s="1"/>
  <c r="Q104" i="104"/>
  <c r="Q102" i="104" s="1"/>
  <c r="Q96" i="104" s="1"/>
  <c r="W97" i="104"/>
  <c r="W95" i="104" s="1"/>
  <c r="W96" i="104"/>
  <c r="P36" i="104"/>
  <c r="P34" i="104" s="1"/>
  <c r="P28" i="104" s="1"/>
  <c r="U94" i="104"/>
  <c r="V28" i="104"/>
  <c r="R36" i="104"/>
  <c r="R34" i="104" s="1"/>
  <c r="U74" i="104"/>
  <c r="H84" i="104"/>
  <c r="W26" i="104"/>
  <c r="W6" i="104" s="1"/>
  <c r="W25" i="104"/>
  <c r="W14" i="104" s="1"/>
  <c r="W5" i="104" s="1"/>
  <c r="K85" i="104"/>
  <c r="K89" i="104" s="1"/>
  <c r="K83" i="104"/>
  <c r="K87" i="104" s="1"/>
  <c r="V96" i="104"/>
  <c r="R37" i="103"/>
  <c r="R35" i="103" s="1"/>
  <c r="S50" i="103"/>
  <c r="S47" i="103" s="1"/>
  <c r="T50" i="103"/>
  <c r="T37" i="103" s="1"/>
  <c r="T35" i="103" s="1"/>
  <c r="U50" i="103"/>
  <c r="U37" i="103" s="1"/>
  <c r="U35" i="103" s="1"/>
  <c r="V50" i="103"/>
  <c r="V37" i="103" s="1"/>
  <c r="V35" i="103" s="1"/>
  <c r="V28" i="103" s="1"/>
  <c r="R36" i="103"/>
  <c r="R34" i="103" s="1"/>
  <c r="K85" i="103"/>
  <c r="K89" i="103" s="1"/>
  <c r="K83" i="103"/>
  <c r="K87" i="103" s="1"/>
  <c r="K84" i="103"/>
  <c r="K88" i="103" s="1"/>
  <c r="W97" i="103"/>
  <c r="W95" i="103" s="1"/>
  <c r="W96" i="103"/>
  <c r="L85" i="103"/>
  <c r="L83" i="103"/>
  <c r="L87" i="103" s="1"/>
  <c r="X85" i="103"/>
  <c r="X89" i="103" s="1"/>
  <c r="X83" i="103"/>
  <c r="X87" i="103" s="1"/>
  <c r="X84" i="103"/>
  <c r="X88" i="103" s="1"/>
  <c r="L84" i="103"/>
  <c r="L88" i="103" s="1"/>
  <c r="T97" i="103"/>
  <c r="T95" i="103" s="1"/>
  <c r="U49" i="103"/>
  <c r="U36" i="103" s="1"/>
  <c r="U34" i="103" s="1"/>
  <c r="T49" i="103"/>
  <c r="T36" i="103" s="1"/>
  <c r="T34" i="103" s="1"/>
  <c r="S49" i="103"/>
  <c r="S46" i="103" s="1"/>
  <c r="S36" i="103" s="1"/>
  <c r="S34" i="103" s="1"/>
  <c r="Q49" i="103"/>
  <c r="Q46" i="103" s="1"/>
  <c r="P49" i="103"/>
  <c r="P46" i="103" s="1"/>
  <c r="Y85" i="103"/>
  <c r="Y83" i="103"/>
  <c r="Y87" i="103" s="1"/>
  <c r="Y84" i="103"/>
  <c r="Y88" i="103" s="1"/>
  <c r="U94" i="103"/>
  <c r="U74" i="103" s="1"/>
  <c r="Q104" i="103"/>
  <c r="Q102" i="103" s="1"/>
  <c r="Q96" i="103" s="1"/>
  <c r="R105" i="103"/>
  <c r="R103" i="103" s="1"/>
  <c r="R97" i="103" s="1"/>
  <c r="R95" i="103" s="1"/>
  <c r="P105" i="103"/>
  <c r="P103" i="103" s="1"/>
  <c r="P97" i="103" s="1"/>
  <c r="P95" i="103" s="1"/>
  <c r="S105" i="103"/>
  <c r="S103" i="103" s="1"/>
  <c r="S97" i="103" s="1"/>
  <c r="S95" i="103" s="1"/>
  <c r="V97" i="103"/>
  <c r="V95" i="103" s="1"/>
  <c r="Q97" i="103"/>
  <c r="Q95" i="103" s="1"/>
  <c r="H84" i="103"/>
  <c r="E6" i="102"/>
  <c r="E11" i="102" s="1"/>
  <c r="E13" i="102" s="1"/>
  <c r="E26" i="102" s="1"/>
  <c r="P37" i="102"/>
  <c r="P35" i="102" s="1"/>
  <c r="F6" i="102"/>
  <c r="F15" i="102" s="1"/>
  <c r="G6" i="102"/>
  <c r="R50" i="102"/>
  <c r="R47" i="102" s="1"/>
  <c r="R36" i="102" s="1"/>
  <c r="R34" i="102" s="1"/>
  <c r="H6" i="102"/>
  <c r="H11" i="102" s="1"/>
  <c r="H13" i="102" s="1"/>
  <c r="S50" i="102"/>
  <c r="S47" i="102" s="1"/>
  <c r="S37" i="102" s="1"/>
  <c r="S35" i="102" s="1"/>
  <c r="I6" i="102"/>
  <c r="I15" i="102" s="1"/>
  <c r="T50" i="102"/>
  <c r="T37" i="102" s="1"/>
  <c r="T35" i="102" s="1"/>
  <c r="T29" i="102" s="1"/>
  <c r="T27" i="102" s="1"/>
  <c r="J6" i="102"/>
  <c r="J15" i="102" s="1"/>
  <c r="C6" i="102"/>
  <c r="T28" i="102"/>
  <c r="T26" i="102" s="1"/>
  <c r="T6" i="102" s="1"/>
  <c r="R37" i="102"/>
  <c r="R35" i="102" s="1"/>
  <c r="T97" i="102"/>
  <c r="T95" i="102" s="1"/>
  <c r="T96" i="102"/>
  <c r="Y85" i="102"/>
  <c r="Y83" i="102"/>
  <c r="Y87" i="102" s="1"/>
  <c r="Y84" i="102"/>
  <c r="Y88" i="102" s="1"/>
  <c r="L85" i="102"/>
  <c r="L83" i="102"/>
  <c r="L87" i="102" s="1"/>
  <c r="W97" i="102"/>
  <c r="W95" i="102" s="1"/>
  <c r="W96" i="102"/>
  <c r="U74" i="102"/>
  <c r="H84" i="102"/>
  <c r="X85" i="102"/>
  <c r="X89" i="102" s="1"/>
  <c r="X83" i="102"/>
  <c r="X87" i="102" s="1"/>
  <c r="V94" i="102"/>
  <c r="V74" i="102" s="1"/>
  <c r="P105" i="102"/>
  <c r="P103" i="102" s="1"/>
  <c r="P104" i="102"/>
  <c r="P102" i="102" s="1"/>
  <c r="Q36" i="102"/>
  <c r="Q34" i="102" s="1"/>
  <c r="S104" i="102"/>
  <c r="S102" i="102" s="1"/>
  <c r="Q29" i="102"/>
  <c r="Q27" i="102" s="1"/>
  <c r="W28" i="102"/>
  <c r="W26" i="102" s="1"/>
  <c r="W6" i="102" s="1"/>
  <c r="L84" i="102"/>
  <c r="L88" i="102" s="1"/>
  <c r="Q104" i="102"/>
  <c r="Q102" i="102" s="1"/>
  <c r="Q96" i="102" s="1"/>
  <c r="S105" i="102"/>
  <c r="S103" i="102" s="1"/>
  <c r="K84" i="102"/>
  <c r="K88" i="102" s="1"/>
  <c r="K85" i="102"/>
  <c r="K89" i="102" s="1"/>
  <c r="K83" i="102"/>
  <c r="K87" i="102" s="1"/>
  <c r="X84" i="102"/>
  <c r="X88" i="102" s="1"/>
  <c r="R104" i="102"/>
  <c r="R102" i="102" s="1"/>
  <c r="R96" i="102" s="1"/>
  <c r="R50" i="101"/>
  <c r="R47" i="101" s="1"/>
  <c r="R37" i="101" s="1"/>
  <c r="R35" i="101" s="1"/>
  <c r="U50" i="101"/>
  <c r="U37" i="101" s="1"/>
  <c r="U35" i="101" s="1"/>
  <c r="W28" i="101"/>
  <c r="P36" i="101"/>
  <c r="P34" i="101" s="1"/>
  <c r="P29" i="101" s="1"/>
  <c r="P27" i="101" s="1"/>
  <c r="S37" i="101"/>
  <c r="S35" i="101" s="1"/>
  <c r="S36" i="101"/>
  <c r="S34" i="101" s="1"/>
  <c r="R36" i="101"/>
  <c r="R34" i="101" s="1"/>
  <c r="T29" i="101"/>
  <c r="T27" i="101" s="1"/>
  <c r="V29" i="101"/>
  <c r="V27" i="101" s="1"/>
  <c r="V28" i="101"/>
  <c r="K84" i="101"/>
  <c r="K88" i="101" s="1"/>
  <c r="K85" i="101"/>
  <c r="K89" i="101" s="1"/>
  <c r="K83" i="101"/>
  <c r="K87" i="101" s="1"/>
  <c r="W97" i="101"/>
  <c r="W95" i="101" s="1"/>
  <c r="W96" i="101"/>
  <c r="D6" i="101"/>
  <c r="L6" i="101"/>
  <c r="L9" i="101" s="1"/>
  <c r="Y85" i="101"/>
  <c r="Y83" i="101"/>
  <c r="Y87" i="101" s="1"/>
  <c r="Y84" i="101"/>
  <c r="Y88" i="101" s="1"/>
  <c r="L85" i="101"/>
  <c r="L83" i="101"/>
  <c r="L87" i="101" s="1"/>
  <c r="E6" i="101"/>
  <c r="V96" i="101"/>
  <c r="P105" i="101"/>
  <c r="P103" i="101" s="1"/>
  <c r="P97" i="101" s="1"/>
  <c r="P95" i="101" s="1"/>
  <c r="P104" i="101"/>
  <c r="P102" i="101" s="1"/>
  <c r="G6" i="101"/>
  <c r="Q36" i="101"/>
  <c r="Q34" i="101" s="1"/>
  <c r="U74" i="101"/>
  <c r="H84" i="101"/>
  <c r="S104" i="101"/>
  <c r="S102" i="101" s="1"/>
  <c r="H6" i="101"/>
  <c r="T97" i="101"/>
  <c r="T95" i="101" s="1"/>
  <c r="Q104" i="101"/>
  <c r="Q102" i="101" s="1"/>
  <c r="Q96" i="101" s="1"/>
  <c r="S105" i="101"/>
  <c r="S103" i="101" s="1"/>
  <c r="R104" i="101"/>
  <c r="R102" i="101" s="1"/>
  <c r="R96" i="101" s="1"/>
  <c r="S36" i="100"/>
  <c r="S34" i="100" s="1"/>
  <c r="U29" i="100"/>
  <c r="U27" i="100" s="1"/>
  <c r="W29" i="100"/>
  <c r="W27" i="100" s="1"/>
  <c r="T29" i="100"/>
  <c r="T27" i="100" s="1"/>
  <c r="U94" i="100"/>
  <c r="U74" i="100" s="1"/>
  <c r="W28" i="100"/>
  <c r="H6" i="100"/>
  <c r="R105" i="100"/>
  <c r="R103" i="100" s="1"/>
  <c r="R97" i="100" s="1"/>
  <c r="R95" i="100" s="1"/>
  <c r="I6" i="100"/>
  <c r="G11" i="100"/>
  <c r="G13" i="100" s="1"/>
  <c r="G26" i="100" s="1"/>
  <c r="Q36" i="100"/>
  <c r="Q34" i="100" s="1"/>
  <c r="P105" i="100"/>
  <c r="P103" i="100" s="1"/>
  <c r="P104" i="100"/>
  <c r="P102" i="100" s="1"/>
  <c r="S105" i="100"/>
  <c r="S103" i="100" s="1"/>
  <c r="S97" i="100" s="1"/>
  <c r="S95" i="100" s="1"/>
  <c r="J6" i="100"/>
  <c r="V29" i="100"/>
  <c r="V27" i="100" s="1"/>
  <c r="R37" i="100"/>
  <c r="R35" i="100" s="1"/>
  <c r="R29" i="100" s="1"/>
  <c r="R27" i="100" s="1"/>
  <c r="X85" i="100"/>
  <c r="X89" i="100" s="1"/>
  <c r="X83" i="100"/>
  <c r="X87" i="100" s="1"/>
  <c r="X84" i="100"/>
  <c r="X88" i="100" s="1"/>
  <c r="K84" i="100"/>
  <c r="K88" i="100" s="1"/>
  <c r="K85" i="100"/>
  <c r="K89" i="100" s="1"/>
  <c r="K83" i="100"/>
  <c r="K87" i="100" s="1"/>
  <c r="W94" i="100"/>
  <c r="W74" i="100" s="1"/>
  <c r="W93" i="100"/>
  <c r="W82" i="100" s="1"/>
  <c r="W73" i="100" s="1"/>
  <c r="Q104" i="100"/>
  <c r="Q102" i="100" s="1"/>
  <c r="Q96" i="100" s="1"/>
  <c r="C6" i="100"/>
  <c r="K6" i="100"/>
  <c r="K9" i="100" s="1"/>
  <c r="Y85" i="100"/>
  <c r="Y83" i="100"/>
  <c r="Y87" i="100" s="1"/>
  <c r="Y84" i="100"/>
  <c r="Y88" i="100" s="1"/>
  <c r="L85" i="100"/>
  <c r="L83" i="100"/>
  <c r="L87" i="100" s="1"/>
  <c r="U93" i="100"/>
  <c r="U82" i="100" s="1"/>
  <c r="U73" i="100" s="1"/>
  <c r="T97" i="100"/>
  <c r="T95" i="100" s="1"/>
  <c r="T96" i="100"/>
  <c r="R104" i="100"/>
  <c r="R102" i="100" s="1"/>
  <c r="D6" i="100"/>
  <c r="T28" i="100"/>
  <c r="U28" i="100"/>
  <c r="R37" i="99"/>
  <c r="R35" i="99" s="1"/>
  <c r="S50" i="99"/>
  <c r="S47" i="99" s="1"/>
  <c r="T50" i="99"/>
  <c r="T37" i="99" s="1"/>
  <c r="T35" i="99" s="1"/>
  <c r="T29" i="99" s="1"/>
  <c r="T27" i="99" s="1"/>
  <c r="U50" i="99"/>
  <c r="U37" i="99" s="1"/>
  <c r="U35" i="99" s="1"/>
  <c r="Q36" i="99"/>
  <c r="Q34" i="99" s="1"/>
  <c r="Q37" i="99"/>
  <c r="Q35" i="99" s="1"/>
  <c r="U94" i="99"/>
  <c r="U74" i="99" s="1"/>
  <c r="P105" i="99"/>
  <c r="P103" i="99" s="1"/>
  <c r="P104" i="99"/>
  <c r="P102" i="99" s="1"/>
  <c r="W28" i="99"/>
  <c r="W26" i="99" s="1"/>
  <c r="W6" i="99" s="1"/>
  <c r="P37" i="99"/>
  <c r="P35" i="99" s="1"/>
  <c r="P36" i="99"/>
  <c r="P34" i="99" s="1"/>
  <c r="H84" i="99"/>
  <c r="X85" i="99"/>
  <c r="X89" i="99" s="1"/>
  <c r="X83" i="99"/>
  <c r="X87" i="99" s="1"/>
  <c r="K84" i="99"/>
  <c r="K88" i="99" s="1"/>
  <c r="K85" i="99"/>
  <c r="K89" i="99" s="1"/>
  <c r="K83" i="99"/>
  <c r="K87" i="99" s="1"/>
  <c r="X84" i="99"/>
  <c r="X88" i="99" s="1"/>
  <c r="T97" i="99"/>
  <c r="T95" i="99" s="1"/>
  <c r="T96" i="99"/>
  <c r="Q104" i="99"/>
  <c r="Q102" i="99" s="1"/>
  <c r="Q96" i="99" s="1"/>
  <c r="R36" i="99"/>
  <c r="R34" i="99" s="1"/>
  <c r="W97" i="99"/>
  <c r="W95" i="99" s="1"/>
  <c r="W96" i="99"/>
  <c r="R104" i="99"/>
  <c r="R102" i="99" s="1"/>
  <c r="R96" i="99" s="1"/>
  <c r="Y85" i="99"/>
  <c r="Y83" i="99"/>
  <c r="Y87" i="99" s="1"/>
  <c r="Y84" i="99"/>
  <c r="Y88" i="99" s="1"/>
  <c r="L85" i="99"/>
  <c r="L83" i="99"/>
  <c r="L87" i="99" s="1"/>
  <c r="I84" i="99"/>
  <c r="U29" i="98"/>
  <c r="U27" i="98" s="1"/>
  <c r="S36" i="98"/>
  <c r="S34" i="98" s="1"/>
  <c r="S28" i="98" s="1"/>
  <c r="V28" i="98"/>
  <c r="V25" i="98" s="1"/>
  <c r="V14" i="98" s="1"/>
  <c r="V5" i="98" s="1"/>
  <c r="W50" i="98"/>
  <c r="W37" i="98" s="1"/>
  <c r="W35" i="98" s="1"/>
  <c r="W29" i="98" s="1"/>
  <c r="W27" i="98" s="1"/>
  <c r="P50" i="98"/>
  <c r="P47" i="98" s="1"/>
  <c r="P37" i="98" s="1"/>
  <c r="P35" i="98" s="1"/>
  <c r="T28" i="98"/>
  <c r="Q50" i="98"/>
  <c r="Q47" i="98" s="1"/>
  <c r="R50" i="98"/>
  <c r="R47" i="98" s="1"/>
  <c r="R37" i="98" s="1"/>
  <c r="R35" i="98" s="1"/>
  <c r="T97" i="98"/>
  <c r="T95" i="98" s="1"/>
  <c r="T96" i="98"/>
  <c r="Y85" i="98"/>
  <c r="Y83" i="98"/>
  <c r="Y87" i="98" s="1"/>
  <c r="Y84" i="98"/>
  <c r="Y88" i="98" s="1"/>
  <c r="L85" i="98"/>
  <c r="L83" i="98"/>
  <c r="L87" i="98" s="1"/>
  <c r="T29" i="98"/>
  <c r="T27" i="98" s="1"/>
  <c r="V94" i="98"/>
  <c r="V74" i="98" s="1"/>
  <c r="P105" i="98"/>
  <c r="P103" i="98" s="1"/>
  <c r="P104" i="98"/>
  <c r="P102" i="98" s="1"/>
  <c r="H84" i="98"/>
  <c r="X85" i="98"/>
  <c r="X89" i="98" s="1"/>
  <c r="X83" i="98"/>
  <c r="X87" i="98" s="1"/>
  <c r="K84" i="98"/>
  <c r="K88" i="98" s="1"/>
  <c r="K85" i="98"/>
  <c r="K89" i="98" s="1"/>
  <c r="K104" i="98" s="1"/>
  <c r="K108" i="98" s="1"/>
  <c r="K83" i="98"/>
  <c r="K87" i="98" s="1"/>
  <c r="L84" i="98"/>
  <c r="L88" i="98" s="1"/>
  <c r="Q104" i="98"/>
  <c r="Q102" i="98" s="1"/>
  <c r="Q96" i="98" s="1"/>
  <c r="S105" i="98"/>
  <c r="S103" i="98" s="1"/>
  <c r="S97" i="98" s="1"/>
  <c r="S95" i="98" s="1"/>
  <c r="S29" i="98"/>
  <c r="S27" i="98" s="1"/>
  <c r="X84" i="98"/>
  <c r="X88" i="98" s="1"/>
  <c r="R104" i="98"/>
  <c r="R102" i="98" s="1"/>
  <c r="R96" i="98" s="1"/>
  <c r="R36" i="98"/>
  <c r="R34" i="98" s="1"/>
  <c r="W97" i="98"/>
  <c r="W95" i="98" s="1"/>
  <c r="W96" i="98"/>
  <c r="I84" i="98"/>
  <c r="T29" i="97"/>
  <c r="T27" i="97" s="1"/>
  <c r="V50" i="97"/>
  <c r="V37" i="97" s="1"/>
  <c r="V35" i="97" s="1"/>
  <c r="V28" i="97" s="1"/>
  <c r="P37" i="97"/>
  <c r="P35" i="97" s="1"/>
  <c r="Q37" i="97"/>
  <c r="Q35" i="97" s="1"/>
  <c r="S37" i="97"/>
  <c r="S35" i="97" s="1"/>
  <c r="S36" i="97"/>
  <c r="S34" i="97" s="1"/>
  <c r="U93" i="97"/>
  <c r="U82" i="97" s="1"/>
  <c r="U73" i="97" s="1"/>
  <c r="U94" i="97"/>
  <c r="U74" i="97" s="1"/>
  <c r="R37" i="97"/>
  <c r="R35" i="97" s="1"/>
  <c r="R36" i="97"/>
  <c r="R34" i="97" s="1"/>
  <c r="K84" i="97"/>
  <c r="K88" i="97" s="1"/>
  <c r="K85" i="97"/>
  <c r="K89" i="97" s="1"/>
  <c r="K83" i="97"/>
  <c r="K87" i="97" s="1"/>
  <c r="W28" i="97"/>
  <c r="P105" i="97"/>
  <c r="P103" i="97" s="1"/>
  <c r="P104" i="97"/>
  <c r="P102" i="97" s="1"/>
  <c r="S105" i="97"/>
  <c r="S103" i="97" s="1"/>
  <c r="S97" i="97" s="1"/>
  <c r="S95" i="97" s="1"/>
  <c r="T97" i="97"/>
  <c r="T95" i="97" s="1"/>
  <c r="T96" i="97"/>
  <c r="Q104" i="97"/>
  <c r="Q102" i="97" s="1"/>
  <c r="Q96" i="97" s="1"/>
  <c r="P36" i="97"/>
  <c r="P34" i="97" s="1"/>
  <c r="P28" i="97" s="1"/>
  <c r="X85" i="97"/>
  <c r="X89" i="97" s="1"/>
  <c r="X83" i="97"/>
  <c r="X87" i="97" s="1"/>
  <c r="X84" i="97"/>
  <c r="X88" i="97" s="1"/>
  <c r="V94" i="97"/>
  <c r="V74" i="97" s="1"/>
  <c r="V93" i="97"/>
  <c r="V82" i="97" s="1"/>
  <c r="V73" i="97" s="1"/>
  <c r="W97" i="97"/>
  <c r="W95" i="97" s="1"/>
  <c r="W96" i="97"/>
  <c r="Q36" i="97"/>
  <c r="Q34" i="97" s="1"/>
  <c r="Q28" i="97" s="1"/>
  <c r="Y85" i="97"/>
  <c r="Y83" i="97"/>
  <c r="Y87" i="97" s="1"/>
  <c r="Y84" i="97"/>
  <c r="Y88" i="97" s="1"/>
  <c r="L85" i="97"/>
  <c r="L83" i="97"/>
  <c r="L87" i="97" s="1"/>
  <c r="H84" i="97"/>
  <c r="S37" i="96"/>
  <c r="S35" i="96" s="1"/>
  <c r="H6" i="96"/>
  <c r="T50" i="96"/>
  <c r="T37" i="96" s="1"/>
  <c r="T35" i="96" s="1"/>
  <c r="T29" i="96" s="1"/>
  <c r="T27" i="96" s="1"/>
  <c r="I6" i="96"/>
  <c r="I11" i="96" s="1"/>
  <c r="I13" i="96" s="1"/>
  <c r="I26" i="96" s="1"/>
  <c r="U50" i="96"/>
  <c r="U37" i="96" s="1"/>
  <c r="U35" i="96" s="1"/>
  <c r="U29" i="96" s="1"/>
  <c r="U27" i="96" s="1"/>
  <c r="J6" i="96"/>
  <c r="J11" i="96" s="1"/>
  <c r="J13" i="96" s="1"/>
  <c r="J26" i="96" s="1"/>
  <c r="V50" i="96"/>
  <c r="V37" i="96" s="1"/>
  <c r="V35" i="96" s="1"/>
  <c r="C6" i="96"/>
  <c r="C11" i="96" s="1"/>
  <c r="C13" i="96" s="1"/>
  <c r="C26" i="96" s="1"/>
  <c r="K6" i="96"/>
  <c r="K9" i="96" s="1"/>
  <c r="W50" i="96"/>
  <c r="W37" i="96" s="1"/>
  <c r="W35" i="96" s="1"/>
  <c r="D6" i="96"/>
  <c r="D15" i="96" s="1"/>
  <c r="L6" i="96"/>
  <c r="L9" i="96" s="1"/>
  <c r="P50" i="96"/>
  <c r="P47" i="96" s="1"/>
  <c r="P37" i="96" s="1"/>
  <c r="P35" i="96" s="1"/>
  <c r="E6" i="96"/>
  <c r="W97" i="96"/>
  <c r="W95" i="96" s="1"/>
  <c r="W96" i="96"/>
  <c r="Q104" i="96"/>
  <c r="Q102" i="96" s="1"/>
  <c r="Q96" i="96" s="1"/>
  <c r="U93" i="96"/>
  <c r="U82" i="96" s="1"/>
  <c r="U73" i="96" s="1"/>
  <c r="R104" i="96"/>
  <c r="R102" i="96" s="1"/>
  <c r="R105" i="96"/>
  <c r="R103" i="96" s="1"/>
  <c r="L85" i="96"/>
  <c r="L83" i="96"/>
  <c r="L87" i="96" s="1"/>
  <c r="S104" i="96"/>
  <c r="S102" i="96" s="1"/>
  <c r="S96" i="96" s="1"/>
  <c r="Y85" i="96"/>
  <c r="Y83" i="96"/>
  <c r="Y87" i="96" s="1"/>
  <c r="Y84" i="96"/>
  <c r="Y88" i="96" s="1"/>
  <c r="Q36" i="96"/>
  <c r="Q34" i="96" s="1"/>
  <c r="P105" i="96"/>
  <c r="P103" i="96" s="1"/>
  <c r="P104" i="96"/>
  <c r="P102" i="96" s="1"/>
  <c r="R36" i="96"/>
  <c r="R34" i="96" s="1"/>
  <c r="R37" i="96"/>
  <c r="R35" i="96" s="1"/>
  <c r="K84" i="96"/>
  <c r="K88" i="96" s="1"/>
  <c r="K85" i="96"/>
  <c r="K89" i="96" s="1"/>
  <c r="K83" i="96"/>
  <c r="K87" i="96" s="1"/>
  <c r="L84" i="96"/>
  <c r="L88" i="96" s="1"/>
  <c r="T94" i="96"/>
  <c r="T74" i="96" s="1"/>
  <c r="T93" i="96"/>
  <c r="T82" i="96" s="1"/>
  <c r="T73" i="96" s="1"/>
  <c r="S36" i="96"/>
  <c r="S34" i="96" s="1"/>
  <c r="S28" i="96" s="1"/>
  <c r="H84" i="96"/>
  <c r="P36" i="96"/>
  <c r="P34" i="96" s="1"/>
  <c r="S37" i="95"/>
  <c r="S35" i="95" s="1"/>
  <c r="S29" i="95" s="1"/>
  <c r="S27" i="95" s="1"/>
  <c r="T29" i="95"/>
  <c r="T27" i="95" s="1"/>
  <c r="T26" i="95" s="1"/>
  <c r="T6" i="95" s="1"/>
  <c r="Y5" i="95"/>
  <c r="Y8" i="95" s="1"/>
  <c r="Y10" i="95" s="1"/>
  <c r="P37" i="95"/>
  <c r="P35" i="95" s="1"/>
  <c r="T94" i="95"/>
  <c r="T74" i="95" s="1"/>
  <c r="T93" i="95"/>
  <c r="T82" i="95" s="1"/>
  <c r="T73" i="95" s="1"/>
  <c r="W97" i="95"/>
  <c r="W95" i="95" s="1"/>
  <c r="W96" i="95"/>
  <c r="Q104" i="95"/>
  <c r="Q102" i="95" s="1"/>
  <c r="Q96" i="95" s="1"/>
  <c r="F15" i="95"/>
  <c r="F11" i="95"/>
  <c r="F13" i="95" s="1"/>
  <c r="F26" i="95" s="1"/>
  <c r="Y6" i="95"/>
  <c r="Y9" i="95" s="1"/>
  <c r="K84" i="95"/>
  <c r="K88" i="95" s="1"/>
  <c r="K85" i="95"/>
  <c r="K89" i="95" s="1"/>
  <c r="K83" i="95"/>
  <c r="K87" i="95" s="1"/>
  <c r="K102" i="95" s="1"/>
  <c r="K106" i="95" s="1"/>
  <c r="U93" i="95"/>
  <c r="U82" i="95" s="1"/>
  <c r="U73" i="95" s="1"/>
  <c r="R104" i="95"/>
  <c r="R102" i="95" s="1"/>
  <c r="R105" i="95"/>
  <c r="R103" i="95" s="1"/>
  <c r="R97" i="95" s="1"/>
  <c r="R95" i="95" s="1"/>
  <c r="T25" i="95"/>
  <c r="T14" i="95" s="1"/>
  <c r="T5" i="95" s="1"/>
  <c r="U74" i="95"/>
  <c r="L85" i="95"/>
  <c r="L83" i="95"/>
  <c r="L87" i="95" s="1"/>
  <c r="S104" i="95"/>
  <c r="S102" i="95" s="1"/>
  <c r="S96" i="95" s="1"/>
  <c r="Q36" i="95"/>
  <c r="Q34" i="95" s="1"/>
  <c r="Q28" i="95" s="1"/>
  <c r="P105" i="95"/>
  <c r="P103" i="95" s="1"/>
  <c r="P104" i="95"/>
  <c r="P102" i="95" s="1"/>
  <c r="X84" i="95"/>
  <c r="X88" i="95" s="1"/>
  <c r="Y85" i="95"/>
  <c r="Y83" i="95"/>
  <c r="Y87" i="95" s="1"/>
  <c r="Y84" i="95"/>
  <c r="Y88" i="95" s="1"/>
  <c r="J11" i="95"/>
  <c r="J13" i="95" s="1"/>
  <c r="J26" i="95" s="1"/>
  <c r="J15" i="95"/>
  <c r="L84" i="95"/>
  <c r="L88" i="95" s="1"/>
  <c r="C15" i="95"/>
  <c r="H84" i="95"/>
  <c r="P36" i="95"/>
  <c r="P34" i="95" s="1"/>
  <c r="I5" i="94"/>
  <c r="I14" i="94" s="1"/>
  <c r="I25" i="94" s="1"/>
  <c r="I12" i="94" s="1"/>
  <c r="I10" i="94" s="1"/>
  <c r="C5" i="94"/>
  <c r="C14" i="94" s="1"/>
  <c r="C25" i="94" s="1"/>
  <c r="C12" i="94" s="1"/>
  <c r="C10" i="94" s="1"/>
  <c r="K5" i="94"/>
  <c r="K8" i="94" s="1"/>
  <c r="K10" i="94" s="1"/>
  <c r="I6" i="94"/>
  <c r="I15" i="94" s="1"/>
  <c r="D5" i="94"/>
  <c r="D14" i="94" s="1"/>
  <c r="D25" i="94" s="1"/>
  <c r="D12" i="94" s="1"/>
  <c r="D10" i="94" s="1"/>
  <c r="L5" i="94"/>
  <c r="L8" i="94" s="1"/>
  <c r="L10" i="94" s="1"/>
  <c r="T28" i="94"/>
  <c r="U93" i="94"/>
  <c r="U82" i="94" s="1"/>
  <c r="U73" i="94" s="1"/>
  <c r="U94" i="94"/>
  <c r="U74" i="94" s="1"/>
  <c r="L85" i="94"/>
  <c r="L83" i="94"/>
  <c r="L87" i="94" s="1"/>
  <c r="D6" i="94"/>
  <c r="L6" i="94"/>
  <c r="L9" i="94" s="1"/>
  <c r="P105" i="94"/>
  <c r="P103" i="94" s="1"/>
  <c r="P97" i="94" s="1"/>
  <c r="P95" i="94" s="1"/>
  <c r="P104" i="94"/>
  <c r="P102" i="94" s="1"/>
  <c r="S97" i="94"/>
  <c r="S95" i="94" s="1"/>
  <c r="E6" i="94"/>
  <c r="T29" i="94"/>
  <c r="T27" i="94" s="1"/>
  <c r="P36" i="94"/>
  <c r="P34" i="94" s="1"/>
  <c r="P28" i="94" s="1"/>
  <c r="P37" i="94"/>
  <c r="P35" i="94" s="1"/>
  <c r="V28" i="94"/>
  <c r="V26" i="94" s="1"/>
  <c r="V6" i="94" s="1"/>
  <c r="Q104" i="94"/>
  <c r="Q102" i="94" s="1"/>
  <c r="F6" i="94"/>
  <c r="R36" i="94"/>
  <c r="R34" i="94" s="1"/>
  <c r="R28" i="94" s="1"/>
  <c r="Q37" i="94"/>
  <c r="Q35" i="94" s="1"/>
  <c r="W28" i="94"/>
  <c r="W25" i="94" s="1"/>
  <c r="W14" i="94" s="1"/>
  <c r="W5" i="94" s="1"/>
  <c r="V97" i="94"/>
  <c r="V95" i="94" s="1"/>
  <c r="V96" i="94"/>
  <c r="G6" i="94"/>
  <c r="X85" i="94"/>
  <c r="X89" i="94" s="1"/>
  <c r="X83" i="94"/>
  <c r="X87" i="94" s="1"/>
  <c r="X84" i="94"/>
  <c r="X88" i="94" s="1"/>
  <c r="L84" i="94"/>
  <c r="L88" i="94" s="1"/>
  <c r="W97" i="94"/>
  <c r="W95" i="94" s="1"/>
  <c r="W96" i="94"/>
  <c r="J10" i="94"/>
  <c r="V25" i="94"/>
  <c r="V14" i="94" s="1"/>
  <c r="V5" i="94" s="1"/>
  <c r="Y85" i="94"/>
  <c r="Y83" i="94"/>
  <c r="Y87" i="94" s="1"/>
  <c r="Y84" i="94"/>
  <c r="Y88" i="94" s="1"/>
  <c r="Q36" i="94"/>
  <c r="Q34" i="94" s="1"/>
  <c r="Q28" i="94" s="1"/>
  <c r="K83" i="94"/>
  <c r="K87" i="94" s="1"/>
  <c r="R96" i="94"/>
  <c r="T96" i="94"/>
  <c r="T93" i="94" s="1"/>
  <c r="T82" i="94" s="1"/>
  <c r="T73" i="94" s="1"/>
  <c r="J6" i="93"/>
  <c r="J15" i="93" s="1"/>
  <c r="T50" i="93"/>
  <c r="T37" i="93" s="1"/>
  <c r="T35" i="93" s="1"/>
  <c r="U50" i="93"/>
  <c r="U37" i="93" s="1"/>
  <c r="U35" i="93" s="1"/>
  <c r="U29" i="93" s="1"/>
  <c r="U27" i="93" s="1"/>
  <c r="D6" i="93"/>
  <c r="D15" i="93" s="1"/>
  <c r="L6" i="93"/>
  <c r="L9" i="93" s="1"/>
  <c r="V50" i="93"/>
  <c r="V37" i="93" s="1"/>
  <c r="V35" i="93" s="1"/>
  <c r="V29" i="93" s="1"/>
  <c r="V27" i="93" s="1"/>
  <c r="W50" i="93"/>
  <c r="W37" i="93" s="1"/>
  <c r="W35" i="93" s="1"/>
  <c r="W29" i="93" s="1"/>
  <c r="W27" i="93" s="1"/>
  <c r="S37" i="93"/>
  <c r="S35" i="93" s="1"/>
  <c r="S36" i="93"/>
  <c r="S34" i="93" s="1"/>
  <c r="X85" i="93"/>
  <c r="X89" i="93" s="1"/>
  <c r="X83" i="93"/>
  <c r="X87" i="93" s="1"/>
  <c r="X84" i="93"/>
  <c r="X88" i="93" s="1"/>
  <c r="W97" i="93"/>
  <c r="W95" i="93" s="1"/>
  <c r="W96" i="93"/>
  <c r="Q104" i="93"/>
  <c r="Q102" i="93" s="1"/>
  <c r="Q96" i="93" s="1"/>
  <c r="R104" i="93"/>
  <c r="R102" i="93" s="1"/>
  <c r="R105" i="93"/>
  <c r="R103" i="93" s="1"/>
  <c r="R97" i="93" s="1"/>
  <c r="R95" i="93" s="1"/>
  <c r="F15" i="93"/>
  <c r="P36" i="93"/>
  <c r="P34" i="93" s="1"/>
  <c r="Y85" i="93"/>
  <c r="Y83" i="93"/>
  <c r="Y87" i="93" s="1"/>
  <c r="Y84" i="93"/>
  <c r="Y88" i="93" s="1"/>
  <c r="S104" i="93"/>
  <c r="S102" i="93" s="1"/>
  <c r="S96" i="93" s="1"/>
  <c r="P105" i="93"/>
  <c r="P103" i="93" s="1"/>
  <c r="P104" i="93"/>
  <c r="P102" i="93" s="1"/>
  <c r="P96" i="93" s="1"/>
  <c r="R37" i="93"/>
  <c r="R35" i="93" s="1"/>
  <c r="P37" i="93"/>
  <c r="P35" i="93" s="1"/>
  <c r="P29" i="93" s="1"/>
  <c r="P27" i="93" s="1"/>
  <c r="K84" i="93"/>
  <c r="K88" i="93" s="1"/>
  <c r="K85" i="93"/>
  <c r="K89" i="93" s="1"/>
  <c r="K83" i="93"/>
  <c r="K87" i="93" s="1"/>
  <c r="I15" i="93"/>
  <c r="Q36" i="93"/>
  <c r="Q34" i="93" s="1"/>
  <c r="Q28" i="93" s="1"/>
  <c r="L85" i="93"/>
  <c r="L83" i="93"/>
  <c r="L87" i="93" s="1"/>
  <c r="R36" i="93"/>
  <c r="R34" i="93" s="1"/>
  <c r="W28" i="93"/>
  <c r="W26" i="93" s="1"/>
  <c r="W6" i="93" s="1"/>
  <c r="H84" i="93"/>
  <c r="V29" i="92"/>
  <c r="V27" i="92" s="1"/>
  <c r="C6" i="92"/>
  <c r="C11" i="92" s="1"/>
  <c r="C13" i="92" s="1"/>
  <c r="C26" i="92" s="1"/>
  <c r="K6" i="92"/>
  <c r="K9" i="92" s="1"/>
  <c r="D6" i="92"/>
  <c r="L6" i="92"/>
  <c r="L9" i="92" s="1"/>
  <c r="Q37" i="92"/>
  <c r="Q35" i="92" s="1"/>
  <c r="E6" i="92"/>
  <c r="E15" i="92" s="1"/>
  <c r="R37" i="92"/>
  <c r="R35" i="92" s="1"/>
  <c r="F6" i="92"/>
  <c r="F15" i="92" s="1"/>
  <c r="S37" i="92"/>
  <c r="S35" i="92" s="1"/>
  <c r="P105" i="92"/>
  <c r="P103" i="92" s="1"/>
  <c r="P104" i="92"/>
  <c r="P102" i="92" s="1"/>
  <c r="P37" i="92"/>
  <c r="P35" i="92" s="1"/>
  <c r="P36" i="92"/>
  <c r="P34" i="92" s="1"/>
  <c r="H84" i="92"/>
  <c r="X85" i="92"/>
  <c r="X89" i="92" s="1"/>
  <c r="X83" i="92"/>
  <c r="X87" i="92" s="1"/>
  <c r="Y85" i="92"/>
  <c r="Y83" i="92"/>
  <c r="Y87" i="92" s="1"/>
  <c r="Y84" i="92"/>
  <c r="Y88" i="92" s="1"/>
  <c r="K84" i="92"/>
  <c r="K88" i="92" s="1"/>
  <c r="K85" i="92"/>
  <c r="K89" i="92" s="1"/>
  <c r="K83" i="92"/>
  <c r="K87" i="92" s="1"/>
  <c r="Q104" i="92"/>
  <c r="Q102" i="92" s="1"/>
  <c r="Q96" i="92" s="1"/>
  <c r="S105" i="92"/>
  <c r="S103" i="92" s="1"/>
  <c r="S97" i="92" s="1"/>
  <c r="S95" i="92" s="1"/>
  <c r="L85" i="92"/>
  <c r="L83" i="92"/>
  <c r="L87" i="92" s="1"/>
  <c r="Q36" i="92"/>
  <c r="Q34" i="92" s="1"/>
  <c r="Q28" i="92" s="1"/>
  <c r="X84" i="92"/>
  <c r="X88" i="92" s="1"/>
  <c r="T97" i="92"/>
  <c r="T95" i="92" s="1"/>
  <c r="T96" i="92"/>
  <c r="R104" i="92"/>
  <c r="R102" i="92" s="1"/>
  <c r="R96" i="92" s="1"/>
  <c r="R36" i="92"/>
  <c r="R34" i="92" s="1"/>
  <c r="W97" i="92"/>
  <c r="W95" i="92" s="1"/>
  <c r="W96" i="92"/>
  <c r="I84" i="92"/>
  <c r="V28" i="91"/>
  <c r="R36" i="91"/>
  <c r="R34" i="91" s="1"/>
  <c r="R28" i="91" s="1"/>
  <c r="H6" i="91"/>
  <c r="H11" i="91" s="1"/>
  <c r="H13" i="91" s="1"/>
  <c r="H26" i="91" s="1"/>
  <c r="Q37" i="91"/>
  <c r="Q35" i="91" s="1"/>
  <c r="E6" i="91"/>
  <c r="E11" i="91" s="1"/>
  <c r="E13" i="91" s="1"/>
  <c r="E26" i="91" s="1"/>
  <c r="C6" i="91"/>
  <c r="K6" i="91"/>
  <c r="K9" i="91" s="1"/>
  <c r="R29" i="91"/>
  <c r="R27" i="91" s="1"/>
  <c r="T29" i="91"/>
  <c r="T27" i="91" s="1"/>
  <c r="T28" i="91"/>
  <c r="L85" i="91"/>
  <c r="L83" i="91"/>
  <c r="L87" i="91" s="1"/>
  <c r="W97" i="91"/>
  <c r="W95" i="91" s="1"/>
  <c r="W96" i="91"/>
  <c r="P105" i="91"/>
  <c r="P103" i="91" s="1"/>
  <c r="P104" i="91"/>
  <c r="P102" i="91" s="1"/>
  <c r="S105" i="91"/>
  <c r="S103" i="91" s="1"/>
  <c r="S97" i="91" s="1"/>
  <c r="S95" i="91" s="1"/>
  <c r="D6" i="91"/>
  <c r="L6" i="91"/>
  <c r="L9" i="91" s="1"/>
  <c r="V29" i="91"/>
  <c r="V27" i="91" s="1"/>
  <c r="P37" i="91"/>
  <c r="P35" i="91" s="1"/>
  <c r="P36" i="91"/>
  <c r="P34" i="91" s="1"/>
  <c r="Q104" i="91"/>
  <c r="Q102" i="91" s="1"/>
  <c r="Q96" i="91" s="1"/>
  <c r="Q36" i="91"/>
  <c r="Q34" i="91" s="1"/>
  <c r="F6" i="91"/>
  <c r="W28" i="91"/>
  <c r="W25" i="91" s="1"/>
  <c r="W14" i="91" s="1"/>
  <c r="W5" i="91" s="1"/>
  <c r="V97" i="91"/>
  <c r="V95" i="91" s="1"/>
  <c r="V96" i="91"/>
  <c r="G6" i="91"/>
  <c r="X85" i="91"/>
  <c r="X89" i="91" s="1"/>
  <c r="X83" i="91"/>
  <c r="X87" i="91" s="1"/>
  <c r="X84" i="91"/>
  <c r="X88" i="91" s="1"/>
  <c r="L84" i="91"/>
  <c r="L88" i="91" s="1"/>
  <c r="K84" i="91"/>
  <c r="K88" i="91" s="1"/>
  <c r="K85" i="91"/>
  <c r="K89" i="91" s="1"/>
  <c r="K83" i="91"/>
  <c r="K87" i="91" s="1"/>
  <c r="S36" i="91"/>
  <c r="S34" i="91" s="1"/>
  <c r="S28" i="91" s="1"/>
  <c r="Y85" i="91"/>
  <c r="Y83" i="91"/>
  <c r="Y87" i="91" s="1"/>
  <c r="Y84" i="91"/>
  <c r="Y88" i="91" s="1"/>
  <c r="T94" i="91"/>
  <c r="T74" i="91" s="1"/>
  <c r="H84" i="91"/>
  <c r="T96" i="91"/>
  <c r="T93" i="91" s="1"/>
  <c r="T82" i="91" s="1"/>
  <c r="T73" i="91" s="1"/>
  <c r="C6" i="90"/>
  <c r="C15" i="90" s="1"/>
  <c r="K6" i="90"/>
  <c r="K9" i="90" s="1"/>
  <c r="D6" i="90"/>
  <c r="D11" i="90" s="1"/>
  <c r="D13" i="90" s="1"/>
  <c r="D26" i="90" s="1"/>
  <c r="L6" i="90"/>
  <c r="L9" i="90" s="1"/>
  <c r="E6" i="90"/>
  <c r="E15" i="90" s="1"/>
  <c r="S36" i="90"/>
  <c r="S34" i="90" s="1"/>
  <c r="F6" i="90"/>
  <c r="F15" i="90" s="1"/>
  <c r="W97" i="90"/>
  <c r="W95" i="90" s="1"/>
  <c r="V97" i="90"/>
  <c r="V95" i="90" s="1"/>
  <c r="V96" i="90"/>
  <c r="S37" i="90"/>
  <c r="S35" i="90" s="1"/>
  <c r="U96" i="90"/>
  <c r="U97" i="90"/>
  <c r="U95" i="90" s="1"/>
  <c r="L84" i="90"/>
  <c r="L88" i="90" s="1"/>
  <c r="L83" i="90"/>
  <c r="L87" i="90" s="1"/>
  <c r="L85" i="90"/>
  <c r="W29" i="90"/>
  <c r="W27" i="90" s="1"/>
  <c r="I16" i="90"/>
  <c r="T97" i="90"/>
  <c r="T95" i="90" s="1"/>
  <c r="S105" i="90"/>
  <c r="S103" i="90" s="1"/>
  <c r="Q104" i="90"/>
  <c r="Q102" i="90" s="1"/>
  <c r="X83" i="90"/>
  <c r="X87" i="90" s="1"/>
  <c r="P105" i="90"/>
  <c r="P103" i="90" s="1"/>
  <c r="P97" i="90" s="1"/>
  <c r="P95" i="90" s="1"/>
  <c r="R50" i="90"/>
  <c r="R47" i="90" s="1"/>
  <c r="R37" i="90" s="1"/>
  <c r="R35" i="90" s="1"/>
  <c r="Q50" i="90"/>
  <c r="Q47" i="90" s="1"/>
  <c r="Q37" i="90" s="1"/>
  <c r="Q35" i="90" s="1"/>
  <c r="V50" i="90"/>
  <c r="V37" i="90" s="1"/>
  <c r="V35" i="90" s="1"/>
  <c r="Y85" i="90"/>
  <c r="Y83" i="90"/>
  <c r="Y87" i="90" s="1"/>
  <c r="T50" i="90"/>
  <c r="T37" i="90" s="1"/>
  <c r="T35" i="90" s="1"/>
  <c r="T29" i="90" s="1"/>
  <c r="T27" i="90" s="1"/>
  <c r="X85" i="90"/>
  <c r="X89" i="90" s="1"/>
  <c r="Q105" i="90"/>
  <c r="Q103" i="90" s="1"/>
  <c r="U50" i="90"/>
  <c r="U37" i="90" s="1"/>
  <c r="U35" i="90" s="1"/>
  <c r="U29" i="90" s="1"/>
  <c r="U27" i="90" s="1"/>
  <c r="H84" i="90"/>
  <c r="K84" i="90"/>
  <c r="K88" i="90" s="1"/>
  <c r="K85" i="90"/>
  <c r="K89" i="90" s="1"/>
  <c r="K83" i="90"/>
  <c r="K87" i="90" s="1"/>
  <c r="R105" i="90"/>
  <c r="R103" i="90" s="1"/>
  <c r="R97" i="90" s="1"/>
  <c r="R95" i="90" s="1"/>
  <c r="P50" i="90"/>
  <c r="P47" i="90" s="1"/>
  <c r="P37" i="90" s="1"/>
  <c r="P35" i="90" s="1"/>
  <c r="Y84" i="90"/>
  <c r="Y88" i="90" s="1"/>
  <c r="V28" i="89"/>
  <c r="Q49" i="89"/>
  <c r="Q46" i="89" s="1"/>
  <c r="Q37" i="89" s="1"/>
  <c r="Q35" i="89" s="1"/>
  <c r="H15" i="89"/>
  <c r="R49" i="89"/>
  <c r="R46" i="89" s="1"/>
  <c r="R37" i="89" s="1"/>
  <c r="R35" i="89" s="1"/>
  <c r="S49" i="89"/>
  <c r="S46" i="89" s="1"/>
  <c r="S37" i="89" s="1"/>
  <c r="S35" i="89" s="1"/>
  <c r="U49" i="89"/>
  <c r="U36" i="89" s="1"/>
  <c r="U34" i="89" s="1"/>
  <c r="W29" i="89"/>
  <c r="W27" i="89" s="1"/>
  <c r="S36" i="89"/>
  <c r="S34" i="89" s="1"/>
  <c r="I11" i="89"/>
  <c r="I13" i="89" s="1"/>
  <c r="I26" i="89" s="1"/>
  <c r="U94" i="89"/>
  <c r="U74" i="89" s="1"/>
  <c r="W28" i="89"/>
  <c r="T29" i="89"/>
  <c r="T27" i="89" s="1"/>
  <c r="V94" i="89"/>
  <c r="V74" i="89" s="1"/>
  <c r="P105" i="89"/>
  <c r="P103" i="89" s="1"/>
  <c r="P97" i="89" s="1"/>
  <c r="P95" i="89" s="1"/>
  <c r="P104" i="89"/>
  <c r="P102" i="89" s="1"/>
  <c r="P37" i="89"/>
  <c r="P35" i="89" s="1"/>
  <c r="P36" i="89"/>
  <c r="P34" i="89" s="1"/>
  <c r="H84" i="89"/>
  <c r="X85" i="89"/>
  <c r="X89" i="89" s="1"/>
  <c r="X83" i="89"/>
  <c r="X87" i="89" s="1"/>
  <c r="T97" i="89"/>
  <c r="T95" i="89" s="1"/>
  <c r="K84" i="89"/>
  <c r="K88" i="89" s="1"/>
  <c r="K85" i="89"/>
  <c r="K89" i="89" s="1"/>
  <c r="K83" i="89"/>
  <c r="K87" i="89" s="1"/>
  <c r="Q104" i="89"/>
  <c r="Q102" i="89" s="1"/>
  <c r="Q96" i="89" s="1"/>
  <c r="S105" i="89"/>
  <c r="S103" i="89" s="1"/>
  <c r="S97" i="89" s="1"/>
  <c r="S95" i="89" s="1"/>
  <c r="X84" i="89"/>
  <c r="X88" i="89" s="1"/>
  <c r="R104" i="89"/>
  <c r="R102" i="89" s="1"/>
  <c r="R96" i="89" s="1"/>
  <c r="Y85" i="89"/>
  <c r="Y83" i="89"/>
  <c r="Y87" i="89" s="1"/>
  <c r="Y84" i="89"/>
  <c r="Y88" i="89" s="1"/>
  <c r="R36" i="89"/>
  <c r="R34" i="89" s="1"/>
  <c r="R28" i="89" s="1"/>
  <c r="W97" i="89"/>
  <c r="W95" i="89" s="1"/>
  <c r="W96" i="89"/>
  <c r="I84" i="89"/>
  <c r="W28" i="88"/>
  <c r="U49" i="88"/>
  <c r="U36" i="88" s="1"/>
  <c r="U34" i="88" s="1"/>
  <c r="V49" i="88"/>
  <c r="V36" i="88" s="1"/>
  <c r="V34" i="88" s="1"/>
  <c r="V28" i="88" s="1"/>
  <c r="Y85" i="88"/>
  <c r="Y83" i="88"/>
  <c r="Y87" i="88" s="1"/>
  <c r="Y84" i="88"/>
  <c r="Y88" i="88" s="1"/>
  <c r="K84" i="88"/>
  <c r="K88" i="88" s="1"/>
  <c r="K85" i="88"/>
  <c r="K89" i="88" s="1"/>
  <c r="K104" i="88" s="1"/>
  <c r="K108" i="88" s="1"/>
  <c r="K83" i="88"/>
  <c r="K87" i="88" s="1"/>
  <c r="R105" i="88"/>
  <c r="R103" i="88" s="1"/>
  <c r="L85" i="88"/>
  <c r="L83" i="88"/>
  <c r="L87" i="88" s="1"/>
  <c r="V94" i="88"/>
  <c r="V74" i="88" s="1"/>
  <c r="P105" i="88"/>
  <c r="P103" i="88" s="1"/>
  <c r="P97" i="88" s="1"/>
  <c r="P95" i="88" s="1"/>
  <c r="P104" i="88"/>
  <c r="P102" i="88" s="1"/>
  <c r="S105" i="88"/>
  <c r="S103" i="88" s="1"/>
  <c r="S97" i="88" s="1"/>
  <c r="S95" i="88" s="1"/>
  <c r="U93" i="88"/>
  <c r="U82" i="88" s="1"/>
  <c r="U73" i="88" s="1"/>
  <c r="W97" i="88"/>
  <c r="W95" i="88" s="1"/>
  <c r="W96" i="88"/>
  <c r="Q104" i="88"/>
  <c r="Q102" i="88" s="1"/>
  <c r="Q96" i="88" s="1"/>
  <c r="T97" i="88"/>
  <c r="T95" i="88" s="1"/>
  <c r="T96" i="88"/>
  <c r="R104" i="88"/>
  <c r="R102" i="88" s="1"/>
  <c r="W29" i="88"/>
  <c r="W27" i="88" s="1"/>
  <c r="X85" i="88"/>
  <c r="X89" i="88" s="1"/>
  <c r="X83" i="88"/>
  <c r="X87" i="88" s="1"/>
  <c r="X84" i="88"/>
  <c r="X88" i="88" s="1"/>
  <c r="P49" i="88"/>
  <c r="P46" i="88" s="1"/>
  <c r="Q49" i="88"/>
  <c r="Q46" i="88" s="1"/>
  <c r="S49" i="88"/>
  <c r="S46" i="88" s="1"/>
  <c r="S36" i="88" s="1"/>
  <c r="S34" i="88" s="1"/>
  <c r="H84" i="88"/>
  <c r="T49" i="88"/>
  <c r="T36" i="88" s="1"/>
  <c r="T34" i="88" s="1"/>
  <c r="W28" i="87"/>
  <c r="R37" i="87"/>
  <c r="R35" i="87" s="1"/>
  <c r="U94" i="87"/>
  <c r="U74" i="87" s="1"/>
  <c r="U93" i="87"/>
  <c r="U82" i="87" s="1"/>
  <c r="U73" i="87" s="1"/>
  <c r="I16" i="87"/>
  <c r="T94" i="87"/>
  <c r="T74" i="87" s="1"/>
  <c r="T93" i="87"/>
  <c r="T82" i="87" s="1"/>
  <c r="T73" i="87" s="1"/>
  <c r="L89" i="87"/>
  <c r="Q104" i="87"/>
  <c r="Q102" i="87" s="1"/>
  <c r="Q105" i="87"/>
  <c r="Q103" i="87" s="1"/>
  <c r="Q97" i="87" s="1"/>
  <c r="Q95" i="87" s="1"/>
  <c r="H16" i="87"/>
  <c r="S37" i="87"/>
  <c r="S35" i="87" s="1"/>
  <c r="S29" i="87" s="1"/>
  <c r="S27" i="87" s="1"/>
  <c r="W97" i="87"/>
  <c r="W95" i="87" s="1"/>
  <c r="P104" i="87"/>
  <c r="P102" i="87" s="1"/>
  <c r="P96" i="87" s="1"/>
  <c r="Q50" i="87"/>
  <c r="Q47" i="87" s="1"/>
  <c r="Q37" i="87" s="1"/>
  <c r="Q35" i="87" s="1"/>
  <c r="P50" i="87"/>
  <c r="P47" i="87" s="1"/>
  <c r="P37" i="87" s="1"/>
  <c r="P35" i="87" s="1"/>
  <c r="V50" i="87"/>
  <c r="V37" i="87" s="1"/>
  <c r="V35" i="87" s="1"/>
  <c r="U50" i="87"/>
  <c r="U37" i="87" s="1"/>
  <c r="U35" i="87" s="1"/>
  <c r="T50" i="87"/>
  <c r="T37" i="87" s="1"/>
  <c r="T35" i="87" s="1"/>
  <c r="X85" i="87"/>
  <c r="X89" i="87" s="1"/>
  <c r="X83" i="87"/>
  <c r="X87" i="87" s="1"/>
  <c r="X84" i="87"/>
  <c r="X88" i="87" s="1"/>
  <c r="V105" i="87"/>
  <c r="V103" i="87" s="1"/>
  <c r="V97" i="87" s="1"/>
  <c r="V95" i="87" s="1"/>
  <c r="Y85" i="87"/>
  <c r="Y83" i="87"/>
  <c r="Y87" i="87" s="1"/>
  <c r="Y84" i="87"/>
  <c r="Y88" i="87" s="1"/>
  <c r="L84" i="87"/>
  <c r="L88" i="87" s="1"/>
  <c r="L104" i="87" s="1"/>
  <c r="L108" i="87" s="1"/>
  <c r="R105" i="87"/>
  <c r="R103" i="87" s="1"/>
  <c r="R97" i="87" s="1"/>
  <c r="R95" i="87" s="1"/>
  <c r="R36" i="87"/>
  <c r="R34" i="87" s="1"/>
  <c r="S105" i="87"/>
  <c r="S103" i="87" s="1"/>
  <c r="S97" i="87" s="1"/>
  <c r="S95" i="87" s="1"/>
  <c r="W29" i="87"/>
  <c r="W27" i="87" s="1"/>
  <c r="S36" i="86"/>
  <c r="S34" i="86" s="1"/>
  <c r="S28" i="86" s="1"/>
  <c r="H6" i="86"/>
  <c r="H11" i="86" s="1"/>
  <c r="H13" i="86" s="1"/>
  <c r="H26" i="86" s="1"/>
  <c r="V49" i="86"/>
  <c r="V36" i="86" s="1"/>
  <c r="V34" i="86" s="1"/>
  <c r="V28" i="86" s="1"/>
  <c r="W49" i="86"/>
  <c r="W36" i="86" s="1"/>
  <c r="W34" i="86" s="1"/>
  <c r="J6" i="86"/>
  <c r="J15" i="86" s="1"/>
  <c r="P49" i="86"/>
  <c r="P46" i="86" s="1"/>
  <c r="P37" i="86" s="1"/>
  <c r="P35" i="86" s="1"/>
  <c r="Q37" i="86"/>
  <c r="Q35" i="86" s="1"/>
  <c r="D6" i="86"/>
  <c r="D15" i="86" s="1"/>
  <c r="U94" i="86"/>
  <c r="U74" i="86" s="1"/>
  <c r="U93" i="86"/>
  <c r="U82" i="86" s="1"/>
  <c r="U73" i="86" s="1"/>
  <c r="W97" i="86"/>
  <c r="W95" i="86" s="1"/>
  <c r="W96" i="86"/>
  <c r="R104" i="86"/>
  <c r="R102" i="86" s="1"/>
  <c r="S105" i="86"/>
  <c r="S103" i="86" s="1"/>
  <c r="S97" i="86" s="1"/>
  <c r="S95" i="86" s="1"/>
  <c r="T29" i="86"/>
  <c r="T27" i="86" s="1"/>
  <c r="T28" i="86"/>
  <c r="L85" i="86"/>
  <c r="L83" i="86"/>
  <c r="L87" i="86" s="1"/>
  <c r="T97" i="86"/>
  <c r="T95" i="86" s="1"/>
  <c r="T96" i="86"/>
  <c r="Q104" i="86"/>
  <c r="Q102" i="86" s="1"/>
  <c r="Q96" i="86" s="1"/>
  <c r="Q36" i="86"/>
  <c r="Q34" i="86" s="1"/>
  <c r="K84" i="86"/>
  <c r="K88" i="86" s="1"/>
  <c r="K85" i="86"/>
  <c r="K89" i="86" s="1"/>
  <c r="K83" i="86"/>
  <c r="K87" i="86" s="1"/>
  <c r="X85" i="86"/>
  <c r="X89" i="86" s="1"/>
  <c r="X83" i="86"/>
  <c r="X87" i="86" s="1"/>
  <c r="X84" i="86"/>
  <c r="X88" i="86" s="1"/>
  <c r="Y85" i="86"/>
  <c r="Y83" i="86"/>
  <c r="Y87" i="86" s="1"/>
  <c r="Y84" i="86"/>
  <c r="Y88" i="86" s="1"/>
  <c r="R37" i="86"/>
  <c r="R35" i="86" s="1"/>
  <c r="R29" i="86" s="1"/>
  <c r="R27" i="86" s="1"/>
  <c r="V96" i="86"/>
  <c r="V94" i="86" s="1"/>
  <c r="V74" i="86" s="1"/>
  <c r="R105" i="86"/>
  <c r="R103" i="86" s="1"/>
  <c r="H84" i="86"/>
  <c r="I84" i="86"/>
  <c r="P104" i="86"/>
  <c r="P102" i="86" s="1"/>
  <c r="P105" i="86"/>
  <c r="P103" i="86" s="1"/>
  <c r="Q37" i="85"/>
  <c r="Q35" i="85" s="1"/>
  <c r="Q28" i="85" s="1"/>
  <c r="I6" i="85"/>
  <c r="I15" i="85" s="1"/>
  <c r="T50" i="85"/>
  <c r="T37" i="85" s="1"/>
  <c r="T35" i="85" s="1"/>
  <c r="T29" i="85" s="1"/>
  <c r="T27" i="85" s="1"/>
  <c r="J6" i="85"/>
  <c r="U50" i="85"/>
  <c r="U37" i="85" s="1"/>
  <c r="U35" i="85" s="1"/>
  <c r="U29" i="85" s="1"/>
  <c r="U27" i="85" s="1"/>
  <c r="C6" i="85"/>
  <c r="C15" i="85" s="1"/>
  <c r="K6" i="85"/>
  <c r="K9" i="85" s="1"/>
  <c r="D6" i="85"/>
  <c r="L6" i="85"/>
  <c r="L9" i="85" s="1"/>
  <c r="S37" i="85"/>
  <c r="S35" i="85" s="1"/>
  <c r="S36" i="85"/>
  <c r="S34" i="85" s="1"/>
  <c r="Y6" i="85"/>
  <c r="Y9" i="85" s="1"/>
  <c r="R36" i="85"/>
  <c r="R34" i="85" s="1"/>
  <c r="X84" i="85"/>
  <c r="X88" i="85" s="1"/>
  <c r="X85" i="85"/>
  <c r="X89" i="85" s="1"/>
  <c r="X83" i="85"/>
  <c r="X87" i="85" s="1"/>
  <c r="Y84" i="85"/>
  <c r="Y88" i="85" s="1"/>
  <c r="Y85" i="85"/>
  <c r="Y83" i="85"/>
  <c r="Y87" i="85" s="1"/>
  <c r="R37" i="85"/>
  <c r="R35" i="85" s="1"/>
  <c r="P36" i="85"/>
  <c r="P34" i="85" s="1"/>
  <c r="P37" i="85"/>
  <c r="P35" i="85" s="1"/>
  <c r="K84" i="85"/>
  <c r="K88" i="85" s="1"/>
  <c r="K85" i="85"/>
  <c r="K89" i="85" s="1"/>
  <c r="K83" i="85"/>
  <c r="K87" i="85" s="1"/>
  <c r="S105" i="85"/>
  <c r="S103" i="85" s="1"/>
  <c r="S97" i="85" s="1"/>
  <c r="S95" i="85" s="1"/>
  <c r="S104" i="85"/>
  <c r="S102" i="85" s="1"/>
  <c r="Q105" i="85"/>
  <c r="Q103" i="85" s="1"/>
  <c r="V97" i="85"/>
  <c r="V95" i="85" s="1"/>
  <c r="V96" i="85"/>
  <c r="U97" i="85"/>
  <c r="U95" i="85" s="1"/>
  <c r="U96" i="85"/>
  <c r="W97" i="85"/>
  <c r="W95" i="85" s="1"/>
  <c r="W96" i="85"/>
  <c r="L85" i="85"/>
  <c r="L83" i="85"/>
  <c r="L87" i="85" s="1"/>
  <c r="L84" i="85"/>
  <c r="L88" i="85" s="1"/>
  <c r="T96" i="85"/>
  <c r="T94" i="85" s="1"/>
  <c r="T74" i="85" s="1"/>
  <c r="W28" i="85"/>
  <c r="R104" i="85"/>
  <c r="R102" i="85" s="1"/>
  <c r="R105" i="85"/>
  <c r="R103" i="85" s="1"/>
  <c r="P105" i="85"/>
  <c r="P103" i="85" s="1"/>
  <c r="P97" i="85" s="1"/>
  <c r="P95" i="85" s="1"/>
  <c r="F6" i="84"/>
  <c r="H6" i="84"/>
  <c r="H11" i="84" s="1"/>
  <c r="H13" i="84" s="1"/>
  <c r="J11" i="84"/>
  <c r="J13" i="84" s="1"/>
  <c r="J26" i="84" s="1"/>
  <c r="K84" i="84"/>
  <c r="K88" i="84" s="1"/>
  <c r="K85" i="84"/>
  <c r="K89" i="84" s="1"/>
  <c r="K83" i="84"/>
  <c r="K87" i="84" s="1"/>
  <c r="H16" i="84"/>
  <c r="R50" i="84"/>
  <c r="R47" i="84" s="1"/>
  <c r="R37" i="84" s="1"/>
  <c r="R35" i="84" s="1"/>
  <c r="Q50" i="84"/>
  <c r="Q47" i="84" s="1"/>
  <c r="Q37" i="84" s="1"/>
  <c r="Q35" i="84" s="1"/>
  <c r="P50" i="84"/>
  <c r="P47" i="84" s="1"/>
  <c r="P37" i="84" s="1"/>
  <c r="P35" i="84" s="1"/>
  <c r="V50" i="84"/>
  <c r="U50" i="84"/>
  <c r="U37" i="84" s="1"/>
  <c r="U35" i="84" s="1"/>
  <c r="W94" i="84"/>
  <c r="W74" i="84" s="1"/>
  <c r="W96" i="84"/>
  <c r="W93" i="84" s="1"/>
  <c r="W82" i="84" s="1"/>
  <c r="W73" i="84" s="1"/>
  <c r="R104" i="84"/>
  <c r="R102" i="84" s="1"/>
  <c r="W28" i="84"/>
  <c r="W26" i="84" s="1"/>
  <c r="W6" i="84" s="1"/>
  <c r="Y85" i="84"/>
  <c r="Y83" i="84"/>
  <c r="Y87" i="84" s="1"/>
  <c r="Y84" i="84"/>
  <c r="Y88" i="84" s="1"/>
  <c r="U97" i="84"/>
  <c r="U95" i="84" s="1"/>
  <c r="S105" i="84"/>
  <c r="S103" i="84" s="1"/>
  <c r="S97" i="84" s="1"/>
  <c r="S95" i="84" s="1"/>
  <c r="V105" i="84"/>
  <c r="V103" i="84" s="1"/>
  <c r="V37" i="84"/>
  <c r="V35" i="84" s="1"/>
  <c r="T97" i="84"/>
  <c r="T95" i="84" s="1"/>
  <c r="T96" i="84"/>
  <c r="S36" i="84"/>
  <c r="S34" i="84" s="1"/>
  <c r="S28" i="84" s="1"/>
  <c r="T29" i="84"/>
  <c r="T27" i="84" s="1"/>
  <c r="X85" i="84"/>
  <c r="X89" i="84" s="1"/>
  <c r="X83" i="84"/>
  <c r="X87" i="84" s="1"/>
  <c r="S104" i="84"/>
  <c r="S102" i="84" s="1"/>
  <c r="Q105" i="84"/>
  <c r="Q103" i="84" s="1"/>
  <c r="Q97" i="84" s="1"/>
  <c r="Q95" i="84" s="1"/>
  <c r="P105" i="84"/>
  <c r="P103" i="84" s="1"/>
  <c r="P104" i="84"/>
  <c r="P102" i="84" s="1"/>
  <c r="R105" i="84"/>
  <c r="R103" i="84" s="1"/>
  <c r="I84" i="84"/>
  <c r="Q37" i="83"/>
  <c r="Q35" i="83" s="1"/>
  <c r="T29" i="83"/>
  <c r="T27" i="83" s="1"/>
  <c r="T26" i="83" s="1"/>
  <c r="T6" i="83" s="1"/>
  <c r="I6" i="83"/>
  <c r="U50" i="83"/>
  <c r="U37" i="83" s="1"/>
  <c r="U35" i="83" s="1"/>
  <c r="J6" i="83"/>
  <c r="J15" i="83" s="1"/>
  <c r="V50" i="83"/>
  <c r="V37" i="83" s="1"/>
  <c r="V35" i="83" s="1"/>
  <c r="W50" i="83"/>
  <c r="W37" i="83" s="1"/>
  <c r="W35" i="83" s="1"/>
  <c r="W28" i="83" s="1"/>
  <c r="D6" i="83"/>
  <c r="P50" i="83"/>
  <c r="P47" i="83" s="1"/>
  <c r="P36" i="83" s="1"/>
  <c r="P34" i="83" s="1"/>
  <c r="U93" i="83"/>
  <c r="U82" i="83" s="1"/>
  <c r="U73" i="83" s="1"/>
  <c r="U94" i="83"/>
  <c r="U74" i="83" s="1"/>
  <c r="S37" i="83"/>
  <c r="S35" i="83" s="1"/>
  <c r="S36" i="83"/>
  <c r="S34" i="83" s="1"/>
  <c r="W29" i="83"/>
  <c r="W27" i="83" s="1"/>
  <c r="L85" i="83"/>
  <c r="L83" i="83"/>
  <c r="L87" i="83" s="1"/>
  <c r="Q104" i="83"/>
  <c r="Q102" i="83" s="1"/>
  <c r="Q96" i="83" s="1"/>
  <c r="Q36" i="83"/>
  <c r="Q34" i="83" s="1"/>
  <c r="Q28" i="83" s="1"/>
  <c r="K84" i="83"/>
  <c r="K88" i="83" s="1"/>
  <c r="K85" i="83"/>
  <c r="K89" i="83" s="1"/>
  <c r="K83" i="83"/>
  <c r="K87" i="83" s="1"/>
  <c r="V97" i="83"/>
  <c r="V95" i="83" s="1"/>
  <c r="V96" i="83"/>
  <c r="F15" i="83"/>
  <c r="F11" i="83"/>
  <c r="F13" i="83" s="1"/>
  <c r="F26" i="83" s="1"/>
  <c r="W97" i="83"/>
  <c r="W95" i="83" s="1"/>
  <c r="W96" i="83"/>
  <c r="X85" i="83"/>
  <c r="X89" i="83" s="1"/>
  <c r="X83" i="83"/>
  <c r="X87" i="83" s="1"/>
  <c r="X84" i="83"/>
  <c r="X88" i="83" s="1"/>
  <c r="P105" i="83"/>
  <c r="P103" i="83" s="1"/>
  <c r="P104" i="83"/>
  <c r="P102" i="83" s="1"/>
  <c r="P96" i="83" s="1"/>
  <c r="Y85" i="83"/>
  <c r="Y83" i="83"/>
  <c r="Y87" i="83" s="1"/>
  <c r="Y84" i="83"/>
  <c r="Y88" i="83" s="1"/>
  <c r="S97" i="83"/>
  <c r="S95" i="83" s="1"/>
  <c r="R37" i="83"/>
  <c r="R35" i="83" s="1"/>
  <c r="R105" i="83"/>
  <c r="R103" i="83" s="1"/>
  <c r="H84" i="83"/>
  <c r="I84" i="83"/>
  <c r="T96" i="83"/>
  <c r="T93" i="83" s="1"/>
  <c r="T82" i="83" s="1"/>
  <c r="T73" i="83" s="1"/>
  <c r="E6" i="82"/>
  <c r="E15" i="82" s="1"/>
  <c r="V50" i="82"/>
  <c r="V37" i="82" s="1"/>
  <c r="V35" i="82" s="1"/>
  <c r="V28" i="82" s="1"/>
  <c r="W50" i="82"/>
  <c r="W37" i="82" s="1"/>
  <c r="W35" i="82" s="1"/>
  <c r="W29" i="82" s="1"/>
  <c r="W27" i="82" s="1"/>
  <c r="P50" i="82"/>
  <c r="P47" i="82" s="1"/>
  <c r="P37" i="82" s="1"/>
  <c r="P35" i="82" s="1"/>
  <c r="S36" i="82"/>
  <c r="S34" i="82" s="1"/>
  <c r="Q50" i="82"/>
  <c r="Q47" i="82" s="1"/>
  <c r="Q36" i="82" s="1"/>
  <c r="Q34" i="82" s="1"/>
  <c r="U29" i="82"/>
  <c r="U27" i="82" s="1"/>
  <c r="S37" i="82"/>
  <c r="S35" i="82" s="1"/>
  <c r="T29" i="82"/>
  <c r="T27" i="82" s="1"/>
  <c r="T26" i="82" s="1"/>
  <c r="T6" i="82" s="1"/>
  <c r="P105" i="82"/>
  <c r="P103" i="82" s="1"/>
  <c r="P104" i="82"/>
  <c r="P102" i="82" s="1"/>
  <c r="S97" i="82"/>
  <c r="S95" i="82" s="1"/>
  <c r="X85" i="82"/>
  <c r="X89" i="82" s="1"/>
  <c r="X83" i="82"/>
  <c r="X87" i="82" s="1"/>
  <c r="X84" i="82"/>
  <c r="X88" i="82" s="1"/>
  <c r="W97" i="82"/>
  <c r="W95" i="82" s="1"/>
  <c r="W96" i="82"/>
  <c r="Q104" i="82"/>
  <c r="Q102" i="82" s="1"/>
  <c r="Q96" i="82" s="1"/>
  <c r="R104" i="82"/>
  <c r="R102" i="82" s="1"/>
  <c r="R105" i="82"/>
  <c r="R103" i="82" s="1"/>
  <c r="P36" i="82"/>
  <c r="P34" i="82" s="1"/>
  <c r="Y85" i="82"/>
  <c r="Y83" i="82"/>
  <c r="Y87" i="82" s="1"/>
  <c r="Y84" i="82"/>
  <c r="Y88" i="82" s="1"/>
  <c r="K84" i="82"/>
  <c r="K88" i="82" s="1"/>
  <c r="K103" i="82" s="1"/>
  <c r="K107" i="82" s="1"/>
  <c r="K85" i="82"/>
  <c r="K89" i="82" s="1"/>
  <c r="K83" i="82"/>
  <c r="K87" i="82" s="1"/>
  <c r="R36" i="82"/>
  <c r="R34" i="82" s="1"/>
  <c r="R28" i="82" s="1"/>
  <c r="H84" i="82"/>
  <c r="S37" i="81"/>
  <c r="S35" i="81" s="1"/>
  <c r="S28" i="81" s="1"/>
  <c r="T29" i="81"/>
  <c r="T27" i="81" s="1"/>
  <c r="T28" i="81"/>
  <c r="I6" i="81"/>
  <c r="I15" i="81" s="1"/>
  <c r="Q49" i="81"/>
  <c r="Q46" i="81" s="1"/>
  <c r="Q37" i="81" s="1"/>
  <c r="Q35" i="81" s="1"/>
  <c r="D6" i="81"/>
  <c r="L6" i="81"/>
  <c r="L9" i="81" s="1"/>
  <c r="W29" i="81"/>
  <c r="W27" i="81" s="1"/>
  <c r="W26" i="81" s="1"/>
  <c r="W6" i="81" s="1"/>
  <c r="P36" i="81"/>
  <c r="P34" i="81" s="1"/>
  <c r="G15" i="81"/>
  <c r="K84" i="81"/>
  <c r="K88" i="81" s="1"/>
  <c r="K85" i="81"/>
  <c r="K89" i="81" s="1"/>
  <c r="K83" i="81"/>
  <c r="K87" i="81" s="1"/>
  <c r="P37" i="81"/>
  <c r="P35" i="81" s="1"/>
  <c r="L85" i="81"/>
  <c r="L83" i="81"/>
  <c r="L87" i="81" s="1"/>
  <c r="L84" i="81"/>
  <c r="L88" i="81" s="1"/>
  <c r="Q104" i="81"/>
  <c r="Q102" i="81" s="1"/>
  <c r="Q105" i="81"/>
  <c r="Q103" i="81" s="1"/>
  <c r="I84" i="81"/>
  <c r="P105" i="81"/>
  <c r="P103" i="81" s="1"/>
  <c r="P104" i="81"/>
  <c r="P102" i="81" s="1"/>
  <c r="X85" i="81"/>
  <c r="X89" i="81" s="1"/>
  <c r="X104" i="81" s="1"/>
  <c r="X108" i="81" s="1"/>
  <c r="X83" i="81"/>
  <c r="X87" i="81" s="1"/>
  <c r="X84" i="81"/>
  <c r="X88" i="81" s="1"/>
  <c r="U97" i="81"/>
  <c r="U95" i="81" s="1"/>
  <c r="U96" i="81"/>
  <c r="R104" i="81"/>
  <c r="R102" i="81" s="1"/>
  <c r="R105" i="81"/>
  <c r="R103" i="81" s="1"/>
  <c r="Y85" i="81"/>
  <c r="Y83" i="81"/>
  <c r="Y87" i="81" s="1"/>
  <c r="Y84" i="81"/>
  <c r="Y88" i="81" s="1"/>
  <c r="S104" i="81"/>
  <c r="S102" i="81" s="1"/>
  <c r="S96" i="81" s="1"/>
  <c r="H84" i="81"/>
  <c r="S37" i="80"/>
  <c r="S35" i="80" s="1"/>
  <c r="T29" i="80"/>
  <c r="T27" i="80" s="1"/>
  <c r="R36" i="80"/>
  <c r="R34" i="80" s="1"/>
  <c r="W29" i="80"/>
  <c r="W27" i="80" s="1"/>
  <c r="S36" i="80"/>
  <c r="S34" i="80" s="1"/>
  <c r="X84" i="80"/>
  <c r="X88" i="80" s="1"/>
  <c r="X85" i="80"/>
  <c r="X89" i="80" s="1"/>
  <c r="X83" i="80"/>
  <c r="X87" i="80" s="1"/>
  <c r="U93" i="80"/>
  <c r="U82" i="80" s="1"/>
  <c r="U73" i="80" s="1"/>
  <c r="U94" i="80"/>
  <c r="U74" i="80" s="1"/>
  <c r="P36" i="80"/>
  <c r="P34" i="80" s="1"/>
  <c r="Y85" i="80"/>
  <c r="Y83" i="80"/>
  <c r="Y87" i="80" s="1"/>
  <c r="Y84" i="80"/>
  <c r="Y88" i="80" s="1"/>
  <c r="T97" i="80"/>
  <c r="T95" i="80" s="1"/>
  <c r="W96" i="80"/>
  <c r="W94" i="80" s="1"/>
  <c r="W74" i="80" s="1"/>
  <c r="P104" i="80"/>
  <c r="P102" i="80" s="1"/>
  <c r="P96" i="80" s="1"/>
  <c r="Q104" i="80"/>
  <c r="Q102" i="80" s="1"/>
  <c r="Q96" i="80" s="1"/>
  <c r="R105" i="80"/>
  <c r="R103" i="80" s="1"/>
  <c r="L85" i="80"/>
  <c r="L83" i="80"/>
  <c r="L87" i="80" s="1"/>
  <c r="W28" i="80"/>
  <c r="R37" i="80"/>
  <c r="R35" i="80" s="1"/>
  <c r="R29" i="80" s="1"/>
  <c r="R27" i="80" s="1"/>
  <c r="V28" i="80"/>
  <c r="V26" i="80" s="1"/>
  <c r="V6" i="80" s="1"/>
  <c r="S105" i="80"/>
  <c r="S103" i="80" s="1"/>
  <c r="S97" i="80" s="1"/>
  <c r="S95" i="80" s="1"/>
  <c r="H84" i="80"/>
  <c r="T28" i="80"/>
  <c r="T26" i="80" s="1"/>
  <c r="T6" i="80" s="1"/>
  <c r="V97" i="80"/>
  <c r="V95" i="80" s="1"/>
  <c r="V96" i="80"/>
  <c r="V28" i="79"/>
  <c r="S37" i="79"/>
  <c r="S35" i="79" s="1"/>
  <c r="S36" i="79"/>
  <c r="S34" i="79" s="1"/>
  <c r="R36" i="79"/>
  <c r="R34" i="79" s="1"/>
  <c r="T29" i="79"/>
  <c r="T27" i="79" s="1"/>
  <c r="W50" i="79"/>
  <c r="W37" i="79" s="1"/>
  <c r="W35" i="79" s="1"/>
  <c r="W28" i="79" s="1"/>
  <c r="D6" i="79"/>
  <c r="D15" i="79" s="1"/>
  <c r="P50" i="79"/>
  <c r="P47" i="79" s="1"/>
  <c r="P37" i="79" s="1"/>
  <c r="P35" i="79" s="1"/>
  <c r="H6" i="79"/>
  <c r="H15" i="79" s="1"/>
  <c r="C6" i="79"/>
  <c r="K6" i="79"/>
  <c r="K9" i="79" s="1"/>
  <c r="X85" i="79"/>
  <c r="X89" i="79" s="1"/>
  <c r="X104" i="79" s="1"/>
  <c r="X108" i="79" s="1"/>
  <c r="X83" i="79"/>
  <c r="X87" i="79" s="1"/>
  <c r="X84" i="79"/>
  <c r="X88" i="79" s="1"/>
  <c r="Y85" i="79"/>
  <c r="Y83" i="79"/>
  <c r="Y87" i="79" s="1"/>
  <c r="Y84" i="79"/>
  <c r="Y88" i="79" s="1"/>
  <c r="V94" i="79"/>
  <c r="V74" i="79" s="1"/>
  <c r="V93" i="79"/>
  <c r="V82" i="79" s="1"/>
  <c r="V73" i="79" s="1"/>
  <c r="P105" i="79"/>
  <c r="P103" i="79" s="1"/>
  <c r="P97" i="79" s="1"/>
  <c r="P95" i="79" s="1"/>
  <c r="P104" i="79"/>
  <c r="P102" i="79" s="1"/>
  <c r="E6" i="79"/>
  <c r="W97" i="79"/>
  <c r="W95" i="79" s="1"/>
  <c r="W96" i="79"/>
  <c r="Q104" i="79"/>
  <c r="Q102" i="79" s="1"/>
  <c r="Q96" i="79" s="1"/>
  <c r="F6" i="79"/>
  <c r="K84" i="79"/>
  <c r="K88" i="79" s="1"/>
  <c r="K85" i="79"/>
  <c r="K89" i="79" s="1"/>
  <c r="K83" i="79"/>
  <c r="K87" i="79" s="1"/>
  <c r="R104" i="79"/>
  <c r="R102" i="79" s="1"/>
  <c r="R105" i="79"/>
  <c r="R103" i="79" s="1"/>
  <c r="R97" i="79" s="1"/>
  <c r="R95" i="79" s="1"/>
  <c r="G6" i="79"/>
  <c r="P36" i="79"/>
  <c r="P34" i="79" s="1"/>
  <c r="S29" i="79"/>
  <c r="S27" i="79" s="1"/>
  <c r="U74" i="79"/>
  <c r="L85" i="79"/>
  <c r="L83" i="79"/>
  <c r="L87" i="79" s="1"/>
  <c r="S104" i="79"/>
  <c r="S102" i="79" s="1"/>
  <c r="S96" i="79" s="1"/>
  <c r="Q36" i="79"/>
  <c r="Q34" i="79" s="1"/>
  <c r="Q28" i="79" s="1"/>
  <c r="R37" i="79"/>
  <c r="R35" i="79" s="1"/>
  <c r="H84" i="79"/>
  <c r="W29" i="78"/>
  <c r="W27" i="78" s="1"/>
  <c r="T49" i="78"/>
  <c r="T36" i="78" s="1"/>
  <c r="T34" i="78" s="1"/>
  <c r="T28" i="78" s="1"/>
  <c r="V49" i="78"/>
  <c r="V36" i="78" s="1"/>
  <c r="V34" i="78" s="1"/>
  <c r="V28" i="78" s="1"/>
  <c r="W49" i="78"/>
  <c r="W36" i="78" s="1"/>
  <c r="W34" i="78" s="1"/>
  <c r="W28" i="78" s="1"/>
  <c r="S37" i="78"/>
  <c r="S35" i="78" s="1"/>
  <c r="S36" i="78"/>
  <c r="S34" i="78" s="1"/>
  <c r="R36" i="78"/>
  <c r="R34" i="78" s="1"/>
  <c r="F15" i="78"/>
  <c r="F11" i="78"/>
  <c r="F13" i="78" s="1"/>
  <c r="F26" i="78" s="1"/>
  <c r="Y85" i="78"/>
  <c r="Y83" i="78"/>
  <c r="Y87" i="78" s="1"/>
  <c r="Y84" i="78"/>
  <c r="Y88" i="78" s="1"/>
  <c r="L85" i="78"/>
  <c r="L83" i="78"/>
  <c r="L87" i="78" s="1"/>
  <c r="P105" i="78"/>
  <c r="P103" i="78" s="1"/>
  <c r="P104" i="78"/>
  <c r="P102" i="78" s="1"/>
  <c r="R37" i="78"/>
  <c r="R35" i="78" s="1"/>
  <c r="P37" i="78"/>
  <c r="P35" i="78" s="1"/>
  <c r="P36" i="78"/>
  <c r="P34" i="78" s="1"/>
  <c r="H84" i="78"/>
  <c r="X85" i="78"/>
  <c r="X89" i="78" s="1"/>
  <c r="X83" i="78"/>
  <c r="X87" i="78" s="1"/>
  <c r="Q104" i="78"/>
  <c r="Q102" i="78" s="1"/>
  <c r="Q96" i="78" s="1"/>
  <c r="C11" i="78"/>
  <c r="C13" i="78" s="1"/>
  <c r="C26" i="78" s="1"/>
  <c r="C15" i="78"/>
  <c r="K84" i="78"/>
  <c r="K88" i="78" s="1"/>
  <c r="K85" i="78"/>
  <c r="K89" i="78" s="1"/>
  <c r="K83" i="78"/>
  <c r="K87" i="78" s="1"/>
  <c r="L84" i="78"/>
  <c r="L88" i="78" s="1"/>
  <c r="R104" i="78"/>
  <c r="R102" i="78" s="1"/>
  <c r="R96" i="78" s="1"/>
  <c r="X84" i="78"/>
  <c r="X88" i="78" s="1"/>
  <c r="T97" i="78"/>
  <c r="T95" i="78" s="1"/>
  <c r="T96" i="78"/>
  <c r="W94" i="78"/>
  <c r="W74" i="78" s="1"/>
  <c r="W93" i="78"/>
  <c r="W82" i="78" s="1"/>
  <c r="W73" i="78" s="1"/>
  <c r="I84" i="78"/>
  <c r="W29" i="77"/>
  <c r="W27" i="77" s="1"/>
  <c r="W25" i="77" s="1"/>
  <c r="W14" i="77" s="1"/>
  <c r="W5" i="77" s="1"/>
  <c r="W28" i="77"/>
  <c r="S37" i="77"/>
  <c r="S35" i="77" s="1"/>
  <c r="I6" i="77"/>
  <c r="I11" i="77" s="1"/>
  <c r="I13" i="77" s="1"/>
  <c r="I26" i="77" s="1"/>
  <c r="V28" i="77"/>
  <c r="V26" i="77" s="1"/>
  <c r="V6" i="77" s="1"/>
  <c r="G6" i="77"/>
  <c r="G11" i="77" s="1"/>
  <c r="G13" i="77" s="1"/>
  <c r="G26" i="77" s="1"/>
  <c r="R36" i="77"/>
  <c r="R34" i="77" s="1"/>
  <c r="R37" i="77"/>
  <c r="R35" i="77" s="1"/>
  <c r="T29" i="77"/>
  <c r="T27" i="77" s="1"/>
  <c r="X84" i="77"/>
  <c r="X88" i="77" s="1"/>
  <c r="X85" i="77"/>
  <c r="X89" i="77" s="1"/>
  <c r="X83" i="77"/>
  <c r="X87" i="77" s="1"/>
  <c r="P37" i="77"/>
  <c r="P35" i="77" s="1"/>
  <c r="P36" i="77"/>
  <c r="P34" i="77" s="1"/>
  <c r="P28" i="77" s="1"/>
  <c r="Q36" i="77"/>
  <c r="Q34" i="77" s="1"/>
  <c r="Q37" i="77"/>
  <c r="Q35" i="77" s="1"/>
  <c r="U97" i="77"/>
  <c r="U95" i="77" s="1"/>
  <c r="U96" i="77"/>
  <c r="D15" i="77"/>
  <c r="D11" i="77"/>
  <c r="D13" i="77" s="1"/>
  <c r="D26" i="77" s="1"/>
  <c r="J6" i="77"/>
  <c r="L85" i="77"/>
  <c r="L83" i="77"/>
  <c r="L87" i="77" s="1"/>
  <c r="L84" i="77"/>
  <c r="L88" i="77" s="1"/>
  <c r="T97" i="77"/>
  <c r="T95" i="77" s="1"/>
  <c r="T96" i="77"/>
  <c r="C6" i="77"/>
  <c r="K6" i="77"/>
  <c r="K9" i="77" s="1"/>
  <c r="V97" i="77"/>
  <c r="V95" i="77" s="1"/>
  <c r="V96" i="77"/>
  <c r="E6" i="77"/>
  <c r="S36" i="77"/>
  <c r="S34" i="77" s="1"/>
  <c r="S28" i="77" s="1"/>
  <c r="K84" i="77"/>
  <c r="K88" i="77" s="1"/>
  <c r="K85" i="77"/>
  <c r="K89" i="77" s="1"/>
  <c r="K83" i="77"/>
  <c r="K87" i="77" s="1"/>
  <c r="F6" i="77"/>
  <c r="S104" i="77"/>
  <c r="S102" i="77" s="1"/>
  <c r="P105" i="77"/>
  <c r="P103" i="77" s="1"/>
  <c r="P97" i="77" s="1"/>
  <c r="P95" i="77" s="1"/>
  <c r="H76" i="77"/>
  <c r="S105" i="77"/>
  <c r="S103" i="77" s="1"/>
  <c r="R104" i="77"/>
  <c r="R102" i="77" s="1"/>
  <c r="R105" i="77"/>
  <c r="R103" i="77" s="1"/>
  <c r="Y85" i="77"/>
  <c r="Y83" i="77"/>
  <c r="Y87" i="77" s="1"/>
  <c r="Q104" i="77"/>
  <c r="Q102" i="77" s="1"/>
  <c r="Q105" i="77"/>
  <c r="Q103" i="77" s="1"/>
  <c r="V26" i="76"/>
  <c r="V6" i="76" s="1"/>
  <c r="Y6" i="76" s="1"/>
  <c r="Y9" i="76" s="1"/>
  <c r="V25" i="76"/>
  <c r="V14" i="76" s="1"/>
  <c r="V5" i="76" s="1"/>
  <c r="C6" i="76"/>
  <c r="C15" i="76" s="1"/>
  <c r="K6" i="76"/>
  <c r="K9" i="76" s="1"/>
  <c r="P50" i="76"/>
  <c r="P47" i="76" s="1"/>
  <c r="P36" i="76" s="1"/>
  <c r="P34" i="76" s="1"/>
  <c r="Q50" i="76"/>
  <c r="Q47" i="76" s="1"/>
  <c r="Q37" i="76" s="1"/>
  <c r="Q35" i="76" s="1"/>
  <c r="E6" i="76"/>
  <c r="R50" i="76"/>
  <c r="R47" i="76" s="1"/>
  <c r="R36" i="76" s="1"/>
  <c r="R34" i="76" s="1"/>
  <c r="S50" i="76"/>
  <c r="S47" i="76" s="1"/>
  <c r="Q36" i="76"/>
  <c r="Q34" i="76" s="1"/>
  <c r="T97" i="76"/>
  <c r="T95" i="76" s="1"/>
  <c r="T96" i="76"/>
  <c r="Y5" i="76"/>
  <c r="Y8" i="76" s="1"/>
  <c r="Y10" i="76" s="1"/>
  <c r="R37" i="76"/>
  <c r="R35" i="76" s="1"/>
  <c r="Y85" i="76"/>
  <c r="Y83" i="76"/>
  <c r="Y87" i="76" s="1"/>
  <c r="Y84" i="76"/>
  <c r="Y88" i="76" s="1"/>
  <c r="U94" i="76"/>
  <c r="U74" i="76" s="1"/>
  <c r="X85" i="76"/>
  <c r="X89" i="76" s="1"/>
  <c r="X83" i="76"/>
  <c r="X87" i="76" s="1"/>
  <c r="P105" i="76"/>
  <c r="P103" i="76" s="1"/>
  <c r="P97" i="76" s="1"/>
  <c r="P95" i="76" s="1"/>
  <c r="P104" i="76"/>
  <c r="P102" i="76" s="1"/>
  <c r="K84" i="76"/>
  <c r="K88" i="76" s="1"/>
  <c r="K85" i="76"/>
  <c r="K89" i="76" s="1"/>
  <c r="K83" i="76"/>
  <c r="K87" i="76" s="1"/>
  <c r="X84" i="76"/>
  <c r="X88" i="76" s="1"/>
  <c r="Q104" i="76"/>
  <c r="Q102" i="76" s="1"/>
  <c r="Q96" i="76" s="1"/>
  <c r="S97" i="76"/>
  <c r="S95" i="76" s="1"/>
  <c r="W28" i="76"/>
  <c r="W26" i="76" s="1"/>
  <c r="W6" i="76" s="1"/>
  <c r="L85" i="76"/>
  <c r="L83" i="76"/>
  <c r="L87" i="76" s="1"/>
  <c r="W97" i="76"/>
  <c r="W95" i="76" s="1"/>
  <c r="W96" i="76"/>
  <c r="R104" i="76"/>
  <c r="R102" i="76" s="1"/>
  <c r="R96" i="76" s="1"/>
  <c r="H6" i="75"/>
  <c r="H11" i="75" s="1"/>
  <c r="H13" i="75" s="1"/>
  <c r="H26" i="75" s="1"/>
  <c r="Q49" i="75"/>
  <c r="Q46" i="75" s="1"/>
  <c r="Q50" i="75"/>
  <c r="Q47" i="75" s="1"/>
  <c r="Q37" i="75" s="1"/>
  <c r="Q35" i="75" s="1"/>
  <c r="I6" i="75"/>
  <c r="I15" i="75" s="1"/>
  <c r="R49" i="75"/>
  <c r="R46" i="75" s="1"/>
  <c r="R36" i="75" s="1"/>
  <c r="R34" i="75" s="1"/>
  <c r="R50" i="75"/>
  <c r="R47" i="75" s="1"/>
  <c r="J6" i="75"/>
  <c r="J15" i="75" s="1"/>
  <c r="S50" i="75"/>
  <c r="S47" i="75" s="1"/>
  <c r="S37" i="75" s="1"/>
  <c r="S35" i="75" s="1"/>
  <c r="C6" i="75"/>
  <c r="C11" i="75" s="1"/>
  <c r="C13" i="75" s="1"/>
  <c r="C26" i="75" s="1"/>
  <c r="T50" i="75"/>
  <c r="T37" i="75" s="1"/>
  <c r="T35" i="75" s="1"/>
  <c r="T28" i="75" s="1"/>
  <c r="P37" i="75"/>
  <c r="P35" i="75" s="1"/>
  <c r="U28" i="75"/>
  <c r="U26" i="75" s="1"/>
  <c r="U6" i="75" s="1"/>
  <c r="X103" i="75"/>
  <c r="X107" i="75" s="1"/>
  <c r="X104" i="75"/>
  <c r="X108" i="75" s="1"/>
  <c r="R104" i="75"/>
  <c r="R102" i="75" s="1"/>
  <c r="R105" i="75"/>
  <c r="R103" i="75" s="1"/>
  <c r="V28" i="75"/>
  <c r="L85" i="75"/>
  <c r="L83" i="75"/>
  <c r="L87" i="75" s="1"/>
  <c r="L84" i="75"/>
  <c r="L88" i="75" s="1"/>
  <c r="Y85" i="75"/>
  <c r="Y83" i="75"/>
  <c r="Y87" i="75" s="1"/>
  <c r="Y84" i="75"/>
  <c r="Y88" i="75" s="1"/>
  <c r="V97" i="75"/>
  <c r="V95" i="75" s="1"/>
  <c r="V96" i="75"/>
  <c r="W29" i="75"/>
  <c r="W27" i="75" s="1"/>
  <c r="W28" i="75"/>
  <c r="W94" i="75"/>
  <c r="W74" i="75" s="1"/>
  <c r="W93" i="75"/>
  <c r="W82" i="75" s="1"/>
  <c r="W73" i="75" s="1"/>
  <c r="H76" i="75"/>
  <c r="P36" i="75"/>
  <c r="P34" i="75" s="1"/>
  <c r="K84" i="75"/>
  <c r="K88" i="75" s="1"/>
  <c r="K85" i="75"/>
  <c r="K89" i="75" s="1"/>
  <c r="K83" i="75"/>
  <c r="K87" i="75" s="1"/>
  <c r="T97" i="75"/>
  <c r="T95" i="75" s="1"/>
  <c r="T96" i="75"/>
  <c r="P105" i="75"/>
  <c r="P103" i="75" s="1"/>
  <c r="P97" i="75" s="1"/>
  <c r="P95" i="75" s="1"/>
  <c r="U96" i="75"/>
  <c r="U94" i="75" s="1"/>
  <c r="S104" i="75"/>
  <c r="S102" i="75" s="1"/>
  <c r="S96" i="75" s="1"/>
  <c r="V28" i="74"/>
  <c r="T94" i="74"/>
  <c r="T74" i="74" s="1"/>
  <c r="T93" i="74"/>
  <c r="T82" i="74" s="1"/>
  <c r="T73" i="74" s="1"/>
  <c r="R37" i="74"/>
  <c r="R35" i="74" s="1"/>
  <c r="R36" i="74"/>
  <c r="R34" i="74" s="1"/>
  <c r="W94" i="74"/>
  <c r="W74" i="74" s="1"/>
  <c r="W93" i="74"/>
  <c r="W82" i="74" s="1"/>
  <c r="W73" i="74" s="1"/>
  <c r="K85" i="74"/>
  <c r="K89" i="74" s="1"/>
  <c r="K84" i="74"/>
  <c r="K88" i="74" s="1"/>
  <c r="K83" i="74"/>
  <c r="K87" i="74" s="1"/>
  <c r="S36" i="74"/>
  <c r="S34" i="74" s="1"/>
  <c r="S37" i="74"/>
  <c r="S35" i="74" s="1"/>
  <c r="P104" i="74"/>
  <c r="P102" i="74" s="1"/>
  <c r="P105" i="74"/>
  <c r="P103" i="74" s="1"/>
  <c r="I6" i="74"/>
  <c r="V97" i="74"/>
  <c r="V95" i="74" s="1"/>
  <c r="S105" i="74"/>
  <c r="S103" i="74" s="1"/>
  <c r="J6" i="74"/>
  <c r="X85" i="74"/>
  <c r="X89" i="74" s="1"/>
  <c r="X83" i="74"/>
  <c r="X87" i="74" s="1"/>
  <c r="X84" i="74"/>
  <c r="X88" i="74" s="1"/>
  <c r="U97" i="74"/>
  <c r="U95" i="74" s="1"/>
  <c r="D6" i="74"/>
  <c r="L6" i="74"/>
  <c r="L9" i="74" s="1"/>
  <c r="V29" i="74"/>
  <c r="V27" i="74" s="1"/>
  <c r="L83" i="74"/>
  <c r="L87" i="74" s="1"/>
  <c r="L102" i="74" s="1"/>
  <c r="L106" i="74" s="1"/>
  <c r="Q104" i="74"/>
  <c r="Q102" i="74" s="1"/>
  <c r="Q96" i="74" s="1"/>
  <c r="Q105" i="74"/>
  <c r="Q103" i="74" s="1"/>
  <c r="U49" i="74"/>
  <c r="U36" i="74" s="1"/>
  <c r="U34" i="74" s="1"/>
  <c r="T49" i="74"/>
  <c r="T36" i="74" s="1"/>
  <c r="T34" i="74" s="1"/>
  <c r="T28" i="74" s="1"/>
  <c r="P49" i="74"/>
  <c r="P46" i="74" s="1"/>
  <c r="W49" i="74"/>
  <c r="W36" i="74" s="1"/>
  <c r="W34" i="74" s="1"/>
  <c r="Y85" i="74"/>
  <c r="Y83" i="74"/>
  <c r="Y87" i="74" s="1"/>
  <c r="S104" i="74"/>
  <c r="S102" i="74" s="1"/>
  <c r="S96" i="74" s="1"/>
  <c r="R105" i="74"/>
  <c r="R103" i="74" s="1"/>
  <c r="L89" i="74"/>
  <c r="Q36" i="74"/>
  <c r="Q34" i="74" s="1"/>
  <c r="Q28" i="74" s="1"/>
  <c r="Q37" i="74"/>
  <c r="Q35" i="74" s="1"/>
  <c r="R104" i="74"/>
  <c r="R102" i="74" s="1"/>
  <c r="R37" i="73"/>
  <c r="R35" i="73" s="1"/>
  <c r="D5" i="73"/>
  <c r="D14" i="73" s="1"/>
  <c r="D25" i="73" s="1"/>
  <c r="D12" i="73" s="1"/>
  <c r="D10" i="73" s="1"/>
  <c r="L5" i="73"/>
  <c r="L8" i="73" s="1"/>
  <c r="L10" i="73" s="1"/>
  <c r="I6" i="73"/>
  <c r="S50" i="73"/>
  <c r="S47" i="73" s="1"/>
  <c r="S36" i="73" s="1"/>
  <c r="S34" i="73" s="1"/>
  <c r="T50" i="73"/>
  <c r="T37" i="73" s="1"/>
  <c r="T35" i="73" s="1"/>
  <c r="F5" i="73"/>
  <c r="F14" i="73" s="1"/>
  <c r="F25" i="73" s="1"/>
  <c r="F12" i="73" s="1"/>
  <c r="F10" i="73" s="1"/>
  <c r="C6" i="73"/>
  <c r="C15" i="73" s="1"/>
  <c r="K6" i="73"/>
  <c r="K9" i="73" s="1"/>
  <c r="U50" i="73"/>
  <c r="U37" i="73" s="1"/>
  <c r="U35" i="73" s="1"/>
  <c r="U29" i="73" s="1"/>
  <c r="U27" i="73" s="1"/>
  <c r="D6" i="73"/>
  <c r="D15" i="73" s="1"/>
  <c r="E11" i="73"/>
  <c r="E13" i="73" s="1"/>
  <c r="E26" i="73" s="1"/>
  <c r="S37" i="73"/>
  <c r="S35" i="73" s="1"/>
  <c r="X85" i="73"/>
  <c r="X89" i="73" s="1"/>
  <c r="X83" i="73"/>
  <c r="X87" i="73" s="1"/>
  <c r="X84" i="73"/>
  <c r="X88" i="73" s="1"/>
  <c r="W97" i="73"/>
  <c r="W95" i="73" s="1"/>
  <c r="W96" i="73"/>
  <c r="Q104" i="73"/>
  <c r="Q102" i="73" s="1"/>
  <c r="Q96" i="73" s="1"/>
  <c r="R104" i="73"/>
  <c r="R102" i="73" s="1"/>
  <c r="R105" i="73"/>
  <c r="R103" i="73" s="1"/>
  <c r="P36" i="73"/>
  <c r="P34" i="73" s="1"/>
  <c r="Y85" i="73"/>
  <c r="Y83" i="73"/>
  <c r="Y87" i="73" s="1"/>
  <c r="Y84" i="73"/>
  <c r="Y88" i="73" s="1"/>
  <c r="U94" i="73"/>
  <c r="S104" i="73"/>
  <c r="S102" i="73" s="1"/>
  <c r="S96" i="73" s="1"/>
  <c r="P37" i="73"/>
  <c r="P35" i="73" s="1"/>
  <c r="K84" i="73"/>
  <c r="K88" i="73" s="1"/>
  <c r="K85" i="73"/>
  <c r="K89" i="73" s="1"/>
  <c r="K83" i="73"/>
  <c r="K87" i="73" s="1"/>
  <c r="Q36" i="73"/>
  <c r="Q34" i="73" s="1"/>
  <c r="Q28" i="73" s="1"/>
  <c r="U74" i="73"/>
  <c r="L85" i="73"/>
  <c r="L83" i="73"/>
  <c r="L87" i="73" s="1"/>
  <c r="P105" i="73"/>
  <c r="P103" i="73" s="1"/>
  <c r="P104" i="73"/>
  <c r="P102" i="73" s="1"/>
  <c r="W26" i="73"/>
  <c r="W6" i="73" s="1"/>
  <c r="R36" i="73"/>
  <c r="R34" i="73" s="1"/>
  <c r="R28" i="73" s="1"/>
  <c r="W28" i="73"/>
  <c r="W25" i="73" s="1"/>
  <c r="W14" i="73" s="1"/>
  <c r="W5" i="73" s="1"/>
  <c r="H84" i="73"/>
  <c r="Q37" i="72"/>
  <c r="Q35" i="72" s="1"/>
  <c r="Q50" i="72"/>
  <c r="Q47" i="72" s="1"/>
  <c r="Q36" i="72" s="1"/>
  <c r="Q34" i="72" s="1"/>
  <c r="Q28" i="72" s="1"/>
  <c r="I6" i="72"/>
  <c r="I11" i="72" s="1"/>
  <c r="I13" i="72" s="1"/>
  <c r="I26" i="72" s="1"/>
  <c r="S49" i="72"/>
  <c r="S46" i="72" s="1"/>
  <c r="S50" i="72"/>
  <c r="S47" i="72" s="1"/>
  <c r="T50" i="72"/>
  <c r="T37" i="72" s="1"/>
  <c r="T35" i="72" s="1"/>
  <c r="T28" i="72" s="1"/>
  <c r="D6" i="72"/>
  <c r="V49" i="72"/>
  <c r="V36" i="72" s="1"/>
  <c r="V34" i="72" s="1"/>
  <c r="V50" i="72"/>
  <c r="V37" i="72" s="1"/>
  <c r="V35" i="72" s="1"/>
  <c r="R36" i="72"/>
  <c r="R34" i="72" s="1"/>
  <c r="W97" i="72"/>
  <c r="W95" i="72" s="1"/>
  <c r="W96" i="72"/>
  <c r="L85" i="72"/>
  <c r="L83" i="72"/>
  <c r="L87" i="72" s="1"/>
  <c r="C11" i="72"/>
  <c r="C13" i="72" s="1"/>
  <c r="C26" i="72" s="1"/>
  <c r="C15" i="72"/>
  <c r="U94" i="72"/>
  <c r="W28" i="72"/>
  <c r="W26" i="72" s="1"/>
  <c r="W6" i="72" s="1"/>
  <c r="T29" i="72"/>
  <c r="T27" i="72" s="1"/>
  <c r="P105" i="72"/>
  <c r="P103" i="72" s="1"/>
  <c r="P104" i="72"/>
  <c r="P102" i="72" s="1"/>
  <c r="P37" i="72"/>
  <c r="P35" i="72" s="1"/>
  <c r="P36" i="72"/>
  <c r="P34" i="72" s="1"/>
  <c r="U74" i="72"/>
  <c r="H84" i="72"/>
  <c r="X85" i="72"/>
  <c r="X89" i="72" s="1"/>
  <c r="X83" i="72"/>
  <c r="X87" i="72" s="1"/>
  <c r="S104" i="72"/>
  <c r="S102" i="72" s="1"/>
  <c r="Q104" i="72"/>
  <c r="Q102" i="72" s="1"/>
  <c r="Q96" i="72" s="1"/>
  <c r="Y85" i="72"/>
  <c r="Y83" i="72"/>
  <c r="Y87" i="72" s="1"/>
  <c r="Y84" i="72"/>
  <c r="Y88" i="72" s="1"/>
  <c r="R37" i="72"/>
  <c r="R35" i="72" s="1"/>
  <c r="R29" i="72" s="1"/>
  <c r="R27" i="72" s="1"/>
  <c r="K84" i="72"/>
  <c r="K88" i="72" s="1"/>
  <c r="K85" i="72"/>
  <c r="K89" i="72" s="1"/>
  <c r="K83" i="72"/>
  <c r="K87" i="72" s="1"/>
  <c r="L84" i="72"/>
  <c r="L88" i="72" s="1"/>
  <c r="S105" i="72"/>
  <c r="S103" i="72" s="1"/>
  <c r="T97" i="72"/>
  <c r="T95" i="72" s="1"/>
  <c r="T96" i="72"/>
  <c r="R104" i="72"/>
  <c r="R102" i="72" s="1"/>
  <c r="R96" i="72" s="1"/>
  <c r="I84" i="72"/>
  <c r="T29" i="71"/>
  <c r="T27" i="71" s="1"/>
  <c r="T28" i="71"/>
  <c r="S37" i="71"/>
  <c r="S35" i="71" s="1"/>
  <c r="S36" i="71"/>
  <c r="S34" i="71" s="1"/>
  <c r="S29" i="71" s="1"/>
  <c r="S27" i="71" s="1"/>
  <c r="V29" i="71"/>
  <c r="V27" i="71" s="1"/>
  <c r="R37" i="71"/>
  <c r="R35" i="71" s="1"/>
  <c r="R29" i="71" s="1"/>
  <c r="R27" i="71" s="1"/>
  <c r="H6" i="71"/>
  <c r="U50" i="71"/>
  <c r="U37" i="71" s="1"/>
  <c r="U35" i="71" s="1"/>
  <c r="J6" i="71"/>
  <c r="J11" i="71" s="1"/>
  <c r="J13" i="71" s="1"/>
  <c r="J26" i="71" s="1"/>
  <c r="W50" i="71"/>
  <c r="W37" i="71" s="1"/>
  <c r="W35" i="71" s="1"/>
  <c r="W29" i="71" s="1"/>
  <c r="W27" i="71" s="1"/>
  <c r="C6" i="71"/>
  <c r="K6" i="71"/>
  <c r="K9" i="71" s="1"/>
  <c r="P50" i="71"/>
  <c r="P47" i="71" s="1"/>
  <c r="P36" i="71" s="1"/>
  <c r="P34" i="71" s="1"/>
  <c r="U94" i="71"/>
  <c r="U74" i="71" s="1"/>
  <c r="U93" i="71"/>
  <c r="U82" i="71" s="1"/>
  <c r="U73" i="71" s="1"/>
  <c r="F15" i="71"/>
  <c r="W97" i="71"/>
  <c r="W95" i="71" s="1"/>
  <c r="W96" i="71"/>
  <c r="P105" i="71"/>
  <c r="P103" i="71" s="1"/>
  <c r="P104" i="71"/>
  <c r="P102" i="71" s="1"/>
  <c r="S97" i="71"/>
  <c r="S95" i="71" s="1"/>
  <c r="L85" i="71"/>
  <c r="L83" i="71"/>
  <c r="L87" i="71" s="1"/>
  <c r="Q104" i="71"/>
  <c r="Q102" i="71" s="1"/>
  <c r="Q96" i="71" s="1"/>
  <c r="Q36" i="71"/>
  <c r="Q34" i="71" s="1"/>
  <c r="Q28" i="71" s="1"/>
  <c r="K84" i="71"/>
  <c r="K88" i="71" s="1"/>
  <c r="K85" i="71"/>
  <c r="K89" i="71" s="1"/>
  <c r="K83" i="71"/>
  <c r="K87" i="71" s="1"/>
  <c r="V97" i="71"/>
  <c r="V95" i="71" s="1"/>
  <c r="V96" i="71"/>
  <c r="L84" i="71"/>
  <c r="L88" i="71" s="1"/>
  <c r="X85" i="71"/>
  <c r="X89" i="71" s="1"/>
  <c r="X83" i="71"/>
  <c r="X87" i="71" s="1"/>
  <c r="X84" i="71"/>
  <c r="X88" i="71" s="1"/>
  <c r="Y85" i="71"/>
  <c r="Y83" i="71"/>
  <c r="Y87" i="71" s="1"/>
  <c r="Y84" i="71"/>
  <c r="Y88" i="71" s="1"/>
  <c r="R105" i="71"/>
  <c r="R103" i="71" s="1"/>
  <c r="R97" i="71" s="1"/>
  <c r="R95" i="71" s="1"/>
  <c r="H84" i="71"/>
  <c r="I84" i="71"/>
  <c r="P37" i="71"/>
  <c r="P35" i="71" s="1"/>
  <c r="T96" i="71"/>
  <c r="T93" i="71" s="1"/>
  <c r="T82" i="71" s="1"/>
  <c r="T73" i="71" s="1"/>
  <c r="V29" i="70"/>
  <c r="V27" i="70" s="1"/>
  <c r="K85" i="70"/>
  <c r="K89" i="70" s="1"/>
  <c r="K83" i="70"/>
  <c r="K87" i="70" s="1"/>
  <c r="K84" i="70"/>
  <c r="K88" i="70" s="1"/>
  <c r="Q36" i="70"/>
  <c r="Q34" i="70" s="1"/>
  <c r="Q37" i="70"/>
  <c r="Q35" i="70" s="1"/>
  <c r="W94" i="70"/>
  <c r="W74" i="70" s="1"/>
  <c r="W93" i="70"/>
  <c r="W82" i="70" s="1"/>
  <c r="W73" i="70" s="1"/>
  <c r="Y85" i="70"/>
  <c r="Y83" i="70"/>
  <c r="Y87" i="70" s="1"/>
  <c r="R37" i="70"/>
  <c r="R35" i="70" s="1"/>
  <c r="R29" i="70" s="1"/>
  <c r="R27" i="70" s="1"/>
  <c r="Q104" i="70"/>
  <c r="Q102" i="70" s="1"/>
  <c r="Q105" i="70"/>
  <c r="Q103" i="70" s="1"/>
  <c r="V94" i="70"/>
  <c r="V74" i="70" s="1"/>
  <c r="V93" i="70"/>
  <c r="V82" i="70" s="1"/>
  <c r="V73" i="70" s="1"/>
  <c r="P105" i="70"/>
  <c r="P103" i="70" s="1"/>
  <c r="P104" i="70"/>
  <c r="P102" i="70" s="1"/>
  <c r="L85" i="70"/>
  <c r="L83" i="70"/>
  <c r="L87" i="70" s="1"/>
  <c r="L84" i="70"/>
  <c r="L88" i="70" s="1"/>
  <c r="X85" i="70"/>
  <c r="X89" i="70" s="1"/>
  <c r="X83" i="70"/>
  <c r="X87" i="70" s="1"/>
  <c r="X84" i="70"/>
  <c r="X88" i="70" s="1"/>
  <c r="T97" i="70"/>
  <c r="T95" i="70" s="1"/>
  <c r="T96" i="70"/>
  <c r="R104" i="70"/>
  <c r="R102" i="70" s="1"/>
  <c r="R96" i="70" s="1"/>
  <c r="U97" i="70"/>
  <c r="U95" i="70" s="1"/>
  <c r="U96" i="70"/>
  <c r="S104" i="70"/>
  <c r="S102" i="70" s="1"/>
  <c r="S96" i="70" s="1"/>
  <c r="V28" i="70"/>
  <c r="U29" i="70"/>
  <c r="U27" i="70" s="1"/>
  <c r="W49" i="70"/>
  <c r="W36" i="70" s="1"/>
  <c r="W34" i="70" s="1"/>
  <c r="P49" i="70"/>
  <c r="P46" i="70" s="1"/>
  <c r="S49" i="70"/>
  <c r="S46" i="70" s="1"/>
  <c r="T49" i="70"/>
  <c r="T36" i="70" s="1"/>
  <c r="T34" i="70" s="1"/>
  <c r="S37" i="69"/>
  <c r="S35" i="69" s="1"/>
  <c r="S28" i="69" s="1"/>
  <c r="T29" i="69"/>
  <c r="T27" i="69" s="1"/>
  <c r="T25" i="69" s="1"/>
  <c r="T14" i="69" s="1"/>
  <c r="T5" i="69" s="1"/>
  <c r="T28" i="69"/>
  <c r="R36" i="69"/>
  <c r="R34" i="69" s="1"/>
  <c r="R28" i="69" s="1"/>
  <c r="C6" i="69"/>
  <c r="C15" i="69" s="1"/>
  <c r="V50" i="69"/>
  <c r="V37" i="69" s="1"/>
  <c r="V35" i="69" s="1"/>
  <c r="W50" i="69"/>
  <c r="W37" i="69" s="1"/>
  <c r="W35" i="69" s="1"/>
  <c r="W29" i="69" s="1"/>
  <c r="W27" i="69" s="1"/>
  <c r="G6" i="69"/>
  <c r="G15" i="69" s="1"/>
  <c r="P50" i="69"/>
  <c r="P47" i="69" s="1"/>
  <c r="P36" i="69" s="1"/>
  <c r="P34" i="69" s="1"/>
  <c r="J6" i="69"/>
  <c r="J11" i="69" s="1"/>
  <c r="J13" i="69" s="1"/>
  <c r="J26" i="69" s="1"/>
  <c r="U94" i="69"/>
  <c r="U74" i="69" s="1"/>
  <c r="U93" i="69"/>
  <c r="U82" i="69" s="1"/>
  <c r="U73" i="69" s="1"/>
  <c r="R97" i="69"/>
  <c r="R95" i="69" s="1"/>
  <c r="E6" i="69"/>
  <c r="W97" i="69"/>
  <c r="W95" i="69" s="1"/>
  <c r="W96" i="69"/>
  <c r="P105" i="69"/>
  <c r="P103" i="69" s="1"/>
  <c r="P104" i="69"/>
  <c r="P102" i="69" s="1"/>
  <c r="S105" i="69"/>
  <c r="S103" i="69" s="1"/>
  <c r="S97" i="69" s="1"/>
  <c r="S95" i="69" s="1"/>
  <c r="F6" i="69"/>
  <c r="L85" i="69"/>
  <c r="L83" i="69"/>
  <c r="L87" i="69" s="1"/>
  <c r="Q104" i="69"/>
  <c r="Q102" i="69" s="1"/>
  <c r="Q96" i="69" s="1"/>
  <c r="H6" i="69"/>
  <c r="Q36" i="69"/>
  <c r="Q34" i="69" s="1"/>
  <c r="Q28" i="69" s="1"/>
  <c r="K84" i="69"/>
  <c r="K88" i="69" s="1"/>
  <c r="K85" i="69"/>
  <c r="K89" i="69" s="1"/>
  <c r="K104" i="69" s="1"/>
  <c r="K108" i="69" s="1"/>
  <c r="K83" i="69"/>
  <c r="K87" i="69" s="1"/>
  <c r="V97" i="69"/>
  <c r="V95" i="69" s="1"/>
  <c r="V96" i="69"/>
  <c r="X85" i="69"/>
  <c r="X89" i="69" s="1"/>
  <c r="X83" i="69"/>
  <c r="X87" i="69" s="1"/>
  <c r="X84" i="69"/>
  <c r="X88" i="69" s="1"/>
  <c r="Y85" i="69"/>
  <c r="Y83" i="69"/>
  <c r="Y87" i="69" s="1"/>
  <c r="Y84" i="69"/>
  <c r="Y88" i="69" s="1"/>
  <c r="T94" i="69"/>
  <c r="T74" i="69" s="1"/>
  <c r="T93" i="69"/>
  <c r="T82" i="69" s="1"/>
  <c r="T73" i="69" s="1"/>
  <c r="H84" i="69"/>
  <c r="I84" i="69"/>
  <c r="T96" i="69"/>
  <c r="T28" i="68"/>
  <c r="T26" i="68" s="1"/>
  <c r="T6" i="68" s="1"/>
  <c r="Q37" i="68"/>
  <c r="Q35" i="68" s="1"/>
  <c r="V49" i="68"/>
  <c r="V36" i="68" s="1"/>
  <c r="V34" i="68" s="1"/>
  <c r="V50" i="68"/>
  <c r="V37" i="68" s="1"/>
  <c r="V35" i="68" s="1"/>
  <c r="V29" i="68" s="1"/>
  <c r="V27" i="68" s="1"/>
  <c r="W49" i="68"/>
  <c r="W36" i="68" s="1"/>
  <c r="W34" i="68" s="1"/>
  <c r="W50" i="68"/>
  <c r="W37" i="68" s="1"/>
  <c r="W35" i="68" s="1"/>
  <c r="P49" i="68"/>
  <c r="P46" i="68" s="1"/>
  <c r="P36" i="68" s="1"/>
  <c r="P34" i="68" s="1"/>
  <c r="R49" i="68"/>
  <c r="R46" i="68" s="1"/>
  <c r="R37" i="68" s="1"/>
  <c r="R35" i="68" s="1"/>
  <c r="Y84" i="68"/>
  <c r="Y88" i="68" s="1"/>
  <c r="Y85" i="68"/>
  <c r="Y83" i="68"/>
  <c r="Y87" i="68" s="1"/>
  <c r="S37" i="68"/>
  <c r="S35" i="68" s="1"/>
  <c r="S36" i="68"/>
  <c r="S34" i="68" s="1"/>
  <c r="P37" i="68"/>
  <c r="P35" i="68" s="1"/>
  <c r="Q36" i="68"/>
  <c r="Q34" i="68" s="1"/>
  <c r="R36" i="68"/>
  <c r="R34" i="68" s="1"/>
  <c r="X85" i="68"/>
  <c r="X89" i="68" s="1"/>
  <c r="X83" i="68"/>
  <c r="X87" i="68" s="1"/>
  <c r="X84" i="68"/>
  <c r="X88" i="68" s="1"/>
  <c r="L85" i="68"/>
  <c r="L83" i="68"/>
  <c r="L87" i="68" s="1"/>
  <c r="L84" i="68"/>
  <c r="L88" i="68" s="1"/>
  <c r="P105" i="68"/>
  <c r="P103" i="68" s="1"/>
  <c r="P104" i="68"/>
  <c r="P102" i="68" s="1"/>
  <c r="W29" i="68"/>
  <c r="W27" i="68" s="1"/>
  <c r="U94" i="68"/>
  <c r="U74" i="68" s="1"/>
  <c r="U93" i="68"/>
  <c r="U82" i="68" s="1"/>
  <c r="U73" i="68" s="1"/>
  <c r="K84" i="68"/>
  <c r="K88" i="68" s="1"/>
  <c r="K85" i="68"/>
  <c r="K89" i="68" s="1"/>
  <c r="K83" i="68"/>
  <c r="K87" i="68" s="1"/>
  <c r="R104" i="68"/>
  <c r="R102" i="68" s="1"/>
  <c r="R105" i="68"/>
  <c r="R103" i="68" s="1"/>
  <c r="V97" i="68"/>
  <c r="V95" i="68" s="1"/>
  <c r="V96" i="68"/>
  <c r="Q104" i="68"/>
  <c r="Q102" i="68" s="1"/>
  <c r="Q96" i="68" s="1"/>
  <c r="W94" i="68"/>
  <c r="W74" i="68" s="1"/>
  <c r="W93" i="68"/>
  <c r="W82" i="68" s="1"/>
  <c r="W73" i="68" s="1"/>
  <c r="I76" i="68"/>
  <c r="S104" i="68"/>
  <c r="S102" i="68" s="1"/>
  <c r="S96" i="68" s="1"/>
  <c r="S36" i="67"/>
  <c r="S34" i="67" s="1"/>
  <c r="S28" i="67" s="1"/>
  <c r="P50" i="67"/>
  <c r="P47" i="67" s="1"/>
  <c r="P37" i="67" s="1"/>
  <c r="P35" i="67" s="1"/>
  <c r="Q50" i="67"/>
  <c r="Q47" i="67" s="1"/>
  <c r="Q36" i="67" s="1"/>
  <c r="Q34" i="67" s="1"/>
  <c r="R50" i="67"/>
  <c r="R47" i="67" s="1"/>
  <c r="R37" i="67" s="1"/>
  <c r="R35" i="67" s="1"/>
  <c r="S50" i="67"/>
  <c r="S47" i="67" s="1"/>
  <c r="S37" i="67" s="1"/>
  <c r="S35" i="67" s="1"/>
  <c r="T28" i="67"/>
  <c r="P36" i="67"/>
  <c r="P34" i="67" s="1"/>
  <c r="X84" i="67"/>
  <c r="X88" i="67" s="1"/>
  <c r="X85" i="67"/>
  <c r="X89" i="67" s="1"/>
  <c r="X83" i="67"/>
  <c r="X87" i="67" s="1"/>
  <c r="R105" i="67"/>
  <c r="R103" i="67" s="1"/>
  <c r="T97" i="67"/>
  <c r="T95" i="67" s="1"/>
  <c r="T96" i="67"/>
  <c r="Q104" i="67"/>
  <c r="Q102" i="67" s="1"/>
  <c r="Q96" i="67" s="1"/>
  <c r="S97" i="67"/>
  <c r="S95" i="67" s="1"/>
  <c r="R104" i="67"/>
  <c r="R102" i="67" s="1"/>
  <c r="T29" i="67"/>
  <c r="T27" i="67" s="1"/>
  <c r="Y85" i="67"/>
  <c r="Y83" i="67"/>
  <c r="Y87" i="67" s="1"/>
  <c r="Y84" i="67"/>
  <c r="Y88" i="67" s="1"/>
  <c r="K84" i="67"/>
  <c r="K88" i="67" s="1"/>
  <c r="K85" i="67"/>
  <c r="K89" i="67" s="1"/>
  <c r="K83" i="67"/>
  <c r="K87" i="67" s="1"/>
  <c r="U93" i="67"/>
  <c r="U82" i="67" s="1"/>
  <c r="U73" i="67" s="1"/>
  <c r="V97" i="67"/>
  <c r="V95" i="67" s="1"/>
  <c r="V96" i="67"/>
  <c r="V28" i="67"/>
  <c r="V25" i="67" s="1"/>
  <c r="V14" i="67" s="1"/>
  <c r="V5" i="67" s="1"/>
  <c r="L85" i="67"/>
  <c r="L83" i="67"/>
  <c r="L87" i="67" s="1"/>
  <c r="W97" i="67"/>
  <c r="W95" i="67" s="1"/>
  <c r="W96" i="67"/>
  <c r="W28" i="67"/>
  <c r="U74" i="67"/>
  <c r="P104" i="67"/>
  <c r="P102" i="67" s="1"/>
  <c r="P105" i="67"/>
  <c r="P103" i="67" s="1"/>
  <c r="P97" i="67" s="1"/>
  <c r="P95" i="67" s="1"/>
  <c r="H84" i="67"/>
  <c r="Q36" i="66"/>
  <c r="Q34" i="66" s="1"/>
  <c r="Q28" i="66" s="1"/>
  <c r="T29" i="66"/>
  <c r="T27" i="66" s="1"/>
  <c r="T26" i="66" s="1"/>
  <c r="T6" i="66" s="1"/>
  <c r="R37" i="66"/>
  <c r="R35" i="66" s="1"/>
  <c r="R28" i="66" s="1"/>
  <c r="L84" i="66"/>
  <c r="L88" i="66" s="1"/>
  <c r="L83" i="66"/>
  <c r="L87" i="66" s="1"/>
  <c r="L85" i="66"/>
  <c r="T25" i="66"/>
  <c r="T14" i="66" s="1"/>
  <c r="T5" i="66" s="1"/>
  <c r="T97" i="66"/>
  <c r="T95" i="66" s="1"/>
  <c r="T96" i="66"/>
  <c r="Y85" i="66"/>
  <c r="Y83" i="66"/>
  <c r="Y87" i="66" s="1"/>
  <c r="Y84" i="66"/>
  <c r="Y88" i="66" s="1"/>
  <c r="X85" i="66"/>
  <c r="X89" i="66" s="1"/>
  <c r="X83" i="66"/>
  <c r="X87" i="66" s="1"/>
  <c r="X84" i="66"/>
  <c r="X88" i="66" s="1"/>
  <c r="R104" i="66"/>
  <c r="R102" i="66" s="1"/>
  <c r="K85" i="66"/>
  <c r="K89" i="66" s="1"/>
  <c r="K83" i="66"/>
  <c r="K87" i="66" s="1"/>
  <c r="W97" i="66"/>
  <c r="W95" i="66" s="1"/>
  <c r="S104" i="66"/>
  <c r="S102" i="66" s="1"/>
  <c r="S96" i="66" s="1"/>
  <c r="H84" i="66"/>
  <c r="V96" i="66"/>
  <c r="V94" i="66" s="1"/>
  <c r="V74" i="66" s="1"/>
  <c r="R105" i="66"/>
  <c r="R103" i="66" s="1"/>
  <c r="R97" i="66" s="1"/>
  <c r="R95" i="66" s="1"/>
  <c r="P104" i="66"/>
  <c r="P102" i="66" s="1"/>
  <c r="P96" i="66" s="1"/>
  <c r="S37" i="66"/>
  <c r="S35" i="66" s="1"/>
  <c r="S29" i="66" s="1"/>
  <c r="S27" i="66" s="1"/>
  <c r="W29" i="66"/>
  <c r="W27" i="66" s="1"/>
  <c r="U93" i="66"/>
  <c r="U82" i="66" s="1"/>
  <c r="U73" i="66" s="1"/>
  <c r="Q104" i="66"/>
  <c r="Q102" i="66" s="1"/>
  <c r="Q96" i="66" s="1"/>
  <c r="U50" i="66"/>
  <c r="U37" i="66" s="1"/>
  <c r="U35" i="66" s="1"/>
  <c r="V50" i="66"/>
  <c r="V37" i="66" s="1"/>
  <c r="V35" i="66" s="1"/>
  <c r="P50" i="66"/>
  <c r="P47" i="66" s="1"/>
  <c r="P37" i="66" s="1"/>
  <c r="P35" i="66" s="1"/>
  <c r="T28" i="65"/>
  <c r="T26" i="65" s="1"/>
  <c r="T6" i="65" s="1"/>
  <c r="U28" i="65"/>
  <c r="R37" i="65"/>
  <c r="R35" i="65" s="1"/>
  <c r="R28" i="65" s="1"/>
  <c r="V28" i="65"/>
  <c r="W28" i="65"/>
  <c r="U29" i="65"/>
  <c r="U27" i="65" s="1"/>
  <c r="V29" i="65"/>
  <c r="V27" i="65" s="1"/>
  <c r="W29" i="65"/>
  <c r="W27" i="65" s="1"/>
  <c r="S36" i="65"/>
  <c r="S34" i="65" s="1"/>
  <c r="V97" i="65"/>
  <c r="V95" i="65" s="1"/>
  <c r="V96" i="65"/>
  <c r="P104" i="65"/>
  <c r="P102" i="65" s="1"/>
  <c r="P96" i="65" s="1"/>
  <c r="Q37" i="65"/>
  <c r="Q35" i="65" s="1"/>
  <c r="X85" i="65"/>
  <c r="X89" i="65" s="1"/>
  <c r="X83" i="65"/>
  <c r="X87" i="65" s="1"/>
  <c r="X84" i="65"/>
  <c r="X88" i="65" s="1"/>
  <c r="Y85" i="65"/>
  <c r="Y83" i="65"/>
  <c r="Y87" i="65" s="1"/>
  <c r="Y84" i="65"/>
  <c r="Y88" i="65" s="1"/>
  <c r="Q104" i="65"/>
  <c r="Q102" i="65" s="1"/>
  <c r="Q105" i="65"/>
  <c r="Q103" i="65" s="1"/>
  <c r="R104" i="65"/>
  <c r="R102" i="65" s="1"/>
  <c r="R96" i="65" s="1"/>
  <c r="L85" i="65"/>
  <c r="L83" i="65"/>
  <c r="L87" i="65" s="1"/>
  <c r="L84" i="65"/>
  <c r="L88" i="65" s="1"/>
  <c r="Q36" i="65"/>
  <c r="Q34" i="65" s="1"/>
  <c r="S105" i="65"/>
  <c r="S103" i="65" s="1"/>
  <c r="S104" i="65"/>
  <c r="S102" i="65" s="1"/>
  <c r="P36" i="65"/>
  <c r="P34" i="65" s="1"/>
  <c r="P28" i="65" s="1"/>
  <c r="S37" i="65"/>
  <c r="S35" i="65" s="1"/>
  <c r="S29" i="65" s="1"/>
  <c r="S27" i="65" s="1"/>
  <c r="K85" i="65"/>
  <c r="K89" i="65" s="1"/>
  <c r="K83" i="65"/>
  <c r="K87" i="65" s="1"/>
  <c r="H84" i="65"/>
  <c r="U29" i="64"/>
  <c r="U27" i="64" s="1"/>
  <c r="I6" i="64"/>
  <c r="I11" i="64" s="1"/>
  <c r="I13" i="64" s="1"/>
  <c r="I26" i="64" s="1"/>
  <c r="V49" i="64"/>
  <c r="V36" i="64" s="1"/>
  <c r="V34" i="64" s="1"/>
  <c r="V50" i="64"/>
  <c r="V37" i="64" s="1"/>
  <c r="V35" i="64" s="1"/>
  <c r="J6" i="64"/>
  <c r="J15" i="64" s="1"/>
  <c r="W50" i="64"/>
  <c r="W37" i="64" s="1"/>
  <c r="W35" i="64" s="1"/>
  <c r="W29" i="64" s="1"/>
  <c r="W27" i="64" s="1"/>
  <c r="D6" i="64"/>
  <c r="D15" i="64" s="1"/>
  <c r="C11" i="64"/>
  <c r="C13" i="64" s="1"/>
  <c r="C26" i="64" s="1"/>
  <c r="T29" i="64"/>
  <c r="T27" i="64" s="1"/>
  <c r="T26" i="64" s="1"/>
  <c r="T6" i="64" s="1"/>
  <c r="S36" i="64"/>
  <c r="S34" i="64" s="1"/>
  <c r="S28" i="64" s="1"/>
  <c r="Q104" i="64"/>
  <c r="Q102" i="64" s="1"/>
  <c r="Q96" i="64" s="1"/>
  <c r="X85" i="64"/>
  <c r="X89" i="64" s="1"/>
  <c r="X83" i="64"/>
  <c r="X87" i="64" s="1"/>
  <c r="X84" i="64"/>
  <c r="X88" i="64" s="1"/>
  <c r="P36" i="64"/>
  <c r="P34" i="64" s="1"/>
  <c r="P28" i="64" s="1"/>
  <c r="Y85" i="64"/>
  <c r="Y83" i="64"/>
  <c r="Y87" i="64" s="1"/>
  <c r="Y84" i="64"/>
  <c r="Y88" i="64" s="1"/>
  <c r="S104" i="64"/>
  <c r="S102" i="64" s="1"/>
  <c r="S96" i="64" s="1"/>
  <c r="R104" i="64"/>
  <c r="R102" i="64" s="1"/>
  <c r="R105" i="64"/>
  <c r="R103" i="64" s="1"/>
  <c r="R37" i="64"/>
  <c r="R35" i="64" s="1"/>
  <c r="Q97" i="64"/>
  <c r="Q95" i="64" s="1"/>
  <c r="P37" i="64"/>
  <c r="P35" i="64" s="1"/>
  <c r="K84" i="64"/>
  <c r="K88" i="64" s="1"/>
  <c r="K85" i="64"/>
  <c r="K89" i="64" s="1"/>
  <c r="K83" i="64"/>
  <c r="K87" i="64" s="1"/>
  <c r="Q36" i="64"/>
  <c r="Q34" i="64" s="1"/>
  <c r="Q28" i="64" s="1"/>
  <c r="L85" i="64"/>
  <c r="L83" i="64"/>
  <c r="L87" i="64" s="1"/>
  <c r="P105" i="64"/>
  <c r="P103" i="64" s="1"/>
  <c r="P97" i="64" s="1"/>
  <c r="P95" i="64" s="1"/>
  <c r="P104" i="64"/>
  <c r="P102" i="64" s="1"/>
  <c r="R36" i="64"/>
  <c r="R34" i="64" s="1"/>
  <c r="W97" i="64"/>
  <c r="W95" i="64" s="1"/>
  <c r="W96" i="64"/>
  <c r="H84" i="64"/>
  <c r="C6" i="63"/>
  <c r="C15" i="63" s="1"/>
  <c r="W28" i="63"/>
  <c r="D6" i="63"/>
  <c r="H6" i="63"/>
  <c r="H11" i="63" s="1"/>
  <c r="H13" i="63" s="1"/>
  <c r="H26" i="63" s="1"/>
  <c r="J6" i="63"/>
  <c r="J15" i="63" s="1"/>
  <c r="K6" i="63"/>
  <c r="K9" i="63" s="1"/>
  <c r="U94" i="63"/>
  <c r="U74" i="63" s="1"/>
  <c r="U93" i="63"/>
  <c r="U82" i="63" s="1"/>
  <c r="U73" i="63" s="1"/>
  <c r="K84" i="63"/>
  <c r="K88" i="63" s="1"/>
  <c r="K85" i="63"/>
  <c r="K89" i="63" s="1"/>
  <c r="K83" i="63"/>
  <c r="K87" i="63" s="1"/>
  <c r="X85" i="63"/>
  <c r="X89" i="63" s="1"/>
  <c r="X83" i="63"/>
  <c r="X87" i="63" s="1"/>
  <c r="X84" i="63"/>
  <c r="X88" i="63" s="1"/>
  <c r="E6" i="63"/>
  <c r="Y85" i="63"/>
  <c r="Y83" i="63"/>
  <c r="Y87" i="63" s="1"/>
  <c r="Y84" i="63"/>
  <c r="Y88" i="63" s="1"/>
  <c r="R105" i="63"/>
  <c r="R103" i="63" s="1"/>
  <c r="F6" i="63"/>
  <c r="V94" i="63"/>
  <c r="V74" i="63" s="1"/>
  <c r="V93" i="63"/>
  <c r="V82" i="63" s="1"/>
  <c r="V73" i="63" s="1"/>
  <c r="P105" i="63"/>
  <c r="P103" i="63" s="1"/>
  <c r="P104" i="63"/>
  <c r="P102" i="63" s="1"/>
  <c r="P96" i="63" s="1"/>
  <c r="S105" i="63"/>
  <c r="S103" i="63" s="1"/>
  <c r="S97" i="63" s="1"/>
  <c r="S95" i="63" s="1"/>
  <c r="G6" i="63"/>
  <c r="W97" i="63"/>
  <c r="W95" i="63" s="1"/>
  <c r="W96" i="63"/>
  <c r="Q104" i="63"/>
  <c r="Q102" i="63" s="1"/>
  <c r="Q96" i="63" s="1"/>
  <c r="T97" i="63"/>
  <c r="T95" i="63" s="1"/>
  <c r="T96" i="63"/>
  <c r="R104" i="63"/>
  <c r="R102" i="63" s="1"/>
  <c r="R96" i="63" s="1"/>
  <c r="I6" i="63"/>
  <c r="V29" i="63"/>
  <c r="V27" i="63" s="1"/>
  <c r="R37" i="63"/>
  <c r="R35" i="63" s="1"/>
  <c r="R29" i="63" s="1"/>
  <c r="R27" i="63" s="1"/>
  <c r="W29" i="63"/>
  <c r="W27" i="63" s="1"/>
  <c r="L85" i="63"/>
  <c r="L83" i="63"/>
  <c r="L87" i="63" s="1"/>
  <c r="L84" i="63"/>
  <c r="L88" i="63" s="1"/>
  <c r="P49" i="63"/>
  <c r="P46" i="63" s="1"/>
  <c r="Q49" i="63"/>
  <c r="Q46" i="63" s="1"/>
  <c r="S49" i="63"/>
  <c r="S46" i="63" s="1"/>
  <c r="S36" i="63" s="1"/>
  <c r="S34" i="63" s="1"/>
  <c r="T49" i="63"/>
  <c r="T36" i="63" s="1"/>
  <c r="T34" i="63" s="1"/>
  <c r="T29" i="62"/>
  <c r="T27" i="62" s="1"/>
  <c r="C6" i="62"/>
  <c r="C11" i="62" s="1"/>
  <c r="C13" i="62" s="1"/>
  <c r="C26" i="62" s="1"/>
  <c r="K6" i="62"/>
  <c r="K9" i="62" s="1"/>
  <c r="U49" i="62"/>
  <c r="U36" i="62" s="1"/>
  <c r="U34" i="62" s="1"/>
  <c r="U50" i="62"/>
  <c r="U37" i="62" s="1"/>
  <c r="U35" i="62" s="1"/>
  <c r="U29" i="62" s="1"/>
  <c r="U27" i="62" s="1"/>
  <c r="V50" i="62"/>
  <c r="V37" i="62" s="1"/>
  <c r="V35" i="62" s="1"/>
  <c r="V28" i="62" s="1"/>
  <c r="E6" i="62"/>
  <c r="E15" i="62" s="1"/>
  <c r="R36" i="62"/>
  <c r="R34" i="62" s="1"/>
  <c r="W50" i="62"/>
  <c r="W37" i="62" s="1"/>
  <c r="W35" i="62" s="1"/>
  <c r="W28" i="62" s="1"/>
  <c r="U94" i="62"/>
  <c r="U93" i="62"/>
  <c r="U82" i="62" s="1"/>
  <c r="U73" i="62" s="1"/>
  <c r="S37" i="62"/>
  <c r="S35" i="62" s="1"/>
  <c r="S36" i="62"/>
  <c r="S34" i="62" s="1"/>
  <c r="S28" i="62" s="1"/>
  <c r="U74" i="62"/>
  <c r="L85" i="62"/>
  <c r="L83" i="62"/>
  <c r="L87" i="62" s="1"/>
  <c r="Q104" i="62"/>
  <c r="Q102" i="62" s="1"/>
  <c r="Q96" i="62" s="1"/>
  <c r="P37" i="62"/>
  <c r="P35" i="62" s="1"/>
  <c r="P29" i="62" s="1"/>
  <c r="P27" i="62" s="1"/>
  <c r="P36" i="62"/>
  <c r="P34" i="62" s="1"/>
  <c r="Q97" i="62"/>
  <c r="Q95" i="62" s="1"/>
  <c r="C10" i="62"/>
  <c r="Q36" i="62"/>
  <c r="Q34" i="62" s="1"/>
  <c r="Q28" i="62" s="1"/>
  <c r="K84" i="62"/>
  <c r="K88" i="62" s="1"/>
  <c r="K85" i="62"/>
  <c r="K89" i="62" s="1"/>
  <c r="K83" i="62"/>
  <c r="K87" i="62" s="1"/>
  <c r="V97" i="62"/>
  <c r="V95" i="62" s="1"/>
  <c r="V96" i="62"/>
  <c r="P105" i="62"/>
  <c r="P103" i="62" s="1"/>
  <c r="P104" i="62"/>
  <c r="P102" i="62" s="1"/>
  <c r="L84" i="62"/>
  <c r="L88" i="62" s="1"/>
  <c r="I11" i="62"/>
  <c r="I13" i="62" s="1"/>
  <c r="I26" i="62" s="1"/>
  <c r="I15" i="62"/>
  <c r="X85" i="62"/>
  <c r="X89" i="62" s="1"/>
  <c r="X83" i="62"/>
  <c r="X87" i="62" s="1"/>
  <c r="X84" i="62"/>
  <c r="X88" i="62" s="1"/>
  <c r="W97" i="62"/>
  <c r="W95" i="62" s="1"/>
  <c r="W96" i="62"/>
  <c r="Y85" i="62"/>
  <c r="Y83" i="62"/>
  <c r="Y87" i="62" s="1"/>
  <c r="Y84" i="62"/>
  <c r="Y88" i="62" s="1"/>
  <c r="S97" i="62"/>
  <c r="S95" i="62" s="1"/>
  <c r="R37" i="62"/>
  <c r="R35" i="62" s="1"/>
  <c r="R105" i="62"/>
  <c r="R103" i="62" s="1"/>
  <c r="R97" i="62" s="1"/>
  <c r="R95" i="62" s="1"/>
  <c r="H84" i="62"/>
  <c r="I84" i="62"/>
  <c r="T28" i="62"/>
  <c r="T25" i="62" s="1"/>
  <c r="T14" i="62" s="1"/>
  <c r="T5" i="62" s="1"/>
  <c r="T96" i="62"/>
  <c r="T94" i="62" s="1"/>
  <c r="T74" i="62" s="1"/>
  <c r="R37" i="61"/>
  <c r="R35" i="61" s="1"/>
  <c r="R29" i="61" s="1"/>
  <c r="R27" i="61" s="1"/>
  <c r="V29" i="61"/>
  <c r="V27" i="61" s="1"/>
  <c r="V26" i="61" s="1"/>
  <c r="V6" i="61" s="1"/>
  <c r="C6" i="61"/>
  <c r="K6" i="61"/>
  <c r="K9" i="61" s="1"/>
  <c r="S49" i="61"/>
  <c r="S46" i="61" s="1"/>
  <c r="S37" i="61" s="1"/>
  <c r="S35" i="61" s="1"/>
  <c r="E6" i="61"/>
  <c r="E15" i="61" s="1"/>
  <c r="U49" i="61"/>
  <c r="U36" i="61" s="1"/>
  <c r="U34" i="61" s="1"/>
  <c r="S36" i="61"/>
  <c r="S34" i="61" s="1"/>
  <c r="T97" i="61"/>
  <c r="T95" i="61" s="1"/>
  <c r="T96" i="61"/>
  <c r="W29" i="61"/>
  <c r="W27" i="61" s="1"/>
  <c r="Y85" i="61"/>
  <c r="Y83" i="61"/>
  <c r="Y87" i="61" s="1"/>
  <c r="Y84" i="61"/>
  <c r="Y88" i="61" s="1"/>
  <c r="L85" i="61"/>
  <c r="L83" i="61"/>
  <c r="L87" i="61" s="1"/>
  <c r="U94" i="61"/>
  <c r="U74" i="61" s="1"/>
  <c r="T29" i="61"/>
  <c r="T27" i="61" s="1"/>
  <c r="P105" i="61"/>
  <c r="P103" i="61" s="1"/>
  <c r="P104" i="61"/>
  <c r="P102" i="61" s="1"/>
  <c r="P37" i="61"/>
  <c r="P35" i="61" s="1"/>
  <c r="P36" i="61"/>
  <c r="P34" i="61" s="1"/>
  <c r="H84" i="61"/>
  <c r="X85" i="61"/>
  <c r="X89" i="61" s="1"/>
  <c r="X83" i="61"/>
  <c r="X87" i="61" s="1"/>
  <c r="K84" i="61"/>
  <c r="K88" i="61" s="1"/>
  <c r="K85" i="61"/>
  <c r="K89" i="61" s="1"/>
  <c r="K83" i="61"/>
  <c r="K87" i="61" s="1"/>
  <c r="L84" i="61"/>
  <c r="L88" i="61" s="1"/>
  <c r="Q104" i="61"/>
  <c r="Q102" i="61" s="1"/>
  <c r="Q96" i="61" s="1"/>
  <c r="S105" i="61"/>
  <c r="S103" i="61" s="1"/>
  <c r="S97" i="61" s="1"/>
  <c r="S95" i="61" s="1"/>
  <c r="G11" i="61"/>
  <c r="G13" i="61" s="1"/>
  <c r="G26" i="61" s="1"/>
  <c r="Q36" i="61"/>
  <c r="Q34" i="61" s="1"/>
  <c r="Q28" i="61" s="1"/>
  <c r="X84" i="61"/>
  <c r="X88" i="61" s="1"/>
  <c r="R104" i="61"/>
  <c r="R102" i="61" s="1"/>
  <c r="R96" i="61" s="1"/>
  <c r="R36" i="61"/>
  <c r="R34" i="61" s="1"/>
  <c r="W97" i="61"/>
  <c r="W95" i="61" s="1"/>
  <c r="W96" i="61"/>
  <c r="I84" i="61"/>
  <c r="W28" i="60"/>
  <c r="W26" i="60" s="1"/>
  <c r="W6" i="60" s="1"/>
  <c r="V29" i="60"/>
  <c r="V27" i="60" s="1"/>
  <c r="V26" i="60" s="1"/>
  <c r="V6" i="60" s="1"/>
  <c r="Y6" i="60" s="1"/>
  <c r="Y9" i="60" s="1"/>
  <c r="E6" i="60"/>
  <c r="E15" i="60" s="1"/>
  <c r="D11" i="60"/>
  <c r="D13" i="60" s="1"/>
  <c r="D26" i="60" s="1"/>
  <c r="G6" i="60"/>
  <c r="G11" i="60" s="1"/>
  <c r="G13" i="60" s="1"/>
  <c r="G26" i="60" s="1"/>
  <c r="S37" i="60"/>
  <c r="S35" i="60" s="1"/>
  <c r="H6" i="60"/>
  <c r="U29" i="60"/>
  <c r="U27" i="60" s="1"/>
  <c r="U25" i="60" s="1"/>
  <c r="U14" i="60" s="1"/>
  <c r="U5" i="60" s="1"/>
  <c r="P37" i="60"/>
  <c r="P35" i="60" s="1"/>
  <c r="P36" i="60"/>
  <c r="P34" i="60" s="1"/>
  <c r="Q36" i="60"/>
  <c r="Q34" i="60" s="1"/>
  <c r="Q37" i="60"/>
  <c r="Q35" i="60" s="1"/>
  <c r="V93" i="60"/>
  <c r="V82" i="60" s="1"/>
  <c r="V73" i="60" s="1"/>
  <c r="V94" i="60"/>
  <c r="V74" i="60" s="1"/>
  <c r="W93" i="60"/>
  <c r="W82" i="60" s="1"/>
  <c r="W73" i="60" s="1"/>
  <c r="W94" i="60"/>
  <c r="W74" i="60" s="1"/>
  <c r="K84" i="60"/>
  <c r="K88" i="60" s="1"/>
  <c r="K85" i="60"/>
  <c r="K89" i="60" s="1"/>
  <c r="K83" i="60"/>
  <c r="K87" i="60" s="1"/>
  <c r="L85" i="60"/>
  <c r="L83" i="60"/>
  <c r="L87" i="60" s="1"/>
  <c r="Q104" i="60"/>
  <c r="Q102" i="60" s="1"/>
  <c r="R36" i="60"/>
  <c r="R34" i="60" s="1"/>
  <c r="T29" i="60"/>
  <c r="T27" i="60" s="1"/>
  <c r="R104" i="60"/>
  <c r="R102" i="60" s="1"/>
  <c r="X85" i="60"/>
  <c r="X89" i="60" s="1"/>
  <c r="X83" i="60"/>
  <c r="X87" i="60" s="1"/>
  <c r="T97" i="60"/>
  <c r="T95" i="60" s="1"/>
  <c r="T96" i="60"/>
  <c r="S104" i="60"/>
  <c r="S102" i="60" s="1"/>
  <c r="S96" i="60" s="1"/>
  <c r="Q105" i="60"/>
  <c r="Q103" i="60" s="1"/>
  <c r="J11" i="60"/>
  <c r="J13" i="60" s="1"/>
  <c r="J26" i="60" s="1"/>
  <c r="Y85" i="60"/>
  <c r="Y83" i="60"/>
  <c r="Y87" i="60" s="1"/>
  <c r="R105" i="60"/>
  <c r="R103" i="60" s="1"/>
  <c r="R97" i="60" s="1"/>
  <c r="R95" i="60" s="1"/>
  <c r="V25" i="60"/>
  <c r="V14" i="60" s="1"/>
  <c r="V5" i="60" s="1"/>
  <c r="U74" i="60"/>
  <c r="H84" i="60"/>
  <c r="S36" i="60"/>
  <c r="S34" i="60" s="1"/>
  <c r="R37" i="60"/>
  <c r="R35" i="60" s="1"/>
  <c r="I84" i="60"/>
  <c r="P105" i="60"/>
  <c r="P103" i="60" s="1"/>
  <c r="P104" i="60"/>
  <c r="P102" i="60" s="1"/>
  <c r="S37" i="59"/>
  <c r="S35" i="59" s="1"/>
  <c r="S28" i="59" s="1"/>
  <c r="V28" i="59"/>
  <c r="P105" i="59"/>
  <c r="P103" i="59" s="1"/>
  <c r="P104" i="59"/>
  <c r="P102" i="59" s="1"/>
  <c r="Y85" i="59"/>
  <c r="Y83" i="59"/>
  <c r="Y87" i="59" s="1"/>
  <c r="Y84" i="59"/>
  <c r="Y88" i="59" s="1"/>
  <c r="W97" i="59"/>
  <c r="W95" i="59" s="1"/>
  <c r="W96" i="59"/>
  <c r="Q104" i="59"/>
  <c r="Q102" i="59" s="1"/>
  <c r="Q96" i="59" s="1"/>
  <c r="R104" i="59"/>
  <c r="R102" i="59" s="1"/>
  <c r="R105" i="59"/>
  <c r="R103" i="59" s="1"/>
  <c r="P37" i="59"/>
  <c r="P35" i="59" s="1"/>
  <c r="U93" i="59"/>
  <c r="U82" i="59" s="1"/>
  <c r="U73" i="59" s="1"/>
  <c r="S104" i="59"/>
  <c r="S102" i="59" s="1"/>
  <c r="S96" i="59" s="1"/>
  <c r="C11" i="59"/>
  <c r="C13" i="59" s="1"/>
  <c r="C26" i="59" s="1"/>
  <c r="C15" i="59"/>
  <c r="U74" i="59"/>
  <c r="L85" i="59"/>
  <c r="L83" i="59"/>
  <c r="L87" i="59" s="1"/>
  <c r="T29" i="59"/>
  <c r="T27" i="59" s="1"/>
  <c r="Q36" i="59"/>
  <c r="Q34" i="59" s="1"/>
  <c r="Q28" i="59" s="1"/>
  <c r="K84" i="59"/>
  <c r="K88" i="59" s="1"/>
  <c r="K85" i="59"/>
  <c r="K89" i="59" s="1"/>
  <c r="K83" i="59"/>
  <c r="K87" i="59" s="1"/>
  <c r="X85" i="59"/>
  <c r="X89" i="59" s="1"/>
  <c r="X83" i="59"/>
  <c r="X87" i="59" s="1"/>
  <c r="X84" i="59"/>
  <c r="X88" i="59" s="1"/>
  <c r="R36" i="59"/>
  <c r="R34" i="59" s="1"/>
  <c r="R37" i="59"/>
  <c r="R35" i="59" s="1"/>
  <c r="W28" i="59"/>
  <c r="W26" i="59" s="1"/>
  <c r="W6" i="59" s="1"/>
  <c r="H84" i="59"/>
  <c r="P36" i="59"/>
  <c r="P34" i="59" s="1"/>
  <c r="P28" i="59" s="1"/>
  <c r="I84" i="59"/>
  <c r="T96" i="59"/>
  <c r="T93" i="59" s="1"/>
  <c r="T82" i="59" s="1"/>
  <c r="T73" i="59" s="1"/>
  <c r="H5" i="58"/>
  <c r="H14" i="58" s="1"/>
  <c r="H25" i="58" s="1"/>
  <c r="H12" i="58" s="1"/>
  <c r="I5" i="58"/>
  <c r="I14" i="58" s="1"/>
  <c r="I25" i="58" s="1"/>
  <c r="I12" i="58" s="1"/>
  <c r="I10" i="58" s="1"/>
  <c r="C5" i="58"/>
  <c r="C14" i="58" s="1"/>
  <c r="C25" i="58" s="1"/>
  <c r="C12" i="58" s="1"/>
  <c r="C10" i="58" s="1"/>
  <c r="K5" i="58"/>
  <c r="K8" i="58" s="1"/>
  <c r="K10" i="58" s="1"/>
  <c r="D5" i="58"/>
  <c r="D14" i="58" s="1"/>
  <c r="D25" i="58" s="1"/>
  <c r="D12" i="58" s="1"/>
  <c r="D10" i="58" s="1"/>
  <c r="R36" i="58"/>
  <c r="R34" i="58" s="1"/>
  <c r="U50" i="58"/>
  <c r="U37" i="58" s="1"/>
  <c r="U35" i="58" s="1"/>
  <c r="U29" i="58" s="1"/>
  <c r="U27" i="58" s="1"/>
  <c r="V50" i="58"/>
  <c r="V37" i="58" s="1"/>
  <c r="V35" i="58" s="1"/>
  <c r="V29" i="58" s="1"/>
  <c r="V27" i="58" s="1"/>
  <c r="W50" i="58"/>
  <c r="W37" i="58" s="1"/>
  <c r="W35" i="58" s="1"/>
  <c r="W28" i="58" s="1"/>
  <c r="T29" i="58"/>
  <c r="T27" i="58" s="1"/>
  <c r="T28" i="58"/>
  <c r="S37" i="58"/>
  <c r="S35" i="58" s="1"/>
  <c r="S36" i="58"/>
  <c r="S34" i="58" s="1"/>
  <c r="P105" i="58"/>
  <c r="P103" i="58" s="1"/>
  <c r="P104" i="58"/>
  <c r="P102" i="58" s="1"/>
  <c r="X85" i="58"/>
  <c r="X89" i="58" s="1"/>
  <c r="X83" i="58"/>
  <c r="X87" i="58" s="1"/>
  <c r="X84" i="58"/>
  <c r="X88" i="58" s="1"/>
  <c r="W97" i="58"/>
  <c r="W95" i="58" s="1"/>
  <c r="W96" i="58"/>
  <c r="Q104" i="58"/>
  <c r="Q102" i="58" s="1"/>
  <c r="Q96" i="58" s="1"/>
  <c r="R104" i="58"/>
  <c r="R102" i="58" s="1"/>
  <c r="R105" i="58"/>
  <c r="R103" i="58" s="1"/>
  <c r="P36" i="58"/>
  <c r="P34" i="58" s="1"/>
  <c r="Y85" i="58"/>
  <c r="Y83" i="58"/>
  <c r="Y87" i="58" s="1"/>
  <c r="Y84" i="58"/>
  <c r="Y88" i="58" s="1"/>
  <c r="S104" i="58"/>
  <c r="S102" i="58" s="1"/>
  <c r="S96" i="58" s="1"/>
  <c r="R37" i="58"/>
  <c r="R35" i="58" s="1"/>
  <c r="R29" i="58" s="1"/>
  <c r="R27" i="58" s="1"/>
  <c r="P37" i="58"/>
  <c r="P35" i="58" s="1"/>
  <c r="K84" i="58"/>
  <c r="K88" i="58" s="1"/>
  <c r="K85" i="58"/>
  <c r="K89" i="58" s="1"/>
  <c r="K83" i="58"/>
  <c r="K87" i="58" s="1"/>
  <c r="W29" i="58"/>
  <c r="W27" i="58" s="1"/>
  <c r="Q36" i="58"/>
  <c r="Q34" i="58" s="1"/>
  <c r="Q28" i="58" s="1"/>
  <c r="U74" i="58"/>
  <c r="L85" i="58"/>
  <c r="L83" i="58"/>
  <c r="L87" i="58" s="1"/>
  <c r="H84" i="58"/>
  <c r="U28" i="57"/>
  <c r="U29" i="57"/>
  <c r="U27" i="57" s="1"/>
  <c r="V28" i="57"/>
  <c r="Q36" i="57"/>
  <c r="Q34" i="57" s="1"/>
  <c r="Q28" i="57" s="1"/>
  <c r="T29" i="57"/>
  <c r="T27" i="57" s="1"/>
  <c r="T28" i="57"/>
  <c r="J6" i="57"/>
  <c r="J15" i="57" s="1"/>
  <c r="W28" i="57"/>
  <c r="P37" i="57"/>
  <c r="P35" i="57" s="1"/>
  <c r="R37" i="57"/>
  <c r="R35" i="57" s="1"/>
  <c r="R29" i="57" s="1"/>
  <c r="R27" i="57" s="1"/>
  <c r="R36" i="57"/>
  <c r="R34" i="57" s="1"/>
  <c r="P36" i="57"/>
  <c r="P34" i="57" s="1"/>
  <c r="S37" i="57"/>
  <c r="S35" i="57" s="1"/>
  <c r="S36" i="57"/>
  <c r="S34" i="57" s="1"/>
  <c r="X84" i="57"/>
  <c r="X88" i="57" s="1"/>
  <c r="X83" i="57"/>
  <c r="X87" i="57" s="1"/>
  <c r="X85" i="57"/>
  <c r="X89" i="57" s="1"/>
  <c r="R97" i="57"/>
  <c r="R95" i="57" s="1"/>
  <c r="G6" i="57"/>
  <c r="Y85" i="57"/>
  <c r="Y83" i="57"/>
  <c r="Y87" i="57" s="1"/>
  <c r="Y84" i="57"/>
  <c r="Y88" i="57" s="1"/>
  <c r="T97" i="57"/>
  <c r="T95" i="57" s="1"/>
  <c r="H6" i="57"/>
  <c r="I6" i="57"/>
  <c r="V29" i="57"/>
  <c r="V27" i="57" s="1"/>
  <c r="U94" i="57"/>
  <c r="U74" i="57" s="1"/>
  <c r="W29" i="57"/>
  <c r="W27" i="57" s="1"/>
  <c r="D11" i="57"/>
  <c r="D13" i="57" s="1"/>
  <c r="D26" i="57" s="1"/>
  <c r="Q104" i="57"/>
  <c r="Q102" i="57" s="1"/>
  <c r="K85" i="57"/>
  <c r="K89" i="57" s="1"/>
  <c r="K83" i="57"/>
  <c r="K87" i="57" s="1"/>
  <c r="S97" i="57"/>
  <c r="S95" i="57" s="1"/>
  <c r="H84" i="57"/>
  <c r="L85" i="57"/>
  <c r="L83" i="57"/>
  <c r="L87" i="57" s="1"/>
  <c r="P97" i="57"/>
  <c r="P95" i="57" s="1"/>
  <c r="K84" i="57"/>
  <c r="K88" i="57" s="1"/>
  <c r="V96" i="57"/>
  <c r="V94" i="57" s="1"/>
  <c r="V74" i="57" s="1"/>
  <c r="W97" i="57"/>
  <c r="W95" i="57" s="1"/>
  <c r="W96" i="57"/>
  <c r="Q105" i="57"/>
  <c r="Q103" i="57" s="1"/>
  <c r="Q97" i="57" s="1"/>
  <c r="Q95" i="57" s="1"/>
  <c r="V29" i="56"/>
  <c r="V27" i="56" s="1"/>
  <c r="V25" i="56" s="1"/>
  <c r="V14" i="56" s="1"/>
  <c r="V5" i="56" s="1"/>
  <c r="T28" i="56"/>
  <c r="Q50" i="56"/>
  <c r="Q47" i="56" s="1"/>
  <c r="Q37" i="56" s="1"/>
  <c r="Q35" i="56" s="1"/>
  <c r="R50" i="56"/>
  <c r="R47" i="56" s="1"/>
  <c r="R37" i="56" s="1"/>
  <c r="R35" i="56" s="1"/>
  <c r="S50" i="56"/>
  <c r="S47" i="56" s="1"/>
  <c r="S37" i="56" s="1"/>
  <c r="S35" i="56" s="1"/>
  <c r="F6" i="56"/>
  <c r="F11" i="56" s="1"/>
  <c r="F13" i="56" s="1"/>
  <c r="F26" i="56" s="1"/>
  <c r="Y85" i="56"/>
  <c r="Y83" i="56"/>
  <c r="Y87" i="56" s="1"/>
  <c r="Y84" i="56"/>
  <c r="Y88" i="56" s="1"/>
  <c r="L85" i="56"/>
  <c r="L83" i="56"/>
  <c r="L87" i="56" s="1"/>
  <c r="C6" i="56"/>
  <c r="K6" i="56"/>
  <c r="K9" i="56" s="1"/>
  <c r="D6" i="56"/>
  <c r="L6" i="56"/>
  <c r="L9" i="56" s="1"/>
  <c r="W28" i="56"/>
  <c r="W26" i="56" s="1"/>
  <c r="W6" i="56" s="1"/>
  <c r="T29" i="56"/>
  <c r="T27" i="56" s="1"/>
  <c r="P105" i="56"/>
  <c r="P103" i="56" s="1"/>
  <c r="P104" i="56"/>
  <c r="P102" i="56" s="1"/>
  <c r="E6" i="56"/>
  <c r="P37" i="56"/>
  <c r="P35" i="56" s="1"/>
  <c r="P36" i="56"/>
  <c r="P34" i="56" s="1"/>
  <c r="U74" i="56"/>
  <c r="H84" i="56"/>
  <c r="X85" i="56"/>
  <c r="X89" i="56" s="1"/>
  <c r="X104" i="56" s="1"/>
  <c r="X108" i="56" s="1"/>
  <c r="X83" i="56"/>
  <c r="X87" i="56" s="1"/>
  <c r="S104" i="56"/>
  <c r="S102" i="56" s="1"/>
  <c r="T97" i="56"/>
  <c r="T95" i="56" s="1"/>
  <c r="K84" i="56"/>
  <c r="K88" i="56" s="1"/>
  <c r="K85" i="56"/>
  <c r="K89" i="56" s="1"/>
  <c r="K83" i="56"/>
  <c r="K87" i="56" s="1"/>
  <c r="L84" i="56"/>
  <c r="L88" i="56" s="1"/>
  <c r="Q104" i="56"/>
  <c r="Q102" i="56" s="1"/>
  <c r="Q96" i="56" s="1"/>
  <c r="S105" i="56"/>
  <c r="S103" i="56" s="1"/>
  <c r="W97" i="56"/>
  <c r="W95" i="56" s="1"/>
  <c r="W96" i="56"/>
  <c r="R104" i="56"/>
  <c r="R102" i="56" s="1"/>
  <c r="R96" i="56" s="1"/>
  <c r="I84" i="56"/>
  <c r="J6" i="55"/>
  <c r="J15" i="55" s="1"/>
  <c r="C6" i="55"/>
  <c r="C15" i="55" s="1"/>
  <c r="K6" i="55"/>
  <c r="K9" i="55" s="1"/>
  <c r="D6" i="55"/>
  <c r="D11" i="55" s="1"/>
  <c r="D13" i="55" s="1"/>
  <c r="D26" i="55" s="1"/>
  <c r="Q97" i="55"/>
  <c r="Q95" i="55" s="1"/>
  <c r="S97" i="55"/>
  <c r="S95" i="55" s="1"/>
  <c r="S96" i="55"/>
  <c r="K84" i="55"/>
  <c r="K88" i="55" s="1"/>
  <c r="K85" i="55"/>
  <c r="K89" i="55" s="1"/>
  <c r="K83" i="55"/>
  <c r="K87" i="55" s="1"/>
  <c r="T50" i="55"/>
  <c r="T37" i="55" s="1"/>
  <c r="T35" i="55" s="1"/>
  <c r="H84" i="55"/>
  <c r="P105" i="55"/>
  <c r="P103" i="55" s="1"/>
  <c r="P104" i="55"/>
  <c r="P102" i="55" s="1"/>
  <c r="H11" i="55"/>
  <c r="H13" i="55" s="1"/>
  <c r="H26" i="55" s="1"/>
  <c r="L83" i="55"/>
  <c r="L87" i="55" s="1"/>
  <c r="V49" i="55"/>
  <c r="V36" i="55" s="1"/>
  <c r="V34" i="55" s="1"/>
  <c r="T49" i="55"/>
  <c r="T36" i="55" s="1"/>
  <c r="T34" i="55" s="1"/>
  <c r="T28" i="55" s="1"/>
  <c r="Q49" i="55"/>
  <c r="Q46" i="55" s="1"/>
  <c r="W49" i="55"/>
  <c r="W36" i="55" s="1"/>
  <c r="W34" i="55" s="1"/>
  <c r="W28" i="55" s="1"/>
  <c r="X85" i="55"/>
  <c r="X89" i="55" s="1"/>
  <c r="X83" i="55"/>
  <c r="X87" i="55" s="1"/>
  <c r="X84" i="55"/>
  <c r="X88" i="55" s="1"/>
  <c r="H5" i="55"/>
  <c r="H14" i="55" s="1"/>
  <c r="H25" i="55" s="1"/>
  <c r="H12" i="55" s="1"/>
  <c r="U97" i="55"/>
  <c r="U95" i="55" s="1"/>
  <c r="U96" i="55"/>
  <c r="R50" i="55"/>
  <c r="R47" i="55" s="1"/>
  <c r="R37" i="55" s="1"/>
  <c r="R35" i="55" s="1"/>
  <c r="P50" i="55"/>
  <c r="P47" i="55" s="1"/>
  <c r="P37" i="55" s="1"/>
  <c r="P35" i="55" s="1"/>
  <c r="U50" i="55"/>
  <c r="U37" i="55" s="1"/>
  <c r="U35" i="55" s="1"/>
  <c r="U29" i="55" s="1"/>
  <c r="U27" i="55" s="1"/>
  <c r="S50" i="55"/>
  <c r="S47" i="55" s="1"/>
  <c r="S37" i="55" s="1"/>
  <c r="S35" i="55" s="1"/>
  <c r="L85" i="55"/>
  <c r="R105" i="55"/>
  <c r="R103" i="55" s="1"/>
  <c r="R97" i="55" s="1"/>
  <c r="R95" i="55" s="1"/>
  <c r="V105" i="55"/>
  <c r="V103" i="55" s="1"/>
  <c r="V97" i="55" s="1"/>
  <c r="V95" i="55" s="1"/>
  <c r="V37" i="55"/>
  <c r="V35" i="55" s="1"/>
  <c r="W96" i="55"/>
  <c r="W93" i="55" s="1"/>
  <c r="W82" i="55" s="1"/>
  <c r="W73" i="55" s="1"/>
  <c r="T97" i="55"/>
  <c r="T95" i="55" s="1"/>
  <c r="Y102" i="55"/>
  <c r="Y106" i="55" s="1"/>
  <c r="I84" i="55"/>
  <c r="Q50" i="55"/>
  <c r="Q47" i="55" s="1"/>
  <c r="P36" i="54"/>
  <c r="P34" i="54" s="1"/>
  <c r="T28" i="54"/>
  <c r="J6" i="54"/>
  <c r="J11" i="54" s="1"/>
  <c r="J13" i="54" s="1"/>
  <c r="J26" i="54" s="1"/>
  <c r="U49" i="54"/>
  <c r="U36" i="54" s="1"/>
  <c r="U34" i="54" s="1"/>
  <c r="D11" i="54"/>
  <c r="D13" i="54" s="1"/>
  <c r="D26" i="54" s="1"/>
  <c r="R36" i="54"/>
  <c r="R34" i="54" s="1"/>
  <c r="W28" i="54"/>
  <c r="Q37" i="54"/>
  <c r="Q35" i="54" s="1"/>
  <c r="S37" i="54"/>
  <c r="S35" i="54" s="1"/>
  <c r="S36" i="54"/>
  <c r="S34" i="54" s="1"/>
  <c r="F15" i="54"/>
  <c r="P105" i="54"/>
  <c r="P103" i="54" s="1"/>
  <c r="P104" i="54"/>
  <c r="P102" i="54" s="1"/>
  <c r="P96" i="54" s="1"/>
  <c r="G11" i="54"/>
  <c r="G13" i="54" s="1"/>
  <c r="G26" i="54" s="1"/>
  <c r="X85" i="54"/>
  <c r="X89" i="54" s="1"/>
  <c r="X83" i="54"/>
  <c r="X87" i="54" s="1"/>
  <c r="X84" i="54"/>
  <c r="X88" i="54" s="1"/>
  <c r="W97" i="54"/>
  <c r="W95" i="54" s="1"/>
  <c r="W96" i="54"/>
  <c r="Q104" i="54"/>
  <c r="Q102" i="54" s="1"/>
  <c r="Q96" i="54" s="1"/>
  <c r="W29" i="54"/>
  <c r="W27" i="54" s="1"/>
  <c r="R104" i="54"/>
  <c r="R102" i="54" s="1"/>
  <c r="R105" i="54"/>
  <c r="R103" i="54" s="1"/>
  <c r="I11" i="54"/>
  <c r="I13" i="54" s="1"/>
  <c r="I26" i="54" s="1"/>
  <c r="I15" i="54"/>
  <c r="Y85" i="54"/>
  <c r="Y83" i="54"/>
  <c r="Y87" i="54" s="1"/>
  <c r="Y84" i="54"/>
  <c r="Y88" i="54" s="1"/>
  <c r="S104" i="54"/>
  <c r="S102" i="54" s="1"/>
  <c r="S96" i="54" s="1"/>
  <c r="V29" i="54"/>
  <c r="V27" i="54" s="1"/>
  <c r="V28" i="54"/>
  <c r="Q36" i="54"/>
  <c r="Q34" i="54" s="1"/>
  <c r="Q28" i="54" s="1"/>
  <c r="K84" i="54"/>
  <c r="K88" i="54" s="1"/>
  <c r="K85" i="54"/>
  <c r="K89" i="54" s="1"/>
  <c r="K83" i="54"/>
  <c r="K87" i="54" s="1"/>
  <c r="L85" i="54"/>
  <c r="L83" i="54"/>
  <c r="L87" i="54" s="1"/>
  <c r="E15" i="54"/>
  <c r="E11" i="54"/>
  <c r="E13" i="54" s="1"/>
  <c r="E26" i="54" s="1"/>
  <c r="R37" i="54"/>
  <c r="R35" i="54" s="1"/>
  <c r="H84" i="54"/>
  <c r="P37" i="54"/>
  <c r="P35" i="54" s="1"/>
  <c r="R36" i="53"/>
  <c r="R34" i="53" s="1"/>
  <c r="R29" i="53" s="1"/>
  <c r="R27" i="53" s="1"/>
  <c r="W50" i="53"/>
  <c r="W37" i="53" s="1"/>
  <c r="W35" i="53" s="1"/>
  <c r="P50" i="53"/>
  <c r="P47" i="53" s="1"/>
  <c r="H6" i="53"/>
  <c r="H11" i="53" s="1"/>
  <c r="H13" i="53" s="1"/>
  <c r="H26" i="53" s="1"/>
  <c r="V28" i="53"/>
  <c r="V29" i="53"/>
  <c r="V27" i="53" s="1"/>
  <c r="W93" i="53"/>
  <c r="W82" i="53" s="1"/>
  <c r="W73" i="53" s="1"/>
  <c r="W94" i="53"/>
  <c r="W74" i="53" s="1"/>
  <c r="K85" i="53"/>
  <c r="K89" i="53" s="1"/>
  <c r="K83" i="53"/>
  <c r="K87" i="53" s="1"/>
  <c r="K84" i="53"/>
  <c r="K88" i="53" s="1"/>
  <c r="J6" i="53"/>
  <c r="L85" i="53"/>
  <c r="L83" i="53"/>
  <c r="L87" i="53" s="1"/>
  <c r="L84" i="53"/>
  <c r="L88" i="53" s="1"/>
  <c r="Q104" i="53"/>
  <c r="Q102" i="53" s="1"/>
  <c r="Q105" i="53"/>
  <c r="Q103" i="53" s="1"/>
  <c r="C6" i="53"/>
  <c r="K6" i="53"/>
  <c r="K9" i="53" s="1"/>
  <c r="I11" i="53"/>
  <c r="I13" i="53" s="1"/>
  <c r="I26" i="53" s="1"/>
  <c r="X85" i="53"/>
  <c r="X89" i="53" s="1"/>
  <c r="X83" i="53"/>
  <c r="X87" i="53" s="1"/>
  <c r="X84" i="53"/>
  <c r="X88" i="53" s="1"/>
  <c r="D6" i="53"/>
  <c r="L6" i="53"/>
  <c r="L9" i="53" s="1"/>
  <c r="T94" i="53"/>
  <c r="T74" i="53" s="1"/>
  <c r="R105" i="53"/>
  <c r="R103" i="53" s="1"/>
  <c r="E6" i="53"/>
  <c r="S104" i="53"/>
  <c r="S102" i="53" s="1"/>
  <c r="S96" i="53" s="1"/>
  <c r="U37" i="53"/>
  <c r="U35" i="53" s="1"/>
  <c r="U29" i="53" s="1"/>
  <c r="U27" i="53" s="1"/>
  <c r="F6" i="53"/>
  <c r="R104" i="53"/>
  <c r="R102" i="53" s="1"/>
  <c r="R96" i="53" s="1"/>
  <c r="P105" i="53"/>
  <c r="P103" i="53" s="1"/>
  <c r="P97" i="53" s="1"/>
  <c r="P95" i="53" s="1"/>
  <c r="G6" i="53"/>
  <c r="Q36" i="53"/>
  <c r="Q34" i="53" s="1"/>
  <c r="Q37" i="53"/>
  <c r="Q35" i="53" s="1"/>
  <c r="Y85" i="53"/>
  <c r="Y83" i="53"/>
  <c r="Y87" i="53" s="1"/>
  <c r="V97" i="53"/>
  <c r="V95" i="53" s="1"/>
  <c r="U97" i="53"/>
  <c r="U95" i="53" s="1"/>
  <c r="U96" i="53"/>
  <c r="W49" i="53"/>
  <c r="W36" i="53" s="1"/>
  <c r="W34" i="53" s="1"/>
  <c r="P49" i="53"/>
  <c r="P46" i="53" s="1"/>
  <c r="S49" i="53"/>
  <c r="S46" i="53" s="1"/>
  <c r="T49" i="53"/>
  <c r="T36" i="53" s="1"/>
  <c r="T34" i="53" s="1"/>
  <c r="E6" i="51"/>
  <c r="E15" i="51" s="1"/>
  <c r="W50" i="51"/>
  <c r="W37" i="51" s="1"/>
  <c r="W35" i="51" s="1"/>
  <c r="W29" i="51" s="1"/>
  <c r="W27" i="51" s="1"/>
  <c r="F6" i="51"/>
  <c r="P50" i="51"/>
  <c r="P47" i="51" s="1"/>
  <c r="P37" i="51" s="1"/>
  <c r="P35" i="51" s="1"/>
  <c r="V28" i="51"/>
  <c r="V26" i="51" s="1"/>
  <c r="V6" i="51" s="1"/>
  <c r="T29" i="51"/>
  <c r="T27" i="51" s="1"/>
  <c r="T25" i="51" s="1"/>
  <c r="T14" i="51" s="1"/>
  <c r="T5" i="51" s="1"/>
  <c r="Q37" i="52"/>
  <c r="Q35" i="52" s="1"/>
  <c r="V29" i="52"/>
  <c r="V27" i="52" s="1"/>
  <c r="I5" i="52"/>
  <c r="I14" i="52" s="1"/>
  <c r="I25" i="52" s="1"/>
  <c r="I12" i="52" s="1"/>
  <c r="T49" i="52"/>
  <c r="T36" i="52" s="1"/>
  <c r="T34" i="52" s="1"/>
  <c r="T50" i="52"/>
  <c r="T37" i="52" s="1"/>
  <c r="T35" i="52" s="1"/>
  <c r="J5" i="52"/>
  <c r="J14" i="52" s="1"/>
  <c r="J25" i="52" s="1"/>
  <c r="J12" i="52" s="1"/>
  <c r="J10" i="52" s="1"/>
  <c r="U49" i="52"/>
  <c r="U36" i="52" s="1"/>
  <c r="U34" i="52" s="1"/>
  <c r="U50" i="52"/>
  <c r="U37" i="52" s="1"/>
  <c r="U35" i="52" s="1"/>
  <c r="C5" i="52"/>
  <c r="C14" i="52" s="1"/>
  <c r="C25" i="52" s="1"/>
  <c r="C12" i="52" s="1"/>
  <c r="C10" i="52" s="1"/>
  <c r="S37" i="52"/>
  <c r="S35" i="52" s="1"/>
  <c r="S36" i="52"/>
  <c r="S34" i="52" s="1"/>
  <c r="Y85" i="52"/>
  <c r="Y83" i="52"/>
  <c r="Y87" i="52" s="1"/>
  <c r="Y84" i="52"/>
  <c r="Y88" i="52" s="1"/>
  <c r="P105" i="52"/>
  <c r="P103" i="52" s="1"/>
  <c r="P104" i="52"/>
  <c r="P102" i="52" s="1"/>
  <c r="S105" i="52"/>
  <c r="S103" i="52" s="1"/>
  <c r="S97" i="52" s="1"/>
  <c r="S95" i="52" s="1"/>
  <c r="W97" i="52"/>
  <c r="W95" i="52" s="1"/>
  <c r="W96" i="52"/>
  <c r="Q97" i="52"/>
  <c r="Q95" i="52" s="1"/>
  <c r="Q104" i="52"/>
  <c r="Q102" i="52" s="1"/>
  <c r="Q96" i="52" s="1"/>
  <c r="P37" i="52"/>
  <c r="P35" i="52" s="1"/>
  <c r="U93" i="52"/>
  <c r="U82" i="52" s="1"/>
  <c r="U73" i="52" s="1"/>
  <c r="R104" i="52"/>
  <c r="R102" i="52" s="1"/>
  <c r="R105" i="52"/>
  <c r="R103" i="52" s="1"/>
  <c r="R97" i="52" s="1"/>
  <c r="R95" i="52" s="1"/>
  <c r="L85" i="52"/>
  <c r="L83" i="52"/>
  <c r="L87" i="52" s="1"/>
  <c r="Q36" i="52"/>
  <c r="Q34" i="52" s="1"/>
  <c r="K84" i="52"/>
  <c r="K88" i="52" s="1"/>
  <c r="K85" i="52"/>
  <c r="K89" i="52" s="1"/>
  <c r="K83" i="52"/>
  <c r="K87" i="52" s="1"/>
  <c r="X85" i="52"/>
  <c r="X89" i="52" s="1"/>
  <c r="X83" i="52"/>
  <c r="X87" i="52" s="1"/>
  <c r="X84" i="52"/>
  <c r="X88" i="52" s="1"/>
  <c r="R36" i="52"/>
  <c r="R34" i="52" s="1"/>
  <c r="R37" i="52"/>
  <c r="R35" i="52" s="1"/>
  <c r="W28" i="52"/>
  <c r="W26" i="52" s="1"/>
  <c r="W6" i="52" s="1"/>
  <c r="L84" i="52"/>
  <c r="L88" i="52" s="1"/>
  <c r="T94" i="52"/>
  <c r="T74" i="52" s="1"/>
  <c r="T93" i="52"/>
  <c r="T82" i="52" s="1"/>
  <c r="T73" i="52" s="1"/>
  <c r="H84" i="52"/>
  <c r="P36" i="52"/>
  <c r="P34" i="52" s="1"/>
  <c r="I84" i="52"/>
  <c r="Q36" i="51"/>
  <c r="Q34" i="51" s="1"/>
  <c r="Q37" i="51"/>
  <c r="Q35" i="51" s="1"/>
  <c r="J15" i="51"/>
  <c r="U97" i="51"/>
  <c r="U95" i="51" s="1"/>
  <c r="Q104" i="51"/>
  <c r="Q102" i="51" s="1"/>
  <c r="Q96" i="51" s="1"/>
  <c r="Q105" i="51"/>
  <c r="Q103" i="51" s="1"/>
  <c r="I84" i="51"/>
  <c r="P105" i="51"/>
  <c r="P103" i="51" s="1"/>
  <c r="P97" i="51" s="1"/>
  <c r="P95" i="51" s="1"/>
  <c r="P104" i="51"/>
  <c r="P102" i="51" s="1"/>
  <c r="R36" i="51"/>
  <c r="R34" i="51" s="1"/>
  <c r="S36" i="51"/>
  <c r="S34" i="51" s="1"/>
  <c r="S28" i="51" s="1"/>
  <c r="L85" i="51"/>
  <c r="L83" i="51"/>
  <c r="L87" i="51" s="1"/>
  <c r="L84" i="51"/>
  <c r="L88" i="51" s="1"/>
  <c r="X85" i="51"/>
  <c r="X89" i="51" s="1"/>
  <c r="X83" i="51"/>
  <c r="X87" i="51" s="1"/>
  <c r="X84" i="51"/>
  <c r="X88" i="51" s="1"/>
  <c r="R104" i="51"/>
  <c r="R102" i="51" s="1"/>
  <c r="R105" i="51"/>
  <c r="R103" i="51" s="1"/>
  <c r="C11" i="51"/>
  <c r="C13" i="51" s="1"/>
  <c r="C26" i="51" s="1"/>
  <c r="Y85" i="51"/>
  <c r="Y83" i="51"/>
  <c r="Y87" i="51" s="1"/>
  <c r="Y84" i="51"/>
  <c r="Y88" i="51" s="1"/>
  <c r="S104" i="51"/>
  <c r="S102" i="51" s="1"/>
  <c r="S96" i="51" s="1"/>
  <c r="R37" i="51"/>
  <c r="R35" i="51" s="1"/>
  <c r="R29" i="51" s="1"/>
  <c r="R27" i="51" s="1"/>
  <c r="K84" i="51"/>
  <c r="K88" i="51" s="1"/>
  <c r="K85" i="51"/>
  <c r="K89" i="51" s="1"/>
  <c r="K83" i="51"/>
  <c r="K87" i="51" s="1"/>
  <c r="H84" i="51"/>
  <c r="S37" i="50"/>
  <c r="S35" i="50" s="1"/>
  <c r="S28" i="50" s="1"/>
  <c r="U29" i="50"/>
  <c r="U27" i="50" s="1"/>
  <c r="T28" i="50"/>
  <c r="V28" i="50"/>
  <c r="V26" i="50" s="1"/>
  <c r="V6" i="50" s="1"/>
  <c r="T29" i="50"/>
  <c r="T27" i="50" s="1"/>
  <c r="Y5" i="50"/>
  <c r="Y8" i="50" s="1"/>
  <c r="Y10" i="50" s="1"/>
  <c r="X85" i="50"/>
  <c r="X89" i="50" s="1"/>
  <c r="X83" i="50"/>
  <c r="X87" i="50" s="1"/>
  <c r="X84" i="50"/>
  <c r="X88" i="50" s="1"/>
  <c r="Q104" i="50"/>
  <c r="Q102" i="50" s="1"/>
  <c r="Q96" i="50" s="1"/>
  <c r="P36" i="50"/>
  <c r="P34" i="50" s="1"/>
  <c r="Y85" i="50"/>
  <c r="Y83" i="50"/>
  <c r="Y87" i="50" s="1"/>
  <c r="Y84" i="50"/>
  <c r="Y88" i="50" s="1"/>
  <c r="S104" i="50"/>
  <c r="S102" i="50" s="1"/>
  <c r="S96" i="50" s="1"/>
  <c r="R104" i="50"/>
  <c r="R102" i="50" s="1"/>
  <c r="R105" i="50"/>
  <c r="R103" i="50" s="1"/>
  <c r="P37" i="50"/>
  <c r="P35" i="50" s="1"/>
  <c r="K84" i="50"/>
  <c r="K88" i="50" s="1"/>
  <c r="K85" i="50"/>
  <c r="K89" i="50" s="1"/>
  <c r="K83" i="50"/>
  <c r="K87" i="50" s="1"/>
  <c r="W97" i="50"/>
  <c r="W95" i="50" s="1"/>
  <c r="W96" i="50"/>
  <c r="Q36" i="50"/>
  <c r="Q34" i="50" s="1"/>
  <c r="Q28" i="50" s="1"/>
  <c r="U74" i="50"/>
  <c r="L85" i="50"/>
  <c r="L83" i="50"/>
  <c r="L87" i="50" s="1"/>
  <c r="W28" i="50"/>
  <c r="W26" i="50" s="1"/>
  <c r="W6" i="50" s="1"/>
  <c r="P105" i="50"/>
  <c r="P103" i="50" s="1"/>
  <c r="P104" i="50"/>
  <c r="P102" i="50" s="1"/>
  <c r="R36" i="50"/>
  <c r="R34" i="50" s="1"/>
  <c r="R28" i="50" s="1"/>
  <c r="H84" i="50"/>
  <c r="J25" i="49"/>
  <c r="J12" i="49" s="1"/>
  <c r="C5" i="49"/>
  <c r="C14" i="49" s="1"/>
  <c r="C25" i="49" s="1"/>
  <c r="C12" i="49" s="1"/>
  <c r="K5" i="49"/>
  <c r="K8" i="49" s="1"/>
  <c r="K10" i="49" s="1"/>
  <c r="U49" i="49"/>
  <c r="U36" i="49" s="1"/>
  <c r="U34" i="49" s="1"/>
  <c r="U50" i="49"/>
  <c r="U37" i="49" s="1"/>
  <c r="U35" i="49" s="1"/>
  <c r="V49" i="49"/>
  <c r="V36" i="49" s="1"/>
  <c r="V34" i="49" s="1"/>
  <c r="V29" i="49" s="1"/>
  <c r="V27" i="49" s="1"/>
  <c r="E5" i="49"/>
  <c r="E14" i="49" s="1"/>
  <c r="E25" i="49" s="1"/>
  <c r="E12" i="49" s="1"/>
  <c r="E10" i="49" s="1"/>
  <c r="J6" i="49"/>
  <c r="J11" i="49" s="1"/>
  <c r="J13" i="49" s="1"/>
  <c r="J26" i="49" s="1"/>
  <c r="W49" i="49"/>
  <c r="W36" i="49" s="1"/>
  <c r="W34" i="49" s="1"/>
  <c r="W28" i="49" s="1"/>
  <c r="Q49" i="49"/>
  <c r="Q46" i="49" s="1"/>
  <c r="Q37" i="49" s="1"/>
  <c r="Q35" i="49" s="1"/>
  <c r="S37" i="49"/>
  <c r="S35" i="49" s="1"/>
  <c r="W93" i="49"/>
  <c r="W82" i="49" s="1"/>
  <c r="W73" i="49" s="1"/>
  <c r="W94" i="49"/>
  <c r="W74" i="49" s="1"/>
  <c r="U93" i="49"/>
  <c r="U82" i="49" s="1"/>
  <c r="U73" i="49" s="1"/>
  <c r="U94" i="49"/>
  <c r="U74" i="49" s="1"/>
  <c r="F10" i="49"/>
  <c r="G10" i="49"/>
  <c r="X85" i="49"/>
  <c r="X89" i="49" s="1"/>
  <c r="X83" i="49"/>
  <c r="X87" i="49" s="1"/>
  <c r="X84" i="49"/>
  <c r="X88" i="49" s="1"/>
  <c r="W29" i="49"/>
  <c r="W27" i="49" s="1"/>
  <c r="L85" i="49"/>
  <c r="L83" i="49"/>
  <c r="L87" i="49" s="1"/>
  <c r="S97" i="49"/>
  <c r="S95" i="49" s="1"/>
  <c r="T97" i="49"/>
  <c r="T95" i="49" s="1"/>
  <c r="T96" i="49"/>
  <c r="Q96" i="49"/>
  <c r="Q94" i="49" s="1"/>
  <c r="Q74" i="49" s="1"/>
  <c r="S36" i="49"/>
  <c r="S34" i="49" s="1"/>
  <c r="T29" i="49"/>
  <c r="T27" i="49" s="1"/>
  <c r="T28" i="49"/>
  <c r="I84" i="49"/>
  <c r="Y85" i="49"/>
  <c r="Y83" i="49"/>
  <c r="Y87" i="49" s="1"/>
  <c r="R104" i="49"/>
  <c r="R102" i="49" s="1"/>
  <c r="K84" i="49"/>
  <c r="K88" i="49" s="1"/>
  <c r="K85" i="49"/>
  <c r="K89" i="49" s="1"/>
  <c r="K83" i="49"/>
  <c r="K87" i="49" s="1"/>
  <c r="L84" i="49"/>
  <c r="L88" i="49" s="1"/>
  <c r="Y84" i="49"/>
  <c r="Y88" i="49" s="1"/>
  <c r="R37" i="49"/>
  <c r="R35" i="49" s="1"/>
  <c r="R29" i="49" s="1"/>
  <c r="R27" i="49" s="1"/>
  <c r="V96" i="49"/>
  <c r="R105" i="49"/>
  <c r="R103" i="49" s="1"/>
  <c r="H84" i="49"/>
  <c r="P36" i="49"/>
  <c r="P34" i="49" s="1"/>
  <c r="P104" i="49"/>
  <c r="P102" i="49" s="1"/>
  <c r="P37" i="49"/>
  <c r="P35" i="49" s="1"/>
  <c r="P105" i="49"/>
  <c r="P103" i="49" s="1"/>
  <c r="R36" i="48"/>
  <c r="R34" i="48" s="1"/>
  <c r="V29" i="48"/>
  <c r="V27" i="48" s="1"/>
  <c r="Q36" i="48"/>
  <c r="Q34" i="48" s="1"/>
  <c r="Q37" i="48"/>
  <c r="Q35" i="48" s="1"/>
  <c r="T94" i="48"/>
  <c r="T74" i="48" s="1"/>
  <c r="T93" i="48"/>
  <c r="T82" i="48" s="1"/>
  <c r="T73" i="48" s="1"/>
  <c r="W94" i="48"/>
  <c r="W74" i="48" s="1"/>
  <c r="W93" i="48"/>
  <c r="W82" i="48" s="1"/>
  <c r="W73" i="48" s="1"/>
  <c r="K85" i="48"/>
  <c r="K89" i="48" s="1"/>
  <c r="K83" i="48"/>
  <c r="K87" i="48" s="1"/>
  <c r="K84" i="48"/>
  <c r="K88" i="48" s="1"/>
  <c r="V28" i="48"/>
  <c r="H6" i="48"/>
  <c r="Y85" i="48"/>
  <c r="Y83" i="48"/>
  <c r="Y87" i="48" s="1"/>
  <c r="S105" i="48"/>
  <c r="S103" i="48" s="1"/>
  <c r="H16" i="48"/>
  <c r="R37" i="48"/>
  <c r="R35" i="48" s="1"/>
  <c r="R29" i="48" s="1"/>
  <c r="R27" i="48" s="1"/>
  <c r="U97" i="48"/>
  <c r="U95" i="48" s="1"/>
  <c r="U96" i="48"/>
  <c r="U37" i="48"/>
  <c r="U35" i="48" s="1"/>
  <c r="U29" i="48" s="1"/>
  <c r="U27" i="48" s="1"/>
  <c r="K6" i="48"/>
  <c r="K9" i="48" s="1"/>
  <c r="L85" i="48"/>
  <c r="L83" i="48"/>
  <c r="L87" i="48" s="1"/>
  <c r="L84" i="48"/>
  <c r="L88" i="48" s="1"/>
  <c r="P97" i="48"/>
  <c r="P95" i="48" s="1"/>
  <c r="Q104" i="48"/>
  <c r="Q102" i="48" s="1"/>
  <c r="Q105" i="48"/>
  <c r="Q103" i="48" s="1"/>
  <c r="X85" i="48"/>
  <c r="X89" i="48" s="1"/>
  <c r="X83" i="48"/>
  <c r="X87" i="48" s="1"/>
  <c r="X84" i="48"/>
  <c r="X88" i="48" s="1"/>
  <c r="R105" i="48"/>
  <c r="R103" i="48" s="1"/>
  <c r="R97" i="48" s="1"/>
  <c r="R95" i="48" s="1"/>
  <c r="S104" i="48"/>
  <c r="S102" i="48" s="1"/>
  <c r="W49" i="48"/>
  <c r="W36" i="48" s="1"/>
  <c r="W34" i="48" s="1"/>
  <c r="P49" i="48"/>
  <c r="P46" i="48" s="1"/>
  <c r="S49" i="48"/>
  <c r="S46" i="48" s="1"/>
  <c r="H84" i="48"/>
  <c r="T49" i="48"/>
  <c r="T36" i="48" s="1"/>
  <c r="T34" i="48" s="1"/>
  <c r="P37" i="47"/>
  <c r="P35" i="47" s="1"/>
  <c r="P29" i="47" s="1"/>
  <c r="P27" i="47" s="1"/>
  <c r="G6" i="47"/>
  <c r="G11" i="47" s="1"/>
  <c r="G13" i="47" s="1"/>
  <c r="G26" i="47" s="1"/>
  <c r="F6" i="47"/>
  <c r="F15" i="47" s="1"/>
  <c r="T29" i="47"/>
  <c r="T27" i="47" s="1"/>
  <c r="T26" i="47" s="1"/>
  <c r="T6" i="47" s="1"/>
  <c r="L84" i="47"/>
  <c r="L88" i="47" s="1"/>
  <c r="L85" i="47"/>
  <c r="L83" i="47"/>
  <c r="L87" i="47" s="1"/>
  <c r="I6" i="47"/>
  <c r="R36" i="47"/>
  <c r="R34" i="47" s="1"/>
  <c r="Q104" i="47"/>
  <c r="Q102" i="47" s="1"/>
  <c r="Q105" i="47"/>
  <c r="Q103" i="47" s="1"/>
  <c r="Q97" i="47" s="1"/>
  <c r="Q95" i="47" s="1"/>
  <c r="J6" i="47"/>
  <c r="X83" i="47"/>
  <c r="X87" i="47" s="1"/>
  <c r="U97" i="47"/>
  <c r="U95" i="47" s="1"/>
  <c r="U96" i="47"/>
  <c r="V97" i="47"/>
  <c r="V95" i="47" s="1"/>
  <c r="V96" i="47"/>
  <c r="C6" i="47"/>
  <c r="K6" i="47"/>
  <c r="K9" i="47" s="1"/>
  <c r="R37" i="47"/>
  <c r="R35" i="47" s="1"/>
  <c r="W29" i="47"/>
  <c r="W27" i="47" s="1"/>
  <c r="Y85" i="47"/>
  <c r="Y83" i="47"/>
  <c r="Y87" i="47" s="1"/>
  <c r="Y84" i="47"/>
  <c r="Y88" i="47" s="1"/>
  <c r="W97" i="47"/>
  <c r="W95" i="47" s="1"/>
  <c r="W96" i="47"/>
  <c r="Q50" i="47"/>
  <c r="Q47" i="47" s="1"/>
  <c r="Q37" i="47" s="1"/>
  <c r="Q35" i="47" s="1"/>
  <c r="V50" i="47"/>
  <c r="V37" i="47" s="1"/>
  <c r="V35" i="47" s="1"/>
  <c r="V29" i="47" s="1"/>
  <c r="V27" i="47" s="1"/>
  <c r="U50" i="47"/>
  <c r="U37" i="47" s="1"/>
  <c r="U35" i="47" s="1"/>
  <c r="S50" i="47"/>
  <c r="S47" i="47" s="1"/>
  <c r="S37" i="47" s="1"/>
  <c r="S35" i="47" s="1"/>
  <c r="D6" i="47"/>
  <c r="L6" i="47"/>
  <c r="L9" i="47" s="1"/>
  <c r="Q36" i="47"/>
  <c r="Q34" i="47" s="1"/>
  <c r="T97" i="47"/>
  <c r="T95" i="47" s="1"/>
  <c r="X85" i="47"/>
  <c r="X89" i="47" s="1"/>
  <c r="H76" i="47"/>
  <c r="K85" i="47"/>
  <c r="K89" i="47" s="1"/>
  <c r="K83" i="47"/>
  <c r="K87" i="47" s="1"/>
  <c r="P104" i="47"/>
  <c r="P102" i="47" s="1"/>
  <c r="P96" i="47" s="1"/>
  <c r="S105" i="47"/>
  <c r="S103" i="47" s="1"/>
  <c r="S104" i="47"/>
  <c r="S102" i="47" s="1"/>
  <c r="S96" i="47" s="1"/>
  <c r="T50" i="46"/>
  <c r="T37" i="46" s="1"/>
  <c r="T35" i="46" s="1"/>
  <c r="T28" i="46" s="1"/>
  <c r="P50" i="46"/>
  <c r="P47" i="46" s="1"/>
  <c r="C6" i="46"/>
  <c r="C11" i="46" s="1"/>
  <c r="C13" i="46" s="1"/>
  <c r="C26" i="46" s="1"/>
  <c r="U50" i="46"/>
  <c r="U37" i="46" s="1"/>
  <c r="U35" i="46" s="1"/>
  <c r="U28" i="46" s="1"/>
  <c r="D6" i="46"/>
  <c r="D11" i="46" s="1"/>
  <c r="D13" i="46" s="1"/>
  <c r="D26" i="46" s="1"/>
  <c r="V50" i="46"/>
  <c r="V37" i="46" s="1"/>
  <c r="V35" i="46" s="1"/>
  <c r="V29" i="46" s="1"/>
  <c r="V27" i="46" s="1"/>
  <c r="W50" i="46"/>
  <c r="W37" i="46" s="1"/>
  <c r="W35" i="46" s="1"/>
  <c r="K6" i="46"/>
  <c r="K9" i="46" s="1"/>
  <c r="Q97" i="46"/>
  <c r="Q95" i="46" s="1"/>
  <c r="K84" i="46"/>
  <c r="K88" i="46" s="1"/>
  <c r="K83" i="46"/>
  <c r="K87" i="46" s="1"/>
  <c r="K85" i="46"/>
  <c r="K89" i="46" s="1"/>
  <c r="L84" i="46"/>
  <c r="L88" i="46" s="1"/>
  <c r="L83" i="46"/>
  <c r="L87" i="46" s="1"/>
  <c r="L85" i="46"/>
  <c r="T97" i="46"/>
  <c r="T95" i="46" s="1"/>
  <c r="T96" i="46"/>
  <c r="R104" i="46"/>
  <c r="R102" i="46" s="1"/>
  <c r="R105" i="46"/>
  <c r="R103" i="46" s="1"/>
  <c r="R97" i="46" s="1"/>
  <c r="R95" i="46" s="1"/>
  <c r="E6" i="46"/>
  <c r="U94" i="46"/>
  <c r="U74" i="46" s="1"/>
  <c r="U93" i="46"/>
  <c r="U82" i="46" s="1"/>
  <c r="U73" i="46" s="1"/>
  <c r="Q104" i="46"/>
  <c r="Q102" i="46" s="1"/>
  <c r="Q96" i="46" s="1"/>
  <c r="S105" i="46"/>
  <c r="S103" i="46" s="1"/>
  <c r="F6" i="46"/>
  <c r="R36" i="46"/>
  <c r="R34" i="46" s="1"/>
  <c r="R37" i="46"/>
  <c r="R35" i="46" s="1"/>
  <c r="X85" i="46"/>
  <c r="X89" i="46" s="1"/>
  <c r="G6" i="46"/>
  <c r="S36" i="46"/>
  <c r="S34" i="46" s="1"/>
  <c r="S37" i="46"/>
  <c r="S35" i="46" s="1"/>
  <c r="Y85" i="46"/>
  <c r="W96" i="46"/>
  <c r="W94" i="46" s="1"/>
  <c r="W74" i="46" s="1"/>
  <c r="V49" i="46"/>
  <c r="V36" i="46" s="1"/>
  <c r="V34" i="46" s="1"/>
  <c r="Q49" i="46"/>
  <c r="Q46" i="46" s="1"/>
  <c r="Q36" i="46" s="1"/>
  <c r="Q34" i="46" s="1"/>
  <c r="P49" i="46"/>
  <c r="P46" i="46" s="1"/>
  <c r="W49" i="46"/>
  <c r="W36" i="46" s="1"/>
  <c r="W34" i="46" s="1"/>
  <c r="H6" i="46"/>
  <c r="V97" i="46"/>
  <c r="V95" i="46" s="1"/>
  <c r="P105" i="46"/>
  <c r="P103" i="46" s="1"/>
  <c r="P97" i="46" s="1"/>
  <c r="P95" i="46" s="1"/>
  <c r="X83" i="46"/>
  <c r="X87" i="46" s="1"/>
  <c r="I76" i="46"/>
  <c r="Y83" i="46"/>
  <c r="Y87" i="46" s="1"/>
  <c r="S104" i="46"/>
  <c r="S102" i="46" s="1"/>
  <c r="E15" i="6" l="1"/>
  <c r="Y15" i="28"/>
  <c r="Y19" i="28" s="1"/>
  <c r="J5" i="108"/>
  <c r="J14" i="108" s="1"/>
  <c r="J25" i="108" s="1"/>
  <c r="J12" i="108" s="1"/>
  <c r="D5" i="83"/>
  <c r="D14" i="83" s="1"/>
  <c r="D25" i="83" s="1"/>
  <c r="D12" i="83" s="1"/>
  <c r="C6" i="68"/>
  <c r="J5" i="76"/>
  <c r="J14" i="76" s="1"/>
  <c r="J25" i="76" s="1"/>
  <c r="J12" i="76" s="1"/>
  <c r="H15" i="81"/>
  <c r="D5" i="76"/>
  <c r="D14" i="76" s="1"/>
  <c r="D25" i="76" s="1"/>
  <c r="D12" i="76" s="1"/>
  <c r="D10" i="76" s="1"/>
  <c r="E5" i="76"/>
  <c r="E14" i="76" s="1"/>
  <c r="E25" i="76" s="1"/>
  <c r="E12" i="76" s="1"/>
  <c r="I5" i="76"/>
  <c r="I14" i="76" s="1"/>
  <c r="I25" i="76" s="1"/>
  <c r="I12" i="76" s="1"/>
  <c r="I10" i="76" s="1"/>
  <c r="C5" i="76"/>
  <c r="C14" i="76" s="1"/>
  <c r="C25" i="76" s="1"/>
  <c r="C12" i="76" s="1"/>
  <c r="C10" i="76" s="1"/>
  <c r="H5" i="76"/>
  <c r="H14" i="76" s="1"/>
  <c r="H25" i="76" s="1"/>
  <c r="H12" i="76" s="1"/>
  <c r="H10" i="76" s="1"/>
  <c r="G5" i="76"/>
  <c r="G14" i="76" s="1"/>
  <c r="G25" i="76" s="1"/>
  <c r="G12" i="76" s="1"/>
  <c r="G10" i="76" s="1"/>
  <c r="L5" i="76"/>
  <c r="L8" i="76" s="1"/>
  <c r="L10" i="76" s="1"/>
  <c r="G6" i="68"/>
  <c r="D11" i="71"/>
  <c r="D13" i="71" s="1"/>
  <c r="D26" i="71" s="1"/>
  <c r="F5" i="76"/>
  <c r="F14" i="76" s="1"/>
  <c r="F25" i="76" s="1"/>
  <c r="F12" i="76" s="1"/>
  <c r="F10" i="76" s="1"/>
  <c r="V37" i="6"/>
  <c r="V35" i="6" s="1"/>
  <c r="R97" i="67"/>
  <c r="R95" i="67" s="1"/>
  <c r="E15" i="86"/>
  <c r="E11" i="86"/>
  <c r="E13" i="86" s="1"/>
  <c r="E26" i="86" s="1"/>
  <c r="C5" i="92"/>
  <c r="C14" i="92" s="1"/>
  <c r="C25" i="92" s="1"/>
  <c r="C12" i="92" s="1"/>
  <c r="C10" i="92" s="1"/>
  <c r="L5" i="92"/>
  <c r="L8" i="92" s="1"/>
  <c r="L10" i="92" s="1"/>
  <c r="H5" i="92"/>
  <c r="H14" i="92" s="1"/>
  <c r="H25" i="92" s="1"/>
  <c r="H12" i="92" s="1"/>
  <c r="I5" i="92"/>
  <c r="I14" i="92" s="1"/>
  <c r="I25" i="92" s="1"/>
  <c r="I12" i="92" s="1"/>
  <c r="G15" i="86"/>
  <c r="G11" i="86"/>
  <c r="G13" i="86" s="1"/>
  <c r="G26" i="86" s="1"/>
  <c r="V29" i="114"/>
  <c r="V27" i="114" s="1"/>
  <c r="V28" i="114"/>
  <c r="L83" i="10"/>
  <c r="L87" i="10" s="1"/>
  <c r="L85" i="10"/>
  <c r="L84" i="10"/>
  <c r="L88" i="10" s="1"/>
  <c r="U93" i="26"/>
  <c r="U82" i="26" s="1"/>
  <c r="U73" i="26" s="1"/>
  <c r="U94" i="26"/>
  <c r="U74" i="26" s="1"/>
  <c r="Q36" i="80"/>
  <c r="Q34" i="80" s="1"/>
  <c r="Q37" i="80"/>
  <c r="Q35" i="80" s="1"/>
  <c r="Q29" i="80" s="1"/>
  <c r="Q27" i="80" s="1"/>
  <c r="Q37" i="78"/>
  <c r="Q35" i="78" s="1"/>
  <c r="Q36" i="78"/>
  <c r="Q34" i="78" s="1"/>
  <c r="Q28" i="78" s="1"/>
  <c r="Y83" i="20"/>
  <c r="Y87" i="20" s="1"/>
  <c r="Y84" i="20"/>
  <c r="Y88" i="20" s="1"/>
  <c r="Y85" i="20"/>
  <c r="L117" i="28"/>
  <c r="L118" i="28" s="1"/>
  <c r="L119" i="28" s="1"/>
  <c r="L120" i="28" s="1"/>
  <c r="L121" i="28" s="1"/>
  <c r="L122" i="28" s="1"/>
  <c r="L123" i="28" s="1"/>
  <c r="L124" i="28" s="1"/>
  <c r="L125" i="28" s="1"/>
  <c r="L126" i="28" s="1"/>
  <c r="L127" i="28" s="1"/>
  <c r="L128" i="28" s="1"/>
  <c r="S28" i="49"/>
  <c r="P97" i="50"/>
  <c r="P95" i="50" s="1"/>
  <c r="K103" i="52"/>
  <c r="K107" i="52" s="1"/>
  <c r="K102" i="54"/>
  <c r="K106" i="54" s="1"/>
  <c r="Q97" i="54"/>
  <c r="Q95" i="54" s="1"/>
  <c r="S97" i="56"/>
  <c r="S95" i="56" s="1"/>
  <c r="K104" i="59"/>
  <c r="K108" i="59" s="1"/>
  <c r="R28" i="61"/>
  <c r="P29" i="61"/>
  <c r="P27" i="61" s="1"/>
  <c r="K103" i="62"/>
  <c r="K107" i="62" s="1"/>
  <c r="K104" i="65"/>
  <c r="K108" i="65" s="1"/>
  <c r="Q97" i="72"/>
  <c r="Q95" i="72" s="1"/>
  <c r="J5" i="77"/>
  <c r="J14" i="77" s="1"/>
  <c r="J25" i="77" s="1"/>
  <c r="J12" i="77" s="1"/>
  <c r="G5" i="77"/>
  <c r="G14" i="77" s="1"/>
  <c r="G25" i="77" s="1"/>
  <c r="G12" i="77" s="1"/>
  <c r="W26" i="114"/>
  <c r="W6" i="114" s="1"/>
  <c r="S36" i="122"/>
  <c r="S34" i="122" s="1"/>
  <c r="S28" i="122" s="1"/>
  <c r="S37" i="94"/>
  <c r="S35" i="94" s="1"/>
  <c r="S29" i="94" s="1"/>
  <c r="S27" i="94" s="1"/>
  <c r="S36" i="94"/>
  <c r="S34" i="94" s="1"/>
  <c r="R36" i="81"/>
  <c r="R34" i="81" s="1"/>
  <c r="R37" i="81"/>
  <c r="R35" i="81" s="1"/>
  <c r="R28" i="81" s="1"/>
  <c r="U94" i="82"/>
  <c r="U74" i="82" s="1"/>
  <c r="U93" i="82"/>
  <c r="U82" i="82" s="1"/>
  <c r="U73" i="82" s="1"/>
  <c r="K117" i="28"/>
  <c r="K103" i="30"/>
  <c r="K107" i="30" s="1"/>
  <c r="K102" i="30"/>
  <c r="K106" i="30" s="1"/>
  <c r="L102" i="30"/>
  <c r="L106" i="30" s="1"/>
  <c r="L104" i="30"/>
  <c r="L108" i="30" s="1"/>
  <c r="K129" i="20"/>
  <c r="K117" i="20"/>
  <c r="R96" i="38"/>
  <c r="R97" i="38"/>
  <c r="R95" i="38" s="1"/>
  <c r="R93" i="38" s="1"/>
  <c r="R82" i="38" s="1"/>
  <c r="R73" i="38" s="1"/>
  <c r="L116" i="45"/>
  <c r="L129" i="45"/>
  <c r="X104" i="46"/>
  <c r="X108" i="46" s="1"/>
  <c r="X102" i="47"/>
  <c r="X106" i="47" s="1"/>
  <c r="K103" i="48"/>
  <c r="K107" i="48" s="1"/>
  <c r="R97" i="49"/>
  <c r="R95" i="49" s="1"/>
  <c r="K103" i="49"/>
  <c r="K107" i="49" s="1"/>
  <c r="V29" i="55"/>
  <c r="V27" i="55" s="1"/>
  <c r="K102" i="55"/>
  <c r="K106" i="55" s="1"/>
  <c r="K104" i="61"/>
  <c r="K108" i="61" s="1"/>
  <c r="X104" i="65"/>
  <c r="X108" i="65" s="1"/>
  <c r="X104" i="67"/>
  <c r="X108" i="67" s="1"/>
  <c r="X104" i="68"/>
  <c r="X108" i="68" s="1"/>
  <c r="K104" i="71"/>
  <c r="K108" i="71" s="1"/>
  <c r="X104" i="74"/>
  <c r="X108" i="74" s="1"/>
  <c r="R37" i="75"/>
  <c r="R35" i="75" s="1"/>
  <c r="R29" i="75" s="1"/>
  <c r="R27" i="75" s="1"/>
  <c r="V29" i="120"/>
  <c r="V27" i="120" s="1"/>
  <c r="V28" i="120"/>
  <c r="V26" i="120" s="1"/>
  <c r="V6" i="120" s="1"/>
  <c r="L84" i="121"/>
  <c r="L88" i="121" s="1"/>
  <c r="L85" i="121"/>
  <c r="L83" i="121"/>
  <c r="L87" i="121" s="1"/>
  <c r="V97" i="106"/>
  <c r="V95" i="106" s="1"/>
  <c r="V96" i="106"/>
  <c r="V94" i="106" s="1"/>
  <c r="V74" i="106" s="1"/>
  <c r="X85" i="95"/>
  <c r="X89" i="95" s="1"/>
  <c r="X102" i="95" s="1"/>
  <c r="X106" i="95" s="1"/>
  <c r="X83" i="95"/>
  <c r="X87" i="95" s="1"/>
  <c r="Y85" i="119"/>
  <c r="Y84" i="119"/>
  <c r="Y88" i="119" s="1"/>
  <c r="Y83" i="119"/>
  <c r="Y87" i="119" s="1"/>
  <c r="S37" i="112"/>
  <c r="S35" i="112" s="1"/>
  <c r="S29" i="112" s="1"/>
  <c r="S27" i="112" s="1"/>
  <c r="S36" i="112"/>
  <c r="S34" i="112" s="1"/>
  <c r="L84" i="104"/>
  <c r="L88" i="104" s="1"/>
  <c r="L85" i="104"/>
  <c r="L104" i="104" s="1"/>
  <c r="L108" i="104" s="1"/>
  <c r="L83" i="104"/>
  <c r="L87" i="104" s="1"/>
  <c r="T28" i="92"/>
  <c r="T29" i="92"/>
  <c r="T27" i="92" s="1"/>
  <c r="S37" i="105"/>
  <c r="S35" i="105" s="1"/>
  <c r="S36" i="105"/>
  <c r="S34" i="105" s="1"/>
  <c r="V29" i="85"/>
  <c r="V27" i="85" s="1"/>
  <c r="V28" i="85"/>
  <c r="Q97" i="32"/>
  <c r="Q95" i="32" s="1"/>
  <c r="Q94" i="32" s="1"/>
  <c r="Q74" i="32" s="1"/>
  <c r="Q96" i="32"/>
  <c r="S96" i="8"/>
  <c r="S93" i="8" s="1"/>
  <c r="S82" i="8" s="1"/>
  <c r="S73" i="8" s="1"/>
  <c r="S97" i="8"/>
  <c r="S95" i="8" s="1"/>
  <c r="L103" i="44"/>
  <c r="L107" i="44" s="1"/>
  <c r="P28" i="24"/>
  <c r="P26" i="24" s="1"/>
  <c r="P6" i="24" s="1"/>
  <c r="S29" i="40"/>
  <c r="S27" i="40" s="1"/>
  <c r="S28" i="40"/>
  <c r="S25" i="40" s="1"/>
  <c r="S14" i="40" s="1"/>
  <c r="S5" i="40" s="1"/>
  <c r="V94" i="104"/>
  <c r="V74" i="104" s="1"/>
  <c r="V93" i="104"/>
  <c r="V82" i="104" s="1"/>
  <c r="V73" i="104" s="1"/>
  <c r="Y84" i="110"/>
  <c r="Y88" i="110" s="1"/>
  <c r="Y85" i="110"/>
  <c r="Y83" i="110"/>
  <c r="Y87" i="110" s="1"/>
  <c r="X84" i="101"/>
  <c r="X88" i="101" s="1"/>
  <c r="X103" i="101" s="1"/>
  <c r="X107" i="101" s="1"/>
  <c r="X85" i="101"/>
  <c r="X89" i="101" s="1"/>
  <c r="X83" i="101"/>
  <c r="X87" i="101" s="1"/>
  <c r="L84" i="82"/>
  <c r="L88" i="82" s="1"/>
  <c r="L85" i="82"/>
  <c r="L83" i="82"/>
  <c r="L87" i="82" s="1"/>
  <c r="X85" i="118"/>
  <c r="X89" i="118" s="1"/>
  <c r="X83" i="118"/>
  <c r="X87" i="118" s="1"/>
  <c r="X84" i="118"/>
  <c r="X88" i="118" s="1"/>
  <c r="X103" i="118" s="1"/>
  <c r="X107" i="118" s="1"/>
  <c r="P37" i="100"/>
  <c r="P35" i="100" s="1"/>
  <c r="P36" i="100"/>
  <c r="P34" i="100" s="1"/>
  <c r="R36" i="95"/>
  <c r="R34" i="95" s="1"/>
  <c r="R37" i="95"/>
  <c r="R35" i="95" s="1"/>
  <c r="S97" i="78"/>
  <c r="S95" i="78" s="1"/>
  <c r="S96" i="78"/>
  <c r="L85" i="123"/>
  <c r="L83" i="123"/>
  <c r="L87" i="123" s="1"/>
  <c r="L104" i="123" s="1"/>
  <c r="L108" i="123" s="1"/>
  <c r="L84" i="123"/>
  <c r="L88" i="123" s="1"/>
  <c r="W28" i="92"/>
  <c r="W26" i="92" s="1"/>
  <c r="W6" i="92" s="1"/>
  <c r="W29" i="92"/>
  <c r="W27" i="92" s="1"/>
  <c r="R36" i="88"/>
  <c r="R34" i="88" s="1"/>
  <c r="R37" i="88"/>
  <c r="R35" i="88" s="1"/>
  <c r="R29" i="88" s="1"/>
  <c r="R27" i="88" s="1"/>
  <c r="S36" i="107"/>
  <c r="S34" i="107" s="1"/>
  <c r="S37" i="107"/>
  <c r="S35" i="107" s="1"/>
  <c r="S29" i="107" s="1"/>
  <c r="S27" i="107" s="1"/>
  <c r="U94" i="91"/>
  <c r="U74" i="91" s="1"/>
  <c r="U93" i="91"/>
  <c r="U82" i="91" s="1"/>
  <c r="U73" i="91" s="1"/>
  <c r="L85" i="84"/>
  <c r="L89" i="84" s="1"/>
  <c r="L83" i="84"/>
  <c r="L87" i="84" s="1"/>
  <c r="L84" i="84"/>
  <c r="L88" i="84" s="1"/>
  <c r="X85" i="34"/>
  <c r="X89" i="34" s="1"/>
  <c r="X84" i="34"/>
  <c r="X88" i="34" s="1"/>
  <c r="X83" i="34"/>
  <c r="X87" i="34" s="1"/>
  <c r="X102" i="34" s="1"/>
  <c r="X106" i="34" s="1"/>
  <c r="P37" i="28"/>
  <c r="P35" i="28" s="1"/>
  <c r="P36" i="28"/>
  <c r="P34" i="28" s="1"/>
  <c r="P28" i="28" s="1"/>
  <c r="X116" i="14"/>
  <c r="X118" i="14"/>
  <c r="X119" i="14" s="1"/>
  <c r="X120" i="14" s="1"/>
  <c r="X121" i="14" s="1"/>
  <c r="X122" i="14" s="1"/>
  <c r="X123" i="14" s="1"/>
  <c r="X124" i="14" s="1"/>
  <c r="X125" i="14" s="1"/>
  <c r="X126" i="14" s="1"/>
  <c r="X127" i="14" s="1"/>
  <c r="X128" i="14" s="1"/>
  <c r="X129" i="14"/>
  <c r="Q28" i="30"/>
  <c r="Q25" i="30" s="1"/>
  <c r="Q14" i="30" s="1"/>
  <c r="Q5" i="30" s="1"/>
  <c r="Q29" i="30"/>
  <c r="Q27" i="30" s="1"/>
  <c r="X103" i="54"/>
  <c r="X107" i="54" s="1"/>
  <c r="S29" i="54"/>
  <c r="S27" i="54" s="1"/>
  <c r="K102" i="56"/>
  <c r="K106" i="56" s="1"/>
  <c r="Q29" i="59"/>
  <c r="Q27" i="59" s="1"/>
  <c r="P97" i="60"/>
  <c r="P95" i="60" s="1"/>
  <c r="X104" i="60"/>
  <c r="X108" i="60" s="1"/>
  <c r="K104" i="60"/>
  <c r="K108" i="60" s="1"/>
  <c r="P97" i="62"/>
  <c r="P95" i="62" s="1"/>
  <c r="Q96" i="65"/>
  <c r="P28" i="67"/>
  <c r="Q28" i="68"/>
  <c r="P97" i="71"/>
  <c r="P95" i="71" s="1"/>
  <c r="W29" i="96"/>
  <c r="W27" i="96" s="1"/>
  <c r="W28" i="96"/>
  <c r="W26" i="96" s="1"/>
  <c r="W6" i="96" s="1"/>
  <c r="R37" i="120"/>
  <c r="R35" i="120" s="1"/>
  <c r="R29" i="120" s="1"/>
  <c r="R27" i="120" s="1"/>
  <c r="R36" i="120"/>
  <c r="R34" i="120" s="1"/>
  <c r="T25" i="123"/>
  <c r="T14" i="123" s="1"/>
  <c r="T5" i="123" s="1"/>
  <c r="S26" i="28"/>
  <c r="S6" i="28" s="1"/>
  <c r="S25" i="28"/>
  <c r="S14" i="28" s="1"/>
  <c r="S5" i="28" s="1"/>
  <c r="L118" i="45"/>
  <c r="L119" i="45" s="1"/>
  <c r="L120" i="45" s="1"/>
  <c r="L121" i="45" s="1"/>
  <c r="L122" i="45" s="1"/>
  <c r="L123" i="45" s="1"/>
  <c r="L124" i="45" s="1"/>
  <c r="L125" i="45" s="1"/>
  <c r="L126" i="45" s="1"/>
  <c r="L127" i="45" s="1"/>
  <c r="L128" i="45" s="1"/>
  <c r="P37" i="24"/>
  <c r="P35" i="24" s="1"/>
  <c r="P29" i="24" s="1"/>
  <c r="P27" i="24" s="1"/>
  <c r="S97" i="48"/>
  <c r="S95" i="48" s="1"/>
  <c r="V28" i="49"/>
  <c r="V26" i="49" s="1"/>
  <c r="V6" i="49" s="1"/>
  <c r="S96" i="61"/>
  <c r="P37" i="69"/>
  <c r="P35" i="69" s="1"/>
  <c r="Q97" i="70"/>
  <c r="Q95" i="70" s="1"/>
  <c r="K102" i="72"/>
  <c r="K106" i="72" s="1"/>
  <c r="P96" i="72"/>
  <c r="K102" i="73"/>
  <c r="K106" i="73" s="1"/>
  <c r="X102" i="73"/>
  <c r="X106" i="73" s="1"/>
  <c r="R97" i="76"/>
  <c r="R95" i="76" s="1"/>
  <c r="R94" i="76" s="1"/>
  <c r="R74" i="76" s="1"/>
  <c r="W26" i="101"/>
  <c r="W6" i="101" s="1"/>
  <c r="W25" i="101"/>
  <c r="W14" i="101" s="1"/>
  <c r="W5" i="101" s="1"/>
  <c r="Q37" i="106"/>
  <c r="Q35" i="106" s="1"/>
  <c r="Q29" i="106" s="1"/>
  <c r="Q27" i="106" s="1"/>
  <c r="Q36" i="106"/>
  <c r="Q34" i="106" s="1"/>
  <c r="S96" i="99"/>
  <c r="S97" i="99"/>
  <c r="S95" i="99" s="1"/>
  <c r="U94" i="111"/>
  <c r="U74" i="111" s="1"/>
  <c r="U93" i="111"/>
  <c r="U82" i="111" s="1"/>
  <c r="U73" i="111" s="1"/>
  <c r="Q36" i="104"/>
  <c r="Q34" i="104" s="1"/>
  <c r="Q37" i="104"/>
  <c r="Q35" i="104" s="1"/>
  <c r="Q97" i="75"/>
  <c r="Q95" i="75" s="1"/>
  <c r="Q96" i="75"/>
  <c r="L85" i="89"/>
  <c r="L84" i="89"/>
  <c r="L88" i="89" s="1"/>
  <c r="L83" i="89"/>
  <c r="L87" i="89" s="1"/>
  <c r="U94" i="78"/>
  <c r="U74" i="78" s="1"/>
  <c r="U93" i="78"/>
  <c r="U82" i="78" s="1"/>
  <c r="U73" i="78" s="1"/>
  <c r="T93" i="40"/>
  <c r="T82" i="40" s="1"/>
  <c r="T73" i="40" s="1"/>
  <c r="T94" i="40"/>
  <c r="T74" i="40" s="1"/>
  <c r="T94" i="16"/>
  <c r="T74" i="16" s="1"/>
  <c r="T93" i="16"/>
  <c r="T82" i="16" s="1"/>
  <c r="T73" i="16" s="1"/>
  <c r="Q97" i="24"/>
  <c r="Q95" i="24" s="1"/>
  <c r="Q96" i="24"/>
  <c r="Q36" i="56"/>
  <c r="Q34" i="56" s="1"/>
  <c r="Q29" i="56" s="1"/>
  <c r="Q27" i="56" s="1"/>
  <c r="S29" i="59"/>
  <c r="S27" i="59" s="1"/>
  <c r="Q37" i="113"/>
  <c r="Q35" i="113" s="1"/>
  <c r="Q36" i="113"/>
  <c r="Q34" i="113" s="1"/>
  <c r="P37" i="121"/>
  <c r="P35" i="121" s="1"/>
  <c r="P36" i="121"/>
  <c r="P34" i="121" s="1"/>
  <c r="P28" i="121" s="1"/>
  <c r="V94" i="10"/>
  <c r="V74" i="10" s="1"/>
  <c r="V93" i="10"/>
  <c r="V82" i="10" s="1"/>
  <c r="V73" i="10" s="1"/>
  <c r="I5" i="95"/>
  <c r="I14" i="95" s="1"/>
  <c r="I25" i="95" s="1"/>
  <c r="I12" i="95" s="1"/>
  <c r="I10" i="95" s="1"/>
  <c r="L5" i="95"/>
  <c r="L8" i="95" s="1"/>
  <c r="L10" i="95" s="1"/>
  <c r="C6" i="30"/>
  <c r="I6" i="30"/>
  <c r="F6" i="30"/>
  <c r="D6" i="30"/>
  <c r="L6" i="30"/>
  <c r="L9" i="30" s="1"/>
  <c r="L16" i="30" s="1"/>
  <c r="L20" i="30" s="1"/>
  <c r="G6" i="30"/>
  <c r="G11" i="30" s="1"/>
  <c r="G13" i="30" s="1"/>
  <c r="J6" i="30"/>
  <c r="K6" i="30"/>
  <c r="K9" i="30" s="1"/>
  <c r="H6" i="30"/>
  <c r="E15" i="81"/>
  <c r="E11" i="81"/>
  <c r="E13" i="81" s="1"/>
  <c r="E26" i="81" s="1"/>
  <c r="U29" i="22"/>
  <c r="U27" i="22" s="1"/>
  <c r="U28" i="22"/>
  <c r="U26" i="22" s="1"/>
  <c r="U6" i="22" s="1"/>
  <c r="X6" i="22" s="1"/>
  <c r="X9" i="22" s="1"/>
  <c r="S37" i="119"/>
  <c r="S35" i="119" s="1"/>
  <c r="S36" i="119"/>
  <c r="S34" i="119" s="1"/>
  <c r="U93" i="122"/>
  <c r="U82" i="122" s="1"/>
  <c r="U73" i="122" s="1"/>
  <c r="U94" i="122"/>
  <c r="U74" i="122" s="1"/>
  <c r="T28" i="104"/>
  <c r="T29" i="104"/>
  <c r="T27" i="104" s="1"/>
  <c r="U94" i="116"/>
  <c r="U74" i="116" s="1"/>
  <c r="U93" i="116"/>
  <c r="U82" i="116" s="1"/>
  <c r="U73" i="116" s="1"/>
  <c r="U93" i="108"/>
  <c r="U82" i="108" s="1"/>
  <c r="U73" i="108" s="1"/>
  <c r="U94" i="108"/>
  <c r="U74" i="108" s="1"/>
  <c r="Y129" i="22"/>
  <c r="Y117" i="22"/>
  <c r="Q29" i="24"/>
  <c r="Q27" i="24" s="1"/>
  <c r="Q28" i="24"/>
  <c r="Y115" i="6"/>
  <c r="Y129" i="6"/>
  <c r="Y116" i="6"/>
  <c r="Y118" i="6"/>
  <c r="Y119" i="6" s="1"/>
  <c r="Y120" i="6" s="1"/>
  <c r="Y121" i="6" s="1"/>
  <c r="Y122" i="6" s="1"/>
  <c r="Y123" i="6" s="1"/>
  <c r="Y124" i="6" s="1"/>
  <c r="Y125" i="6" s="1"/>
  <c r="Y126" i="6" s="1"/>
  <c r="Y127" i="6" s="1"/>
  <c r="Y128" i="6" s="1"/>
  <c r="T26" i="44"/>
  <c r="T6" i="44" s="1"/>
  <c r="T25" i="44"/>
  <c r="T14" i="44" s="1"/>
  <c r="T5" i="44" s="1"/>
  <c r="P36" i="107"/>
  <c r="P34" i="107" s="1"/>
  <c r="P37" i="107"/>
  <c r="P35" i="107" s="1"/>
  <c r="W26" i="24"/>
  <c r="W6" i="24" s="1"/>
  <c r="W25" i="24"/>
  <c r="W14" i="24" s="1"/>
  <c r="W5" i="24" s="1"/>
  <c r="R28" i="20"/>
  <c r="R29" i="20"/>
  <c r="R27" i="20" s="1"/>
  <c r="S28" i="44"/>
  <c r="S29" i="44"/>
  <c r="S27" i="44" s="1"/>
  <c r="S29" i="46"/>
  <c r="S27" i="46" s="1"/>
  <c r="X102" i="48"/>
  <c r="X106" i="48" s="1"/>
  <c r="X104" i="50"/>
  <c r="X108" i="50" s="1"/>
  <c r="P96" i="52"/>
  <c r="P94" i="52" s="1"/>
  <c r="P74" i="52" s="1"/>
  <c r="U29" i="52"/>
  <c r="U27" i="52" s="1"/>
  <c r="R96" i="58"/>
  <c r="P97" i="58"/>
  <c r="P95" i="58" s="1"/>
  <c r="S28" i="60"/>
  <c r="W28" i="68"/>
  <c r="S29" i="69"/>
  <c r="S27" i="69" s="1"/>
  <c r="T94" i="71"/>
  <c r="T74" i="71" s="1"/>
  <c r="S36" i="75"/>
  <c r="S34" i="75" s="1"/>
  <c r="S28" i="75" s="1"/>
  <c r="R36" i="122"/>
  <c r="R34" i="122" s="1"/>
  <c r="R37" i="122"/>
  <c r="R35" i="122" s="1"/>
  <c r="R29" i="122" s="1"/>
  <c r="R27" i="122" s="1"/>
  <c r="V94" i="116"/>
  <c r="V74" i="116" s="1"/>
  <c r="V93" i="116"/>
  <c r="V82" i="116" s="1"/>
  <c r="V73" i="116" s="1"/>
  <c r="K84" i="80"/>
  <c r="K88" i="80" s="1"/>
  <c r="K85" i="80"/>
  <c r="K89" i="80" s="1"/>
  <c r="K83" i="80"/>
  <c r="K87" i="80" s="1"/>
  <c r="K102" i="80" s="1"/>
  <c r="K106" i="80" s="1"/>
  <c r="U29" i="59"/>
  <c r="U27" i="59" s="1"/>
  <c r="U25" i="59" s="1"/>
  <c r="U14" i="59" s="1"/>
  <c r="U5" i="59" s="1"/>
  <c r="U28" i="59"/>
  <c r="W26" i="36"/>
  <c r="W6" i="36" s="1"/>
  <c r="W25" i="36"/>
  <c r="W14" i="36" s="1"/>
  <c r="W5" i="36" s="1"/>
  <c r="X104" i="76"/>
  <c r="X108" i="76" s="1"/>
  <c r="W93" i="80"/>
  <c r="W82" i="80" s="1"/>
  <c r="W73" i="80" s="1"/>
  <c r="T94" i="83"/>
  <c r="T74" i="83" s="1"/>
  <c r="Q36" i="89"/>
  <c r="Q34" i="89" s="1"/>
  <c r="Q96" i="90"/>
  <c r="Q37" i="98"/>
  <c r="Q35" i="98" s="1"/>
  <c r="U29" i="101"/>
  <c r="U27" i="101" s="1"/>
  <c r="R97" i="106"/>
  <c r="R95" i="106" s="1"/>
  <c r="S96" i="112"/>
  <c r="P97" i="113"/>
  <c r="P95" i="113" s="1"/>
  <c r="P97" i="115"/>
  <c r="P95" i="115" s="1"/>
  <c r="P97" i="116"/>
  <c r="P95" i="116" s="1"/>
  <c r="K103" i="118"/>
  <c r="K107" i="118" s="1"/>
  <c r="K102" i="123"/>
  <c r="K106" i="123" s="1"/>
  <c r="P97" i="123"/>
  <c r="P95" i="123" s="1"/>
  <c r="X102" i="124"/>
  <c r="X106" i="124" s="1"/>
  <c r="K15" i="6"/>
  <c r="K19" i="6" s="1"/>
  <c r="S96" i="106"/>
  <c r="W26" i="67"/>
  <c r="W6" i="67" s="1"/>
  <c r="U93" i="57"/>
  <c r="U82" i="57" s="1"/>
  <c r="U73" i="57" s="1"/>
  <c r="T29" i="76"/>
  <c r="T27" i="76" s="1"/>
  <c r="T26" i="76" s="1"/>
  <c r="T6" i="76" s="1"/>
  <c r="X103" i="26"/>
  <c r="X107" i="26" s="1"/>
  <c r="R97" i="40"/>
  <c r="R95" i="40" s="1"/>
  <c r="Q96" i="22"/>
  <c r="K102" i="10"/>
  <c r="K106" i="10" s="1"/>
  <c r="Y84" i="28"/>
  <c r="Y88" i="28" s="1"/>
  <c r="Y83" i="28"/>
  <c r="Y87" i="28" s="1"/>
  <c r="Y85" i="28"/>
  <c r="Q97" i="26"/>
  <c r="Q95" i="26" s="1"/>
  <c r="Q96" i="26"/>
  <c r="W94" i="20"/>
  <c r="W74" i="20" s="1"/>
  <c r="W93" i="20"/>
  <c r="W82" i="20" s="1"/>
  <c r="W73" i="20" s="1"/>
  <c r="S97" i="26"/>
  <c r="S95" i="26" s="1"/>
  <c r="L103" i="28"/>
  <c r="L107" i="28" s="1"/>
  <c r="T94" i="20"/>
  <c r="T74" i="20" s="1"/>
  <c r="T93" i="20"/>
  <c r="T82" i="20" s="1"/>
  <c r="T73" i="20" s="1"/>
  <c r="K129" i="22"/>
  <c r="S96" i="22"/>
  <c r="Y104" i="36"/>
  <c r="Y108" i="36" s="1"/>
  <c r="Y89" i="36"/>
  <c r="Y102" i="30"/>
  <c r="Y106" i="30" s="1"/>
  <c r="X129" i="20"/>
  <c r="X115" i="20"/>
  <c r="X118" i="20"/>
  <c r="X119" i="20" s="1"/>
  <c r="X120" i="20" s="1"/>
  <c r="X121" i="20" s="1"/>
  <c r="X122" i="20" s="1"/>
  <c r="X123" i="20" s="1"/>
  <c r="X124" i="20" s="1"/>
  <c r="X125" i="20" s="1"/>
  <c r="X126" i="20" s="1"/>
  <c r="X127" i="20" s="1"/>
  <c r="X128" i="20" s="1"/>
  <c r="X116" i="20"/>
  <c r="R28" i="45"/>
  <c r="T29" i="24"/>
  <c r="T27" i="24" s="1"/>
  <c r="R29" i="26"/>
  <c r="R27" i="26" s="1"/>
  <c r="Q36" i="84"/>
  <c r="Q34" i="84" s="1"/>
  <c r="Q28" i="84" s="1"/>
  <c r="K103" i="85"/>
  <c r="K107" i="85" s="1"/>
  <c r="X104" i="85"/>
  <c r="X108" i="85" s="1"/>
  <c r="W28" i="86"/>
  <c r="S29" i="89"/>
  <c r="S27" i="89" s="1"/>
  <c r="S97" i="90"/>
  <c r="S95" i="90" s="1"/>
  <c r="P28" i="102"/>
  <c r="X102" i="107"/>
  <c r="X106" i="107" s="1"/>
  <c r="Q28" i="107"/>
  <c r="K103" i="109"/>
  <c r="K107" i="109" s="1"/>
  <c r="R28" i="114"/>
  <c r="R96" i="115"/>
  <c r="R28" i="118"/>
  <c r="S29" i="121"/>
  <c r="S27" i="121" s="1"/>
  <c r="T93" i="123"/>
  <c r="T82" i="123" s="1"/>
  <c r="T73" i="123" s="1"/>
  <c r="V29" i="79"/>
  <c r="V27" i="79" s="1"/>
  <c r="V26" i="79" s="1"/>
  <c r="V6" i="79" s="1"/>
  <c r="U37" i="6"/>
  <c r="U35" i="6" s="1"/>
  <c r="U94" i="96"/>
  <c r="U74" i="96" s="1"/>
  <c r="U93" i="45"/>
  <c r="U82" i="45" s="1"/>
  <c r="U73" i="45" s="1"/>
  <c r="Y103" i="55"/>
  <c r="Y107" i="55" s="1"/>
  <c r="R97" i="20"/>
  <c r="R95" i="20" s="1"/>
  <c r="L103" i="38"/>
  <c r="L107" i="38" s="1"/>
  <c r="V26" i="44"/>
  <c r="V6" i="44" s="1"/>
  <c r="V29" i="89"/>
  <c r="V27" i="89" s="1"/>
  <c r="U94" i="34"/>
  <c r="U74" i="34" s="1"/>
  <c r="L84" i="20"/>
  <c r="L88" i="20" s="1"/>
  <c r="L83" i="20"/>
  <c r="L87" i="20" s="1"/>
  <c r="L85" i="20"/>
  <c r="R97" i="26"/>
  <c r="R95" i="26" s="1"/>
  <c r="X104" i="36"/>
  <c r="X108" i="36" s="1"/>
  <c r="L129" i="24"/>
  <c r="L117" i="24"/>
  <c r="R96" i="8"/>
  <c r="R94" i="8" s="1"/>
  <c r="R74" i="8" s="1"/>
  <c r="Y102" i="36"/>
  <c r="Y106" i="36" s="1"/>
  <c r="Y117" i="36" s="1"/>
  <c r="Y116" i="36" s="1"/>
  <c r="X115" i="6"/>
  <c r="X116" i="6"/>
  <c r="P94" i="28"/>
  <c r="P74" i="28" s="1"/>
  <c r="Y104" i="40"/>
  <c r="Y108" i="40" s="1"/>
  <c r="Y89" i="40"/>
  <c r="Y103" i="40" s="1"/>
  <c r="Y107" i="40" s="1"/>
  <c r="W25" i="32"/>
  <c r="W14" i="32" s="1"/>
  <c r="W5" i="32" s="1"/>
  <c r="W26" i="32"/>
  <c r="W6" i="32" s="1"/>
  <c r="T25" i="30"/>
  <c r="T14" i="30" s="1"/>
  <c r="T5" i="30" s="1"/>
  <c r="P29" i="22"/>
  <c r="P27" i="22" s="1"/>
  <c r="X104" i="80"/>
  <c r="X108" i="80" s="1"/>
  <c r="R96" i="84"/>
  <c r="S29" i="90"/>
  <c r="S27" i="90" s="1"/>
  <c r="R29" i="92"/>
  <c r="R27" i="92" s="1"/>
  <c r="V29" i="96"/>
  <c r="V27" i="96" s="1"/>
  <c r="V93" i="101"/>
  <c r="V82" i="101" s="1"/>
  <c r="V73" i="101" s="1"/>
  <c r="R96" i="103"/>
  <c r="R94" i="103" s="1"/>
  <c r="R74" i="103" s="1"/>
  <c r="R29" i="105"/>
  <c r="R27" i="105" s="1"/>
  <c r="X104" i="105"/>
  <c r="X108" i="105" s="1"/>
  <c r="P97" i="105"/>
  <c r="P95" i="105" s="1"/>
  <c r="K102" i="106"/>
  <c r="K106" i="106" s="1"/>
  <c r="P28" i="111"/>
  <c r="S97" i="117"/>
  <c r="S95" i="117" s="1"/>
  <c r="I26" i="82"/>
  <c r="F6" i="48"/>
  <c r="F15" i="48" s="1"/>
  <c r="R96" i="120"/>
  <c r="P36" i="117"/>
  <c r="P34" i="117" s="1"/>
  <c r="P96" i="106"/>
  <c r="L102" i="87"/>
  <c r="L106" i="87" s="1"/>
  <c r="V28" i="121"/>
  <c r="S29" i="100"/>
  <c r="S27" i="100" s="1"/>
  <c r="Q93" i="28"/>
  <c r="Q82" i="28" s="1"/>
  <c r="Q73" i="28" s="1"/>
  <c r="R26" i="16"/>
  <c r="R6" i="16" s="1"/>
  <c r="W94" i="18"/>
  <c r="W74" i="18" s="1"/>
  <c r="W93" i="18"/>
  <c r="W82" i="18" s="1"/>
  <c r="W73" i="18" s="1"/>
  <c r="K103" i="28"/>
  <c r="K107" i="28" s="1"/>
  <c r="K104" i="28"/>
  <c r="K108" i="28" s="1"/>
  <c r="P96" i="32"/>
  <c r="X84" i="22"/>
  <c r="X88" i="22" s="1"/>
  <c r="X83" i="22"/>
  <c r="X87" i="22" s="1"/>
  <c r="X102" i="22" s="1"/>
  <c r="X106" i="22" s="1"/>
  <c r="X85" i="22"/>
  <c r="X89" i="22" s="1"/>
  <c r="K104" i="40"/>
  <c r="K108" i="40" s="1"/>
  <c r="U93" i="20"/>
  <c r="U82" i="20" s="1"/>
  <c r="U73" i="20" s="1"/>
  <c r="U94" i="20"/>
  <c r="U74" i="20" s="1"/>
  <c r="K102" i="18"/>
  <c r="K106" i="18" s="1"/>
  <c r="Q96" i="20"/>
  <c r="Y103" i="36"/>
  <c r="Y107" i="36" s="1"/>
  <c r="P94" i="10"/>
  <c r="P74" i="10" s="1"/>
  <c r="P93" i="10"/>
  <c r="P82" i="10" s="1"/>
  <c r="P73" i="10" s="1"/>
  <c r="K103" i="24"/>
  <c r="K107" i="24" s="1"/>
  <c r="K117" i="24" s="1"/>
  <c r="K129" i="24" s="1"/>
  <c r="W25" i="38"/>
  <c r="W14" i="38" s="1"/>
  <c r="W5" i="38" s="1"/>
  <c r="W26" i="38"/>
  <c r="W6" i="38" s="1"/>
  <c r="Y102" i="40"/>
  <c r="Y106" i="40" s="1"/>
  <c r="P37" i="44"/>
  <c r="P35" i="44" s="1"/>
  <c r="P36" i="44"/>
  <c r="P34" i="44" s="1"/>
  <c r="P28" i="44" s="1"/>
  <c r="W93" i="22"/>
  <c r="W82" i="22" s="1"/>
  <c r="W73" i="22" s="1"/>
  <c r="K118" i="20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P94" i="45"/>
  <c r="P74" i="45" s="1"/>
  <c r="P93" i="45"/>
  <c r="P82" i="45" s="1"/>
  <c r="P73" i="45" s="1"/>
  <c r="W25" i="34"/>
  <c r="W14" i="34" s="1"/>
  <c r="W5" i="34" s="1"/>
  <c r="X118" i="6"/>
  <c r="X119" i="6" s="1"/>
  <c r="X120" i="6" s="1"/>
  <c r="X121" i="6" s="1"/>
  <c r="X122" i="6" s="1"/>
  <c r="X123" i="6" s="1"/>
  <c r="X124" i="6" s="1"/>
  <c r="X125" i="6" s="1"/>
  <c r="X126" i="6" s="1"/>
  <c r="X127" i="6" s="1"/>
  <c r="X128" i="6" s="1"/>
  <c r="S36" i="76"/>
  <c r="S34" i="76" s="1"/>
  <c r="P28" i="78"/>
  <c r="X102" i="82"/>
  <c r="X106" i="82" s="1"/>
  <c r="P37" i="83"/>
  <c r="P35" i="83" s="1"/>
  <c r="Q29" i="85"/>
  <c r="Q27" i="85" s="1"/>
  <c r="Q97" i="88"/>
  <c r="Q95" i="88" s="1"/>
  <c r="R29" i="97"/>
  <c r="R27" i="97" s="1"/>
  <c r="W25" i="105"/>
  <c r="W14" i="105" s="1"/>
  <c r="W5" i="105" s="1"/>
  <c r="S97" i="110"/>
  <c r="S95" i="110" s="1"/>
  <c r="R97" i="114"/>
  <c r="R95" i="114" s="1"/>
  <c r="K102" i="116"/>
  <c r="K106" i="116" s="1"/>
  <c r="W28" i="117"/>
  <c r="W25" i="117" s="1"/>
  <c r="W14" i="117" s="1"/>
  <c r="W5" i="117" s="1"/>
  <c r="R97" i="121"/>
  <c r="R95" i="121" s="1"/>
  <c r="V94" i="72"/>
  <c r="V74" i="72" s="1"/>
  <c r="V25" i="30"/>
  <c r="V14" i="30" s="1"/>
  <c r="V5" i="30" s="1"/>
  <c r="V93" i="38"/>
  <c r="V82" i="38" s="1"/>
  <c r="V73" i="38" s="1"/>
  <c r="R28" i="12"/>
  <c r="U94" i="65"/>
  <c r="U74" i="65" s="1"/>
  <c r="W25" i="42"/>
  <c r="W14" i="42" s="1"/>
  <c r="W5" i="42" s="1"/>
  <c r="S97" i="16"/>
  <c r="S95" i="16" s="1"/>
  <c r="S94" i="16" s="1"/>
  <c r="S74" i="16" s="1"/>
  <c r="S96" i="16"/>
  <c r="W93" i="42"/>
  <c r="W82" i="42" s="1"/>
  <c r="W73" i="42" s="1"/>
  <c r="W94" i="42"/>
  <c r="W74" i="42" s="1"/>
  <c r="Y85" i="38"/>
  <c r="Y84" i="38"/>
  <c r="Y88" i="38" s="1"/>
  <c r="Y83" i="38"/>
  <c r="Y87" i="38" s="1"/>
  <c r="P96" i="36"/>
  <c r="K104" i="18"/>
  <c r="K108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R97" i="14"/>
  <c r="R95" i="14" s="1"/>
  <c r="R94" i="14" s="1"/>
  <c r="R74" i="14" s="1"/>
  <c r="K104" i="24"/>
  <c r="K108" i="24" s="1"/>
  <c r="K118" i="24" s="1"/>
  <c r="K119" i="24" s="1"/>
  <c r="K120" i="24" s="1"/>
  <c r="K121" i="24" s="1"/>
  <c r="K122" i="24" s="1"/>
  <c r="K123" i="24" s="1"/>
  <c r="K124" i="24" s="1"/>
  <c r="K125" i="24" s="1"/>
  <c r="K126" i="24" s="1"/>
  <c r="K127" i="24" s="1"/>
  <c r="K128" i="24" s="1"/>
  <c r="Q97" i="6"/>
  <c r="Q95" i="6" s="1"/>
  <c r="K103" i="40"/>
  <c r="K107" i="40" s="1"/>
  <c r="K117" i="40" s="1"/>
  <c r="X129" i="6"/>
  <c r="P29" i="16"/>
  <c r="P27" i="16" s="1"/>
  <c r="S28" i="34"/>
  <c r="W26" i="45"/>
  <c r="W6" i="45" s="1"/>
  <c r="W25" i="45"/>
  <c r="W14" i="45" s="1"/>
  <c r="W5" i="45" s="1"/>
  <c r="S29" i="77"/>
  <c r="S27" i="77" s="1"/>
  <c r="S26" i="77" s="1"/>
  <c r="S6" i="77" s="1"/>
  <c r="R97" i="83"/>
  <c r="R95" i="83" s="1"/>
  <c r="P28" i="83"/>
  <c r="T28" i="99"/>
  <c r="W26" i="100"/>
  <c r="W6" i="100" s="1"/>
  <c r="V26" i="104"/>
  <c r="V6" i="104" s="1"/>
  <c r="U28" i="72"/>
  <c r="Q29" i="111"/>
  <c r="Q27" i="111" s="1"/>
  <c r="S29" i="111"/>
  <c r="S27" i="111" s="1"/>
  <c r="Q94" i="20"/>
  <c r="Q74" i="20" s="1"/>
  <c r="Q93" i="20"/>
  <c r="Q82" i="20" s="1"/>
  <c r="Q73" i="20" s="1"/>
  <c r="Y85" i="24"/>
  <c r="Y84" i="24"/>
  <c r="Y88" i="24" s="1"/>
  <c r="Y83" i="24"/>
  <c r="Y87" i="24" s="1"/>
  <c r="U94" i="38"/>
  <c r="U74" i="38" s="1"/>
  <c r="U93" i="38"/>
  <c r="U82" i="38" s="1"/>
  <c r="U73" i="38" s="1"/>
  <c r="P93" i="34"/>
  <c r="P82" i="34" s="1"/>
  <c r="P73" i="34" s="1"/>
  <c r="P94" i="34"/>
  <c r="P74" i="34" s="1"/>
  <c r="K117" i="18"/>
  <c r="Q94" i="14"/>
  <c r="Q74" i="14" s="1"/>
  <c r="Q93" i="14"/>
  <c r="Q82" i="14" s="1"/>
  <c r="Q73" i="14" s="1"/>
  <c r="W28" i="44"/>
  <c r="W29" i="44"/>
  <c r="W27" i="44" s="1"/>
  <c r="T93" i="14"/>
  <c r="T82" i="14" s="1"/>
  <c r="T73" i="14" s="1"/>
  <c r="Q36" i="75"/>
  <c r="Q34" i="75" s="1"/>
  <c r="R29" i="78"/>
  <c r="R27" i="78" s="1"/>
  <c r="Q97" i="80"/>
  <c r="Q95" i="80" s="1"/>
  <c r="T25" i="81"/>
  <c r="T14" i="81" s="1"/>
  <c r="T5" i="81" s="1"/>
  <c r="S29" i="86"/>
  <c r="S27" i="86" s="1"/>
  <c r="R97" i="88"/>
  <c r="R95" i="88" s="1"/>
  <c r="U28" i="88"/>
  <c r="V26" i="89"/>
  <c r="V6" i="89" s="1"/>
  <c r="X102" i="93"/>
  <c r="X106" i="93" s="1"/>
  <c r="P97" i="97"/>
  <c r="P95" i="97" s="1"/>
  <c r="X103" i="99"/>
  <c r="X107" i="99" s="1"/>
  <c r="P96" i="100"/>
  <c r="R97" i="105"/>
  <c r="R95" i="105" s="1"/>
  <c r="X102" i="108"/>
  <c r="X106" i="108" s="1"/>
  <c r="T29" i="108"/>
  <c r="T27" i="108" s="1"/>
  <c r="T25" i="108" s="1"/>
  <c r="T14" i="108" s="1"/>
  <c r="T5" i="108" s="1"/>
  <c r="S37" i="108"/>
  <c r="S35" i="108" s="1"/>
  <c r="S28" i="108" s="1"/>
  <c r="X102" i="109"/>
  <c r="X106" i="109" s="1"/>
  <c r="Q96" i="110"/>
  <c r="K102" i="110"/>
  <c r="K106" i="110" s="1"/>
  <c r="Q29" i="112"/>
  <c r="Q27" i="112" s="1"/>
  <c r="S37" i="120"/>
  <c r="S35" i="120" s="1"/>
  <c r="P97" i="121"/>
  <c r="P95" i="121" s="1"/>
  <c r="X102" i="122"/>
  <c r="X106" i="122" s="1"/>
  <c r="V28" i="116"/>
  <c r="V25" i="116" s="1"/>
  <c r="V14" i="116" s="1"/>
  <c r="V5" i="116" s="1"/>
  <c r="U94" i="88"/>
  <c r="U74" i="88" s="1"/>
  <c r="U93" i="124"/>
  <c r="U82" i="124" s="1"/>
  <c r="U73" i="124" s="1"/>
  <c r="T94" i="68"/>
  <c r="T74" i="68" s="1"/>
  <c r="S96" i="38"/>
  <c r="U94" i="52"/>
  <c r="U74" i="52" s="1"/>
  <c r="S97" i="36"/>
  <c r="S95" i="36" s="1"/>
  <c r="Q29" i="20"/>
  <c r="Q27" i="20" s="1"/>
  <c r="Q26" i="20" s="1"/>
  <c r="Q6" i="20" s="1"/>
  <c r="Q29" i="34"/>
  <c r="Q27" i="34" s="1"/>
  <c r="Q26" i="34" s="1"/>
  <c r="Q6" i="34" s="1"/>
  <c r="K83" i="14"/>
  <c r="K87" i="14" s="1"/>
  <c r="K84" i="14"/>
  <c r="K88" i="14" s="1"/>
  <c r="K103" i="14" s="1"/>
  <c r="K107" i="14" s="1"/>
  <c r="K85" i="14"/>
  <c r="K89" i="14" s="1"/>
  <c r="K104" i="45"/>
  <c r="K108" i="45" s="1"/>
  <c r="K103" i="45"/>
  <c r="K107" i="45" s="1"/>
  <c r="L84" i="40"/>
  <c r="L88" i="40" s="1"/>
  <c r="L83" i="40"/>
  <c r="L87" i="40" s="1"/>
  <c r="L85" i="40"/>
  <c r="R94" i="32"/>
  <c r="R74" i="32" s="1"/>
  <c r="R93" i="32"/>
  <c r="R82" i="32" s="1"/>
  <c r="R73" i="32" s="1"/>
  <c r="W94" i="32"/>
  <c r="W74" i="32" s="1"/>
  <c r="W93" i="32"/>
  <c r="W82" i="32" s="1"/>
  <c r="W73" i="32" s="1"/>
  <c r="X84" i="24"/>
  <c r="X88" i="24" s="1"/>
  <c r="X83" i="24"/>
  <c r="X87" i="24" s="1"/>
  <c r="X85" i="24"/>
  <c r="X89" i="24" s="1"/>
  <c r="X104" i="24" s="1"/>
  <c r="X108" i="24" s="1"/>
  <c r="T94" i="42"/>
  <c r="T74" i="42" s="1"/>
  <c r="L104" i="22"/>
  <c r="L108" i="22" s="1"/>
  <c r="L89" i="22"/>
  <c r="L103" i="22" s="1"/>
  <c r="L107" i="22" s="1"/>
  <c r="P96" i="26"/>
  <c r="P97" i="38"/>
  <c r="P95" i="38" s="1"/>
  <c r="P93" i="38" s="1"/>
  <c r="P82" i="38" s="1"/>
  <c r="P73" i="38" s="1"/>
  <c r="X104" i="30"/>
  <c r="X108" i="30" s="1"/>
  <c r="T93" i="32"/>
  <c r="T82" i="32" s="1"/>
  <c r="T73" i="32" s="1"/>
  <c r="U94" i="10"/>
  <c r="U74" i="10" s="1"/>
  <c r="K117" i="6"/>
  <c r="P96" i="20"/>
  <c r="P94" i="20" s="1"/>
  <c r="P74" i="20" s="1"/>
  <c r="S97" i="18"/>
  <c r="S95" i="18" s="1"/>
  <c r="S94" i="18" s="1"/>
  <c r="S74" i="18" s="1"/>
  <c r="T25" i="34"/>
  <c r="T14" i="34" s="1"/>
  <c r="T5" i="34" s="1"/>
  <c r="T26" i="34"/>
  <c r="T6" i="34" s="1"/>
  <c r="S28" i="30"/>
  <c r="K104" i="12"/>
  <c r="K108" i="12" s="1"/>
  <c r="P28" i="80"/>
  <c r="T28" i="85"/>
  <c r="T26" i="85" s="1"/>
  <c r="T6" i="85" s="1"/>
  <c r="X103" i="86"/>
  <c r="X107" i="86" s="1"/>
  <c r="T29" i="93"/>
  <c r="T27" i="93" s="1"/>
  <c r="Q96" i="94"/>
  <c r="P96" i="102"/>
  <c r="P96" i="109"/>
  <c r="Q96" i="121"/>
  <c r="Q93" i="121" s="1"/>
  <c r="Q82" i="121" s="1"/>
  <c r="Q73" i="121" s="1"/>
  <c r="R97" i="123"/>
  <c r="R95" i="123" s="1"/>
  <c r="R93" i="123" s="1"/>
  <c r="R82" i="123" s="1"/>
  <c r="R73" i="123" s="1"/>
  <c r="T94" i="51"/>
  <c r="T74" i="51" s="1"/>
  <c r="W94" i="81"/>
  <c r="W74" i="81" s="1"/>
  <c r="X84" i="45"/>
  <c r="X88" i="45" s="1"/>
  <c r="X85" i="45"/>
  <c r="X89" i="45" s="1"/>
  <c r="X83" i="45"/>
  <c r="X87" i="45" s="1"/>
  <c r="X102" i="45" s="1"/>
  <c r="X106" i="45" s="1"/>
  <c r="T93" i="24"/>
  <c r="T82" i="24" s="1"/>
  <c r="T73" i="24" s="1"/>
  <c r="T94" i="24"/>
  <c r="T74" i="24" s="1"/>
  <c r="Y84" i="18"/>
  <c r="Y88" i="18" s="1"/>
  <c r="Y83" i="18"/>
  <c r="Y87" i="18" s="1"/>
  <c r="Y85" i="18"/>
  <c r="L89" i="34"/>
  <c r="L102" i="34" s="1"/>
  <c r="L106" i="34" s="1"/>
  <c r="L104" i="34"/>
  <c r="L108" i="34" s="1"/>
  <c r="L104" i="44"/>
  <c r="L108" i="44" s="1"/>
  <c r="L89" i="44"/>
  <c r="L102" i="44" s="1"/>
  <c r="L106" i="44" s="1"/>
  <c r="L103" i="30"/>
  <c r="L107" i="30" s="1"/>
  <c r="L117" i="30" s="1"/>
  <c r="Q96" i="42"/>
  <c r="Q93" i="42" s="1"/>
  <c r="Q82" i="42" s="1"/>
  <c r="Q73" i="42" s="1"/>
  <c r="X102" i="30"/>
  <c r="X106" i="30" s="1"/>
  <c r="Y103" i="30"/>
  <c r="Y107" i="30" s="1"/>
  <c r="W93" i="10"/>
  <c r="W82" i="10" s="1"/>
  <c r="W73" i="10" s="1"/>
  <c r="R97" i="16"/>
  <c r="R95" i="16" s="1"/>
  <c r="R93" i="16" s="1"/>
  <c r="R82" i="16" s="1"/>
  <c r="R73" i="16" s="1"/>
  <c r="R93" i="30"/>
  <c r="R82" i="30" s="1"/>
  <c r="R73" i="30" s="1"/>
  <c r="K116" i="22"/>
  <c r="K115" i="22"/>
  <c r="S25" i="38"/>
  <c r="S14" i="38" s="1"/>
  <c r="S5" i="38" s="1"/>
  <c r="S26" i="38"/>
  <c r="S6" i="38" s="1"/>
  <c r="H26" i="112"/>
  <c r="U28" i="123"/>
  <c r="U25" i="123" s="1"/>
  <c r="U14" i="123" s="1"/>
  <c r="U5" i="123" s="1"/>
  <c r="U28" i="124"/>
  <c r="U26" i="124" s="1"/>
  <c r="U6" i="124" s="1"/>
  <c r="U28" i="76"/>
  <c r="U28" i="95"/>
  <c r="U25" i="95" s="1"/>
  <c r="U14" i="95" s="1"/>
  <c r="U5" i="95" s="1"/>
  <c r="U29" i="106"/>
  <c r="U27" i="106" s="1"/>
  <c r="U25" i="106" s="1"/>
  <c r="U14" i="106" s="1"/>
  <c r="U5" i="106" s="1"/>
  <c r="U29" i="79"/>
  <c r="U27" i="79" s="1"/>
  <c r="U25" i="79" s="1"/>
  <c r="U14" i="79" s="1"/>
  <c r="U5" i="79" s="1"/>
  <c r="X5" i="79" s="1"/>
  <c r="X8" i="79" s="1"/>
  <c r="X10" i="79" s="1"/>
  <c r="U29" i="32"/>
  <c r="U27" i="32" s="1"/>
  <c r="U26" i="32" s="1"/>
  <c r="U6" i="32" s="1"/>
  <c r="U28" i="118"/>
  <c r="U26" i="118" s="1"/>
  <c r="U29" i="10"/>
  <c r="U27" i="10" s="1"/>
  <c r="U29" i="28"/>
  <c r="U27" i="28" s="1"/>
  <c r="U26" i="105"/>
  <c r="U6" i="105" s="1"/>
  <c r="U29" i="72"/>
  <c r="U27" i="72" s="1"/>
  <c r="H26" i="102"/>
  <c r="U28" i="36"/>
  <c r="U25" i="36" s="1"/>
  <c r="U14" i="36" s="1"/>
  <c r="U5" i="36" s="1"/>
  <c r="X5" i="36" s="1"/>
  <c r="X8" i="36" s="1"/>
  <c r="X10" i="36" s="1"/>
  <c r="Q37" i="12"/>
  <c r="Q35" i="12" s="1"/>
  <c r="W29" i="12"/>
  <c r="W27" i="12" s="1"/>
  <c r="S36" i="12"/>
  <c r="S34" i="12" s="1"/>
  <c r="S28" i="12" s="1"/>
  <c r="R29" i="8"/>
  <c r="R27" i="8" s="1"/>
  <c r="W28" i="8"/>
  <c r="Y16" i="45"/>
  <c r="Y20" i="45" s="1"/>
  <c r="Y16" i="38"/>
  <c r="Y20" i="38" s="1"/>
  <c r="W29" i="14"/>
  <c r="W27" i="14" s="1"/>
  <c r="S37" i="14"/>
  <c r="S35" i="14" s="1"/>
  <c r="S29" i="14" s="1"/>
  <c r="S27" i="14" s="1"/>
  <c r="X116" i="10"/>
  <c r="X115" i="10"/>
  <c r="X129" i="10"/>
  <c r="T26" i="54"/>
  <c r="T6" i="54" s="1"/>
  <c r="T25" i="54"/>
  <c r="T14" i="54" s="1"/>
  <c r="T5" i="54" s="1"/>
  <c r="U28" i="86"/>
  <c r="U29" i="86"/>
  <c r="U27" i="86" s="1"/>
  <c r="U26" i="86" s="1"/>
  <c r="U6" i="86" s="1"/>
  <c r="X6" i="86" s="1"/>
  <c r="X9" i="86" s="1"/>
  <c r="T26" i="105"/>
  <c r="T6" i="105" s="1"/>
  <c r="S28" i="100"/>
  <c r="S26" i="100" s="1"/>
  <c r="S6" i="100" s="1"/>
  <c r="R28" i="117"/>
  <c r="K104" i="51"/>
  <c r="K108" i="51" s="1"/>
  <c r="K104" i="57"/>
  <c r="K108" i="57" s="1"/>
  <c r="K104" i="58"/>
  <c r="K108" i="58" s="1"/>
  <c r="X104" i="58"/>
  <c r="X108" i="58" s="1"/>
  <c r="X103" i="61"/>
  <c r="X107" i="61" s="1"/>
  <c r="P96" i="61"/>
  <c r="X103" i="64"/>
  <c r="X107" i="64" s="1"/>
  <c r="K103" i="65"/>
  <c r="K107" i="65" s="1"/>
  <c r="K104" i="66"/>
  <c r="K108" i="66" s="1"/>
  <c r="K102" i="67"/>
  <c r="K106" i="67" s="1"/>
  <c r="R97" i="68"/>
  <c r="R95" i="68" s="1"/>
  <c r="P96" i="68"/>
  <c r="H5" i="69"/>
  <c r="H14" i="69" s="1"/>
  <c r="H25" i="69" s="1"/>
  <c r="H12" i="69" s="1"/>
  <c r="H10" i="69" s="1"/>
  <c r="P96" i="70"/>
  <c r="W28" i="71"/>
  <c r="W26" i="71" s="1"/>
  <c r="W6" i="71" s="1"/>
  <c r="T26" i="71"/>
  <c r="T6" i="71" s="1"/>
  <c r="V28" i="73"/>
  <c r="V25" i="73" s="1"/>
  <c r="V14" i="73" s="1"/>
  <c r="V5" i="73" s="1"/>
  <c r="K102" i="75"/>
  <c r="K106" i="75" s="1"/>
  <c r="T29" i="75"/>
  <c r="T27" i="75" s="1"/>
  <c r="T26" i="75" s="1"/>
  <c r="T6" i="75" s="1"/>
  <c r="S37" i="76"/>
  <c r="S35" i="76" s="1"/>
  <c r="S29" i="76" s="1"/>
  <c r="S27" i="76" s="1"/>
  <c r="Q29" i="76"/>
  <c r="Q27" i="76" s="1"/>
  <c r="U29" i="77"/>
  <c r="U27" i="77" s="1"/>
  <c r="U26" i="77" s="1"/>
  <c r="U6" i="77" s="1"/>
  <c r="X103" i="78"/>
  <c r="X107" i="78" s="1"/>
  <c r="V28" i="81"/>
  <c r="V26" i="81" s="1"/>
  <c r="V6" i="81" s="1"/>
  <c r="T25" i="83"/>
  <c r="T14" i="83" s="1"/>
  <c r="T5" i="83" s="1"/>
  <c r="K103" i="84"/>
  <c r="K107" i="84" s="1"/>
  <c r="R96" i="85"/>
  <c r="S29" i="85"/>
  <c r="S27" i="85" s="1"/>
  <c r="P36" i="86"/>
  <c r="P34" i="86" s="1"/>
  <c r="P28" i="86" s="1"/>
  <c r="K103" i="86"/>
  <c r="K107" i="86" s="1"/>
  <c r="K83" i="87"/>
  <c r="K87" i="87" s="1"/>
  <c r="P97" i="92"/>
  <c r="P95" i="92" s="1"/>
  <c r="T94" i="94"/>
  <c r="T74" i="94" s="1"/>
  <c r="W28" i="95"/>
  <c r="W25" i="95" s="1"/>
  <c r="W14" i="95" s="1"/>
  <c r="W5" i="95" s="1"/>
  <c r="X85" i="96"/>
  <c r="X89" i="96" s="1"/>
  <c r="P97" i="96"/>
  <c r="P95" i="96" s="1"/>
  <c r="K103" i="98"/>
  <c r="K107" i="98" s="1"/>
  <c r="P97" i="98"/>
  <c r="P95" i="98" s="1"/>
  <c r="D5" i="101"/>
  <c r="D14" i="101" s="1"/>
  <c r="D25" i="101" s="1"/>
  <c r="D12" i="101" s="1"/>
  <c r="D10" i="101" s="1"/>
  <c r="S94" i="105"/>
  <c r="S74" i="105" s="1"/>
  <c r="X104" i="110"/>
  <c r="X108" i="110" s="1"/>
  <c r="Q96" i="113"/>
  <c r="K84" i="114"/>
  <c r="K88" i="114" s="1"/>
  <c r="T29" i="114"/>
  <c r="T27" i="114" s="1"/>
  <c r="T94" i="116"/>
  <c r="T74" i="116" s="1"/>
  <c r="U29" i="116"/>
  <c r="U27" i="116" s="1"/>
  <c r="U26" i="116" s="1"/>
  <c r="U6" i="116" s="1"/>
  <c r="S29" i="117"/>
  <c r="S27" i="117" s="1"/>
  <c r="K103" i="120"/>
  <c r="K107" i="120" s="1"/>
  <c r="X103" i="120"/>
  <c r="X107" i="120" s="1"/>
  <c r="Y84" i="121"/>
  <c r="Y88" i="121" s="1"/>
  <c r="S29" i="123"/>
  <c r="S27" i="123" s="1"/>
  <c r="S97" i="124"/>
  <c r="S95" i="124" s="1"/>
  <c r="S94" i="124" s="1"/>
  <c r="S74" i="124" s="1"/>
  <c r="X104" i="124"/>
  <c r="X108" i="124" s="1"/>
  <c r="U28" i="18"/>
  <c r="U26" i="18" s="1"/>
  <c r="U6" i="18" s="1"/>
  <c r="K6" i="42"/>
  <c r="K9" i="42" s="1"/>
  <c r="V28" i="10"/>
  <c r="V26" i="10" s="1"/>
  <c r="V6" i="10" s="1"/>
  <c r="R97" i="94"/>
  <c r="R95" i="94" s="1"/>
  <c r="T94" i="73"/>
  <c r="T74" i="73" s="1"/>
  <c r="T93" i="73"/>
  <c r="T82" i="73" s="1"/>
  <c r="T73" i="73" s="1"/>
  <c r="R96" i="91"/>
  <c r="P96" i="57"/>
  <c r="P93" i="57" s="1"/>
  <c r="P82" i="57" s="1"/>
  <c r="P73" i="57" s="1"/>
  <c r="U93" i="56"/>
  <c r="U82" i="56" s="1"/>
  <c r="U73" i="56" s="1"/>
  <c r="K104" i="44"/>
  <c r="K108" i="44" s="1"/>
  <c r="T93" i="51"/>
  <c r="T82" i="51" s="1"/>
  <c r="T73" i="51" s="1"/>
  <c r="L104" i="32"/>
  <c r="L108" i="32" s="1"/>
  <c r="L102" i="32"/>
  <c r="L106" i="32" s="1"/>
  <c r="T93" i="22"/>
  <c r="T82" i="22" s="1"/>
  <c r="T73" i="22" s="1"/>
  <c r="T94" i="22"/>
  <c r="T74" i="22" s="1"/>
  <c r="X102" i="26"/>
  <c r="X106" i="26" s="1"/>
  <c r="U93" i="92"/>
  <c r="U82" i="92" s="1"/>
  <c r="U73" i="92" s="1"/>
  <c r="U93" i="22"/>
  <c r="U82" i="22" s="1"/>
  <c r="U73" i="22" s="1"/>
  <c r="U94" i="22"/>
  <c r="U74" i="22" s="1"/>
  <c r="U94" i="18"/>
  <c r="U74" i="18" s="1"/>
  <c r="U93" i="18"/>
  <c r="U82" i="18" s="1"/>
  <c r="U73" i="18" s="1"/>
  <c r="Y103" i="8"/>
  <c r="Y107" i="8" s="1"/>
  <c r="Y102" i="8"/>
  <c r="Y106" i="8" s="1"/>
  <c r="W94" i="30"/>
  <c r="W74" i="30" s="1"/>
  <c r="W93" i="30"/>
  <c r="W82" i="30" s="1"/>
  <c r="W73" i="30" s="1"/>
  <c r="U94" i="14"/>
  <c r="U74" i="14" s="1"/>
  <c r="U93" i="14"/>
  <c r="U82" i="14" s="1"/>
  <c r="U73" i="14" s="1"/>
  <c r="Q96" i="40"/>
  <c r="Q94" i="40" s="1"/>
  <c r="Q74" i="40" s="1"/>
  <c r="K102" i="34"/>
  <c r="K106" i="34" s="1"/>
  <c r="R97" i="6"/>
  <c r="R95" i="6" s="1"/>
  <c r="R96" i="6"/>
  <c r="P94" i="8"/>
  <c r="P74" i="8" s="1"/>
  <c r="P93" i="8"/>
  <c r="P82" i="8" s="1"/>
  <c r="P73" i="8" s="1"/>
  <c r="S94" i="14"/>
  <c r="S74" i="14" s="1"/>
  <c r="S93" i="14"/>
  <c r="S82" i="14" s="1"/>
  <c r="S73" i="14" s="1"/>
  <c r="X103" i="44"/>
  <c r="X107" i="44" s="1"/>
  <c r="X117" i="44" s="1"/>
  <c r="X129" i="44" s="1"/>
  <c r="Y115" i="14"/>
  <c r="Y116" i="14"/>
  <c r="Y118" i="14"/>
  <c r="Y119" i="14" s="1"/>
  <c r="Y120" i="14" s="1"/>
  <c r="Y121" i="14" s="1"/>
  <c r="Y122" i="14" s="1"/>
  <c r="Y123" i="14" s="1"/>
  <c r="Y124" i="14" s="1"/>
  <c r="Y125" i="14" s="1"/>
  <c r="Y126" i="14" s="1"/>
  <c r="Y127" i="14" s="1"/>
  <c r="Y128" i="14" s="1"/>
  <c r="Y129" i="14"/>
  <c r="Q96" i="8"/>
  <c r="L102" i="6"/>
  <c r="L106" i="6" s="1"/>
  <c r="L103" i="6"/>
  <c r="L107" i="6" s="1"/>
  <c r="R29" i="38"/>
  <c r="R27" i="38" s="1"/>
  <c r="T25" i="28"/>
  <c r="T14" i="28" s="1"/>
  <c r="T5" i="28" s="1"/>
  <c r="T26" i="28"/>
  <c r="T6" i="28" s="1"/>
  <c r="S26" i="40"/>
  <c r="S6" i="40" s="1"/>
  <c r="R29" i="22"/>
  <c r="R27" i="22" s="1"/>
  <c r="P28" i="34"/>
  <c r="S25" i="42"/>
  <c r="S14" i="42" s="1"/>
  <c r="S5" i="42" s="1"/>
  <c r="S26" i="42"/>
  <c r="S6" i="42" s="1"/>
  <c r="X102" i="49"/>
  <c r="X106" i="49" s="1"/>
  <c r="Q97" i="50"/>
  <c r="Q95" i="50" s="1"/>
  <c r="K104" i="50"/>
  <c r="K108" i="50" s="1"/>
  <c r="T25" i="50"/>
  <c r="T14" i="50" s="1"/>
  <c r="T5" i="50" s="1"/>
  <c r="R97" i="51"/>
  <c r="R95" i="51" s="1"/>
  <c r="P97" i="52"/>
  <c r="P95" i="52" s="1"/>
  <c r="K103" i="53"/>
  <c r="K107" i="53" s="1"/>
  <c r="R96" i="54"/>
  <c r="V96" i="55"/>
  <c r="V93" i="55" s="1"/>
  <c r="V82" i="55" s="1"/>
  <c r="V73" i="55" s="1"/>
  <c r="P97" i="56"/>
  <c r="P95" i="56" s="1"/>
  <c r="Q29" i="57"/>
  <c r="Q27" i="57" s="1"/>
  <c r="X103" i="57"/>
  <c r="X107" i="57" s="1"/>
  <c r="X102" i="59"/>
  <c r="X106" i="59" s="1"/>
  <c r="R29" i="60"/>
  <c r="R27" i="60" s="1"/>
  <c r="W25" i="60"/>
  <c r="W14" i="60" s="1"/>
  <c r="W5" i="60" s="1"/>
  <c r="P28" i="60"/>
  <c r="K103" i="63"/>
  <c r="K107" i="63" s="1"/>
  <c r="R97" i="64"/>
  <c r="R95" i="64" s="1"/>
  <c r="U28" i="69"/>
  <c r="U26" i="69" s="1"/>
  <c r="U6" i="69" s="1"/>
  <c r="X102" i="72"/>
  <c r="X106" i="72" s="1"/>
  <c r="K103" i="74"/>
  <c r="K107" i="74" s="1"/>
  <c r="P37" i="76"/>
  <c r="P35" i="76" s="1"/>
  <c r="Q97" i="77"/>
  <c r="Q95" i="77" s="1"/>
  <c r="X103" i="77"/>
  <c r="X107" i="77" s="1"/>
  <c r="K102" i="79"/>
  <c r="K106" i="79" s="1"/>
  <c r="R97" i="81"/>
  <c r="R95" i="81" s="1"/>
  <c r="P97" i="81"/>
  <c r="P95" i="81" s="1"/>
  <c r="P29" i="81"/>
  <c r="P27" i="81" s="1"/>
  <c r="R96" i="82"/>
  <c r="S29" i="83"/>
  <c r="S27" i="83" s="1"/>
  <c r="P97" i="84"/>
  <c r="P95" i="84" s="1"/>
  <c r="P94" i="84" s="1"/>
  <c r="P74" i="84" s="1"/>
  <c r="W25" i="85"/>
  <c r="W14" i="85" s="1"/>
  <c r="W5" i="85" s="1"/>
  <c r="W29" i="86"/>
  <c r="W27" i="86" s="1"/>
  <c r="K85" i="87"/>
  <c r="K89" i="87" s="1"/>
  <c r="S96" i="88"/>
  <c r="K102" i="89"/>
  <c r="K106" i="89" s="1"/>
  <c r="P28" i="89"/>
  <c r="K104" i="90"/>
  <c r="K108" i="90" s="1"/>
  <c r="Q28" i="91"/>
  <c r="K102" i="93"/>
  <c r="K106" i="93" s="1"/>
  <c r="K117" i="93" s="1"/>
  <c r="K129" i="93" s="1"/>
  <c r="W26" i="94"/>
  <c r="W6" i="94" s="1"/>
  <c r="Q28" i="96"/>
  <c r="R97" i="96"/>
  <c r="R95" i="96" s="1"/>
  <c r="X103" i="97"/>
  <c r="X107" i="97" s="1"/>
  <c r="X103" i="98"/>
  <c r="X107" i="98" s="1"/>
  <c r="Q97" i="99"/>
  <c r="Q95" i="99" s="1"/>
  <c r="K102" i="101"/>
  <c r="K106" i="101" s="1"/>
  <c r="X104" i="102"/>
  <c r="X108" i="102" s="1"/>
  <c r="S96" i="103"/>
  <c r="S93" i="103" s="1"/>
  <c r="S82" i="103" s="1"/>
  <c r="S73" i="103" s="1"/>
  <c r="X103" i="103"/>
  <c r="X107" i="103" s="1"/>
  <c r="K103" i="103"/>
  <c r="K107" i="103" s="1"/>
  <c r="S29" i="105"/>
  <c r="S27" i="105" s="1"/>
  <c r="V28" i="106"/>
  <c r="S97" i="109"/>
  <c r="S95" i="109" s="1"/>
  <c r="Q97" i="109"/>
  <c r="Q95" i="109" s="1"/>
  <c r="Q94" i="109" s="1"/>
  <c r="Q74" i="109" s="1"/>
  <c r="R96" i="111"/>
  <c r="R94" i="111" s="1"/>
  <c r="R74" i="111" s="1"/>
  <c r="Q28" i="111"/>
  <c r="R29" i="113"/>
  <c r="R27" i="113" s="1"/>
  <c r="K102" i="113"/>
  <c r="K106" i="113" s="1"/>
  <c r="Q97" i="115"/>
  <c r="Q95" i="115" s="1"/>
  <c r="K103" i="115"/>
  <c r="K107" i="115" s="1"/>
  <c r="X104" i="116"/>
  <c r="X108" i="116" s="1"/>
  <c r="P29" i="116"/>
  <c r="P27" i="116" s="1"/>
  <c r="Q29" i="117"/>
  <c r="Q27" i="117" s="1"/>
  <c r="Q28" i="120"/>
  <c r="K104" i="120"/>
  <c r="K108" i="120" s="1"/>
  <c r="X102" i="121"/>
  <c r="X106" i="121" s="1"/>
  <c r="K102" i="121"/>
  <c r="K106" i="121" s="1"/>
  <c r="Y83" i="122"/>
  <c r="Y87" i="122" s="1"/>
  <c r="X102" i="123"/>
  <c r="X106" i="123" s="1"/>
  <c r="G6" i="42"/>
  <c r="G11" i="42" s="1"/>
  <c r="G13" i="42" s="1"/>
  <c r="V96" i="124"/>
  <c r="V94" i="124" s="1"/>
  <c r="V74" i="124" s="1"/>
  <c r="V97" i="73"/>
  <c r="V95" i="73" s="1"/>
  <c r="V94" i="73" s="1"/>
  <c r="V74" i="73" s="1"/>
  <c r="V29" i="75"/>
  <c r="V27" i="75" s="1"/>
  <c r="R36" i="14"/>
  <c r="R34" i="14" s="1"/>
  <c r="U94" i="93"/>
  <c r="U74" i="93" s="1"/>
  <c r="R96" i="107"/>
  <c r="S36" i="45"/>
  <c r="S34" i="45" s="1"/>
  <c r="S37" i="45"/>
  <c r="S35" i="45" s="1"/>
  <c r="S29" i="45" s="1"/>
  <c r="S27" i="45" s="1"/>
  <c r="K84" i="32"/>
  <c r="K88" i="32" s="1"/>
  <c r="K85" i="32"/>
  <c r="K89" i="32" s="1"/>
  <c r="K83" i="32"/>
  <c r="K87" i="32" s="1"/>
  <c r="U94" i="32"/>
  <c r="U74" i="32" s="1"/>
  <c r="U93" i="32"/>
  <c r="U82" i="32" s="1"/>
  <c r="U73" i="32" s="1"/>
  <c r="K102" i="44"/>
  <c r="K106" i="44" s="1"/>
  <c r="W94" i="14"/>
  <c r="W74" i="14" s="1"/>
  <c r="W93" i="14"/>
  <c r="W82" i="14" s="1"/>
  <c r="W73" i="14" s="1"/>
  <c r="U93" i="30"/>
  <c r="U82" i="30" s="1"/>
  <c r="U73" i="30" s="1"/>
  <c r="U94" i="30"/>
  <c r="U74" i="30" s="1"/>
  <c r="Q93" i="8"/>
  <c r="Q82" i="8" s="1"/>
  <c r="Q73" i="8" s="1"/>
  <c r="Q94" i="8"/>
  <c r="Q74" i="8" s="1"/>
  <c r="S97" i="24"/>
  <c r="S95" i="24" s="1"/>
  <c r="L104" i="38"/>
  <c r="L108" i="38" s="1"/>
  <c r="L102" i="38"/>
  <c r="L106" i="38" s="1"/>
  <c r="R94" i="34"/>
  <c r="R74" i="34" s="1"/>
  <c r="R93" i="34"/>
  <c r="R82" i="34" s="1"/>
  <c r="R73" i="34" s="1"/>
  <c r="X104" i="44"/>
  <c r="X108" i="44" s="1"/>
  <c r="Q93" i="38"/>
  <c r="Q82" i="38" s="1"/>
  <c r="Q73" i="38" s="1"/>
  <c r="Q94" i="38"/>
  <c r="Q74" i="38" s="1"/>
  <c r="S93" i="30"/>
  <c r="S82" i="30" s="1"/>
  <c r="S73" i="30" s="1"/>
  <c r="S94" i="30"/>
  <c r="S74" i="30" s="1"/>
  <c r="S96" i="20"/>
  <c r="S93" i="20" s="1"/>
  <c r="S82" i="20" s="1"/>
  <c r="S73" i="20" s="1"/>
  <c r="X118" i="42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T93" i="10"/>
  <c r="T82" i="10" s="1"/>
  <c r="T73" i="10" s="1"/>
  <c r="T94" i="10"/>
  <c r="T74" i="10" s="1"/>
  <c r="L118" i="36"/>
  <c r="L119" i="36" s="1"/>
  <c r="L120" i="36" s="1"/>
  <c r="L121" i="36" s="1"/>
  <c r="L122" i="36" s="1"/>
  <c r="L123" i="36" s="1"/>
  <c r="L124" i="36" s="1"/>
  <c r="L125" i="36" s="1"/>
  <c r="L126" i="36" s="1"/>
  <c r="L127" i="36" s="1"/>
  <c r="L128" i="36" s="1"/>
  <c r="L115" i="36"/>
  <c r="L116" i="36"/>
  <c r="K116" i="24"/>
  <c r="K115" i="24"/>
  <c r="W26" i="40"/>
  <c r="W6" i="40" s="1"/>
  <c r="W25" i="40"/>
  <c r="W14" i="40" s="1"/>
  <c r="W5" i="40" s="1"/>
  <c r="L115" i="18"/>
  <c r="L116" i="18"/>
  <c r="L118" i="18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P25" i="40"/>
  <c r="P14" i="40" s="1"/>
  <c r="P5" i="40" s="1"/>
  <c r="P26" i="40"/>
  <c r="P6" i="40" s="1"/>
  <c r="P29" i="32"/>
  <c r="P27" i="32" s="1"/>
  <c r="T29" i="78"/>
  <c r="T27" i="78" s="1"/>
  <c r="R29" i="14"/>
  <c r="R27" i="14" s="1"/>
  <c r="T93" i="64"/>
  <c r="T82" i="64" s="1"/>
  <c r="T73" i="64" s="1"/>
  <c r="T94" i="64"/>
  <c r="T74" i="64" s="1"/>
  <c r="W94" i="65"/>
  <c r="W74" i="65" s="1"/>
  <c r="W93" i="65"/>
  <c r="W82" i="65" s="1"/>
  <c r="W73" i="65" s="1"/>
  <c r="P37" i="45"/>
  <c r="P35" i="45" s="1"/>
  <c r="P36" i="45"/>
  <c r="P34" i="45" s="1"/>
  <c r="W93" i="28"/>
  <c r="W82" i="28" s="1"/>
  <c r="W73" i="28" s="1"/>
  <c r="W94" i="28"/>
  <c r="W74" i="28" s="1"/>
  <c r="Q96" i="30"/>
  <c r="Q97" i="30"/>
  <c r="Q95" i="30" s="1"/>
  <c r="U94" i="40"/>
  <c r="U74" i="40" s="1"/>
  <c r="U93" i="40"/>
  <c r="U82" i="40" s="1"/>
  <c r="U73" i="40" s="1"/>
  <c r="R96" i="22"/>
  <c r="R97" i="22"/>
  <c r="R95" i="22" s="1"/>
  <c r="X84" i="12"/>
  <c r="X88" i="12" s="1"/>
  <c r="X83" i="12"/>
  <c r="X87" i="12" s="1"/>
  <c r="X85" i="12"/>
  <c r="X89" i="12" s="1"/>
  <c r="Y83" i="12"/>
  <c r="Y87" i="12" s="1"/>
  <c r="Y85" i="12"/>
  <c r="Y84" i="12"/>
  <c r="Y88" i="12" s="1"/>
  <c r="T94" i="58"/>
  <c r="T74" i="58" s="1"/>
  <c r="T93" i="58"/>
  <c r="T82" i="58" s="1"/>
  <c r="T73" i="58" s="1"/>
  <c r="Q93" i="36"/>
  <c r="Q82" i="36" s="1"/>
  <c r="Q73" i="36" s="1"/>
  <c r="Q94" i="36"/>
  <c r="Q74" i="36" s="1"/>
  <c r="P93" i="40"/>
  <c r="P82" i="40" s="1"/>
  <c r="P73" i="40" s="1"/>
  <c r="P94" i="40"/>
  <c r="P74" i="40" s="1"/>
  <c r="X116" i="42"/>
  <c r="X115" i="42"/>
  <c r="X129" i="42"/>
  <c r="P94" i="30"/>
  <c r="P74" i="30" s="1"/>
  <c r="P93" i="30"/>
  <c r="P82" i="30" s="1"/>
  <c r="P73" i="30" s="1"/>
  <c r="K117" i="45"/>
  <c r="P25" i="36"/>
  <c r="P14" i="36" s="1"/>
  <c r="P5" i="36" s="1"/>
  <c r="P26" i="36"/>
  <c r="P6" i="36" s="1"/>
  <c r="R26" i="34"/>
  <c r="R6" i="34" s="1"/>
  <c r="R25" i="34"/>
  <c r="R14" i="34" s="1"/>
  <c r="R5" i="34" s="1"/>
  <c r="R25" i="36"/>
  <c r="R14" i="36" s="1"/>
  <c r="R5" i="36" s="1"/>
  <c r="R26" i="36"/>
  <c r="R6" i="36" s="1"/>
  <c r="Q29" i="116"/>
  <c r="Q27" i="116" s="1"/>
  <c r="R29" i="46"/>
  <c r="R27" i="46" s="1"/>
  <c r="K104" i="46"/>
  <c r="K108" i="46" s="1"/>
  <c r="S97" i="50"/>
  <c r="S95" i="50" s="1"/>
  <c r="S94" i="50" s="1"/>
  <c r="S74" i="50" s="1"/>
  <c r="P36" i="51"/>
  <c r="P34" i="51" s="1"/>
  <c r="X103" i="51"/>
  <c r="X107" i="51" s="1"/>
  <c r="P96" i="51"/>
  <c r="R29" i="52"/>
  <c r="R27" i="52" s="1"/>
  <c r="T29" i="52"/>
  <c r="T27" i="52" s="1"/>
  <c r="Q97" i="53"/>
  <c r="Q95" i="53" s="1"/>
  <c r="S97" i="54"/>
  <c r="S95" i="54" s="1"/>
  <c r="S93" i="54" s="1"/>
  <c r="S82" i="54" s="1"/>
  <c r="S73" i="54" s="1"/>
  <c r="S29" i="57"/>
  <c r="S27" i="57" s="1"/>
  <c r="T26" i="57"/>
  <c r="T6" i="57" s="1"/>
  <c r="S28" i="58"/>
  <c r="R96" i="59"/>
  <c r="P97" i="59"/>
  <c r="P95" i="59" s="1"/>
  <c r="Q96" i="60"/>
  <c r="R29" i="62"/>
  <c r="R27" i="62" s="1"/>
  <c r="Q29" i="65"/>
  <c r="Q27" i="65" s="1"/>
  <c r="J5" i="69"/>
  <c r="J14" i="69" s="1"/>
  <c r="J25" i="69" s="1"/>
  <c r="J12" i="69" s="1"/>
  <c r="J10" i="69" s="1"/>
  <c r="T26" i="69"/>
  <c r="T6" i="69" s="1"/>
  <c r="X102" i="70"/>
  <c r="X106" i="70" s="1"/>
  <c r="Q29" i="70"/>
  <c r="Q27" i="70" s="1"/>
  <c r="T25" i="71"/>
  <c r="T14" i="71" s="1"/>
  <c r="T5" i="71" s="1"/>
  <c r="S36" i="72"/>
  <c r="S34" i="72" s="1"/>
  <c r="P96" i="73"/>
  <c r="R96" i="75"/>
  <c r="S96" i="77"/>
  <c r="R29" i="77"/>
  <c r="R27" i="77" s="1"/>
  <c r="S28" i="79"/>
  <c r="W28" i="82"/>
  <c r="P29" i="82"/>
  <c r="P27" i="82" s="1"/>
  <c r="Q97" i="82"/>
  <c r="Q95" i="82" s="1"/>
  <c r="Q94" i="82" s="1"/>
  <c r="Q74" i="82" s="1"/>
  <c r="P97" i="82"/>
  <c r="P95" i="82" s="1"/>
  <c r="K103" i="89"/>
  <c r="K107" i="89" s="1"/>
  <c r="T28" i="90"/>
  <c r="X104" i="91"/>
  <c r="X108" i="91" s="1"/>
  <c r="P96" i="91"/>
  <c r="Q97" i="92"/>
  <c r="Q95" i="92" s="1"/>
  <c r="Q97" i="93"/>
  <c r="Q95" i="93" s="1"/>
  <c r="Q94" i="93" s="1"/>
  <c r="Q74" i="93" s="1"/>
  <c r="W25" i="93"/>
  <c r="W14" i="93" s="1"/>
  <c r="W5" i="93" s="1"/>
  <c r="R94" i="94"/>
  <c r="R74" i="94" s="1"/>
  <c r="X102" i="94"/>
  <c r="X106" i="94" s="1"/>
  <c r="P96" i="95"/>
  <c r="K103" i="96"/>
  <c r="K107" i="96" s="1"/>
  <c r="Q97" i="97"/>
  <c r="Q95" i="97" s="1"/>
  <c r="T26" i="97"/>
  <c r="T6" i="97" s="1"/>
  <c r="W28" i="98"/>
  <c r="W26" i="98" s="1"/>
  <c r="W6" i="98" s="1"/>
  <c r="T26" i="100"/>
  <c r="T6" i="100" s="1"/>
  <c r="P28" i="101"/>
  <c r="P26" i="101" s="1"/>
  <c r="P6" i="101" s="1"/>
  <c r="Q97" i="102"/>
  <c r="Q95" i="102" s="1"/>
  <c r="P96" i="104"/>
  <c r="R96" i="105"/>
  <c r="Q96" i="105"/>
  <c r="K103" i="106"/>
  <c r="K107" i="106" s="1"/>
  <c r="K103" i="107"/>
  <c r="K107" i="107" s="1"/>
  <c r="P96" i="108"/>
  <c r="X104" i="112"/>
  <c r="X108" i="112" s="1"/>
  <c r="X104" i="114"/>
  <c r="X108" i="114" s="1"/>
  <c r="R96" i="116"/>
  <c r="W26" i="117"/>
  <c r="W6" i="117" s="1"/>
  <c r="P97" i="117"/>
  <c r="P95" i="117" s="1"/>
  <c r="Q97" i="119"/>
  <c r="Q95" i="119" s="1"/>
  <c r="T29" i="119"/>
  <c r="T27" i="119" s="1"/>
  <c r="T26" i="119" s="1"/>
  <c r="T6" i="119" s="1"/>
  <c r="S96" i="121"/>
  <c r="P29" i="122"/>
  <c r="P27" i="122" s="1"/>
  <c r="U28" i="102"/>
  <c r="U26" i="102" s="1"/>
  <c r="I6" i="42"/>
  <c r="I15" i="42" s="1"/>
  <c r="V94" i="38"/>
  <c r="V74" i="38" s="1"/>
  <c r="T94" i="105"/>
  <c r="T74" i="105" s="1"/>
  <c r="T93" i="105"/>
  <c r="T82" i="105" s="1"/>
  <c r="T73" i="105" s="1"/>
  <c r="U94" i="64"/>
  <c r="U74" i="64" s="1"/>
  <c r="U93" i="64"/>
  <c r="U82" i="64" s="1"/>
  <c r="U73" i="64" s="1"/>
  <c r="T94" i="93"/>
  <c r="T74" i="93" s="1"/>
  <c r="S96" i="57"/>
  <c r="T93" i="54"/>
  <c r="T82" i="54" s="1"/>
  <c r="T73" i="54" s="1"/>
  <c r="T94" i="54"/>
  <c r="T74" i="54" s="1"/>
  <c r="K104" i="26"/>
  <c r="K108" i="26" s="1"/>
  <c r="K103" i="38"/>
  <c r="K107" i="38" s="1"/>
  <c r="K117" i="38" s="1"/>
  <c r="U93" i="73"/>
  <c r="U82" i="73" s="1"/>
  <c r="U73" i="73" s="1"/>
  <c r="K103" i="16"/>
  <c r="K107" i="16" s="1"/>
  <c r="K102" i="16"/>
  <c r="K106" i="16" s="1"/>
  <c r="U94" i="54"/>
  <c r="U74" i="54" s="1"/>
  <c r="U93" i="54"/>
  <c r="U82" i="54" s="1"/>
  <c r="U73" i="54" s="1"/>
  <c r="R94" i="24"/>
  <c r="R74" i="24" s="1"/>
  <c r="R93" i="24"/>
  <c r="R82" i="24" s="1"/>
  <c r="R73" i="24" s="1"/>
  <c r="X118" i="36"/>
  <c r="X119" i="36" s="1"/>
  <c r="X120" i="36" s="1"/>
  <c r="X121" i="36" s="1"/>
  <c r="X122" i="36" s="1"/>
  <c r="X123" i="36" s="1"/>
  <c r="X124" i="36" s="1"/>
  <c r="X125" i="36" s="1"/>
  <c r="X126" i="36" s="1"/>
  <c r="X127" i="36" s="1"/>
  <c r="X128" i="36" s="1"/>
  <c r="X129" i="36"/>
  <c r="X115" i="36"/>
  <c r="X116" i="36"/>
  <c r="W94" i="12"/>
  <c r="W74" i="12" s="1"/>
  <c r="W93" i="12"/>
  <c r="W82" i="12" s="1"/>
  <c r="W73" i="12" s="1"/>
  <c r="S97" i="40"/>
  <c r="S95" i="40" s="1"/>
  <c r="U93" i="28"/>
  <c r="U82" i="28" s="1"/>
  <c r="U73" i="28" s="1"/>
  <c r="U94" i="28"/>
  <c r="U74" i="28" s="1"/>
  <c r="K104" i="42"/>
  <c r="K108" i="42" s="1"/>
  <c r="Q94" i="18"/>
  <c r="Q74" i="18" s="1"/>
  <c r="Q93" i="18"/>
  <c r="Q82" i="18" s="1"/>
  <c r="Q73" i="18" s="1"/>
  <c r="R93" i="10"/>
  <c r="R82" i="10" s="1"/>
  <c r="R73" i="10" s="1"/>
  <c r="R94" i="10"/>
  <c r="R74" i="10" s="1"/>
  <c r="X118" i="40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Y117" i="26"/>
  <c r="Y117" i="32"/>
  <c r="Y118" i="32" s="1"/>
  <c r="Y119" i="32" s="1"/>
  <c r="Y120" i="32" s="1"/>
  <c r="Y121" i="32" s="1"/>
  <c r="Y122" i="32" s="1"/>
  <c r="Y123" i="32" s="1"/>
  <c r="Y124" i="32" s="1"/>
  <c r="Y125" i="32" s="1"/>
  <c r="Y126" i="32" s="1"/>
  <c r="Y127" i="32" s="1"/>
  <c r="Y128" i="32" s="1"/>
  <c r="Y129" i="32"/>
  <c r="T93" i="36"/>
  <c r="T82" i="36" s="1"/>
  <c r="T73" i="36" s="1"/>
  <c r="T26" i="38"/>
  <c r="T6" i="38" s="1"/>
  <c r="T25" i="38"/>
  <c r="T14" i="38" s="1"/>
  <c r="T5" i="38" s="1"/>
  <c r="P25" i="34"/>
  <c r="P14" i="34" s="1"/>
  <c r="P5" i="34" s="1"/>
  <c r="P26" i="34"/>
  <c r="P6" i="34" s="1"/>
  <c r="Q25" i="32"/>
  <c r="Q14" i="32" s="1"/>
  <c r="Q5" i="32" s="1"/>
  <c r="Q26" i="32"/>
  <c r="Q6" i="32" s="1"/>
  <c r="S26" i="32"/>
  <c r="S6" i="32" s="1"/>
  <c r="S25" i="32"/>
  <c r="S14" i="32" s="1"/>
  <c r="S5" i="32" s="1"/>
  <c r="S26" i="16"/>
  <c r="S6" i="16" s="1"/>
  <c r="S25" i="16"/>
  <c r="S14" i="16" s="1"/>
  <c r="S5" i="16" s="1"/>
  <c r="Q26" i="18"/>
  <c r="Q6" i="18" s="1"/>
  <c r="Q25" i="18"/>
  <c r="Q14" i="18" s="1"/>
  <c r="Q5" i="18" s="1"/>
  <c r="Y116" i="45"/>
  <c r="Y115" i="45"/>
  <c r="Y118" i="45"/>
  <c r="Y119" i="45" s="1"/>
  <c r="Y120" i="45" s="1"/>
  <c r="Y121" i="45" s="1"/>
  <c r="Y122" i="45" s="1"/>
  <c r="Y123" i="45" s="1"/>
  <c r="Y124" i="45" s="1"/>
  <c r="Y125" i="45" s="1"/>
  <c r="Y126" i="45" s="1"/>
  <c r="Y127" i="45" s="1"/>
  <c r="Y128" i="45" s="1"/>
  <c r="P96" i="49"/>
  <c r="Q36" i="49"/>
  <c r="Q34" i="49" s="1"/>
  <c r="Q28" i="49" s="1"/>
  <c r="R96" i="55"/>
  <c r="R94" i="55" s="1"/>
  <c r="R74" i="55" s="1"/>
  <c r="R96" i="62"/>
  <c r="X104" i="66"/>
  <c r="X108" i="66" s="1"/>
  <c r="K103" i="68"/>
  <c r="K107" i="68" s="1"/>
  <c r="L5" i="69"/>
  <c r="L8" i="69" s="1"/>
  <c r="L10" i="69" s="1"/>
  <c r="L15" i="69" s="1"/>
  <c r="L19" i="69" s="1"/>
  <c r="V26" i="75"/>
  <c r="V6" i="75" s="1"/>
  <c r="W26" i="78"/>
  <c r="W6" i="78" s="1"/>
  <c r="S28" i="80"/>
  <c r="S26" i="80" s="1"/>
  <c r="S6" i="80" s="1"/>
  <c r="K103" i="81"/>
  <c r="K107" i="81" s="1"/>
  <c r="U94" i="98"/>
  <c r="U74" i="98" s="1"/>
  <c r="Q28" i="102"/>
  <c r="Q25" i="102" s="1"/>
  <c r="Q14" i="102" s="1"/>
  <c r="Q5" i="102" s="1"/>
  <c r="K103" i="105"/>
  <c r="K107" i="105" s="1"/>
  <c r="Q36" i="109"/>
  <c r="Q34" i="109" s="1"/>
  <c r="Q28" i="109" s="1"/>
  <c r="S97" i="111"/>
  <c r="S95" i="111" s="1"/>
  <c r="W29" i="112"/>
  <c r="W27" i="112" s="1"/>
  <c r="G11" i="114"/>
  <c r="G13" i="114" s="1"/>
  <c r="G26" i="114" s="1"/>
  <c r="P37" i="117"/>
  <c r="P35" i="117" s="1"/>
  <c r="P29" i="117" s="1"/>
  <c r="P27" i="117" s="1"/>
  <c r="S37" i="118"/>
  <c r="S35" i="118" s="1"/>
  <c r="S29" i="118" s="1"/>
  <c r="S27" i="118" s="1"/>
  <c r="W28" i="119"/>
  <c r="Q29" i="121"/>
  <c r="Q27" i="121" s="1"/>
  <c r="Y83" i="121"/>
  <c r="Y87" i="121" s="1"/>
  <c r="S93" i="122"/>
  <c r="S82" i="122" s="1"/>
  <c r="S73" i="122" s="1"/>
  <c r="S96" i="123"/>
  <c r="V26" i="36"/>
  <c r="V6" i="36" s="1"/>
  <c r="R28" i="10"/>
  <c r="Q29" i="10"/>
  <c r="Q27" i="10" s="1"/>
  <c r="S96" i="107"/>
  <c r="S94" i="107" s="1"/>
  <c r="S74" i="107" s="1"/>
  <c r="T93" i="112"/>
  <c r="T82" i="112" s="1"/>
  <c r="T73" i="112" s="1"/>
  <c r="T94" i="112"/>
  <c r="T74" i="112" s="1"/>
  <c r="X102" i="75"/>
  <c r="X106" i="75" s="1"/>
  <c r="X117" i="75" s="1"/>
  <c r="W93" i="77"/>
  <c r="W82" i="77" s="1"/>
  <c r="W73" i="77" s="1"/>
  <c r="W94" i="77"/>
  <c r="W74" i="77" s="1"/>
  <c r="U94" i="66"/>
  <c r="U74" i="66" s="1"/>
  <c r="T94" i="65"/>
  <c r="T74" i="65" s="1"/>
  <c r="P97" i="18"/>
  <c r="P95" i="18" s="1"/>
  <c r="P96" i="18"/>
  <c r="K102" i="26"/>
  <c r="K106" i="26" s="1"/>
  <c r="S94" i="38"/>
  <c r="S74" i="38" s="1"/>
  <c r="S93" i="38"/>
  <c r="S82" i="38" s="1"/>
  <c r="S73" i="38" s="1"/>
  <c r="S97" i="42"/>
  <c r="S95" i="42" s="1"/>
  <c r="S96" i="42"/>
  <c r="K104" i="16"/>
  <c r="K108" i="16" s="1"/>
  <c r="R93" i="40"/>
  <c r="R82" i="40" s="1"/>
  <c r="R73" i="40" s="1"/>
  <c r="R94" i="40"/>
  <c r="R74" i="40" s="1"/>
  <c r="Q97" i="22"/>
  <c r="Q95" i="22" s="1"/>
  <c r="U94" i="36"/>
  <c r="U74" i="36" s="1"/>
  <c r="U93" i="36"/>
  <c r="U82" i="36" s="1"/>
  <c r="U73" i="36" s="1"/>
  <c r="K104" i="10"/>
  <c r="K108" i="10" s="1"/>
  <c r="K104" i="34"/>
  <c r="K108" i="34" s="1"/>
  <c r="X103" i="38"/>
  <c r="X107" i="38" s="1"/>
  <c r="X117" i="38" s="1"/>
  <c r="X104" i="16"/>
  <c r="X108" i="16" s="1"/>
  <c r="K103" i="42"/>
  <c r="K107" i="42" s="1"/>
  <c r="K117" i="42" s="1"/>
  <c r="R97" i="44"/>
  <c r="R95" i="44" s="1"/>
  <c r="X104" i="38"/>
  <c r="X108" i="38" s="1"/>
  <c r="K117" i="12"/>
  <c r="K129" i="12"/>
  <c r="R94" i="28"/>
  <c r="R74" i="28" s="1"/>
  <c r="R93" i="28"/>
  <c r="R82" i="28" s="1"/>
  <c r="R73" i="28" s="1"/>
  <c r="R93" i="42"/>
  <c r="R82" i="42" s="1"/>
  <c r="R73" i="42" s="1"/>
  <c r="R94" i="42"/>
  <c r="R74" i="42" s="1"/>
  <c r="X117" i="40"/>
  <c r="X129" i="40" s="1"/>
  <c r="Q94" i="16"/>
  <c r="Q74" i="16" s="1"/>
  <c r="Q93" i="16"/>
  <c r="Q82" i="16" s="1"/>
  <c r="Q73" i="16" s="1"/>
  <c r="K115" i="8"/>
  <c r="K116" i="8"/>
  <c r="Q28" i="38"/>
  <c r="Q29" i="38"/>
  <c r="Q27" i="38" s="1"/>
  <c r="W25" i="16"/>
  <c r="W14" i="16" s="1"/>
  <c r="W5" i="16" s="1"/>
  <c r="W26" i="16"/>
  <c r="W6" i="16" s="1"/>
  <c r="R25" i="32"/>
  <c r="R14" i="32" s="1"/>
  <c r="R5" i="32" s="1"/>
  <c r="R26" i="20"/>
  <c r="R6" i="20" s="1"/>
  <c r="R25" i="20"/>
  <c r="R14" i="20" s="1"/>
  <c r="R5" i="20" s="1"/>
  <c r="Y129" i="45"/>
  <c r="Q29" i="40"/>
  <c r="Q27" i="40" s="1"/>
  <c r="W25" i="20"/>
  <c r="W14" i="20" s="1"/>
  <c r="W5" i="20" s="1"/>
  <c r="W26" i="20"/>
  <c r="W6" i="20" s="1"/>
  <c r="T29" i="46"/>
  <c r="T27" i="46" s="1"/>
  <c r="R96" i="50"/>
  <c r="X103" i="52"/>
  <c r="X107" i="52" s="1"/>
  <c r="X103" i="53"/>
  <c r="X107" i="53" s="1"/>
  <c r="K104" i="54"/>
  <c r="K108" i="54" s="1"/>
  <c r="K118" i="54" s="1"/>
  <c r="K119" i="54" s="1"/>
  <c r="K120" i="54" s="1"/>
  <c r="K121" i="54" s="1"/>
  <c r="K122" i="54" s="1"/>
  <c r="K123" i="54" s="1"/>
  <c r="K124" i="54" s="1"/>
  <c r="K125" i="54" s="1"/>
  <c r="K126" i="54" s="1"/>
  <c r="K127" i="54" s="1"/>
  <c r="K128" i="54" s="1"/>
  <c r="P97" i="54"/>
  <c r="P95" i="54" s="1"/>
  <c r="R28" i="54"/>
  <c r="X104" i="55"/>
  <c r="X108" i="55" s="1"/>
  <c r="P96" i="55"/>
  <c r="T25" i="57"/>
  <c r="T14" i="57" s="1"/>
  <c r="T5" i="57" s="1"/>
  <c r="X104" i="62"/>
  <c r="X108" i="62" s="1"/>
  <c r="W29" i="62"/>
  <c r="W27" i="62" s="1"/>
  <c r="W26" i="62" s="1"/>
  <c r="W6" i="62" s="1"/>
  <c r="X102" i="63"/>
  <c r="X106" i="63" s="1"/>
  <c r="K103" i="64"/>
  <c r="K107" i="64" s="1"/>
  <c r="W28" i="64"/>
  <c r="W26" i="64" s="1"/>
  <c r="W6" i="64" s="1"/>
  <c r="S97" i="65"/>
  <c r="S95" i="65" s="1"/>
  <c r="R97" i="65"/>
  <c r="R95" i="65" s="1"/>
  <c r="R36" i="67"/>
  <c r="R34" i="67" s="1"/>
  <c r="R28" i="67" s="1"/>
  <c r="S29" i="67"/>
  <c r="S27" i="67" s="1"/>
  <c r="P97" i="69"/>
  <c r="P95" i="69" s="1"/>
  <c r="D5" i="69"/>
  <c r="D14" i="69" s="1"/>
  <c r="D25" i="69" s="1"/>
  <c r="D12" i="69" s="1"/>
  <c r="D10" i="69" s="1"/>
  <c r="I5" i="69"/>
  <c r="I14" i="69" s="1"/>
  <c r="I25" i="69" s="1"/>
  <c r="I12" i="69" s="1"/>
  <c r="I10" i="69" s="1"/>
  <c r="K103" i="70"/>
  <c r="K107" i="70" s="1"/>
  <c r="S28" i="71"/>
  <c r="S97" i="72"/>
  <c r="S95" i="72" s="1"/>
  <c r="V29" i="72"/>
  <c r="V27" i="72" s="1"/>
  <c r="R96" i="73"/>
  <c r="P96" i="74"/>
  <c r="P28" i="75"/>
  <c r="K102" i="77"/>
  <c r="K106" i="77" s="1"/>
  <c r="P97" i="78"/>
  <c r="P95" i="78" s="1"/>
  <c r="Q96" i="81"/>
  <c r="Q36" i="81"/>
  <c r="Q34" i="81" s="1"/>
  <c r="Q28" i="81" s="1"/>
  <c r="S28" i="82"/>
  <c r="X102" i="83"/>
  <c r="X106" i="83" s="1"/>
  <c r="L102" i="84"/>
  <c r="L106" i="84" s="1"/>
  <c r="L117" i="84" s="1"/>
  <c r="Q97" i="85"/>
  <c r="Q95" i="85" s="1"/>
  <c r="R28" i="85"/>
  <c r="V29" i="86"/>
  <c r="V27" i="86" s="1"/>
  <c r="R96" i="86"/>
  <c r="R28" i="87"/>
  <c r="P96" i="90"/>
  <c r="K102" i="91"/>
  <c r="K106" i="91" s="1"/>
  <c r="X103" i="92"/>
  <c r="X107" i="92" s="1"/>
  <c r="K103" i="92"/>
  <c r="K107" i="92" s="1"/>
  <c r="S97" i="93"/>
  <c r="S95" i="93" s="1"/>
  <c r="K85" i="94"/>
  <c r="K89" i="94" s="1"/>
  <c r="K104" i="94" s="1"/>
  <c r="K108" i="94" s="1"/>
  <c r="Q97" i="96"/>
  <c r="Q95" i="96" s="1"/>
  <c r="W26" i="97"/>
  <c r="W6" i="97" s="1"/>
  <c r="P36" i="98"/>
  <c r="P34" i="98" s="1"/>
  <c r="P28" i="98" s="1"/>
  <c r="R28" i="99"/>
  <c r="K103" i="99"/>
  <c r="K107" i="99" s="1"/>
  <c r="P97" i="99"/>
  <c r="P95" i="99" s="1"/>
  <c r="K103" i="100"/>
  <c r="K107" i="100" s="1"/>
  <c r="Q97" i="101"/>
  <c r="Q95" i="101" s="1"/>
  <c r="K103" i="102"/>
  <c r="K107" i="102" s="1"/>
  <c r="X103" i="106"/>
  <c r="X107" i="106" s="1"/>
  <c r="R28" i="107"/>
  <c r="S28" i="107"/>
  <c r="S25" i="107" s="1"/>
  <c r="S14" i="107" s="1"/>
  <c r="S5" i="107" s="1"/>
  <c r="K102" i="109"/>
  <c r="K106" i="109" s="1"/>
  <c r="Q96" i="112"/>
  <c r="R96" i="113"/>
  <c r="Q29" i="113"/>
  <c r="Q27" i="113" s="1"/>
  <c r="W25" i="114"/>
  <c r="W14" i="114" s="1"/>
  <c r="W5" i="114" s="1"/>
  <c r="X104" i="115"/>
  <c r="X108" i="115" s="1"/>
  <c r="R29" i="116"/>
  <c r="R27" i="116" s="1"/>
  <c r="T28" i="116"/>
  <c r="T26" i="116" s="1"/>
  <c r="T6" i="116" s="1"/>
  <c r="K104" i="117"/>
  <c r="K108" i="117" s="1"/>
  <c r="P96" i="119"/>
  <c r="S28" i="119"/>
  <c r="S36" i="120"/>
  <c r="S34" i="120" s="1"/>
  <c r="S28" i="120" s="1"/>
  <c r="V25" i="123"/>
  <c r="V14" i="123" s="1"/>
  <c r="V5" i="123" s="1"/>
  <c r="Q97" i="123"/>
  <c r="Q95" i="123" s="1"/>
  <c r="V29" i="121"/>
  <c r="V27" i="121" s="1"/>
  <c r="V26" i="121" s="1"/>
  <c r="V6" i="121" s="1"/>
  <c r="U93" i="107"/>
  <c r="U82" i="107" s="1"/>
  <c r="U73" i="107" s="1"/>
  <c r="W94" i="44"/>
  <c r="W74" i="44" s="1"/>
  <c r="W93" i="44"/>
  <c r="W82" i="44" s="1"/>
  <c r="W73" i="44" s="1"/>
  <c r="Y85" i="44"/>
  <c r="Y83" i="44"/>
  <c r="Y87" i="44" s="1"/>
  <c r="Y84" i="44"/>
  <c r="Y88" i="44" s="1"/>
  <c r="K102" i="36"/>
  <c r="K106" i="36" s="1"/>
  <c r="K103" i="36"/>
  <c r="K107" i="36" s="1"/>
  <c r="W93" i="36"/>
  <c r="W82" i="36" s="1"/>
  <c r="W73" i="36" s="1"/>
  <c r="W94" i="36"/>
  <c r="W74" i="36" s="1"/>
  <c r="P94" i="36"/>
  <c r="P74" i="36" s="1"/>
  <c r="P93" i="36"/>
  <c r="P82" i="36" s="1"/>
  <c r="P73" i="36" s="1"/>
  <c r="T94" i="38"/>
  <c r="T74" i="38" s="1"/>
  <c r="T93" i="38"/>
  <c r="T82" i="38" s="1"/>
  <c r="T73" i="38" s="1"/>
  <c r="T93" i="12"/>
  <c r="T82" i="12" s="1"/>
  <c r="T73" i="12" s="1"/>
  <c r="T94" i="12"/>
  <c r="T74" i="12" s="1"/>
  <c r="X102" i="16"/>
  <c r="X106" i="16" s="1"/>
  <c r="X103" i="16"/>
  <c r="X107" i="16" s="1"/>
  <c r="Y89" i="42"/>
  <c r="Y103" i="42" s="1"/>
  <c r="Y107" i="42" s="1"/>
  <c r="Y104" i="42"/>
  <c r="Y108" i="42" s="1"/>
  <c r="S93" i="44"/>
  <c r="S82" i="44" s="1"/>
  <c r="S73" i="44" s="1"/>
  <c r="S94" i="44"/>
  <c r="S74" i="44" s="1"/>
  <c r="S93" i="28"/>
  <c r="S82" i="28" s="1"/>
  <c r="S73" i="28" s="1"/>
  <c r="S94" i="28"/>
  <c r="S74" i="28" s="1"/>
  <c r="R97" i="18"/>
  <c r="R95" i="18" s="1"/>
  <c r="S97" i="12"/>
  <c r="S95" i="12" s="1"/>
  <c r="P93" i="16"/>
  <c r="P82" i="16" s="1"/>
  <c r="P73" i="16" s="1"/>
  <c r="P94" i="16"/>
  <c r="P74" i="16" s="1"/>
  <c r="W26" i="22"/>
  <c r="W6" i="22" s="1"/>
  <c r="W25" i="22"/>
  <c r="W14" i="22" s="1"/>
  <c r="W5" i="22" s="1"/>
  <c r="K118" i="8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S26" i="22"/>
  <c r="S6" i="22" s="1"/>
  <c r="S25" i="22"/>
  <c r="S14" i="22" s="1"/>
  <c r="S5" i="22" s="1"/>
  <c r="P28" i="42"/>
  <c r="P26" i="42" s="1"/>
  <c r="P6" i="42" s="1"/>
  <c r="S26" i="24"/>
  <c r="S6" i="24" s="1"/>
  <c r="S25" i="24"/>
  <c r="S14" i="24" s="1"/>
  <c r="S5" i="24" s="1"/>
  <c r="R29" i="28"/>
  <c r="R27" i="28" s="1"/>
  <c r="S26" i="36"/>
  <c r="S6" i="36" s="1"/>
  <c r="S25" i="36"/>
  <c r="S14" i="36" s="1"/>
  <c r="S5" i="36" s="1"/>
  <c r="Q25" i="24"/>
  <c r="Q14" i="24" s="1"/>
  <c r="Q5" i="24" s="1"/>
  <c r="Q26" i="24"/>
  <c r="Q6" i="24" s="1"/>
  <c r="W26" i="18"/>
  <c r="W6" i="18" s="1"/>
  <c r="P96" i="46"/>
  <c r="P94" i="46" s="1"/>
  <c r="P74" i="46" s="1"/>
  <c r="X103" i="47"/>
  <c r="X107" i="47" s="1"/>
  <c r="X117" i="47" s="1"/>
  <c r="Q97" i="48"/>
  <c r="Q95" i="48" s="1"/>
  <c r="Q29" i="48"/>
  <c r="Q27" i="48" s="1"/>
  <c r="Q97" i="51"/>
  <c r="Q95" i="51" s="1"/>
  <c r="Q94" i="51" s="1"/>
  <c r="Q74" i="51" s="1"/>
  <c r="W28" i="51"/>
  <c r="W25" i="51" s="1"/>
  <c r="W14" i="51" s="1"/>
  <c r="W5" i="51" s="1"/>
  <c r="K103" i="54"/>
  <c r="K107" i="54" s="1"/>
  <c r="W25" i="67"/>
  <c r="W14" i="67" s="1"/>
  <c r="W5" i="67" s="1"/>
  <c r="X104" i="69"/>
  <c r="X108" i="69" s="1"/>
  <c r="K5" i="69"/>
  <c r="K8" i="69" s="1"/>
  <c r="K10" i="69" s="1"/>
  <c r="K17" i="69" s="1"/>
  <c r="K21" i="69" s="1"/>
  <c r="X104" i="71"/>
  <c r="X108" i="71" s="1"/>
  <c r="R97" i="74"/>
  <c r="R95" i="74" s="1"/>
  <c r="S29" i="74"/>
  <c r="S27" i="74" s="1"/>
  <c r="R29" i="74"/>
  <c r="R27" i="74" s="1"/>
  <c r="K103" i="76"/>
  <c r="K107" i="76" s="1"/>
  <c r="R97" i="77"/>
  <c r="R95" i="77" s="1"/>
  <c r="P96" i="77"/>
  <c r="P94" i="77" s="1"/>
  <c r="P74" i="77" s="1"/>
  <c r="K103" i="78"/>
  <c r="K107" i="78" s="1"/>
  <c r="R29" i="79"/>
  <c r="R27" i="79" s="1"/>
  <c r="P29" i="79"/>
  <c r="P27" i="79" s="1"/>
  <c r="K104" i="83"/>
  <c r="K108" i="83" s="1"/>
  <c r="R36" i="84"/>
  <c r="R34" i="84" s="1"/>
  <c r="R28" i="84" s="1"/>
  <c r="P96" i="86"/>
  <c r="X102" i="87"/>
  <c r="X106" i="87" s="1"/>
  <c r="R96" i="87"/>
  <c r="R93" i="87" s="1"/>
  <c r="R82" i="87" s="1"/>
  <c r="R73" i="87" s="1"/>
  <c r="X102" i="88"/>
  <c r="X106" i="88" s="1"/>
  <c r="X104" i="89"/>
  <c r="X108" i="89" s="1"/>
  <c r="X102" i="90"/>
  <c r="X106" i="90" s="1"/>
  <c r="Q97" i="95"/>
  <c r="Q95" i="95" s="1"/>
  <c r="Q94" i="95" s="1"/>
  <c r="Q74" i="95" s="1"/>
  <c r="X84" i="96"/>
  <c r="X88" i="96" s="1"/>
  <c r="K102" i="97"/>
  <c r="K106" i="97" s="1"/>
  <c r="V29" i="99"/>
  <c r="V27" i="99" s="1"/>
  <c r="V26" i="99" s="1"/>
  <c r="V6" i="99" s="1"/>
  <c r="X103" i="100"/>
  <c r="X107" i="100" s="1"/>
  <c r="S97" i="101"/>
  <c r="S95" i="101" s="1"/>
  <c r="S97" i="102"/>
  <c r="S95" i="102" s="1"/>
  <c r="W28" i="103"/>
  <c r="W26" i="103" s="1"/>
  <c r="W6" i="103" s="1"/>
  <c r="K104" i="104"/>
  <c r="K108" i="104" s="1"/>
  <c r="X103" i="104"/>
  <c r="X107" i="104" s="1"/>
  <c r="W93" i="105"/>
  <c r="W82" i="105" s="1"/>
  <c r="W73" i="105" s="1"/>
  <c r="T28" i="105"/>
  <c r="T25" i="105" s="1"/>
  <c r="T14" i="105" s="1"/>
  <c r="T5" i="105" s="1"/>
  <c r="P97" i="106"/>
  <c r="P95" i="106" s="1"/>
  <c r="P94" i="106" s="1"/>
  <c r="P74" i="106" s="1"/>
  <c r="L83" i="109"/>
  <c r="L87" i="109" s="1"/>
  <c r="R28" i="111"/>
  <c r="X102" i="111"/>
  <c r="X106" i="111" s="1"/>
  <c r="K103" i="111"/>
  <c r="K107" i="111" s="1"/>
  <c r="P28" i="112"/>
  <c r="K102" i="112"/>
  <c r="K106" i="112" s="1"/>
  <c r="P96" i="112"/>
  <c r="T26" i="112"/>
  <c r="T6" i="112" s="1"/>
  <c r="X103" i="113"/>
  <c r="X107" i="113" s="1"/>
  <c r="K83" i="114"/>
  <c r="K87" i="114" s="1"/>
  <c r="K104" i="114" s="1"/>
  <c r="K108" i="114" s="1"/>
  <c r="S36" i="116"/>
  <c r="S34" i="116" s="1"/>
  <c r="S28" i="116" s="1"/>
  <c r="V94" i="119"/>
  <c r="V74" i="119" s="1"/>
  <c r="K104" i="119"/>
  <c r="K108" i="119" s="1"/>
  <c r="K102" i="122"/>
  <c r="K106" i="122" s="1"/>
  <c r="Q28" i="124"/>
  <c r="X103" i="124"/>
  <c r="X107" i="124" s="1"/>
  <c r="X117" i="124" s="1"/>
  <c r="C6" i="104"/>
  <c r="C15" i="104" s="1"/>
  <c r="D11" i="26"/>
  <c r="D13" i="26" s="1"/>
  <c r="D26" i="26" s="1"/>
  <c r="D6" i="42"/>
  <c r="D11" i="42" s="1"/>
  <c r="D13" i="42" s="1"/>
  <c r="D28" i="42" s="1"/>
  <c r="T94" i="118"/>
  <c r="T74" i="118" s="1"/>
  <c r="T93" i="118"/>
  <c r="T82" i="118" s="1"/>
  <c r="T73" i="118" s="1"/>
  <c r="T93" i="107"/>
  <c r="T82" i="107" s="1"/>
  <c r="T73" i="107" s="1"/>
  <c r="T93" i="82"/>
  <c r="T82" i="82" s="1"/>
  <c r="T73" i="82" s="1"/>
  <c r="T94" i="82"/>
  <c r="T74" i="82" s="1"/>
  <c r="W94" i="51"/>
  <c r="W74" i="51" s="1"/>
  <c r="W93" i="51"/>
  <c r="W82" i="51" s="1"/>
  <c r="W73" i="51" s="1"/>
  <c r="U93" i="44"/>
  <c r="U82" i="44" s="1"/>
  <c r="U73" i="44" s="1"/>
  <c r="U94" i="44"/>
  <c r="U74" i="44" s="1"/>
  <c r="Y104" i="55"/>
  <c r="Y108" i="55" s="1"/>
  <c r="W93" i="24"/>
  <c r="W82" i="24" s="1"/>
  <c r="W73" i="24" s="1"/>
  <c r="W94" i="24"/>
  <c r="W74" i="24" s="1"/>
  <c r="K104" i="36"/>
  <c r="K108" i="36" s="1"/>
  <c r="Y102" i="34"/>
  <c r="Y106" i="34" s="1"/>
  <c r="Y103" i="34"/>
  <c r="Y107" i="34" s="1"/>
  <c r="Y104" i="34"/>
  <c r="Y108" i="34" s="1"/>
  <c r="X102" i="32"/>
  <c r="X106" i="32" s="1"/>
  <c r="X103" i="32"/>
  <c r="X107" i="32" s="1"/>
  <c r="X103" i="28"/>
  <c r="X107" i="28" s="1"/>
  <c r="X117" i="28" s="1"/>
  <c r="K103" i="10"/>
  <c r="K107" i="10" s="1"/>
  <c r="K117" i="10" s="1"/>
  <c r="W94" i="34"/>
  <c r="W74" i="34" s="1"/>
  <c r="W93" i="34"/>
  <c r="W82" i="34" s="1"/>
  <c r="W73" i="34" s="1"/>
  <c r="W94" i="40"/>
  <c r="W74" i="40" s="1"/>
  <c r="W93" i="40"/>
  <c r="W82" i="40" s="1"/>
  <c r="W73" i="40" s="1"/>
  <c r="P94" i="12"/>
  <c r="P74" i="12" s="1"/>
  <c r="R97" i="36"/>
  <c r="R95" i="36" s="1"/>
  <c r="Y104" i="10"/>
  <c r="Y108" i="10" s="1"/>
  <c r="Y103" i="10"/>
  <c r="Y107" i="10" s="1"/>
  <c r="Y102" i="10"/>
  <c r="Y106" i="10" s="1"/>
  <c r="Y102" i="42"/>
  <c r="Y106" i="42" s="1"/>
  <c r="R97" i="12"/>
  <c r="R95" i="12" s="1"/>
  <c r="R96" i="12"/>
  <c r="P96" i="24"/>
  <c r="R96" i="47"/>
  <c r="P96" i="12"/>
  <c r="P93" i="12" s="1"/>
  <c r="P82" i="12" s="1"/>
  <c r="P73" i="12" s="1"/>
  <c r="Y117" i="16"/>
  <c r="Y129" i="16"/>
  <c r="Q94" i="10"/>
  <c r="Q74" i="10" s="1"/>
  <c r="Q93" i="10"/>
  <c r="Q82" i="10" s="1"/>
  <c r="Q73" i="10" s="1"/>
  <c r="X118" i="10"/>
  <c r="X119" i="10" s="1"/>
  <c r="X120" i="10" s="1"/>
  <c r="X121" i="10" s="1"/>
  <c r="X122" i="10" s="1"/>
  <c r="X123" i="10" s="1"/>
  <c r="X124" i="10" s="1"/>
  <c r="X125" i="10" s="1"/>
  <c r="X126" i="10" s="1"/>
  <c r="X127" i="10" s="1"/>
  <c r="X128" i="10" s="1"/>
  <c r="L116" i="16"/>
  <c r="L115" i="16"/>
  <c r="T25" i="45"/>
  <c r="T14" i="45" s="1"/>
  <c r="T5" i="45" s="1"/>
  <c r="T26" i="45"/>
  <c r="T6" i="45" s="1"/>
  <c r="T25" i="26"/>
  <c r="T14" i="26" s="1"/>
  <c r="T5" i="26" s="1"/>
  <c r="T26" i="26"/>
  <c r="T6" i="26" s="1"/>
  <c r="Q29" i="45"/>
  <c r="Q27" i="45" s="1"/>
  <c r="Q96" i="45"/>
  <c r="Q94" i="45" s="1"/>
  <c r="Q74" i="45" s="1"/>
  <c r="P29" i="20"/>
  <c r="P27" i="20" s="1"/>
  <c r="S29" i="18"/>
  <c r="S27" i="18" s="1"/>
  <c r="R26" i="18"/>
  <c r="R6" i="18" s="1"/>
  <c r="R25" i="18"/>
  <c r="R14" i="18" s="1"/>
  <c r="R5" i="18" s="1"/>
  <c r="S26" i="44"/>
  <c r="S6" i="44" s="1"/>
  <c r="S25" i="44"/>
  <c r="S14" i="44" s="1"/>
  <c r="S5" i="44" s="1"/>
  <c r="S25" i="20"/>
  <c r="S14" i="20" s="1"/>
  <c r="S5" i="20" s="1"/>
  <c r="S26" i="20"/>
  <c r="S6" i="20" s="1"/>
  <c r="P28" i="76"/>
  <c r="S97" i="46"/>
  <c r="S95" i="46" s="1"/>
  <c r="P29" i="57"/>
  <c r="P27" i="57" s="1"/>
  <c r="P26" i="57" s="1"/>
  <c r="P6" i="57" s="1"/>
  <c r="W26" i="80"/>
  <c r="W6" i="80" s="1"/>
  <c r="G15" i="93"/>
  <c r="S28" i="95"/>
  <c r="S25" i="95" s="1"/>
  <c r="S14" i="95" s="1"/>
  <c r="S5" i="95" s="1"/>
  <c r="X5" i="95" s="1"/>
  <c r="X8" i="95" s="1"/>
  <c r="X10" i="95" s="1"/>
  <c r="X17" i="95" s="1"/>
  <c r="X21" i="95" s="1"/>
  <c r="Q28" i="100"/>
  <c r="Q28" i="101"/>
  <c r="T93" i="111"/>
  <c r="T82" i="111" s="1"/>
  <c r="T73" i="111" s="1"/>
  <c r="S29" i="120"/>
  <c r="S27" i="120" s="1"/>
  <c r="S29" i="10"/>
  <c r="S27" i="10" s="1"/>
  <c r="U94" i="120"/>
  <c r="U74" i="120" s="1"/>
  <c r="U93" i="120"/>
  <c r="U82" i="120" s="1"/>
  <c r="U73" i="120" s="1"/>
  <c r="R96" i="97"/>
  <c r="T93" i="44"/>
  <c r="T82" i="44" s="1"/>
  <c r="T73" i="44" s="1"/>
  <c r="T94" i="44"/>
  <c r="T74" i="44" s="1"/>
  <c r="K104" i="38"/>
  <c r="K108" i="38" s="1"/>
  <c r="L84" i="42"/>
  <c r="L88" i="42" s="1"/>
  <c r="L83" i="42"/>
  <c r="L87" i="42" s="1"/>
  <c r="L85" i="42"/>
  <c r="L103" i="32"/>
  <c r="L107" i="32" s="1"/>
  <c r="L104" i="26"/>
  <c r="L108" i="26" s="1"/>
  <c r="L89" i="26"/>
  <c r="L102" i="26" s="1"/>
  <c r="L106" i="26" s="1"/>
  <c r="P93" i="24"/>
  <c r="P82" i="24" s="1"/>
  <c r="P73" i="24" s="1"/>
  <c r="P94" i="24"/>
  <c r="P74" i="24" s="1"/>
  <c r="R96" i="45"/>
  <c r="R94" i="45" s="1"/>
  <c r="R74" i="45" s="1"/>
  <c r="R96" i="20"/>
  <c r="R94" i="20" s="1"/>
  <c r="R74" i="20" s="1"/>
  <c r="X104" i="28"/>
  <c r="X108" i="28" s="1"/>
  <c r="S97" i="10"/>
  <c r="S95" i="10" s="1"/>
  <c r="S96" i="10"/>
  <c r="P96" i="22"/>
  <c r="P93" i="22" s="1"/>
  <c r="P82" i="22" s="1"/>
  <c r="P73" i="22" s="1"/>
  <c r="T93" i="8"/>
  <c r="T82" i="8" s="1"/>
  <c r="T73" i="8" s="1"/>
  <c r="T94" i="8"/>
  <c r="T74" i="8" s="1"/>
  <c r="U93" i="8"/>
  <c r="U82" i="8" s="1"/>
  <c r="U73" i="8" s="1"/>
  <c r="U94" i="8"/>
  <c r="U74" i="8" s="1"/>
  <c r="S96" i="36"/>
  <c r="S94" i="36" s="1"/>
  <c r="S74" i="36" s="1"/>
  <c r="W93" i="8"/>
  <c r="W82" i="8" s="1"/>
  <c r="W73" i="8" s="1"/>
  <c r="W94" i="8"/>
  <c r="W74" i="8" s="1"/>
  <c r="Q93" i="34"/>
  <c r="Q82" i="34" s="1"/>
  <c r="Q73" i="34" s="1"/>
  <c r="L117" i="44"/>
  <c r="L129" i="44" s="1"/>
  <c r="T93" i="26"/>
  <c r="T82" i="26" s="1"/>
  <c r="T73" i="26" s="1"/>
  <c r="L117" i="14"/>
  <c r="L129" i="14" s="1"/>
  <c r="Q94" i="28"/>
  <c r="Q74" i="28" s="1"/>
  <c r="P29" i="30"/>
  <c r="P27" i="30" s="1"/>
  <c r="P28" i="30"/>
  <c r="R25" i="42"/>
  <c r="R14" i="42" s="1"/>
  <c r="R5" i="42" s="1"/>
  <c r="R26" i="42"/>
  <c r="R6" i="42" s="1"/>
  <c r="S25" i="26"/>
  <c r="S14" i="26" s="1"/>
  <c r="S5" i="26" s="1"/>
  <c r="S26" i="26"/>
  <c r="S6" i="26" s="1"/>
  <c r="P29" i="26"/>
  <c r="P27" i="26" s="1"/>
  <c r="Q26" i="28"/>
  <c r="Q6" i="28" s="1"/>
  <c r="Q25" i="28"/>
  <c r="Q14" i="28" s="1"/>
  <c r="Q5" i="28" s="1"/>
  <c r="Q29" i="44"/>
  <c r="Q27" i="44" s="1"/>
  <c r="Y15" i="38"/>
  <c r="Y19" i="38" s="1"/>
  <c r="V29" i="12"/>
  <c r="V27" i="12" s="1"/>
  <c r="V28" i="12"/>
  <c r="R29" i="12"/>
  <c r="R27" i="12" s="1"/>
  <c r="R25" i="12" s="1"/>
  <c r="R14" i="12" s="1"/>
  <c r="R5" i="12" s="1"/>
  <c r="P36" i="12"/>
  <c r="P34" i="12" s="1"/>
  <c r="P28" i="12" s="1"/>
  <c r="T28" i="12"/>
  <c r="T26" i="12" s="1"/>
  <c r="T6" i="12" s="1"/>
  <c r="Q36" i="12"/>
  <c r="Q34" i="12" s="1"/>
  <c r="W25" i="12"/>
  <c r="W14" i="12" s="1"/>
  <c r="W5" i="12" s="1"/>
  <c r="W26" i="12"/>
  <c r="W6" i="12" s="1"/>
  <c r="T26" i="10"/>
  <c r="T6" i="10" s="1"/>
  <c r="T25" i="10"/>
  <c r="T14" i="10" s="1"/>
  <c r="T5" i="10" s="1"/>
  <c r="S28" i="10"/>
  <c r="W25" i="10"/>
  <c r="W14" i="10" s="1"/>
  <c r="W5" i="10" s="1"/>
  <c r="W26" i="10"/>
  <c r="W6" i="10" s="1"/>
  <c r="P25" i="10"/>
  <c r="P14" i="10" s="1"/>
  <c r="P5" i="10" s="1"/>
  <c r="P26" i="10"/>
  <c r="P6" i="10" s="1"/>
  <c r="R29" i="10"/>
  <c r="R27" i="10" s="1"/>
  <c r="Q28" i="10"/>
  <c r="U29" i="14"/>
  <c r="U27" i="14" s="1"/>
  <c r="U28" i="14"/>
  <c r="P37" i="14"/>
  <c r="P35" i="14" s="1"/>
  <c r="P36" i="14"/>
  <c r="P34" i="14" s="1"/>
  <c r="R28" i="14"/>
  <c r="T28" i="14"/>
  <c r="T26" i="14" s="1"/>
  <c r="T6" i="14" s="1"/>
  <c r="W28" i="14"/>
  <c r="Q36" i="14"/>
  <c r="Q34" i="14" s="1"/>
  <c r="Q28" i="14" s="1"/>
  <c r="I15" i="6"/>
  <c r="J11" i="6"/>
  <c r="J13" i="6" s="1"/>
  <c r="J26" i="6" s="1"/>
  <c r="F15" i="6"/>
  <c r="Y15" i="45"/>
  <c r="Y19" i="45" s="1"/>
  <c r="D11" i="6"/>
  <c r="D13" i="6" s="1"/>
  <c r="D26" i="6" s="1"/>
  <c r="H15" i="6"/>
  <c r="H15" i="93"/>
  <c r="K16" i="6"/>
  <c r="K20" i="6" s="1"/>
  <c r="K36" i="6" s="1"/>
  <c r="K40" i="6" s="1"/>
  <c r="E11" i="60"/>
  <c r="E13" i="60" s="1"/>
  <c r="E26" i="60" s="1"/>
  <c r="K5" i="119"/>
  <c r="K8" i="119" s="1"/>
  <c r="K10" i="119" s="1"/>
  <c r="F11" i="86"/>
  <c r="F13" i="86" s="1"/>
  <c r="F26" i="86" s="1"/>
  <c r="J11" i="64"/>
  <c r="J13" i="64" s="1"/>
  <c r="J26" i="64" s="1"/>
  <c r="G5" i="112"/>
  <c r="G14" i="112" s="1"/>
  <c r="G25" i="112" s="1"/>
  <c r="G12" i="112" s="1"/>
  <c r="G29" i="112" s="1"/>
  <c r="D5" i="112"/>
  <c r="D14" i="112" s="1"/>
  <c r="D25" i="112" s="1"/>
  <c r="D12" i="112" s="1"/>
  <c r="D10" i="112" s="1"/>
  <c r="F5" i="112"/>
  <c r="F14" i="112" s="1"/>
  <c r="F25" i="112" s="1"/>
  <c r="F12" i="112" s="1"/>
  <c r="F10" i="112" s="1"/>
  <c r="I6" i="67"/>
  <c r="I15" i="67" s="1"/>
  <c r="J5" i="112"/>
  <c r="J14" i="112" s="1"/>
  <c r="J25" i="112" s="1"/>
  <c r="J12" i="112" s="1"/>
  <c r="J10" i="112" s="1"/>
  <c r="H15" i="62"/>
  <c r="D11" i="106"/>
  <c r="D13" i="106" s="1"/>
  <c r="D26" i="106" s="1"/>
  <c r="E5" i="112"/>
  <c r="E14" i="112" s="1"/>
  <c r="E25" i="112" s="1"/>
  <c r="E12" i="112" s="1"/>
  <c r="E10" i="112" s="1"/>
  <c r="H15" i="54"/>
  <c r="D6" i="36"/>
  <c r="D15" i="36" s="1"/>
  <c r="D6" i="67"/>
  <c r="D15" i="67" s="1"/>
  <c r="E11" i="100"/>
  <c r="E13" i="100" s="1"/>
  <c r="E26" i="100" s="1"/>
  <c r="K5" i="112"/>
  <c r="K8" i="112" s="1"/>
  <c r="K10" i="112" s="1"/>
  <c r="H5" i="112"/>
  <c r="H14" i="112" s="1"/>
  <c r="H25" i="112" s="1"/>
  <c r="H12" i="112" s="1"/>
  <c r="H10" i="112" s="1"/>
  <c r="T28" i="6"/>
  <c r="T29" i="6"/>
  <c r="T27" i="6" s="1"/>
  <c r="T25" i="6" s="1"/>
  <c r="P93" i="6"/>
  <c r="P82" i="6" s="1"/>
  <c r="P73" i="6" s="1"/>
  <c r="P94" i="6"/>
  <c r="P74" i="6" s="1"/>
  <c r="F5" i="62"/>
  <c r="F14" i="62" s="1"/>
  <c r="F25" i="62" s="1"/>
  <c r="F12" i="62" s="1"/>
  <c r="F10" i="62" s="1"/>
  <c r="I15" i="91"/>
  <c r="D11" i="95"/>
  <c r="D13" i="95" s="1"/>
  <c r="D26" i="95" s="1"/>
  <c r="J11" i="114"/>
  <c r="J13" i="114" s="1"/>
  <c r="J26" i="114" s="1"/>
  <c r="F6" i="44"/>
  <c r="K5" i="62"/>
  <c r="K8" i="62" s="1"/>
  <c r="K10" i="62" s="1"/>
  <c r="K17" i="62" s="1"/>
  <c r="K21" i="62" s="1"/>
  <c r="J6" i="36"/>
  <c r="J15" i="36" s="1"/>
  <c r="K5" i="86"/>
  <c r="K8" i="86" s="1"/>
  <c r="K10" i="86" s="1"/>
  <c r="K16" i="86" s="1"/>
  <c r="K20" i="86" s="1"/>
  <c r="J5" i="117"/>
  <c r="J14" i="117" s="1"/>
  <c r="J25" i="117" s="1"/>
  <c r="J12" i="117" s="1"/>
  <c r="J10" i="117" s="1"/>
  <c r="J6" i="44"/>
  <c r="K6" i="49"/>
  <c r="K9" i="49" s="1"/>
  <c r="K16" i="49" s="1"/>
  <c r="K20" i="49" s="1"/>
  <c r="I6" i="49"/>
  <c r="I11" i="49" s="1"/>
  <c r="I13" i="49" s="1"/>
  <c r="H5" i="62"/>
  <c r="H14" i="62" s="1"/>
  <c r="H25" i="62" s="1"/>
  <c r="H12" i="62" s="1"/>
  <c r="H29" i="62" s="1"/>
  <c r="C11" i="110"/>
  <c r="C13" i="110" s="1"/>
  <c r="C26" i="110" s="1"/>
  <c r="J15" i="112"/>
  <c r="G15" i="118"/>
  <c r="F11" i="124"/>
  <c r="F13" i="124" s="1"/>
  <c r="F26" i="124" s="1"/>
  <c r="G5" i="62"/>
  <c r="G14" i="62" s="1"/>
  <c r="G25" i="62" s="1"/>
  <c r="G12" i="62" s="1"/>
  <c r="G10" i="62" s="1"/>
  <c r="J15" i="56"/>
  <c r="F11" i="61"/>
  <c r="F13" i="61" s="1"/>
  <c r="F26" i="61" s="1"/>
  <c r="J15" i="81"/>
  <c r="I5" i="117"/>
  <c r="I14" i="117" s="1"/>
  <c r="I25" i="117" s="1"/>
  <c r="I12" i="117" s="1"/>
  <c r="I10" i="117" s="1"/>
  <c r="H5" i="107"/>
  <c r="H14" i="107" s="1"/>
  <c r="H25" i="107" s="1"/>
  <c r="H12" i="107" s="1"/>
  <c r="H10" i="107" s="1"/>
  <c r="E6" i="44"/>
  <c r="E11" i="44" s="1"/>
  <c r="E13" i="44" s="1"/>
  <c r="I6" i="44"/>
  <c r="I15" i="44" s="1"/>
  <c r="L5" i="62"/>
  <c r="L8" i="62" s="1"/>
  <c r="L10" i="62" s="1"/>
  <c r="E6" i="42"/>
  <c r="E11" i="42" s="1"/>
  <c r="E13" i="42" s="1"/>
  <c r="L6" i="49"/>
  <c r="L9" i="49" s="1"/>
  <c r="L15" i="49" s="1"/>
  <c r="L19" i="49" s="1"/>
  <c r="G11" i="59"/>
  <c r="G13" i="59" s="1"/>
  <c r="G26" i="59" s="1"/>
  <c r="F11" i="101"/>
  <c r="F13" i="101" s="1"/>
  <c r="F26" i="101" s="1"/>
  <c r="C11" i="106"/>
  <c r="C13" i="106" s="1"/>
  <c r="C26" i="106" s="1"/>
  <c r="G11" i="115"/>
  <c r="G13" i="115" s="1"/>
  <c r="G26" i="115" s="1"/>
  <c r="K16" i="26"/>
  <c r="K20" i="26" s="1"/>
  <c r="F6" i="49"/>
  <c r="F15" i="49" s="1"/>
  <c r="E11" i="49"/>
  <c r="E13" i="49" s="1"/>
  <c r="E26" i="49" s="1"/>
  <c r="D6" i="49"/>
  <c r="D15" i="49" s="1"/>
  <c r="H6" i="49"/>
  <c r="H11" i="49" s="1"/>
  <c r="H13" i="49" s="1"/>
  <c r="H26" i="49" s="1"/>
  <c r="J5" i="62"/>
  <c r="J14" i="62" s="1"/>
  <c r="J25" i="62" s="1"/>
  <c r="J12" i="62" s="1"/>
  <c r="J10" i="62" s="1"/>
  <c r="K15" i="62"/>
  <c r="K19" i="62" s="1"/>
  <c r="C5" i="67"/>
  <c r="C14" i="67" s="1"/>
  <c r="C25" i="67" s="1"/>
  <c r="C12" i="67" s="1"/>
  <c r="C10" i="67" s="1"/>
  <c r="D5" i="62"/>
  <c r="D14" i="62" s="1"/>
  <c r="D25" i="62" s="1"/>
  <c r="D12" i="62" s="1"/>
  <c r="D10" i="62" s="1"/>
  <c r="F15" i="64"/>
  <c r="E5" i="55"/>
  <c r="E14" i="55" s="1"/>
  <c r="E25" i="55" s="1"/>
  <c r="E12" i="55" s="1"/>
  <c r="G5" i="67"/>
  <c r="G14" i="67" s="1"/>
  <c r="G25" i="67" s="1"/>
  <c r="G12" i="67" s="1"/>
  <c r="C11" i="81"/>
  <c r="C13" i="81" s="1"/>
  <c r="C26" i="81" s="1"/>
  <c r="E5" i="85"/>
  <c r="E14" i="85" s="1"/>
  <c r="E25" i="85" s="1"/>
  <c r="E12" i="85" s="1"/>
  <c r="E10" i="85" s="1"/>
  <c r="H11" i="90"/>
  <c r="H13" i="90" s="1"/>
  <c r="H26" i="90" s="1"/>
  <c r="C5" i="93"/>
  <c r="C14" i="93" s="1"/>
  <c r="C25" i="93" s="1"/>
  <c r="C12" i="93" s="1"/>
  <c r="C10" i="93" s="1"/>
  <c r="F5" i="93"/>
  <c r="F14" i="93" s="1"/>
  <c r="F25" i="93" s="1"/>
  <c r="F12" i="93" s="1"/>
  <c r="F10" i="93" s="1"/>
  <c r="L6" i="36"/>
  <c r="L9" i="36" s="1"/>
  <c r="L16" i="36" s="1"/>
  <c r="L20" i="36" s="1"/>
  <c r="C5" i="64"/>
  <c r="C14" i="64" s="1"/>
  <c r="C25" i="64" s="1"/>
  <c r="C12" i="64" s="1"/>
  <c r="C10" i="64" s="1"/>
  <c r="K5" i="64"/>
  <c r="K8" i="64" s="1"/>
  <c r="K10" i="64" s="1"/>
  <c r="H15" i="22"/>
  <c r="H11" i="22"/>
  <c r="H13" i="22" s="1"/>
  <c r="H26" i="22" s="1"/>
  <c r="L5" i="64"/>
  <c r="L8" i="64" s="1"/>
  <c r="L10" i="64" s="1"/>
  <c r="L17" i="64" s="1"/>
  <c r="F5" i="67"/>
  <c r="F14" i="67" s="1"/>
  <c r="F25" i="67" s="1"/>
  <c r="F12" i="67" s="1"/>
  <c r="F10" i="67" s="1"/>
  <c r="I15" i="79"/>
  <c r="G5" i="85"/>
  <c r="G14" i="85" s="1"/>
  <c r="G25" i="85" s="1"/>
  <c r="G12" i="85" s="1"/>
  <c r="H5" i="93"/>
  <c r="H14" i="93" s="1"/>
  <c r="H25" i="93" s="1"/>
  <c r="H12" i="93" s="1"/>
  <c r="H10" i="93" s="1"/>
  <c r="L5" i="116"/>
  <c r="L8" i="116" s="1"/>
  <c r="L10" i="116" s="1"/>
  <c r="J11" i="117"/>
  <c r="J13" i="117" s="1"/>
  <c r="J26" i="117" s="1"/>
  <c r="G6" i="34"/>
  <c r="G15" i="34" s="1"/>
  <c r="F6" i="34"/>
  <c r="F15" i="34" s="1"/>
  <c r="E6" i="36"/>
  <c r="E11" i="36" s="1"/>
  <c r="E13" i="36" s="1"/>
  <c r="K6" i="36"/>
  <c r="K9" i="36" s="1"/>
  <c r="K16" i="36" s="1"/>
  <c r="K20" i="36" s="1"/>
  <c r="H5" i="64"/>
  <c r="H14" i="64" s="1"/>
  <c r="H25" i="64" s="1"/>
  <c r="H12" i="64" s="1"/>
  <c r="H10" i="64" s="1"/>
  <c r="D5" i="64"/>
  <c r="D14" i="64" s="1"/>
  <c r="D25" i="64" s="1"/>
  <c r="D12" i="64" s="1"/>
  <c r="D10" i="64" s="1"/>
  <c r="I5" i="67"/>
  <c r="I14" i="67" s="1"/>
  <c r="I25" i="67" s="1"/>
  <c r="I12" i="67" s="1"/>
  <c r="I10" i="67" s="1"/>
  <c r="I15" i="71"/>
  <c r="G15" i="82"/>
  <c r="L5" i="85"/>
  <c r="L8" i="85" s="1"/>
  <c r="L10" i="85" s="1"/>
  <c r="L17" i="85" s="1"/>
  <c r="G11" i="89"/>
  <c r="G13" i="89" s="1"/>
  <c r="G26" i="89" s="1"/>
  <c r="E5" i="93"/>
  <c r="E14" i="93" s="1"/>
  <c r="E25" i="93" s="1"/>
  <c r="E12" i="93" s="1"/>
  <c r="E10" i="93" s="1"/>
  <c r="F11" i="109"/>
  <c r="F13" i="109" s="1"/>
  <c r="F26" i="109" s="1"/>
  <c r="D5" i="116"/>
  <c r="D14" i="116" s="1"/>
  <c r="D25" i="116" s="1"/>
  <c r="D12" i="116" s="1"/>
  <c r="D10" i="116" s="1"/>
  <c r="K5" i="55"/>
  <c r="K8" i="55" s="1"/>
  <c r="K10" i="55" s="1"/>
  <c r="J5" i="64"/>
  <c r="J14" i="64" s="1"/>
  <c r="J25" i="64" s="1"/>
  <c r="J12" i="64" s="1"/>
  <c r="J10" i="64" s="1"/>
  <c r="F5" i="64"/>
  <c r="F14" i="64" s="1"/>
  <c r="F25" i="64" s="1"/>
  <c r="F12" i="64" s="1"/>
  <c r="F10" i="64" s="1"/>
  <c r="E6" i="58"/>
  <c r="E15" i="58" s="1"/>
  <c r="E5" i="67"/>
  <c r="E14" i="67" s="1"/>
  <c r="E25" i="67" s="1"/>
  <c r="E12" i="67" s="1"/>
  <c r="E10" i="67" s="1"/>
  <c r="G11" i="72"/>
  <c r="G13" i="72" s="1"/>
  <c r="G26" i="72" s="1"/>
  <c r="D5" i="85"/>
  <c r="D14" i="85" s="1"/>
  <c r="D25" i="85" s="1"/>
  <c r="D12" i="85" s="1"/>
  <c r="D10" i="85" s="1"/>
  <c r="C5" i="90"/>
  <c r="C14" i="90" s="1"/>
  <c r="C25" i="90" s="1"/>
  <c r="C12" i="90" s="1"/>
  <c r="F11" i="108"/>
  <c r="F13" i="108" s="1"/>
  <c r="F26" i="108" s="1"/>
  <c r="L6" i="34"/>
  <c r="L9" i="34" s="1"/>
  <c r="L16" i="34" s="1"/>
  <c r="L20" i="34" s="1"/>
  <c r="J11" i="10"/>
  <c r="J13" i="10" s="1"/>
  <c r="J26" i="10" s="1"/>
  <c r="F6" i="36"/>
  <c r="F11" i="36" s="1"/>
  <c r="F13" i="36" s="1"/>
  <c r="H5" i="67"/>
  <c r="H14" i="67" s="1"/>
  <c r="H25" i="67" s="1"/>
  <c r="H12" i="67" s="1"/>
  <c r="L5" i="67"/>
  <c r="L8" i="67" s="1"/>
  <c r="L10" i="67" s="1"/>
  <c r="L17" i="67" s="1"/>
  <c r="I15" i="122"/>
  <c r="D5" i="114"/>
  <c r="D14" i="114" s="1"/>
  <c r="D25" i="114" s="1"/>
  <c r="D12" i="114" s="1"/>
  <c r="D10" i="114" s="1"/>
  <c r="C29" i="36"/>
  <c r="C15" i="36"/>
  <c r="E5" i="64"/>
  <c r="E14" i="64" s="1"/>
  <c r="E25" i="64" s="1"/>
  <c r="E12" i="64" s="1"/>
  <c r="E10" i="64" s="1"/>
  <c r="I28" i="122"/>
  <c r="H6" i="34"/>
  <c r="H11" i="34" s="1"/>
  <c r="H13" i="34" s="1"/>
  <c r="C28" i="36"/>
  <c r="G6" i="36"/>
  <c r="H6" i="36"/>
  <c r="H15" i="36" s="1"/>
  <c r="I6" i="36"/>
  <c r="I11" i="36" s="1"/>
  <c r="I13" i="36" s="1"/>
  <c r="U29" i="81"/>
  <c r="U27" i="81" s="1"/>
  <c r="U28" i="51"/>
  <c r="U26" i="51" s="1"/>
  <c r="U6" i="51" s="1"/>
  <c r="U29" i="12"/>
  <c r="U27" i="12" s="1"/>
  <c r="U25" i="12" s="1"/>
  <c r="U14" i="12" s="1"/>
  <c r="U5" i="12" s="1"/>
  <c r="U26" i="123"/>
  <c r="U6" i="123" s="1"/>
  <c r="U29" i="97"/>
  <c r="U27" i="97" s="1"/>
  <c r="U26" i="97" s="1"/>
  <c r="U6" i="97" s="1"/>
  <c r="Y17" i="22"/>
  <c r="Y16" i="22"/>
  <c r="Y20" i="22" s="1"/>
  <c r="C28" i="6"/>
  <c r="C29" i="6"/>
  <c r="F15" i="60"/>
  <c r="L5" i="108"/>
  <c r="L8" i="108" s="1"/>
  <c r="L10" i="108" s="1"/>
  <c r="L17" i="108" s="1"/>
  <c r="L21" i="108" s="1"/>
  <c r="F11" i="114"/>
  <c r="F13" i="114" s="1"/>
  <c r="F26" i="114" s="1"/>
  <c r="G5" i="83"/>
  <c r="G14" i="83" s="1"/>
  <c r="G25" i="83" s="1"/>
  <c r="G12" i="83" s="1"/>
  <c r="G10" i="83" s="1"/>
  <c r="L5" i="83"/>
  <c r="L8" i="83" s="1"/>
  <c r="L10" i="83" s="1"/>
  <c r="F11" i="74"/>
  <c r="F13" i="74" s="1"/>
  <c r="F26" i="74" s="1"/>
  <c r="F5" i="83"/>
  <c r="F14" i="83" s="1"/>
  <c r="F25" i="83" s="1"/>
  <c r="F12" i="83" s="1"/>
  <c r="F10" i="83" s="1"/>
  <c r="G5" i="99"/>
  <c r="G14" i="99" s="1"/>
  <c r="G25" i="99" s="1"/>
  <c r="G12" i="99" s="1"/>
  <c r="G10" i="99" s="1"/>
  <c r="I11" i="123"/>
  <c r="I13" i="123" s="1"/>
  <c r="I26" i="123" s="1"/>
  <c r="E15" i="71"/>
  <c r="I11" i="51"/>
  <c r="I13" i="51" s="1"/>
  <c r="I26" i="51" s="1"/>
  <c r="G15" i="78"/>
  <c r="H15" i="85"/>
  <c r="G11" i="96"/>
  <c r="G13" i="96" s="1"/>
  <c r="G26" i="96" s="1"/>
  <c r="C11" i="104"/>
  <c r="C13" i="104" s="1"/>
  <c r="C26" i="104" s="1"/>
  <c r="L5" i="107"/>
  <c r="L8" i="107" s="1"/>
  <c r="L10" i="107" s="1"/>
  <c r="H15" i="107"/>
  <c r="J5" i="92"/>
  <c r="J14" i="92" s="1"/>
  <c r="J25" i="92" s="1"/>
  <c r="J12" i="92" s="1"/>
  <c r="J10" i="92" s="1"/>
  <c r="K6" i="104"/>
  <c r="K9" i="104" s="1"/>
  <c r="K15" i="104" s="1"/>
  <c r="K19" i="104" s="1"/>
  <c r="G5" i="107"/>
  <c r="G14" i="107" s="1"/>
  <c r="G25" i="107" s="1"/>
  <c r="G12" i="107" s="1"/>
  <c r="G10" i="107" s="1"/>
  <c r="G15" i="77"/>
  <c r="C11" i="82"/>
  <c r="C13" i="82" s="1"/>
  <c r="C26" i="82" s="1"/>
  <c r="F5" i="92"/>
  <c r="F14" i="92" s="1"/>
  <c r="F25" i="92" s="1"/>
  <c r="F12" i="92" s="1"/>
  <c r="F10" i="92" s="1"/>
  <c r="E6" i="104"/>
  <c r="H6" i="104"/>
  <c r="H11" i="104" s="1"/>
  <c r="H13" i="104" s="1"/>
  <c r="H26" i="104" s="1"/>
  <c r="D5" i="107"/>
  <c r="D14" i="107" s="1"/>
  <c r="D25" i="107" s="1"/>
  <c r="D12" i="107" s="1"/>
  <c r="D10" i="107" s="1"/>
  <c r="D11" i="123"/>
  <c r="D13" i="123" s="1"/>
  <c r="D26" i="123" s="1"/>
  <c r="I5" i="107"/>
  <c r="I14" i="107" s="1"/>
  <c r="I25" i="107" s="1"/>
  <c r="I12" i="107" s="1"/>
  <c r="I10" i="107" s="1"/>
  <c r="I29" i="114"/>
  <c r="C11" i="54"/>
  <c r="C13" i="54" s="1"/>
  <c r="C26" i="54" s="1"/>
  <c r="F6" i="104"/>
  <c r="F11" i="104" s="1"/>
  <c r="F13" i="104" s="1"/>
  <c r="F29" i="104" s="1"/>
  <c r="C5" i="107"/>
  <c r="C14" i="107" s="1"/>
  <c r="C25" i="107" s="1"/>
  <c r="C12" i="107" s="1"/>
  <c r="C10" i="107" s="1"/>
  <c r="J15" i="62"/>
  <c r="J6" i="67"/>
  <c r="J15" i="67" s="1"/>
  <c r="C6" i="67"/>
  <c r="C15" i="67" s="1"/>
  <c r="H6" i="67"/>
  <c r="H11" i="67" s="1"/>
  <c r="H13" i="67" s="1"/>
  <c r="H26" i="67" s="1"/>
  <c r="D5" i="92"/>
  <c r="D14" i="92" s="1"/>
  <c r="D25" i="92" s="1"/>
  <c r="D12" i="92" s="1"/>
  <c r="D10" i="92" s="1"/>
  <c r="E15" i="75"/>
  <c r="F11" i="81"/>
  <c r="F13" i="81" s="1"/>
  <c r="F26" i="81" s="1"/>
  <c r="C15" i="86"/>
  <c r="L6" i="104"/>
  <c r="L9" i="104" s="1"/>
  <c r="L15" i="104" s="1"/>
  <c r="L19" i="104" s="1"/>
  <c r="L16" i="121"/>
  <c r="L20" i="121" s="1"/>
  <c r="E5" i="92"/>
  <c r="E14" i="92" s="1"/>
  <c r="E25" i="92" s="1"/>
  <c r="E12" i="92" s="1"/>
  <c r="E10" i="92" s="1"/>
  <c r="E11" i="26"/>
  <c r="E13" i="26" s="1"/>
  <c r="E26" i="26" s="1"/>
  <c r="G11" i="26"/>
  <c r="G13" i="26" s="1"/>
  <c r="G26" i="26" s="1"/>
  <c r="L6" i="67"/>
  <c r="L9" i="67" s="1"/>
  <c r="G5" i="92"/>
  <c r="G14" i="92" s="1"/>
  <c r="G25" i="92" s="1"/>
  <c r="G12" i="92" s="1"/>
  <c r="G10" i="92" s="1"/>
  <c r="D6" i="104"/>
  <c r="J6" i="104"/>
  <c r="J11" i="104" s="1"/>
  <c r="J13" i="104" s="1"/>
  <c r="K5" i="92"/>
  <c r="K8" i="92" s="1"/>
  <c r="K10" i="92" s="1"/>
  <c r="K17" i="92" s="1"/>
  <c r="K21" i="92" s="1"/>
  <c r="C29" i="42"/>
  <c r="F5" i="60"/>
  <c r="F14" i="60" s="1"/>
  <c r="F25" i="60" s="1"/>
  <c r="F12" i="60" s="1"/>
  <c r="F29" i="60" s="1"/>
  <c r="G28" i="64"/>
  <c r="G29" i="64"/>
  <c r="J11" i="93"/>
  <c r="J13" i="93" s="1"/>
  <c r="J26" i="93" s="1"/>
  <c r="G5" i="60"/>
  <c r="G14" i="60" s="1"/>
  <c r="G25" i="60" s="1"/>
  <c r="G12" i="60" s="1"/>
  <c r="G10" i="60" s="1"/>
  <c r="G15" i="64"/>
  <c r="G11" i="62"/>
  <c r="G13" i="62" s="1"/>
  <c r="G26" i="62" s="1"/>
  <c r="H11" i="119"/>
  <c r="H13" i="119" s="1"/>
  <c r="H26" i="119" s="1"/>
  <c r="I6" i="52"/>
  <c r="I11" i="52" s="1"/>
  <c r="I13" i="52" s="1"/>
  <c r="I26" i="52" s="1"/>
  <c r="E29" i="6"/>
  <c r="L5" i="114"/>
  <c r="L8" i="114" s="1"/>
  <c r="L10" i="114" s="1"/>
  <c r="L17" i="114" s="1"/>
  <c r="I6" i="34"/>
  <c r="I15" i="34" s="1"/>
  <c r="F11" i="72"/>
  <c r="F13" i="72" s="1"/>
  <c r="F26" i="72" s="1"/>
  <c r="C5" i="84"/>
  <c r="C14" i="84" s="1"/>
  <c r="C25" i="84" s="1"/>
  <c r="C12" i="84" s="1"/>
  <c r="C10" i="84" s="1"/>
  <c r="E5" i="114"/>
  <c r="E14" i="114" s="1"/>
  <c r="E25" i="114" s="1"/>
  <c r="E12" i="114" s="1"/>
  <c r="E10" i="114" s="1"/>
  <c r="J6" i="34"/>
  <c r="D11" i="34"/>
  <c r="D13" i="34" s="1"/>
  <c r="D29" i="34" s="1"/>
  <c r="K15" i="42"/>
  <c r="K19" i="42" s="1"/>
  <c r="L5" i="84"/>
  <c r="L8" i="84" s="1"/>
  <c r="L10" i="84" s="1"/>
  <c r="L17" i="84" s="1"/>
  <c r="F5" i="84"/>
  <c r="F14" i="84" s="1"/>
  <c r="F25" i="84" s="1"/>
  <c r="F12" i="84" s="1"/>
  <c r="F10" i="84" s="1"/>
  <c r="J6" i="58"/>
  <c r="J11" i="58" s="1"/>
  <c r="J13" i="58" s="1"/>
  <c r="J26" i="58" s="1"/>
  <c r="J15" i="73"/>
  <c r="J5" i="84"/>
  <c r="J14" i="84" s="1"/>
  <c r="J25" i="84" s="1"/>
  <c r="J12" i="84" s="1"/>
  <c r="J28" i="84" s="1"/>
  <c r="G5" i="114"/>
  <c r="G14" i="114" s="1"/>
  <c r="G25" i="114" s="1"/>
  <c r="G12" i="114" s="1"/>
  <c r="G10" i="114" s="1"/>
  <c r="H5" i="54"/>
  <c r="H14" i="54" s="1"/>
  <c r="H25" i="54" s="1"/>
  <c r="H12" i="54" s="1"/>
  <c r="I5" i="84"/>
  <c r="I14" i="84" s="1"/>
  <c r="I25" i="84" s="1"/>
  <c r="I12" i="84" s="1"/>
  <c r="I10" i="84" s="1"/>
  <c r="E5" i="54"/>
  <c r="E14" i="54" s="1"/>
  <c r="E25" i="54" s="1"/>
  <c r="E12" i="54" s="1"/>
  <c r="E10" i="54" s="1"/>
  <c r="I11" i="86"/>
  <c r="I13" i="86" s="1"/>
  <c r="I26" i="86" s="1"/>
  <c r="K16" i="84"/>
  <c r="K20" i="84" s="1"/>
  <c r="J5" i="114"/>
  <c r="J14" i="114" s="1"/>
  <c r="J25" i="114" s="1"/>
  <c r="J12" i="114" s="1"/>
  <c r="J10" i="114" s="1"/>
  <c r="H5" i="114"/>
  <c r="H14" i="114" s="1"/>
  <c r="H25" i="114" s="1"/>
  <c r="H12" i="114" s="1"/>
  <c r="H28" i="114" s="1"/>
  <c r="C6" i="34"/>
  <c r="C15" i="34" s="1"/>
  <c r="C5" i="54"/>
  <c r="C14" i="54" s="1"/>
  <c r="C25" i="54" s="1"/>
  <c r="C12" i="54" s="1"/>
  <c r="C10" i="54" s="1"/>
  <c r="D5" i="84"/>
  <c r="D14" i="84" s="1"/>
  <c r="D25" i="84" s="1"/>
  <c r="D12" i="84" s="1"/>
  <c r="D10" i="84" s="1"/>
  <c r="E5" i="84"/>
  <c r="E14" i="84" s="1"/>
  <c r="E25" i="84" s="1"/>
  <c r="E12" i="84" s="1"/>
  <c r="E10" i="84" s="1"/>
  <c r="F5" i="114"/>
  <c r="F14" i="114" s="1"/>
  <c r="F25" i="114" s="1"/>
  <c r="F12" i="114" s="1"/>
  <c r="H5" i="84"/>
  <c r="H14" i="84" s="1"/>
  <c r="H25" i="84" s="1"/>
  <c r="H12" i="84" s="1"/>
  <c r="H10" i="84" s="1"/>
  <c r="I10" i="114"/>
  <c r="F11" i="120"/>
  <c r="F13" i="120" s="1"/>
  <c r="F26" i="120" s="1"/>
  <c r="C5" i="114"/>
  <c r="C14" i="114" s="1"/>
  <c r="C25" i="114" s="1"/>
  <c r="C12" i="114" s="1"/>
  <c r="C10" i="114" s="1"/>
  <c r="E6" i="34"/>
  <c r="E15" i="34" s="1"/>
  <c r="K6" i="34"/>
  <c r="K9" i="34" s="1"/>
  <c r="F6" i="70"/>
  <c r="F11" i="70" s="1"/>
  <c r="F13" i="70" s="1"/>
  <c r="F26" i="70" s="1"/>
  <c r="C11" i="90"/>
  <c r="C13" i="90" s="1"/>
  <c r="C26" i="90" s="1"/>
  <c r="H11" i="110"/>
  <c r="H13" i="110" s="1"/>
  <c r="H26" i="110" s="1"/>
  <c r="K5" i="114"/>
  <c r="K8" i="114" s="1"/>
  <c r="K10" i="114" s="1"/>
  <c r="K15" i="114" s="1"/>
  <c r="K19" i="114" s="1"/>
  <c r="G5" i="84"/>
  <c r="G14" i="84" s="1"/>
  <c r="G25" i="84" s="1"/>
  <c r="G12" i="84" s="1"/>
  <c r="G10" i="84" s="1"/>
  <c r="H15" i="64"/>
  <c r="L5" i="68"/>
  <c r="L8" i="68" s="1"/>
  <c r="L10" i="68" s="1"/>
  <c r="J11" i="79"/>
  <c r="J13" i="79" s="1"/>
  <c r="J26" i="79" s="1"/>
  <c r="G15" i="95"/>
  <c r="G11" i="116"/>
  <c r="G13" i="116" s="1"/>
  <c r="G26" i="116" s="1"/>
  <c r="C6" i="49"/>
  <c r="D5" i="68"/>
  <c r="D14" i="68" s="1"/>
  <c r="D25" i="68" s="1"/>
  <c r="D12" i="68" s="1"/>
  <c r="D10" i="68" s="1"/>
  <c r="J6" i="99"/>
  <c r="J15" i="99" s="1"/>
  <c r="E28" i="6"/>
  <c r="L6" i="42"/>
  <c r="L9" i="42" s="1"/>
  <c r="J6" i="42"/>
  <c r="H11" i="47"/>
  <c r="H13" i="47" s="1"/>
  <c r="H26" i="47" s="1"/>
  <c r="K5" i="68"/>
  <c r="K8" i="68" s="1"/>
  <c r="K10" i="68" s="1"/>
  <c r="K17" i="68" s="1"/>
  <c r="K21" i="68" s="1"/>
  <c r="F15" i="82"/>
  <c r="L6" i="99"/>
  <c r="L9" i="99" s="1"/>
  <c r="D5" i="121"/>
  <c r="D14" i="121" s="1"/>
  <c r="D25" i="121" s="1"/>
  <c r="D12" i="121" s="1"/>
  <c r="D10" i="121" s="1"/>
  <c r="G6" i="49"/>
  <c r="H6" i="42"/>
  <c r="H15" i="51"/>
  <c r="H5" i="56"/>
  <c r="H14" i="56" s="1"/>
  <c r="H25" i="56" s="1"/>
  <c r="H12" i="56" s="1"/>
  <c r="H29" i="56" s="1"/>
  <c r="F11" i="121"/>
  <c r="F13" i="121" s="1"/>
  <c r="F26" i="121" s="1"/>
  <c r="G11" i="75"/>
  <c r="G13" i="75" s="1"/>
  <c r="G26" i="75" s="1"/>
  <c r="H15" i="92"/>
  <c r="H15" i="94"/>
  <c r="C11" i="107"/>
  <c r="C13" i="107" s="1"/>
  <c r="C26" i="107" s="1"/>
  <c r="J29" i="6"/>
  <c r="L16" i="6"/>
  <c r="L20" i="6" s="1"/>
  <c r="J5" i="55"/>
  <c r="J14" i="55" s="1"/>
  <c r="J25" i="55" s="1"/>
  <c r="J12" i="55" s="1"/>
  <c r="J10" i="55" s="1"/>
  <c r="H6" i="68"/>
  <c r="H15" i="68" s="1"/>
  <c r="H15" i="82"/>
  <c r="J11" i="94"/>
  <c r="J13" i="94" s="1"/>
  <c r="J26" i="94" s="1"/>
  <c r="J11" i="101"/>
  <c r="J13" i="101" s="1"/>
  <c r="J26" i="101" s="1"/>
  <c r="D11" i="107"/>
  <c r="D13" i="107" s="1"/>
  <c r="D26" i="107" s="1"/>
  <c r="J15" i="61"/>
  <c r="D11" i="73"/>
  <c r="D13" i="73" s="1"/>
  <c r="D26" i="73" s="1"/>
  <c r="D11" i="76"/>
  <c r="D13" i="76" s="1"/>
  <c r="D26" i="76" s="1"/>
  <c r="C11" i="83"/>
  <c r="C13" i="83" s="1"/>
  <c r="C26" i="83" s="1"/>
  <c r="D29" i="42"/>
  <c r="D36" i="42" s="1"/>
  <c r="D26" i="42"/>
  <c r="I6" i="68"/>
  <c r="I15" i="68" s="1"/>
  <c r="G11" i="71"/>
  <c r="G13" i="71" s="1"/>
  <c r="G26" i="71" s="1"/>
  <c r="F11" i="73"/>
  <c r="F13" i="73" s="1"/>
  <c r="F26" i="73" s="1"/>
  <c r="C5" i="77"/>
  <c r="C14" i="77" s="1"/>
  <c r="C25" i="77" s="1"/>
  <c r="C12" i="77" s="1"/>
  <c r="C10" i="77" s="1"/>
  <c r="F5" i="77"/>
  <c r="F14" i="77" s="1"/>
  <c r="F25" i="77" s="1"/>
  <c r="F12" i="77" s="1"/>
  <c r="D11" i="78"/>
  <c r="D13" i="78" s="1"/>
  <c r="D26" i="78" s="1"/>
  <c r="I28" i="114"/>
  <c r="I36" i="114" s="1"/>
  <c r="I49" i="114" s="1"/>
  <c r="G5" i="32"/>
  <c r="G14" i="32" s="1"/>
  <c r="G25" i="32" s="1"/>
  <c r="G12" i="32" s="1"/>
  <c r="G10" i="32" s="1"/>
  <c r="L17" i="6"/>
  <c r="L21" i="6" s="1"/>
  <c r="H15" i="26"/>
  <c r="L16" i="26"/>
  <c r="L20" i="26" s="1"/>
  <c r="C5" i="55"/>
  <c r="C14" i="55" s="1"/>
  <c r="C25" i="55" s="1"/>
  <c r="C12" i="55" s="1"/>
  <c r="H15" i="109"/>
  <c r="E6" i="68"/>
  <c r="E15" i="68" s="1"/>
  <c r="I5" i="77"/>
  <c r="I14" i="77" s="1"/>
  <c r="I25" i="77" s="1"/>
  <c r="I12" i="77" s="1"/>
  <c r="I29" i="77" s="1"/>
  <c r="C11" i="84"/>
  <c r="C13" i="84" s="1"/>
  <c r="C26" i="84" s="1"/>
  <c r="J15" i="116"/>
  <c r="E11" i="74"/>
  <c r="E13" i="74" s="1"/>
  <c r="E26" i="74" s="1"/>
  <c r="H15" i="95"/>
  <c r="D6" i="20"/>
  <c r="C6" i="20"/>
  <c r="I6" i="20"/>
  <c r="G6" i="20"/>
  <c r="L6" i="20"/>
  <c r="L9" i="20" s="1"/>
  <c r="L16" i="20" s="1"/>
  <c r="L20" i="20" s="1"/>
  <c r="K6" i="20"/>
  <c r="K9" i="20" s="1"/>
  <c r="K15" i="20" s="1"/>
  <c r="K19" i="20" s="1"/>
  <c r="F6" i="20"/>
  <c r="H6" i="20"/>
  <c r="E6" i="20"/>
  <c r="J6" i="20"/>
  <c r="F5" i="46"/>
  <c r="F14" i="46" s="1"/>
  <c r="F25" i="46" s="1"/>
  <c r="F12" i="46" s="1"/>
  <c r="F10" i="46" s="1"/>
  <c r="H15" i="59"/>
  <c r="F5" i="61"/>
  <c r="F14" i="61" s="1"/>
  <c r="F25" i="61" s="1"/>
  <c r="F12" i="61" s="1"/>
  <c r="F10" i="61" s="1"/>
  <c r="F11" i="76"/>
  <c r="F13" i="76" s="1"/>
  <c r="F26" i="76" s="1"/>
  <c r="D11" i="82"/>
  <c r="D13" i="82" s="1"/>
  <c r="D26" i="82" s="1"/>
  <c r="D15" i="90"/>
  <c r="E11" i="93"/>
  <c r="E13" i="93" s="1"/>
  <c r="E26" i="93" s="1"/>
  <c r="H11" i="115"/>
  <c r="H13" i="115" s="1"/>
  <c r="H26" i="115" s="1"/>
  <c r="E5" i="95"/>
  <c r="E14" i="95" s="1"/>
  <c r="E25" i="95" s="1"/>
  <c r="E12" i="95" s="1"/>
  <c r="E10" i="95" s="1"/>
  <c r="J5" i="46"/>
  <c r="J14" i="46" s="1"/>
  <c r="J25" i="46" s="1"/>
  <c r="J12" i="46" s="1"/>
  <c r="J10" i="46" s="1"/>
  <c r="I5" i="26"/>
  <c r="I14" i="26" s="1"/>
  <c r="I25" i="26" s="1"/>
  <c r="I12" i="26" s="1"/>
  <c r="I10" i="26" s="1"/>
  <c r="F28" i="6"/>
  <c r="C15" i="89"/>
  <c r="F5" i="95"/>
  <c r="F14" i="95" s="1"/>
  <c r="F25" i="95" s="1"/>
  <c r="F12" i="95" s="1"/>
  <c r="F28" i="95" s="1"/>
  <c r="I5" i="46"/>
  <c r="I14" i="46" s="1"/>
  <c r="I25" i="46" s="1"/>
  <c r="I12" i="46" s="1"/>
  <c r="I10" i="46" s="1"/>
  <c r="D5" i="26"/>
  <c r="D14" i="26" s="1"/>
  <c r="D25" i="26" s="1"/>
  <c r="D12" i="26" s="1"/>
  <c r="D28" i="26" s="1"/>
  <c r="C11" i="117"/>
  <c r="C13" i="117" s="1"/>
  <c r="C26" i="117" s="1"/>
  <c r="E11" i="47"/>
  <c r="E13" i="47" s="1"/>
  <c r="E26" i="47" s="1"/>
  <c r="C6" i="48"/>
  <c r="C15" i="48" s="1"/>
  <c r="I15" i="56"/>
  <c r="C15" i="62"/>
  <c r="F11" i="62"/>
  <c r="F13" i="62" s="1"/>
  <c r="F26" i="62" s="1"/>
  <c r="L6" i="80"/>
  <c r="L9" i="80" s="1"/>
  <c r="F11" i="100"/>
  <c r="F13" i="100" s="1"/>
  <c r="F26" i="100" s="1"/>
  <c r="H11" i="106"/>
  <c r="H13" i="106" s="1"/>
  <c r="H26" i="106" s="1"/>
  <c r="J11" i="118"/>
  <c r="J13" i="118" s="1"/>
  <c r="J26" i="118" s="1"/>
  <c r="D15" i="119"/>
  <c r="E11" i="121"/>
  <c r="E13" i="121" s="1"/>
  <c r="E26" i="121" s="1"/>
  <c r="G5" i="95"/>
  <c r="G14" i="95" s="1"/>
  <c r="G25" i="95" s="1"/>
  <c r="G12" i="95" s="1"/>
  <c r="G10" i="95" s="1"/>
  <c r="G5" i="26"/>
  <c r="G14" i="26" s="1"/>
  <c r="G25" i="26" s="1"/>
  <c r="G12" i="26" s="1"/>
  <c r="G10" i="26" s="1"/>
  <c r="L5" i="54"/>
  <c r="L8" i="54" s="1"/>
  <c r="L10" i="54" s="1"/>
  <c r="K16" i="46"/>
  <c r="K20" i="46" s="1"/>
  <c r="I6" i="48"/>
  <c r="I15" i="48" s="1"/>
  <c r="F11" i="75"/>
  <c r="F13" i="75" s="1"/>
  <c r="F26" i="75" s="1"/>
  <c r="I11" i="94"/>
  <c r="I13" i="94" s="1"/>
  <c r="I26" i="94" s="1"/>
  <c r="F11" i="116"/>
  <c r="F13" i="116" s="1"/>
  <c r="F26" i="116" s="1"/>
  <c r="K5" i="117"/>
  <c r="K8" i="117" s="1"/>
  <c r="K10" i="117" s="1"/>
  <c r="K17" i="117" s="1"/>
  <c r="K21" i="117" s="1"/>
  <c r="H5" i="117"/>
  <c r="H14" i="117" s="1"/>
  <c r="H25" i="117" s="1"/>
  <c r="H12" i="117" s="1"/>
  <c r="H10" i="117" s="1"/>
  <c r="J5" i="95"/>
  <c r="J14" i="95" s="1"/>
  <c r="J25" i="95" s="1"/>
  <c r="J12" i="95" s="1"/>
  <c r="J10" i="95" s="1"/>
  <c r="H5" i="95"/>
  <c r="H14" i="95" s="1"/>
  <c r="H25" i="95" s="1"/>
  <c r="H12" i="95" s="1"/>
  <c r="L5" i="46"/>
  <c r="L8" i="46" s="1"/>
  <c r="L10" i="46" s="1"/>
  <c r="J5" i="26"/>
  <c r="J14" i="26" s="1"/>
  <c r="J25" i="26" s="1"/>
  <c r="J12" i="26" s="1"/>
  <c r="J10" i="26" s="1"/>
  <c r="F5" i="26"/>
  <c r="F14" i="26" s="1"/>
  <c r="F25" i="26" s="1"/>
  <c r="F12" i="26" s="1"/>
  <c r="F10" i="26" s="1"/>
  <c r="K5" i="54"/>
  <c r="K8" i="54" s="1"/>
  <c r="K10" i="54" s="1"/>
  <c r="F5" i="54"/>
  <c r="F14" i="54" s="1"/>
  <c r="F25" i="54" s="1"/>
  <c r="F12" i="54" s="1"/>
  <c r="F10" i="54" s="1"/>
  <c r="G11" i="92"/>
  <c r="G13" i="92" s="1"/>
  <c r="G26" i="92" s="1"/>
  <c r="K6" i="98"/>
  <c r="K9" i="98" s="1"/>
  <c r="J6" i="48"/>
  <c r="J11" i="48" s="1"/>
  <c r="J13" i="48" s="1"/>
  <c r="J26" i="48" s="1"/>
  <c r="F15" i="56"/>
  <c r="G11" i="74"/>
  <c r="G13" i="74" s="1"/>
  <c r="G26" i="74" s="1"/>
  <c r="H15" i="84"/>
  <c r="C5" i="95"/>
  <c r="C14" i="95" s="1"/>
  <c r="C25" i="95" s="1"/>
  <c r="C12" i="95" s="1"/>
  <c r="C10" i="95" s="1"/>
  <c r="C5" i="46"/>
  <c r="C14" i="46" s="1"/>
  <c r="C25" i="46" s="1"/>
  <c r="C12" i="46" s="1"/>
  <c r="C10" i="46" s="1"/>
  <c r="E5" i="26"/>
  <c r="E14" i="26" s="1"/>
  <c r="E25" i="26" s="1"/>
  <c r="E12" i="26" s="1"/>
  <c r="E10" i="26" s="1"/>
  <c r="C5" i="26"/>
  <c r="C14" i="26" s="1"/>
  <c r="C25" i="26" s="1"/>
  <c r="C12" i="26" s="1"/>
  <c r="G6" i="48"/>
  <c r="G5" i="46"/>
  <c r="G14" i="46" s="1"/>
  <c r="G25" i="46" s="1"/>
  <c r="G12" i="46" s="1"/>
  <c r="G10" i="46" s="1"/>
  <c r="E6" i="48"/>
  <c r="E11" i="48" s="1"/>
  <c r="E13" i="48" s="1"/>
  <c r="E26" i="48" s="1"/>
  <c r="H15" i="61"/>
  <c r="I11" i="75"/>
  <c r="I13" i="75" s="1"/>
  <c r="I26" i="75" s="1"/>
  <c r="H15" i="91"/>
  <c r="F6" i="97"/>
  <c r="D11" i="121"/>
  <c r="D13" i="121" s="1"/>
  <c r="D26" i="121" s="1"/>
  <c r="I11" i="124"/>
  <c r="I13" i="124" s="1"/>
  <c r="I26" i="124" s="1"/>
  <c r="K5" i="95"/>
  <c r="K8" i="95" s="1"/>
  <c r="K10" i="95" s="1"/>
  <c r="K15" i="95" s="1"/>
  <c r="K19" i="95" s="1"/>
  <c r="D5" i="46"/>
  <c r="D14" i="46" s="1"/>
  <c r="D25" i="46" s="1"/>
  <c r="D12" i="46" s="1"/>
  <c r="D10" i="46" s="1"/>
  <c r="D26" i="34"/>
  <c r="H5" i="26"/>
  <c r="H14" i="26" s="1"/>
  <c r="H25" i="26" s="1"/>
  <c r="H12" i="26" s="1"/>
  <c r="H10" i="26" s="1"/>
  <c r="D5" i="54"/>
  <c r="D14" i="54" s="1"/>
  <c r="D25" i="54" s="1"/>
  <c r="D12" i="54" s="1"/>
  <c r="D10" i="54" s="1"/>
  <c r="G5" i="54"/>
  <c r="G14" i="54" s="1"/>
  <c r="G25" i="54" s="1"/>
  <c r="G12" i="54" s="1"/>
  <c r="G10" i="54" s="1"/>
  <c r="D5" i="95"/>
  <c r="D14" i="95" s="1"/>
  <c r="D25" i="95" s="1"/>
  <c r="D12" i="95" s="1"/>
  <c r="D10" i="95" s="1"/>
  <c r="E5" i="46"/>
  <c r="E14" i="46" s="1"/>
  <c r="E25" i="46" s="1"/>
  <c r="E12" i="46" s="1"/>
  <c r="E10" i="46" s="1"/>
  <c r="F29" i="6"/>
  <c r="J11" i="26"/>
  <c r="J13" i="26" s="1"/>
  <c r="J26" i="26" s="1"/>
  <c r="J5" i="54"/>
  <c r="J14" i="54" s="1"/>
  <c r="J25" i="54" s="1"/>
  <c r="J12" i="54" s="1"/>
  <c r="J10" i="54" s="1"/>
  <c r="U6" i="102"/>
  <c r="U25" i="109"/>
  <c r="U14" i="109" s="1"/>
  <c r="U5" i="109" s="1"/>
  <c r="U26" i="95"/>
  <c r="U6" i="95" s="1"/>
  <c r="V26" i="98"/>
  <c r="V6" i="98" s="1"/>
  <c r="V26" i="56"/>
  <c r="V6" i="56" s="1"/>
  <c r="V28" i="46"/>
  <c r="V26" i="46" s="1"/>
  <c r="V6" i="46" s="1"/>
  <c r="V94" i="56"/>
  <c r="V74" i="56" s="1"/>
  <c r="V25" i="18"/>
  <c r="V14" i="18" s="1"/>
  <c r="V5" i="18" s="1"/>
  <c r="V25" i="95"/>
  <c r="V14" i="95" s="1"/>
  <c r="V5" i="95" s="1"/>
  <c r="V26" i="106"/>
  <c r="V6" i="106" s="1"/>
  <c r="V28" i="108"/>
  <c r="V26" i="108" s="1"/>
  <c r="V6" i="108" s="1"/>
  <c r="V29" i="109"/>
  <c r="V27" i="109" s="1"/>
  <c r="V28" i="122"/>
  <c r="V26" i="122" s="1"/>
  <c r="V6" i="122" s="1"/>
  <c r="V93" i="124"/>
  <c r="V82" i="124" s="1"/>
  <c r="V73" i="124" s="1"/>
  <c r="Y16" i="18"/>
  <c r="Y20" i="18" s="1"/>
  <c r="V96" i="107"/>
  <c r="V93" i="107" s="1"/>
  <c r="V82" i="107" s="1"/>
  <c r="V73" i="107" s="1"/>
  <c r="V94" i="99"/>
  <c r="V74" i="99" s="1"/>
  <c r="V93" i="40"/>
  <c r="V82" i="40" s="1"/>
  <c r="V73" i="40" s="1"/>
  <c r="V93" i="106"/>
  <c r="V82" i="106" s="1"/>
  <c r="V73" i="106" s="1"/>
  <c r="V96" i="123"/>
  <c r="V28" i="124"/>
  <c r="V26" i="124" s="1"/>
  <c r="V6" i="124" s="1"/>
  <c r="V28" i="64"/>
  <c r="V28" i="102"/>
  <c r="V26" i="102" s="1"/>
  <c r="V6" i="102" s="1"/>
  <c r="V28" i="113"/>
  <c r="V28" i="117"/>
  <c r="V26" i="117" s="1"/>
  <c r="V6" i="117" s="1"/>
  <c r="Y16" i="28"/>
  <c r="Y20" i="28" s="1"/>
  <c r="Y36" i="28" s="1"/>
  <c r="Y40" i="28" s="1"/>
  <c r="V93" i="102"/>
  <c r="V82" i="102" s="1"/>
  <c r="V73" i="102" s="1"/>
  <c r="V97" i="48"/>
  <c r="V95" i="48" s="1"/>
  <c r="V97" i="92"/>
  <c r="V95" i="92" s="1"/>
  <c r="V94" i="92" s="1"/>
  <c r="V74" i="92" s="1"/>
  <c r="V94" i="51"/>
  <c r="V74" i="51" s="1"/>
  <c r="V94" i="30"/>
  <c r="V74" i="30" s="1"/>
  <c r="V26" i="67"/>
  <c r="V6" i="67" s="1"/>
  <c r="V29" i="62"/>
  <c r="V27" i="62" s="1"/>
  <c r="V26" i="62" s="1"/>
  <c r="V6" i="62" s="1"/>
  <c r="V97" i="76"/>
  <c r="V95" i="76" s="1"/>
  <c r="V97" i="45"/>
  <c r="V95" i="45" s="1"/>
  <c r="V96" i="45"/>
  <c r="V28" i="8"/>
  <c r="V26" i="8" s="1"/>
  <c r="V6" i="8" s="1"/>
  <c r="V97" i="34"/>
  <c r="V95" i="34" s="1"/>
  <c r="V96" i="34"/>
  <c r="V25" i="79"/>
  <c r="V14" i="79" s="1"/>
  <c r="V5" i="79" s="1"/>
  <c r="V29" i="42"/>
  <c r="V27" i="42" s="1"/>
  <c r="V28" i="42"/>
  <c r="V93" i="98"/>
  <c r="V82" i="98" s="1"/>
  <c r="V73" i="98" s="1"/>
  <c r="V26" i="40"/>
  <c r="V6" i="40" s="1"/>
  <c r="V25" i="40"/>
  <c r="V14" i="40" s="1"/>
  <c r="V5" i="40" s="1"/>
  <c r="V28" i="93"/>
  <c r="V25" i="93" s="1"/>
  <c r="V14" i="93" s="1"/>
  <c r="V5" i="93" s="1"/>
  <c r="V93" i="12"/>
  <c r="V82" i="12" s="1"/>
  <c r="V73" i="12" s="1"/>
  <c r="V97" i="108"/>
  <c r="V95" i="108" s="1"/>
  <c r="V96" i="108"/>
  <c r="V93" i="51"/>
  <c r="V82" i="51" s="1"/>
  <c r="V73" i="51" s="1"/>
  <c r="V93" i="44"/>
  <c r="V82" i="44" s="1"/>
  <c r="V73" i="44" s="1"/>
  <c r="V94" i="44"/>
  <c r="V74" i="44" s="1"/>
  <c r="V93" i="57"/>
  <c r="V82" i="57" s="1"/>
  <c r="V73" i="57" s="1"/>
  <c r="Y16" i="16"/>
  <c r="Y20" i="16" s="1"/>
  <c r="Y36" i="16" s="1"/>
  <c r="Y40" i="16" s="1"/>
  <c r="V96" i="114"/>
  <c r="V97" i="114"/>
  <c r="V95" i="114" s="1"/>
  <c r="V26" i="30"/>
  <c r="V6" i="30" s="1"/>
  <c r="V94" i="36"/>
  <c r="V74" i="36" s="1"/>
  <c r="V93" i="36"/>
  <c r="V82" i="36" s="1"/>
  <c r="V73" i="36" s="1"/>
  <c r="V93" i="81"/>
  <c r="V82" i="81" s="1"/>
  <c r="V73" i="81" s="1"/>
  <c r="V25" i="14"/>
  <c r="V14" i="14" s="1"/>
  <c r="V5" i="14" s="1"/>
  <c r="V26" i="14"/>
  <c r="V6" i="14" s="1"/>
  <c r="V97" i="58"/>
  <c r="V95" i="58" s="1"/>
  <c r="V96" i="58"/>
  <c r="V97" i="52"/>
  <c r="V95" i="52" s="1"/>
  <c r="V96" i="52"/>
  <c r="I16" i="20"/>
  <c r="V26" i="95"/>
  <c r="V6" i="95" s="1"/>
  <c r="V25" i="10"/>
  <c r="V14" i="10" s="1"/>
  <c r="V5" i="10" s="1"/>
  <c r="V94" i="49"/>
  <c r="V74" i="49" s="1"/>
  <c r="V25" i="59"/>
  <c r="V14" i="59" s="1"/>
  <c r="V5" i="59" s="1"/>
  <c r="Y5" i="59" s="1"/>
  <c r="Y8" i="59" s="1"/>
  <c r="Y10" i="59" s="1"/>
  <c r="Y17" i="59" s="1"/>
  <c r="V25" i="89"/>
  <c r="V14" i="89" s="1"/>
  <c r="V5" i="89" s="1"/>
  <c r="V94" i="50"/>
  <c r="V74" i="50" s="1"/>
  <c r="V93" i="50"/>
  <c r="V82" i="50" s="1"/>
  <c r="V73" i="50" s="1"/>
  <c r="V97" i="32"/>
  <c r="V95" i="32" s="1"/>
  <c r="V96" i="32"/>
  <c r="V29" i="20"/>
  <c r="V27" i="20" s="1"/>
  <c r="V28" i="20"/>
  <c r="V93" i="59"/>
  <c r="V82" i="59" s="1"/>
  <c r="V73" i="59" s="1"/>
  <c r="V94" i="59"/>
  <c r="V74" i="59" s="1"/>
  <c r="V26" i="52"/>
  <c r="V6" i="52" s="1"/>
  <c r="V28" i="22"/>
  <c r="V29" i="22"/>
  <c r="V27" i="22" s="1"/>
  <c r="V29" i="32"/>
  <c r="V27" i="32" s="1"/>
  <c r="V28" i="32"/>
  <c r="V96" i="20"/>
  <c r="V97" i="20"/>
  <c r="V95" i="20" s="1"/>
  <c r="V26" i="16"/>
  <c r="V6" i="16" s="1"/>
  <c r="V25" i="16"/>
  <c r="V14" i="16" s="1"/>
  <c r="V5" i="16" s="1"/>
  <c r="V94" i="8"/>
  <c r="V74" i="8" s="1"/>
  <c r="V93" i="8"/>
  <c r="V82" i="8" s="1"/>
  <c r="V73" i="8" s="1"/>
  <c r="V28" i="68"/>
  <c r="V26" i="68" s="1"/>
  <c r="V6" i="68" s="1"/>
  <c r="V96" i="100"/>
  <c r="V28" i="26"/>
  <c r="V29" i="26"/>
  <c r="V27" i="26" s="1"/>
  <c r="V26" i="45"/>
  <c r="V6" i="45" s="1"/>
  <c r="V25" i="45"/>
  <c r="V14" i="45" s="1"/>
  <c r="V5" i="45" s="1"/>
  <c r="I16" i="22"/>
  <c r="V93" i="28"/>
  <c r="V82" i="28" s="1"/>
  <c r="V73" i="28" s="1"/>
  <c r="V94" i="28"/>
  <c r="V74" i="28" s="1"/>
  <c r="V94" i="54"/>
  <c r="V74" i="54" s="1"/>
  <c r="V93" i="54"/>
  <c r="V82" i="54" s="1"/>
  <c r="V73" i="54" s="1"/>
  <c r="V25" i="70"/>
  <c r="V14" i="70" s="1"/>
  <c r="V5" i="70" s="1"/>
  <c r="V25" i="50"/>
  <c r="V14" i="50" s="1"/>
  <c r="V5" i="50" s="1"/>
  <c r="V94" i="64"/>
  <c r="V74" i="64" s="1"/>
  <c r="V93" i="64"/>
  <c r="V82" i="64" s="1"/>
  <c r="V73" i="64" s="1"/>
  <c r="V97" i="122"/>
  <c r="V95" i="122" s="1"/>
  <c r="V96" i="122"/>
  <c r="I16" i="26"/>
  <c r="V97" i="22"/>
  <c r="V95" i="22" s="1"/>
  <c r="V96" i="22"/>
  <c r="V93" i="109"/>
  <c r="V82" i="109" s="1"/>
  <c r="V73" i="109" s="1"/>
  <c r="V94" i="109"/>
  <c r="V74" i="109" s="1"/>
  <c r="V26" i="28"/>
  <c r="V6" i="28" s="1"/>
  <c r="V25" i="28"/>
  <c r="V14" i="28" s="1"/>
  <c r="V5" i="28" s="1"/>
  <c r="V93" i="42"/>
  <c r="V82" i="42" s="1"/>
  <c r="V73" i="42" s="1"/>
  <c r="V94" i="42"/>
  <c r="V74" i="42" s="1"/>
  <c r="I26" i="90"/>
  <c r="V96" i="24"/>
  <c r="V97" i="24"/>
  <c r="V95" i="24" s="1"/>
  <c r="V25" i="34"/>
  <c r="V14" i="34" s="1"/>
  <c r="V5" i="34" s="1"/>
  <c r="V26" i="34"/>
  <c r="V6" i="34" s="1"/>
  <c r="V96" i="26"/>
  <c r="V97" i="26"/>
  <c r="V95" i="26" s="1"/>
  <c r="V97" i="121"/>
  <c r="V95" i="121" s="1"/>
  <c r="V96" i="121"/>
  <c r="V93" i="6"/>
  <c r="V82" i="6" s="1"/>
  <c r="V73" i="6" s="1"/>
  <c r="V94" i="6"/>
  <c r="V74" i="6" s="1"/>
  <c r="V26" i="12"/>
  <c r="V6" i="12" s="1"/>
  <c r="V25" i="12"/>
  <c r="V14" i="12" s="1"/>
  <c r="V5" i="12" s="1"/>
  <c r="V26" i="48"/>
  <c r="V6" i="48" s="1"/>
  <c r="I16" i="24"/>
  <c r="V94" i="16"/>
  <c r="V74" i="16" s="1"/>
  <c r="V93" i="16"/>
  <c r="V82" i="16" s="1"/>
  <c r="V73" i="16" s="1"/>
  <c r="V93" i="61"/>
  <c r="V82" i="61" s="1"/>
  <c r="V73" i="61" s="1"/>
  <c r="V94" i="61"/>
  <c r="V74" i="61" s="1"/>
  <c r="V93" i="56"/>
  <c r="V82" i="56" s="1"/>
  <c r="V73" i="56" s="1"/>
  <c r="V25" i="104"/>
  <c r="V14" i="104" s="1"/>
  <c r="V5" i="104" s="1"/>
  <c r="V94" i="96"/>
  <c r="V74" i="96" s="1"/>
  <c r="V93" i="96"/>
  <c r="V82" i="96" s="1"/>
  <c r="V73" i="96" s="1"/>
  <c r="V28" i="24"/>
  <c r="V29" i="24"/>
  <c r="V27" i="24" s="1"/>
  <c r="V97" i="118"/>
  <c r="V95" i="118" s="1"/>
  <c r="V96" i="118"/>
  <c r="V93" i="93"/>
  <c r="V82" i="93" s="1"/>
  <c r="V73" i="93" s="1"/>
  <c r="V94" i="93"/>
  <c r="V74" i="93" s="1"/>
  <c r="U29" i="46"/>
  <c r="U27" i="46" s="1"/>
  <c r="U26" i="46" s="1"/>
  <c r="U6" i="46" s="1"/>
  <c r="U28" i="119"/>
  <c r="U26" i="119" s="1"/>
  <c r="U6" i="119" s="1"/>
  <c r="U28" i="80"/>
  <c r="U25" i="80" s="1"/>
  <c r="U14" i="80" s="1"/>
  <c r="U5" i="80" s="1"/>
  <c r="U25" i="102"/>
  <c r="U14" i="102" s="1"/>
  <c r="U5" i="102" s="1"/>
  <c r="U28" i="54"/>
  <c r="U25" i="94"/>
  <c r="U14" i="94" s="1"/>
  <c r="U5" i="94" s="1"/>
  <c r="U25" i="112"/>
  <c r="U14" i="112" s="1"/>
  <c r="U5" i="112" s="1"/>
  <c r="X5" i="112" s="1"/>
  <c r="X8" i="112" s="1"/>
  <c r="X10" i="112" s="1"/>
  <c r="X17" i="112" s="1"/>
  <c r="X21" i="112" s="1"/>
  <c r="U29" i="111"/>
  <c r="U27" i="111" s="1"/>
  <c r="U25" i="111" s="1"/>
  <c r="U14" i="111" s="1"/>
  <c r="U5" i="111" s="1"/>
  <c r="U29" i="40"/>
  <c r="U27" i="40" s="1"/>
  <c r="U25" i="40" s="1"/>
  <c r="U14" i="40" s="1"/>
  <c r="U5" i="40" s="1"/>
  <c r="X5" i="40" s="1"/>
  <c r="X8" i="40" s="1"/>
  <c r="X10" i="40" s="1"/>
  <c r="X17" i="40" s="1"/>
  <c r="X21" i="40" s="1"/>
  <c r="U28" i="78"/>
  <c r="U26" i="78" s="1"/>
  <c r="U6" i="78" s="1"/>
  <c r="H26" i="59"/>
  <c r="U28" i="56"/>
  <c r="U28" i="68"/>
  <c r="U26" i="68" s="1"/>
  <c r="U6" i="68" s="1"/>
  <c r="U28" i="92"/>
  <c r="U25" i="92" s="1"/>
  <c r="U14" i="92" s="1"/>
  <c r="U5" i="92" s="1"/>
  <c r="Y16" i="20"/>
  <c r="Y20" i="20" s="1"/>
  <c r="Y16" i="14"/>
  <c r="Y20" i="14" s="1"/>
  <c r="U25" i="32"/>
  <c r="U14" i="32" s="1"/>
  <c r="U5" i="32" s="1"/>
  <c r="U28" i="120"/>
  <c r="U28" i="67"/>
  <c r="U26" i="67" s="1"/>
  <c r="U6" i="67" s="1"/>
  <c r="U28" i="117"/>
  <c r="U26" i="117" s="1"/>
  <c r="U6" i="117" s="1"/>
  <c r="X6" i="117" s="1"/>
  <c r="X9" i="117" s="1"/>
  <c r="U25" i="124"/>
  <c r="U14" i="124" s="1"/>
  <c r="U5" i="124" s="1"/>
  <c r="H15" i="56"/>
  <c r="D11" i="61"/>
  <c r="D13" i="61" s="1"/>
  <c r="D26" i="61" s="1"/>
  <c r="C11" i="73"/>
  <c r="C13" i="73" s="1"/>
  <c r="C26" i="73" s="1"/>
  <c r="D11" i="99"/>
  <c r="D13" i="99" s="1"/>
  <c r="D26" i="99" s="1"/>
  <c r="C15" i="111"/>
  <c r="I15" i="112"/>
  <c r="I29" i="6"/>
  <c r="C11" i="74"/>
  <c r="C13" i="74" s="1"/>
  <c r="C26" i="74" s="1"/>
  <c r="G11" i="85"/>
  <c r="G13" i="85" s="1"/>
  <c r="G26" i="85" s="1"/>
  <c r="J11" i="119"/>
  <c r="J13" i="119" s="1"/>
  <c r="J26" i="119" s="1"/>
  <c r="J5" i="119"/>
  <c r="J14" i="119" s="1"/>
  <c r="J25" i="119" s="1"/>
  <c r="J12" i="119" s="1"/>
  <c r="J11" i="76"/>
  <c r="J13" i="76" s="1"/>
  <c r="J26" i="76" s="1"/>
  <c r="I15" i="84"/>
  <c r="H15" i="118"/>
  <c r="E11" i="124"/>
  <c r="E13" i="124" s="1"/>
  <c r="E26" i="124" s="1"/>
  <c r="C11" i="26"/>
  <c r="C13" i="26" s="1"/>
  <c r="C26" i="26" s="1"/>
  <c r="D11" i="51"/>
  <c r="D13" i="51" s="1"/>
  <c r="D26" i="51" s="1"/>
  <c r="J15" i="72"/>
  <c r="I5" i="119"/>
  <c r="I14" i="119" s="1"/>
  <c r="I25" i="119" s="1"/>
  <c r="I12" i="119" s="1"/>
  <c r="I10" i="119" s="1"/>
  <c r="G11" i="122"/>
  <c r="G13" i="122" s="1"/>
  <c r="G26" i="122" s="1"/>
  <c r="G5" i="86"/>
  <c r="G14" i="86" s="1"/>
  <c r="G25" i="86" s="1"/>
  <c r="G12" i="86" s="1"/>
  <c r="G10" i="86" s="1"/>
  <c r="J5" i="86"/>
  <c r="J14" i="86" s="1"/>
  <c r="J25" i="86" s="1"/>
  <c r="J12" i="86" s="1"/>
  <c r="J10" i="86" s="1"/>
  <c r="D5" i="86"/>
  <c r="D14" i="86" s="1"/>
  <c r="D25" i="86" s="1"/>
  <c r="D12" i="86" s="1"/>
  <c r="D10" i="86" s="1"/>
  <c r="I5" i="86"/>
  <c r="I14" i="86" s="1"/>
  <c r="I25" i="86" s="1"/>
  <c r="I12" i="86" s="1"/>
  <c r="I10" i="86" s="1"/>
  <c r="H5" i="86"/>
  <c r="H14" i="86" s="1"/>
  <c r="H25" i="86" s="1"/>
  <c r="H12" i="86" s="1"/>
  <c r="H29" i="86" s="1"/>
  <c r="F5" i="86"/>
  <c r="F14" i="86" s="1"/>
  <c r="F25" i="86" s="1"/>
  <c r="F12" i="86" s="1"/>
  <c r="F10" i="86" s="1"/>
  <c r="E5" i="86"/>
  <c r="E14" i="86" s="1"/>
  <c r="E25" i="86" s="1"/>
  <c r="E12" i="86" s="1"/>
  <c r="E10" i="86" s="1"/>
  <c r="L5" i="86"/>
  <c r="L8" i="86" s="1"/>
  <c r="L10" i="86" s="1"/>
  <c r="L17" i="86" s="1"/>
  <c r="J15" i="90"/>
  <c r="C11" i="63"/>
  <c r="C13" i="63" s="1"/>
  <c r="C26" i="63" s="1"/>
  <c r="H11" i="79"/>
  <c r="H13" i="79" s="1"/>
  <c r="H26" i="79" s="1"/>
  <c r="H15" i="83"/>
  <c r="E15" i="102"/>
  <c r="J11" i="107"/>
  <c r="J13" i="107" s="1"/>
  <c r="J26" i="107" s="1"/>
  <c r="C5" i="119"/>
  <c r="C14" i="119" s="1"/>
  <c r="C25" i="119" s="1"/>
  <c r="C12" i="119" s="1"/>
  <c r="C10" i="119" s="1"/>
  <c r="J28" i="6"/>
  <c r="J6" i="8"/>
  <c r="L6" i="8"/>
  <c r="L9" i="8" s="1"/>
  <c r="H6" i="8"/>
  <c r="G6" i="8"/>
  <c r="C6" i="8"/>
  <c r="K6" i="8"/>
  <c r="K9" i="8" s="1"/>
  <c r="K15" i="8" s="1"/>
  <c r="K19" i="8" s="1"/>
  <c r="I6" i="8"/>
  <c r="E6" i="8"/>
  <c r="F6" i="8"/>
  <c r="D6" i="8"/>
  <c r="J6" i="70"/>
  <c r="I15" i="72"/>
  <c r="G15" i="73"/>
  <c r="G15" i="76"/>
  <c r="F11" i="26"/>
  <c r="F13" i="26" s="1"/>
  <c r="F26" i="26" s="1"/>
  <c r="F15" i="26"/>
  <c r="J6" i="12"/>
  <c r="G6" i="12"/>
  <c r="I6" i="12"/>
  <c r="F6" i="12"/>
  <c r="K6" i="12"/>
  <c r="K9" i="12" s="1"/>
  <c r="K15" i="12" s="1"/>
  <c r="K19" i="12" s="1"/>
  <c r="C6" i="12"/>
  <c r="E6" i="12"/>
  <c r="D6" i="12"/>
  <c r="H6" i="12"/>
  <c r="L6" i="12"/>
  <c r="L9" i="12" s="1"/>
  <c r="L15" i="12" s="1"/>
  <c r="L19" i="12" s="1"/>
  <c r="F6" i="58"/>
  <c r="G6" i="58"/>
  <c r="G5" i="101"/>
  <c r="G14" i="101" s="1"/>
  <c r="G25" i="101" s="1"/>
  <c r="G12" i="101" s="1"/>
  <c r="G10" i="101" s="1"/>
  <c r="C5" i="101"/>
  <c r="C14" i="101" s="1"/>
  <c r="C25" i="101" s="1"/>
  <c r="C12" i="101" s="1"/>
  <c r="C10" i="101" s="1"/>
  <c r="K5" i="101"/>
  <c r="K8" i="101" s="1"/>
  <c r="K10" i="101" s="1"/>
  <c r="K16" i="101" s="1"/>
  <c r="K20" i="101" s="1"/>
  <c r="J5" i="101"/>
  <c r="J14" i="101" s="1"/>
  <c r="J25" i="101" s="1"/>
  <c r="J12" i="101" s="1"/>
  <c r="J10" i="101" s="1"/>
  <c r="I5" i="101"/>
  <c r="I14" i="101" s="1"/>
  <c r="I25" i="101" s="1"/>
  <c r="I12" i="101" s="1"/>
  <c r="I10" i="101" s="1"/>
  <c r="E5" i="101"/>
  <c r="E14" i="101" s="1"/>
  <c r="E25" i="101" s="1"/>
  <c r="E12" i="101" s="1"/>
  <c r="E10" i="101" s="1"/>
  <c r="H5" i="101"/>
  <c r="H14" i="101" s="1"/>
  <c r="H25" i="101" s="1"/>
  <c r="H12" i="101" s="1"/>
  <c r="H10" i="101" s="1"/>
  <c r="F5" i="101"/>
  <c r="F14" i="101" s="1"/>
  <c r="F25" i="101" s="1"/>
  <c r="F12" i="101" s="1"/>
  <c r="F10" i="101" s="1"/>
  <c r="I5" i="51"/>
  <c r="I14" i="51" s="1"/>
  <c r="I25" i="51" s="1"/>
  <c r="I12" i="51" s="1"/>
  <c r="I10" i="51" s="1"/>
  <c r="F11" i="59"/>
  <c r="F13" i="59" s="1"/>
  <c r="F26" i="59" s="1"/>
  <c r="I11" i="101"/>
  <c r="I13" i="101" s="1"/>
  <c r="I26" i="101" s="1"/>
  <c r="E11" i="107"/>
  <c r="E13" i="107" s="1"/>
  <c r="E26" i="107" s="1"/>
  <c r="L6" i="113"/>
  <c r="L9" i="113" s="1"/>
  <c r="C6" i="58"/>
  <c r="L6" i="58"/>
  <c r="L9" i="58" s="1"/>
  <c r="L16" i="58" s="1"/>
  <c r="L20" i="58" s="1"/>
  <c r="L6" i="97"/>
  <c r="L9" i="97" s="1"/>
  <c r="I11" i="111"/>
  <c r="I13" i="111" s="1"/>
  <c r="I26" i="111" s="1"/>
  <c r="D6" i="113"/>
  <c r="D15" i="113" s="1"/>
  <c r="H15" i="121"/>
  <c r="I11" i="121"/>
  <c r="I13" i="121" s="1"/>
  <c r="I26" i="121" s="1"/>
  <c r="C15" i="122"/>
  <c r="G5" i="122"/>
  <c r="G14" i="122" s="1"/>
  <c r="G25" i="122" s="1"/>
  <c r="G12" i="122" s="1"/>
  <c r="G10" i="122" s="1"/>
  <c r="E6" i="80"/>
  <c r="E11" i="80" s="1"/>
  <c r="E13" i="80" s="1"/>
  <c r="E26" i="80" s="1"/>
  <c r="L17" i="14"/>
  <c r="L21" i="14" s="1"/>
  <c r="D11" i="62"/>
  <c r="D13" i="62" s="1"/>
  <c r="D26" i="62" s="1"/>
  <c r="C11" i="76"/>
  <c r="C13" i="76" s="1"/>
  <c r="C26" i="76" s="1"/>
  <c r="G15" i="83"/>
  <c r="D6" i="97"/>
  <c r="D15" i="97" s="1"/>
  <c r="E11" i="112"/>
  <c r="E13" i="112" s="1"/>
  <c r="E26" i="112" s="1"/>
  <c r="F6" i="80"/>
  <c r="H28" i="6"/>
  <c r="K16" i="22"/>
  <c r="K20" i="22" s="1"/>
  <c r="H6" i="58"/>
  <c r="J6" i="24"/>
  <c r="G6" i="24"/>
  <c r="I6" i="24"/>
  <c r="F6" i="24"/>
  <c r="E6" i="24"/>
  <c r="D6" i="24"/>
  <c r="L6" i="24"/>
  <c r="L9" i="24" s="1"/>
  <c r="H6" i="24"/>
  <c r="K6" i="24"/>
  <c r="K9" i="24" s="1"/>
  <c r="C6" i="24"/>
  <c r="E10" i="24"/>
  <c r="H5" i="51"/>
  <c r="H14" i="51" s="1"/>
  <c r="H25" i="51" s="1"/>
  <c r="H12" i="51" s="1"/>
  <c r="H10" i="51" s="1"/>
  <c r="J15" i="78"/>
  <c r="E11" i="90"/>
  <c r="E13" i="90" s="1"/>
  <c r="E26" i="90" s="1"/>
  <c r="C11" i="93"/>
  <c r="C13" i="93" s="1"/>
  <c r="C26" i="93" s="1"/>
  <c r="K6" i="113"/>
  <c r="K9" i="113" s="1"/>
  <c r="I11" i="118"/>
  <c r="I13" i="118" s="1"/>
  <c r="I26" i="118" s="1"/>
  <c r="D11" i="124"/>
  <c r="D13" i="124" s="1"/>
  <c r="D26" i="124" s="1"/>
  <c r="K16" i="42"/>
  <c r="K20" i="42" s="1"/>
  <c r="H29" i="6"/>
  <c r="F6" i="45"/>
  <c r="J6" i="45"/>
  <c r="C6" i="45"/>
  <c r="G6" i="45"/>
  <c r="D6" i="45"/>
  <c r="K6" i="45"/>
  <c r="K9" i="45" s="1"/>
  <c r="K16" i="45" s="1"/>
  <c r="K20" i="45" s="1"/>
  <c r="I6" i="45"/>
  <c r="L6" i="45"/>
  <c r="L9" i="45" s="1"/>
  <c r="E6" i="45"/>
  <c r="H6" i="45"/>
  <c r="I15" i="26"/>
  <c r="I11" i="26"/>
  <c r="I13" i="26" s="1"/>
  <c r="E5" i="102"/>
  <c r="E14" i="102" s="1"/>
  <c r="E25" i="102" s="1"/>
  <c r="E12" i="102" s="1"/>
  <c r="E28" i="102" s="1"/>
  <c r="L5" i="102"/>
  <c r="L8" i="102" s="1"/>
  <c r="L10" i="102" s="1"/>
  <c r="L16" i="102" s="1"/>
  <c r="L20" i="102" s="1"/>
  <c r="D5" i="102"/>
  <c r="D14" i="102" s="1"/>
  <c r="D25" i="102" s="1"/>
  <c r="D12" i="102" s="1"/>
  <c r="D10" i="102" s="1"/>
  <c r="K5" i="102"/>
  <c r="K8" i="102" s="1"/>
  <c r="K10" i="102" s="1"/>
  <c r="C5" i="102"/>
  <c r="C14" i="102" s="1"/>
  <c r="C25" i="102" s="1"/>
  <c r="C12" i="102" s="1"/>
  <c r="C10" i="102" s="1"/>
  <c r="J5" i="102"/>
  <c r="J14" i="102" s="1"/>
  <c r="J25" i="102" s="1"/>
  <c r="J12" i="102" s="1"/>
  <c r="J10" i="102" s="1"/>
  <c r="I5" i="102"/>
  <c r="I14" i="102" s="1"/>
  <c r="I25" i="102" s="1"/>
  <c r="I12" i="102" s="1"/>
  <c r="I10" i="102" s="1"/>
  <c r="F5" i="102"/>
  <c r="F14" i="102" s="1"/>
  <c r="F25" i="102" s="1"/>
  <c r="F12" i="102" s="1"/>
  <c r="F10" i="102" s="1"/>
  <c r="H5" i="102"/>
  <c r="H14" i="102" s="1"/>
  <c r="H25" i="102" s="1"/>
  <c r="H12" i="102" s="1"/>
  <c r="H10" i="102" s="1"/>
  <c r="G5" i="102"/>
  <c r="G14" i="102" s="1"/>
  <c r="G25" i="102" s="1"/>
  <c r="G12" i="102" s="1"/>
  <c r="G10" i="102" s="1"/>
  <c r="I15" i="60"/>
  <c r="I15" i="64"/>
  <c r="C15" i="75"/>
  <c r="E11" i="82"/>
  <c r="E13" i="82" s="1"/>
  <c r="E26" i="82" s="1"/>
  <c r="G11" i="109"/>
  <c r="G13" i="109" s="1"/>
  <c r="G26" i="109" s="1"/>
  <c r="J11" i="110"/>
  <c r="J13" i="110" s="1"/>
  <c r="J26" i="110" s="1"/>
  <c r="F10" i="20"/>
  <c r="D6" i="58"/>
  <c r="K6" i="58"/>
  <c r="K9" i="58" s="1"/>
  <c r="K15" i="58" s="1"/>
  <c r="K19" i="58" s="1"/>
  <c r="I6" i="14"/>
  <c r="J6" i="14"/>
  <c r="H6" i="14"/>
  <c r="D6" i="14"/>
  <c r="K6" i="14"/>
  <c r="K9" i="14" s="1"/>
  <c r="K15" i="14" s="1"/>
  <c r="K19" i="14" s="1"/>
  <c r="E6" i="14"/>
  <c r="L6" i="14"/>
  <c r="L9" i="14" s="1"/>
  <c r="L15" i="14" s="1"/>
  <c r="L19" i="14" s="1"/>
  <c r="C6" i="14"/>
  <c r="G6" i="14"/>
  <c r="F6" i="14"/>
  <c r="E11" i="116"/>
  <c r="E13" i="116" s="1"/>
  <c r="E26" i="116" s="1"/>
  <c r="E5" i="122"/>
  <c r="E14" i="122" s="1"/>
  <c r="E25" i="122" s="1"/>
  <c r="E12" i="122" s="1"/>
  <c r="E10" i="122" s="1"/>
  <c r="C10" i="8"/>
  <c r="H15" i="49"/>
  <c r="F6" i="52"/>
  <c r="E11" i="55"/>
  <c r="E13" i="55" s="1"/>
  <c r="E26" i="55" s="1"/>
  <c r="H11" i="77"/>
  <c r="H13" i="77" s="1"/>
  <c r="H26" i="77" s="1"/>
  <c r="I6" i="88"/>
  <c r="H6" i="88"/>
  <c r="H11" i="88" s="1"/>
  <c r="H13" i="88" s="1"/>
  <c r="H26" i="88" s="1"/>
  <c r="G6" i="88"/>
  <c r="G11" i="88" s="1"/>
  <c r="G13" i="88" s="1"/>
  <c r="G26" i="88" s="1"/>
  <c r="H5" i="122"/>
  <c r="H14" i="122" s="1"/>
  <c r="H25" i="122" s="1"/>
  <c r="H12" i="122" s="1"/>
  <c r="H10" i="122" s="1"/>
  <c r="J15" i="124"/>
  <c r="H15" i="124"/>
  <c r="C6" i="52"/>
  <c r="I28" i="6"/>
  <c r="C28" i="42"/>
  <c r="L15" i="36"/>
  <c r="L19" i="36" s="1"/>
  <c r="I11" i="46"/>
  <c r="I13" i="46" s="1"/>
  <c r="I26" i="46" s="1"/>
  <c r="I15" i="52"/>
  <c r="J11" i="63"/>
  <c r="J13" i="63" s="1"/>
  <c r="J26" i="63" s="1"/>
  <c r="H28" i="76"/>
  <c r="D11" i="93"/>
  <c r="D13" i="93" s="1"/>
  <c r="D26" i="93" s="1"/>
  <c r="I11" i="102"/>
  <c r="I13" i="102" s="1"/>
  <c r="I26" i="102" s="1"/>
  <c r="F11" i="118"/>
  <c r="F13" i="118" s="1"/>
  <c r="F26" i="118" s="1"/>
  <c r="D6" i="52"/>
  <c r="E11" i="64"/>
  <c r="E13" i="64" s="1"/>
  <c r="E26" i="64" s="1"/>
  <c r="H29" i="76"/>
  <c r="J11" i="86"/>
  <c r="J13" i="86" s="1"/>
  <c r="J26" i="86" s="1"/>
  <c r="G28" i="93"/>
  <c r="F15" i="107"/>
  <c r="E6" i="52"/>
  <c r="C5" i="59"/>
  <c r="C14" i="59" s="1"/>
  <c r="C25" i="59" s="1"/>
  <c r="C12" i="59" s="1"/>
  <c r="C10" i="59" s="1"/>
  <c r="G11" i="36"/>
  <c r="G13" i="36" s="1"/>
  <c r="G15" i="36"/>
  <c r="J5" i="71"/>
  <c r="J14" i="71" s="1"/>
  <c r="J25" i="71" s="1"/>
  <c r="J12" i="71" s="1"/>
  <c r="J10" i="71" s="1"/>
  <c r="I5" i="71"/>
  <c r="I14" i="71" s="1"/>
  <c r="I25" i="71" s="1"/>
  <c r="I12" i="71" s="1"/>
  <c r="H5" i="71"/>
  <c r="H14" i="71" s="1"/>
  <c r="H25" i="71" s="1"/>
  <c r="H12" i="71" s="1"/>
  <c r="H10" i="71" s="1"/>
  <c r="K5" i="71"/>
  <c r="K8" i="71" s="1"/>
  <c r="K10" i="71" s="1"/>
  <c r="G5" i="71"/>
  <c r="G14" i="71" s="1"/>
  <c r="G25" i="71" s="1"/>
  <c r="G12" i="71" s="1"/>
  <c r="G10" i="71" s="1"/>
  <c r="F5" i="71"/>
  <c r="F14" i="71" s="1"/>
  <c r="F25" i="71" s="1"/>
  <c r="F12" i="71" s="1"/>
  <c r="F10" i="71" s="1"/>
  <c r="E5" i="71"/>
  <c r="E14" i="71" s="1"/>
  <c r="E25" i="71" s="1"/>
  <c r="E12" i="71" s="1"/>
  <c r="E10" i="71" s="1"/>
  <c r="L5" i="71"/>
  <c r="L8" i="71" s="1"/>
  <c r="L10" i="71" s="1"/>
  <c r="L15" i="71" s="1"/>
  <c r="L19" i="71" s="1"/>
  <c r="D5" i="71"/>
  <c r="D14" i="71" s="1"/>
  <c r="D25" i="71" s="1"/>
  <c r="D12" i="71" s="1"/>
  <c r="D10" i="71" s="1"/>
  <c r="C5" i="71"/>
  <c r="C14" i="71" s="1"/>
  <c r="C25" i="71" s="1"/>
  <c r="C12" i="71" s="1"/>
  <c r="C10" i="71" s="1"/>
  <c r="E15" i="36"/>
  <c r="G6" i="52"/>
  <c r="I15" i="61"/>
  <c r="K15" i="69"/>
  <c r="K19" i="69" s="1"/>
  <c r="E11" i="78"/>
  <c r="E13" i="78" s="1"/>
  <c r="E26" i="78" s="1"/>
  <c r="G28" i="85"/>
  <c r="F11" i="90"/>
  <c r="F13" i="90" s="1"/>
  <c r="F26" i="90" s="1"/>
  <c r="H15" i="108"/>
  <c r="I15" i="117"/>
  <c r="G28" i="104"/>
  <c r="D6" i="48"/>
  <c r="F15" i="36"/>
  <c r="F11" i="42"/>
  <c r="F13" i="42" s="1"/>
  <c r="F15" i="42"/>
  <c r="I15" i="36"/>
  <c r="F15" i="57"/>
  <c r="H15" i="76"/>
  <c r="G11" i="90"/>
  <c r="G13" i="90" s="1"/>
  <c r="G26" i="90" s="1"/>
  <c r="H6" i="38"/>
  <c r="G6" i="38"/>
  <c r="I6" i="38"/>
  <c r="J6" i="38"/>
  <c r="K6" i="38"/>
  <c r="K9" i="38" s="1"/>
  <c r="K16" i="38" s="1"/>
  <c r="K20" i="38" s="1"/>
  <c r="C6" i="38"/>
  <c r="D6" i="38"/>
  <c r="L6" i="38"/>
  <c r="L9" i="38" s="1"/>
  <c r="E6" i="38"/>
  <c r="F6" i="38"/>
  <c r="H29" i="59"/>
  <c r="G15" i="60"/>
  <c r="I15" i="82"/>
  <c r="H26" i="84"/>
  <c r="J11" i="102"/>
  <c r="J13" i="102" s="1"/>
  <c r="J26" i="102" s="1"/>
  <c r="C11" i="115"/>
  <c r="C13" i="115" s="1"/>
  <c r="C26" i="115" s="1"/>
  <c r="I11" i="115"/>
  <c r="I13" i="115" s="1"/>
  <c r="I26" i="115" s="1"/>
  <c r="K6" i="52"/>
  <c r="K9" i="52" s="1"/>
  <c r="H11" i="74"/>
  <c r="H13" i="74" s="1"/>
  <c r="H26" i="74" s="1"/>
  <c r="E11" i="84"/>
  <c r="E13" i="84" s="1"/>
  <c r="E15" i="91"/>
  <c r="E10" i="60"/>
  <c r="E29" i="60"/>
  <c r="E28" i="60"/>
  <c r="K15" i="107"/>
  <c r="K19" i="107" s="1"/>
  <c r="K16" i="107"/>
  <c r="K20" i="107" s="1"/>
  <c r="I26" i="84"/>
  <c r="C5" i="56"/>
  <c r="C14" i="56" s="1"/>
  <c r="C25" i="56" s="1"/>
  <c r="C12" i="56" s="1"/>
  <c r="C10" i="56" s="1"/>
  <c r="C6" i="98"/>
  <c r="C15" i="98" s="1"/>
  <c r="H28" i="59"/>
  <c r="H29" i="61"/>
  <c r="H6" i="66"/>
  <c r="H11" i="66" s="1"/>
  <c r="H13" i="66" s="1"/>
  <c r="H26" i="66" s="1"/>
  <c r="L6" i="66"/>
  <c r="L9" i="66" s="1"/>
  <c r="I11" i="69"/>
  <c r="I13" i="69" s="1"/>
  <c r="I29" i="69" s="1"/>
  <c r="C6" i="70"/>
  <c r="E6" i="70"/>
  <c r="E15" i="70" s="1"/>
  <c r="K6" i="70"/>
  <c r="K9" i="70" s="1"/>
  <c r="J11" i="75"/>
  <c r="J13" i="75" s="1"/>
  <c r="J26" i="75" s="1"/>
  <c r="C5" i="75"/>
  <c r="C14" i="75" s="1"/>
  <c r="C25" i="75" s="1"/>
  <c r="C12" i="75" s="1"/>
  <c r="C10" i="75" s="1"/>
  <c r="E11" i="95"/>
  <c r="E13" i="95" s="1"/>
  <c r="E26" i="95" s="1"/>
  <c r="C15" i="109"/>
  <c r="D11" i="110"/>
  <c r="D13" i="110" s="1"/>
  <c r="D26" i="110" s="1"/>
  <c r="D5" i="113"/>
  <c r="D14" i="113" s="1"/>
  <c r="D25" i="113" s="1"/>
  <c r="D12" i="113" s="1"/>
  <c r="D10" i="113" s="1"/>
  <c r="G5" i="113"/>
  <c r="G14" i="113" s="1"/>
  <c r="G25" i="113" s="1"/>
  <c r="G12" i="113" s="1"/>
  <c r="G10" i="113" s="1"/>
  <c r="H15" i="117"/>
  <c r="E11" i="122"/>
  <c r="E13" i="122" s="1"/>
  <c r="E26" i="122" s="1"/>
  <c r="C11" i="123"/>
  <c r="C13" i="123" s="1"/>
  <c r="C26" i="123" s="1"/>
  <c r="G6" i="80"/>
  <c r="D5" i="59"/>
  <c r="D14" i="59" s="1"/>
  <c r="D25" i="59" s="1"/>
  <c r="D12" i="59" s="1"/>
  <c r="D10" i="59" s="1"/>
  <c r="H5" i="60"/>
  <c r="H14" i="60" s="1"/>
  <c r="H25" i="60" s="1"/>
  <c r="H12" i="60" s="1"/>
  <c r="H10" i="60" s="1"/>
  <c r="E10" i="8"/>
  <c r="I15" i="10"/>
  <c r="I11" i="10"/>
  <c r="I13" i="10" s="1"/>
  <c r="I26" i="10" s="1"/>
  <c r="E10" i="20"/>
  <c r="D15" i="10"/>
  <c r="D11" i="10"/>
  <c r="D13" i="10" s="1"/>
  <c r="D26" i="10" s="1"/>
  <c r="J11" i="46"/>
  <c r="J13" i="46" s="1"/>
  <c r="J26" i="46" s="1"/>
  <c r="K5" i="75"/>
  <c r="K8" i="75" s="1"/>
  <c r="K10" i="75" s="1"/>
  <c r="K16" i="75" s="1"/>
  <c r="K20" i="75" s="1"/>
  <c r="G5" i="109"/>
  <c r="G14" i="109" s="1"/>
  <c r="G25" i="109" s="1"/>
  <c r="G12" i="109" s="1"/>
  <c r="E11" i="72"/>
  <c r="E13" i="72" s="1"/>
  <c r="E26" i="72" s="1"/>
  <c r="H15" i="75"/>
  <c r="G11" i="84"/>
  <c r="G13" i="84" s="1"/>
  <c r="G26" i="84" s="1"/>
  <c r="H15" i="86"/>
  <c r="J15" i="92"/>
  <c r="F11" i="96"/>
  <c r="F13" i="96" s="1"/>
  <c r="F26" i="96" s="1"/>
  <c r="J6" i="98"/>
  <c r="J28" i="108"/>
  <c r="J15" i="122"/>
  <c r="J11" i="123"/>
  <c r="J13" i="123" s="1"/>
  <c r="J26" i="123" s="1"/>
  <c r="H6" i="80"/>
  <c r="H15" i="80" s="1"/>
  <c r="L5" i="59"/>
  <c r="L8" i="59" s="1"/>
  <c r="L10" i="59" s="1"/>
  <c r="L16" i="59" s="1"/>
  <c r="L20" i="59" s="1"/>
  <c r="L16" i="10"/>
  <c r="L20" i="10" s="1"/>
  <c r="J5" i="60"/>
  <c r="J14" i="60" s="1"/>
  <c r="J25" i="60" s="1"/>
  <c r="J12" i="60" s="1"/>
  <c r="J10" i="60" s="1"/>
  <c r="C5" i="60"/>
  <c r="C14" i="60" s="1"/>
  <c r="C25" i="60" s="1"/>
  <c r="C12" i="60" s="1"/>
  <c r="I5" i="60"/>
  <c r="I14" i="60" s="1"/>
  <c r="I25" i="60" s="1"/>
  <c r="I12" i="60" s="1"/>
  <c r="I10" i="60" s="1"/>
  <c r="F10" i="38"/>
  <c r="J10" i="8"/>
  <c r="E5" i="118"/>
  <c r="E14" i="118" s="1"/>
  <c r="E25" i="118" s="1"/>
  <c r="E12" i="118" s="1"/>
  <c r="E10" i="118" s="1"/>
  <c r="L5" i="118"/>
  <c r="L8" i="118" s="1"/>
  <c r="L10" i="118" s="1"/>
  <c r="L17" i="118" s="1"/>
  <c r="D5" i="118"/>
  <c r="D14" i="118" s="1"/>
  <c r="D25" i="118" s="1"/>
  <c r="D12" i="118" s="1"/>
  <c r="D10" i="118" s="1"/>
  <c r="K5" i="118"/>
  <c r="K8" i="118" s="1"/>
  <c r="K10" i="118" s="1"/>
  <c r="K16" i="118" s="1"/>
  <c r="K20" i="118" s="1"/>
  <c r="C5" i="118"/>
  <c r="C14" i="118" s="1"/>
  <c r="C25" i="118" s="1"/>
  <c r="C12" i="118" s="1"/>
  <c r="C10" i="118" s="1"/>
  <c r="F5" i="118"/>
  <c r="F14" i="118" s="1"/>
  <c r="F25" i="118" s="1"/>
  <c r="F12" i="118" s="1"/>
  <c r="F10" i="118" s="1"/>
  <c r="J5" i="118"/>
  <c r="J14" i="118" s="1"/>
  <c r="J25" i="118" s="1"/>
  <c r="J12" i="118" s="1"/>
  <c r="J10" i="118" s="1"/>
  <c r="I5" i="118"/>
  <c r="I14" i="118" s="1"/>
  <c r="I25" i="118" s="1"/>
  <c r="I12" i="118" s="1"/>
  <c r="I10" i="118" s="1"/>
  <c r="H5" i="118"/>
  <c r="H14" i="118" s="1"/>
  <c r="H25" i="118" s="1"/>
  <c r="H12" i="118" s="1"/>
  <c r="H28" i="118" s="1"/>
  <c r="G5" i="118"/>
  <c r="G14" i="118" s="1"/>
  <c r="G25" i="118" s="1"/>
  <c r="G12" i="118" s="1"/>
  <c r="G29" i="118" s="1"/>
  <c r="L17" i="20"/>
  <c r="G10" i="20"/>
  <c r="F10" i="28"/>
  <c r="F10" i="8"/>
  <c r="I28" i="54"/>
  <c r="E11" i="62"/>
  <c r="E13" i="62" s="1"/>
  <c r="E26" i="62" s="1"/>
  <c r="J6" i="66"/>
  <c r="G6" i="66"/>
  <c r="G15" i="66" s="1"/>
  <c r="D11" i="69"/>
  <c r="D13" i="69" s="1"/>
  <c r="D26" i="69" s="1"/>
  <c r="L5" i="75"/>
  <c r="L8" i="75" s="1"/>
  <c r="L10" i="75" s="1"/>
  <c r="L17" i="75" s="1"/>
  <c r="L21" i="75" s="1"/>
  <c r="J11" i="83"/>
  <c r="J13" i="83" s="1"/>
  <c r="J26" i="83" s="1"/>
  <c r="L5" i="90"/>
  <c r="L8" i="90" s="1"/>
  <c r="L10" i="90" s="1"/>
  <c r="L16" i="90" s="1"/>
  <c r="L20" i="90" s="1"/>
  <c r="I15" i="92"/>
  <c r="L6" i="98"/>
  <c r="L9" i="98" s="1"/>
  <c r="I11" i="107"/>
  <c r="I13" i="107" s="1"/>
  <c r="L5" i="109"/>
  <c r="L8" i="109" s="1"/>
  <c r="L10" i="109" s="1"/>
  <c r="L17" i="109" s="1"/>
  <c r="J15" i="111"/>
  <c r="I5" i="113"/>
  <c r="I14" i="113" s="1"/>
  <c r="I25" i="113" s="1"/>
  <c r="I12" i="113" s="1"/>
  <c r="I10" i="113" s="1"/>
  <c r="C11" i="118"/>
  <c r="C13" i="118" s="1"/>
  <c r="C26" i="118" s="1"/>
  <c r="C11" i="121"/>
  <c r="C13" i="121" s="1"/>
  <c r="C26" i="121" s="1"/>
  <c r="J5" i="121"/>
  <c r="J14" i="121" s="1"/>
  <c r="J25" i="121" s="1"/>
  <c r="J12" i="121" s="1"/>
  <c r="I6" i="80"/>
  <c r="E5" i="59"/>
  <c r="E14" i="59" s="1"/>
  <c r="E25" i="59" s="1"/>
  <c r="E12" i="59" s="1"/>
  <c r="L15" i="10"/>
  <c r="L19" i="10" s="1"/>
  <c r="K5" i="60"/>
  <c r="K8" i="60" s="1"/>
  <c r="K10" i="60" s="1"/>
  <c r="K16" i="60" s="1"/>
  <c r="K20" i="60" s="1"/>
  <c r="K35" i="6"/>
  <c r="K39" i="6" s="1"/>
  <c r="K17" i="38"/>
  <c r="K21" i="38" s="1"/>
  <c r="F5" i="117"/>
  <c r="F14" i="117" s="1"/>
  <c r="F25" i="117" s="1"/>
  <c r="F12" i="117" s="1"/>
  <c r="F10" i="117" s="1"/>
  <c r="L5" i="117"/>
  <c r="L8" i="117" s="1"/>
  <c r="L10" i="117" s="1"/>
  <c r="G5" i="117"/>
  <c r="G14" i="117" s="1"/>
  <c r="G25" i="117" s="1"/>
  <c r="G12" i="117" s="1"/>
  <c r="G10" i="117" s="1"/>
  <c r="E5" i="117"/>
  <c r="E14" i="117" s="1"/>
  <c r="E25" i="117" s="1"/>
  <c r="E12" i="117" s="1"/>
  <c r="E10" i="117" s="1"/>
  <c r="D5" i="117"/>
  <c r="D14" i="117" s="1"/>
  <c r="D25" i="117" s="1"/>
  <c r="D12" i="117" s="1"/>
  <c r="D10" i="117" s="1"/>
  <c r="I10" i="38"/>
  <c r="C6" i="28"/>
  <c r="I6" i="28"/>
  <c r="K6" i="28"/>
  <c r="K9" i="28" s="1"/>
  <c r="G6" i="28"/>
  <c r="L6" i="28"/>
  <c r="L9" i="28" s="1"/>
  <c r="L15" i="28" s="1"/>
  <c r="L19" i="28" s="1"/>
  <c r="J6" i="28"/>
  <c r="F6" i="28"/>
  <c r="D6" i="28"/>
  <c r="E6" i="28"/>
  <c r="H6" i="28"/>
  <c r="G10" i="8"/>
  <c r="L15" i="34"/>
  <c r="L19" i="34" s="1"/>
  <c r="I15" i="49"/>
  <c r="I29" i="54"/>
  <c r="F11" i="55"/>
  <c r="F13" i="55" s="1"/>
  <c r="F26" i="55" s="1"/>
  <c r="C11" i="60"/>
  <c r="C13" i="60" s="1"/>
  <c r="C26" i="60" s="1"/>
  <c r="H28" i="64"/>
  <c r="D6" i="66"/>
  <c r="D11" i="66" s="1"/>
  <c r="D13" i="66" s="1"/>
  <c r="D26" i="66" s="1"/>
  <c r="C11" i="80"/>
  <c r="C13" i="80" s="1"/>
  <c r="C26" i="80" s="1"/>
  <c r="F5" i="90"/>
  <c r="F14" i="90" s="1"/>
  <c r="F25" i="90" s="1"/>
  <c r="F12" i="90" s="1"/>
  <c r="E5" i="90"/>
  <c r="E14" i="90" s="1"/>
  <c r="E25" i="90" s="1"/>
  <c r="E12" i="90" s="1"/>
  <c r="E10" i="90" s="1"/>
  <c r="D5" i="90"/>
  <c r="D14" i="90" s="1"/>
  <c r="D25" i="90" s="1"/>
  <c r="D12" i="90" s="1"/>
  <c r="D28" i="90" s="1"/>
  <c r="H28" i="94"/>
  <c r="D6" i="98"/>
  <c r="D11" i="98" s="1"/>
  <c r="D13" i="98" s="1"/>
  <c r="D26" i="98" s="1"/>
  <c r="G10" i="104"/>
  <c r="J15" i="108"/>
  <c r="C29" i="112"/>
  <c r="C15" i="114"/>
  <c r="K17" i="114"/>
  <c r="K21" i="114" s="1"/>
  <c r="D11" i="114"/>
  <c r="D13" i="114" s="1"/>
  <c r="D29" i="114" s="1"/>
  <c r="C15" i="124"/>
  <c r="K6" i="80"/>
  <c r="K9" i="80" s="1"/>
  <c r="F5" i="59"/>
  <c r="F14" i="59" s="1"/>
  <c r="F25" i="59" s="1"/>
  <c r="F12" i="59" s="1"/>
  <c r="F10" i="59" s="1"/>
  <c r="G10" i="12"/>
  <c r="D5" i="60"/>
  <c r="D14" i="60" s="1"/>
  <c r="D25" i="60" s="1"/>
  <c r="D12" i="60" s="1"/>
  <c r="E11" i="34"/>
  <c r="E13" i="34" s="1"/>
  <c r="H11" i="44"/>
  <c r="H13" i="44" s="1"/>
  <c r="H26" i="44" s="1"/>
  <c r="H15" i="44"/>
  <c r="K17" i="8"/>
  <c r="K21" i="8" s="1"/>
  <c r="J10" i="28"/>
  <c r="D15" i="44"/>
  <c r="D11" i="44"/>
  <c r="D13" i="44" s="1"/>
  <c r="D26" i="44" s="1"/>
  <c r="H5" i="109"/>
  <c r="H14" i="109" s="1"/>
  <c r="H25" i="109" s="1"/>
  <c r="H12" i="109" s="1"/>
  <c r="E5" i="109"/>
  <c r="E14" i="109" s="1"/>
  <c r="E25" i="109" s="1"/>
  <c r="E12" i="109" s="1"/>
  <c r="E29" i="109" s="1"/>
  <c r="C5" i="109"/>
  <c r="C14" i="109" s="1"/>
  <c r="C25" i="109" s="1"/>
  <c r="C12" i="109" s="1"/>
  <c r="C10" i="109" s="1"/>
  <c r="K5" i="109"/>
  <c r="K8" i="109" s="1"/>
  <c r="K10" i="109" s="1"/>
  <c r="J5" i="109"/>
  <c r="J14" i="109" s="1"/>
  <c r="J25" i="109" s="1"/>
  <c r="J12" i="109" s="1"/>
  <c r="J10" i="109" s="1"/>
  <c r="I5" i="109"/>
  <c r="I14" i="109" s="1"/>
  <c r="I25" i="109" s="1"/>
  <c r="I12" i="109" s="1"/>
  <c r="I10" i="109" s="1"/>
  <c r="F5" i="109"/>
  <c r="F14" i="109" s="1"/>
  <c r="F25" i="109" s="1"/>
  <c r="F12" i="109" s="1"/>
  <c r="F10" i="109" s="1"/>
  <c r="C11" i="44"/>
  <c r="C13" i="44" s="1"/>
  <c r="C26" i="44" s="1"/>
  <c r="C15" i="44"/>
  <c r="I15" i="90"/>
  <c r="C15" i="57"/>
  <c r="J15" i="59"/>
  <c r="K6" i="66"/>
  <c r="K9" i="66" s="1"/>
  <c r="F28" i="73"/>
  <c r="D6" i="80"/>
  <c r="D11" i="80" s="1"/>
  <c r="D13" i="80" s="1"/>
  <c r="D26" i="80" s="1"/>
  <c r="J6" i="80"/>
  <c r="F11" i="89"/>
  <c r="F13" i="89" s="1"/>
  <c r="F26" i="89" s="1"/>
  <c r="J5" i="90"/>
  <c r="J14" i="90" s="1"/>
  <c r="J25" i="90" s="1"/>
  <c r="J12" i="90" s="1"/>
  <c r="J10" i="90" s="1"/>
  <c r="J15" i="91"/>
  <c r="I15" i="96"/>
  <c r="C11" i="101"/>
  <c r="C13" i="101" s="1"/>
  <c r="C26" i="101" s="1"/>
  <c r="D11" i="102"/>
  <c r="D13" i="102" s="1"/>
  <c r="D11" i="109"/>
  <c r="D13" i="109" s="1"/>
  <c r="D26" i="109" s="1"/>
  <c r="J11" i="109"/>
  <c r="J13" i="109" s="1"/>
  <c r="J26" i="109" s="1"/>
  <c r="F11" i="111"/>
  <c r="F13" i="111" s="1"/>
  <c r="F26" i="111" s="1"/>
  <c r="H15" i="111"/>
  <c r="J28" i="112"/>
  <c r="H5" i="113"/>
  <c r="H14" i="113" s="1"/>
  <c r="H25" i="113" s="1"/>
  <c r="H12" i="113" s="1"/>
  <c r="H10" i="113" s="1"/>
  <c r="J15" i="121"/>
  <c r="C5" i="122"/>
  <c r="C14" i="122" s="1"/>
  <c r="C25" i="122" s="1"/>
  <c r="C12" i="122" s="1"/>
  <c r="C29" i="122" s="1"/>
  <c r="I5" i="59"/>
  <c r="I14" i="59" s="1"/>
  <c r="I25" i="59" s="1"/>
  <c r="I12" i="59" s="1"/>
  <c r="G5" i="59"/>
  <c r="G14" i="59" s="1"/>
  <c r="G25" i="59" s="1"/>
  <c r="G12" i="59" s="1"/>
  <c r="G28" i="59" s="1"/>
  <c r="C10" i="28"/>
  <c r="L5" i="60"/>
  <c r="L8" i="60" s="1"/>
  <c r="L10" i="60" s="1"/>
  <c r="L15" i="60" s="1"/>
  <c r="L19" i="60" s="1"/>
  <c r="F15" i="10"/>
  <c r="F11" i="10"/>
  <c r="F13" i="10" s="1"/>
  <c r="F26" i="10" s="1"/>
  <c r="G11" i="44"/>
  <c r="G13" i="44" s="1"/>
  <c r="G26" i="44" s="1"/>
  <c r="G15" i="44"/>
  <c r="F5" i="110"/>
  <c r="F14" i="110" s="1"/>
  <c r="F25" i="110" s="1"/>
  <c r="F12" i="110" s="1"/>
  <c r="F10" i="110" s="1"/>
  <c r="G5" i="110"/>
  <c r="G14" i="110" s="1"/>
  <c r="G25" i="110" s="1"/>
  <c r="G12" i="110" s="1"/>
  <c r="G10" i="110" s="1"/>
  <c r="E5" i="110"/>
  <c r="E14" i="110" s="1"/>
  <c r="E25" i="110" s="1"/>
  <c r="E12" i="110" s="1"/>
  <c r="E10" i="110" s="1"/>
  <c r="L5" i="110"/>
  <c r="L8" i="110" s="1"/>
  <c r="L10" i="110" s="1"/>
  <c r="D5" i="110"/>
  <c r="D14" i="110" s="1"/>
  <c r="D25" i="110" s="1"/>
  <c r="D12" i="110" s="1"/>
  <c r="D10" i="110" s="1"/>
  <c r="K5" i="110"/>
  <c r="K8" i="110" s="1"/>
  <c r="K10" i="110" s="1"/>
  <c r="C5" i="110"/>
  <c r="C14" i="110" s="1"/>
  <c r="C25" i="110" s="1"/>
  <c r="C12" i="110" s="1"/>
  <c r="J5" i="110"/>
  <c r="J14" i="110" s="1"/>
  <c r="J25" i="110" s="1"/>
  <c r="J12" i="110" s="1"/>
  <c r="J10" i="110" s="1"/>
  <c r="I5" i="110"/>
  <c r="I14" i="110" s="1"/>
  <c r="I25" i="110" s="1"/>
  <c r="I12" i="110" s="1"/>
  <c r="I10" i="110" s="1"/>
  <c r="H5" i="110"/>
  <c r="H14" i="110" s="1"/>
  <c r="H25" i="110" s="1"/>
  <c r="H12" i="110" s="1"/>
  <c r="H10" i="110" s="1"/>
  <c r="F15" i="44"/>
  <c r="F11" i="44"/>
  <c r="F13" i="44" s="1"/>
  <c r="F26" i="44" s="1"/>
  <c r="D10" i="8"/>
  <c r="J10" i="20"/>
  <c r="I15" i="59"/>
  <c r="K5" i="59"/>
  <c r="K8" i="59" s="1"/>
  <c r="K10" i="59" s="1"/>
  <c r="E11" i="10"/>
  <c r="E13" i="10" s="1"/>
  <c r="E26" i="10" s="1"/>
  <c r="E15" i="10"/>
  <c r="H15" i="10"/>
  <c r="H11" i="10"/>
  <c r="H13" i="10" s="1"/>
  <c r="H26" i="10" s="1"/>
  <c r="D15" i="46"/>
  <c r="H29" i="64"/>
  <c r="C11" i="69"/>
  <c r="C13" i="69" s="1"/>
  <c r="C26" i="69" s="1"/>
  <c r="I15" i="76"/>
  <c r="J11" i="82"/>
  <c r="J13" i="82" s="1"/>
  <c r="J26" i="82" s="1"/>
  <c r="H29" i="94"/>
  <c r="H15" i="102"/>
  <c r="G15" i="104"/>
  <c r="I15" i="114"/>
  <c r="D11" i="115"/>
  <c r="D13" i="115" s="1"/>
  <c r="D26" i="115" s="1"/>
  <c r="F11" i="119"/>
  <c r="F13" i="119" s="1"/>
  <c r="F26" i="119" s="1"/>
  <c r="J5" i="59"/>
  <c r="J14" i="59" s="1"/>
  <c r="J25" i="59" s="1"/>
  <c r="J12" i="59" s="1"/>
  <c r="J29" i="59" s="1"/>
  <c r="C10" i="20"/>
  <c r="D28" i="34"/>
  <c r="D36" i="34" s="1"/>
  <c r="C11" i="10"/>
  <c r="C13" i="10" s="1"/>
  <c r="C15" i="10"/>
  <c r="H5" i="78"/>
  <c r="H14" i="78" s="1"/>
  <c r="H25" i="78" s="1"/>
  <c r="H12" i="78" s="1"/>
  <c r="H10" i="78" s="1"/>
  <c r="G5" i="78"/>
  <c r="G14" i="78" s="1"/>
  <c r="G25" i="78" s="1"/>
  <c r="G12" i="78" s="1"/>
  <c r="G10" i="78" s="1"/>
  <c r="F5" i="78"/>
  <c r="F14" i="78" s="1"/>
  <c r="F25" i="78" s="1"/>
  <c r="F12" i="78" s="1"/>
  <c r="F10" i="78" s="1"/>
  <c r="E5" i="78"/>
  <c r="E14" i="78" s="1"/>
  <c r="E25" i="78" s="1"/>
  <c r="E12" i="78" s="1"/>
  <c r="E10" i="78" s="1"/>
  <c r="L5" i="78"/>
  <c r="L8" i="78" s="1"/>
  <c r="L10" i="78" s="1"/>
  <c r="L17" i="78" s="1"/>
  <c r="D5" i="78"/>
  <c r="D14" i="78" s="1"/>
  <c r="D25" i="78" s="1"/>
  <c r="D12" i="78" s="1"/>
  <c r="D10" i="78" s="1"/>
  <c r="K5" i="78"/>
  <c r="K8" i="78" s="1"/>
  <c r="K10" i="78" s="1"/>
  <c r="C5" i="78"/>
  <c r="C14" i="78" s="1"/>
  <c r="C25" i="78" s="1"/>
  <c r="C12" i="78" s="1"/>
  <c r="C10" i="78" s="1"/>
  <c r="I5" i="78"/>
  <c r="I14" i="78" s="1"/>
  <c r="I25" i="78" s="1"/>
  <c r="I12" i="78" s="1"/>
  <c r="I10" i="78" s="1"/>
  <c r="J5" i="78"/>
  <c r="J14" i="78" s="1"/>
  <c r="J25" i="78" s="1"/>
  <c r="J12" i="78" s="1"/>
  <c r="J10" i="78" s="1"/>
  <c r="K5" i="93"/>
  <c r="K8" i="93" s="1"/>
  <c r="K10" i="93" s="1"/>
  <c r="K15" i="93" s="1"/>
  <c r="K19" i="93" s="1"/>
  <c r="L5" i="93"/>
  <c r="L8" i="93" s="1"/>
  <c r="L10" i="93" s="1"/>
  <c r="L17" i="93" s="1"/>
  <c r="J5" i="93"/>
  <c r="J14" i="93" s="1"/>
  <c r="J25" i="93" s="1"/>
  <c r="J12" i="93" s="1"/>
  <c r="J10" i="93" s="1"/>
  <c r="I5" i="93"/>
  <c r="I14" i="93" s="1"/>
  <c r="I25" i="93" s="1"/>
  <c r="I12" i="93" s="1"/>
  <c r="I10" i="93" s="1"/>
  <c r="D5" i="93"/>
  <c r="D14" i="93" s="1"/>
  <c r="D25" i="93" s="1"/>
  <c r="D12" i="93" s="1"/>
  <c r="D10" i="93" s="1"/>
  <c r="J15" i="44"/>
  <c r="J11" i="44"/>
  <c r="J13" i="44" s="1"/>
  <c r="J26" i="44" s="1"/>
  <c r="I10" i="28"/>
  <c r="U26" i="57"/>
  <c r="U6" i="57" s="1"/>
  <c r="U25" i="100"/>
  <c r="U14" i="100" s="1"/>
  <c r="U5" i="100" s="1"/>
  <c r="X5" i="100" s="1"/>
  <c r="X8" i="100" s="1"/>
  <c r="X10" i="100" s="1"/>
  <c r="X17" i="100" s="1"/>
  <c r="X21" i="100" s="1"/>
  <c r="H26" i="118"/>
  <c r="U26" i="64"/>
  <c r="U6" i="64" s="1"/>
  <c r="U29" i="91"/>
  <c r="U27" i="91" s="1"/>
  <c r="U29" i="122"/>
  <c r="U27" i="122" s="1"/>
  <c r="U28" i="107"/>
  <c r="U25" i="107" s="1"/>
  <c r="U14" i="107" s="1"/>
  <c r="U5" i="107" s="1"/>
  <c r="U28" i="110"/>
  <c r="U29" i="114"/>
  <c r="U27" i="114" s="1"/>
  <c r="U26" i="114" s="1"/>
  <c r="U6" i="114" s="1"/>
  <c r="X6" i="114" s="1"/>
  <c r="X9" i="114" s="1"/>
  <c r="U6" i="118"/>
  <c r="U25" i="34"/>
  <c r="U14" i="34" s="1"/>
  <c r="U5" i="34" s="1"/>
  <c r="X5" i="34" s="1"/>
  <c r="X8" i="34" s="1"/>
  <c r="X10" i="34" s="1"/>
  <c r="X17" i="34" s="1"/>
  <c r="X21" i="34" s="1"/>
  <c r="U28" i="49"/>
  <c r="U28" i="85"/>
  <c r="U26" i="85" s="1"/>
  <c r="U6" i="85" s="1"/>
  <c r="U28" i="108"/>
  <c r="U26" i="108" s="1"/>
  <c r="U6" i="108" s="1"/>
  <c r="U26" i="63"/>
  <c r="U6" i="63" s="1"/>
  <c r="U25" i="75"/>
  <c r="U14" i="75" s="1"/>
  <c r="U5" i="75" s="1"/>
  <c r="U25" i="24"/>
  <c r="U14" i="24" s="1"/>
  <c r="U5" i="24" s="1"/>
  <c r="U26" i="24"/>
  <c r="U6" i="24" s="1"/>
  <c r="U28" i="55"/>
  <c r="U26" i="55" s="1"/>
  <c r="U6" i="55" s="1"/>
  <c r="U28" i="74"/>
  <c r="U26" i="109"/>
  <c r="U6" i="109" s="1"/>
  <c r="U29" i="30"/>
  <c r="U27" i="30" s="1"/>
  <c r="U28" i="30"/>
  <c r="U29" i="20"/>
  <c r="U27" i="20" s="1"/>
  <c r="U28" i="20"/>
  <c r="U25" i="64"/>
  <c r="U14" i="64" s="1"/>
  <c r="U5" i="64" s="1"/>
  <c r="U28" i="96"/>
  <c r="U26" i="96" s="1"/>
  <c r="U6" i="96" s="1"/>
  <c r="U26" i="45"/>
  <c r="U6" i="45" s="1"/>
  <c r="U25" i="45"/>
  <c r="U14" i="45" s="1"/>
  <c r="U5" i="45" s="1"/>
  <c r="U26" i="16"/>
  <c r="U6" i="16" s="1"/>
  <c r="X6" i="16" s="1"/>
  <c r="X9" i="16" s="1"/>
  <c r="U25" i="16"/>
  <c r="U14" i="16" s="1"/>
  <c r="U5" i="16" s="1"/>
  <c r="X5" i="16" s="1"/>
  <c r="X8" i="16" s="1"/>
  <c r="X10" i="16" s="1"/>
  <c r="X17" i="16" s="1"/>
  <c r="X21" i="16" s="1"/>
  <c r="U25" i="38"/>
  <c r="U14" i="38" s="1"/>
  <c r="U5" i="38" s="1"/>
  <c r="X5" i="38" s="1"/>
  <c r="X8" i="38" s="1"/>
  <c r="X10" i="38" s="1"/>
  <c r="U26" i="38"/>
  <c r="U6" i="38" s="1"/>
  <c r="X6" i="38" s="1"/>
  <c r="X9" i="38" s="1"/>
  <c r="U29" i="42"/>
  <c r="U27" i="42" s="1"/>
  <c r="U28" i="42"/>
  <c r="U26" i="60"/>
  <c r="U6" i="60" s="1"/>
  <c r="U25" i="118"/>
  <c r="U14" i="118" s="1"/>
  <c r="U5" i="118" s="1"/>
  <c r="U28" i="121"/>
  <c r="U26" i="121" s="1"/>
  <c r="U6" i="121" s="1"/>
  <c r="H16" i="26"/>
  <c r="U25" i="28"/>
  <c r="U14" i="28" s="1"/>
  <c r="U5" i="28" s="1"/>
  <c r="X5" i="28" s="1"/>
  <c r="X8" i="28" s="1"/>
  <c r="X10" i="28" s="1"/>
  <c r="X17" i="28" s="1"/>
  <c r="X21" i="28" s="1"/>
  <c r="U26" i="28"/>
  <c r="U6" i="28" s="1"/>
  <c r="X6" i="28" s="1"/>
  <c r="X9" i="28" s="1"/>
  <c r="U26" i="26"/>
  <c r="U6" i="26" s="1"/>
  <c r="X6" i="26" s="1"/>
  <c r="X9" i="26" s="1"/>
  <c r="U25" i="26"/>
  <c r="U14" i="26" s="1"/>
  <c r="U5" i="26" s="1"/>
  <c r="U26" i="10"/>
  <c r="U6" i="10" s="1"/>
  <c r="U25" i="10"/>
  <c r="U14" i="10" s="1"/>
  <c r="U5" i="10" s="1"/>
  <c r="U26" i="44"/>
  <c r="U6" i="44" s="1"/>
  <c r="X6" i="44" s="1"/>
  <c r="X9" i="44" s="1"/>
  <c r="U25" i="44"/>
  <c r="U14" i="44" s="1"/>
  <c r="U5" i="44" s="1"/>
  <c r="X5" i="44" s="1"/>
  <c r="X8" i="44" s="1"/>
  <c r="X10" i="44" s="1"/>
  <c r="X17" i="44" s="1"/>
  <c r="X21" i="44" s="1"/>
  <c r="Y15" i="14"/>
  <c r="Y19" i="14" s="1"/>
  <c r="Y15" i="12"/>
  <c r="Y19" i="12" s="1"/>
  <c r="Y15" i="20"/>
  <c r="Y19" i="20" s="1"/>
  <c r="Y16" i="34"/>
  <c r="Y20" i="34" s="1"/>
  <c r="Y15" i="18"/>
  <c r="Y19" i="18" s="1"/>
  <c r="Y15" i="30"/>
  <c r="Y19" i="30" s="1"/>
  <c r="Y15" i="34"/>
  <c r="Y19" i="34" s="1"/>
  <c r="Y15" i="36"/>
  <c r="Y19" i="36" s="1"/>
  <c r="Y15" i="32"/>
  <c r="Y19" i="32" s="1"/>
  <c r="Y16" i="30"/>
  <c r="Y20" i="30" s="1"/>
  <c r="Y15" i="26"/>
  <c r="Y19" i="26" s="1"/>
  <c r="Y35" i="26" s="1"/>
  <c r="Y39" i="26" s="1"/>
  <c r="Y15" i="44"/>
  <c r="Y19" i="44" s="1"/>
  <c r="Y16" i="44"/>
  <c r="Y20" i="44" s="1"/>
  <c r="Y16" i="24"/>
  <c r="Y20" i="24" s="1"/>
  <c r="Y36" i="24" s="1"/>
  <c r="Y40" i="24" s="1"/>
  <c r="Y16" i="12"/>
  <c r="Y20" i="12" s="1"/>
  <c r="Y16" i="36"/>
  <c r="Y20" i="36" s="1"/>
  <c r="Y16" i="32"/>
  <c r="Y20" i="32" s="1"/>
  <c r="Q29" i="8"/>
  <c r="Q27" i="8" s="1"/>
  <c r="R28" i="8"/>
  <c r="R25" i="8" s="1"/>
  <c r="R14" i="8" s="1"/>
  <c r="R5" i="8" s="1"/>
  <c r="P28" i="8"/>
  <c r="S29" i="8"/>
  <c r="S27" i="8" s="1"/>
  <c r="P29" i="8"/>
  <c r="P27" i="8" s="1"/>
  <c r="U26" i="8"/>
  <c r="U6" i="8" s="1"/>
  <c r="U25" i="8"/>
  <c r="U14" i="8" s="1"/>
  <c r="U5" i="8" s="1"/>
  <c r="T25" i="8"/>
  <c r="T14" i="8" s="1"/>
  <c r="T5" i="8" s="1"/>
  <c r="T26" i="8"/>
  <c r="T6" i="8" s="1"/>
  <c r="S28" i="8"/>
  <c r="Q28" i="8"/>
  <c r="W25" i="8"/>
  <c r="W14" i="8" s="1"/>
  <c r="W5" i="8" s="1"/>
  <c r="W26" i="8"/>
  <c r="W6" i="8" s="1"/>
  <c r="W28" i="6"/>
  <c r="W29" i="6"/>
  <c r="W27" i="6" s="1"/>
  <c r="P37" i="6"/>
  <c r="P35" i="6" s="1"/>
  <c r="P36" i="6"/>
  <c r="P34" i="6" s="1"/>
  <c r="R36" i="6"/>
  <c r="R34" i="6" s="1"/>
  <c r="R37" i="6"/>
  <c r="R35" i="6" s="1"/>
  <c r="Q37" i="6"/>
  <c r="Q35" i="6" s="1"/>
  <c r="Q36" i="6"/>
  <c r="Q34" i="6" s="1"/>
  <c r="S34" i="6"/>
  <c r="S37" i="6"/>
  <c r="S35" i="6" s="1"/>
  <c r="H10" i="10"/>
  <c r="D15" i="55"/>
  <c r="G11" i="56"/>
  <c r="G13" i="56" s="1"/>
  <c r="G26" i="56" s="1"/>
  <c r="I15" i="58"/>
  <c r="I29" i="58"/>
  <c r="K15" i="84"/>
  <c r="K19" i="84" s="1"/>
  <c r="D5" i="89"/>
  <c r="D14" i="89" s="1"/>
  <c r="D25" i="89" s="1"/>
  <c r="D12" i="89" s="1"/>
  <c r="D10" i="89" s="1"/>
  <c r="G5" i="89"/>
  <c r="G14" i="89" s="1"/>
  <c r="G25" i="89" s="1"/>
  <c r="G12" i="89" s="1"/>
  <c r="G10" i="89" s="1"/>
  <c r="F11" i="92"/>
  <c r="F13" i="92" s="1"/>
  <c r="F26" i="92" s="1"/>
  <c r="I29" i="95"/>
  <c r="J15" i="96"/>
  <c r="G11" i="108"/>
  <c r="G13" i="108" s="1"/>
  <c r="G26" i="108" s="1"/>
  <c r="J5" i="120"/>
  <c r="J14" i="120" s="1"/>
  <c r="J25" i="120" s="1"/>
  <c r="J12" i="120" s="1"/>
  <c r="J10" i="120" s="1"/>
  <c r="D5" i="32"/>
  <c r="D14" i="32" s="1"/>
  <c r="D25" i="32" s="1"/>
  <c r="D12" i="32" s="1"/>
  <c r="D10" i="32" s="1"/>
  <c r="E15" i="22"/>
  <c r="E11" i="22"/>
  <c r="E13" i="22" s="1"/>
  <c r="E26" i="22" s="1"/>
  <c r="G10" i="22"/>
  <c r="I10" i="10"/>
  <c r="I11" i="78"/>
  <c r="I13" i="78" s="1"/>
  <c r="I15" i="78"/>
  <c r="F15" i="30"/>
  <c r="F11" i="30"/>
  <c r="F13" i="30" s="1"/>
  <c r="J10" i="14"/>
  <c r="K17" i="49"/>
  <c r="K21" i="49" s="1"/>
  <c r="I11" i="67"/>
  <c r="I13" i="67" s="1"/>
  <c r="H15" i="72"/>
  <c r="J15" i="89"/>
  <c r="C28" i="92"/>
  <c r="F10" i="114"/>
  <c r="K5" i="32"/>
  <c r="K8" i="32" s="1"/>
  <c r="K10" i="32" s="1"/>
  <c r="K17" i="32" s="1"/>
  <c r="K21" i="32" s="1"/>
  <c r="I5" i="91"/>
  <c r="I14" i="91" s="1"/>
  <c r="I25" i="91" s="1"/>
  <c r="I12" i="91" s="1"/>
  <c r="H5" i="91"/>
  <c r="H14" i="91" s="1"/>
  <c r="H25" i="91" s="1"/>
  <c r="H12" i="91" s="1"/>
  <c r="H10" i="91" s="1"/>
  <c r="G5" i="91"/>
  <c r="G14" i="91" s="1"/>
  <c r="G25" i="91" s="1"/>
  <c r="G12" i="91" s="1"/>
  <c r="G10" i="91" s="1"/>
  <c r="F5" i="91"/>
  <c r="F14" i="91" s="1"/>
  <c r="F25" i="91" s="1"/>
  <c r="F12" i="91" s="1"/>
  <c r="F10" i="91" s="1"/>
  <c r="E5" i="91"/>
  <c r="E14" i="91" s="1"/>
  <c r="E25" i="91" s="1"/>
  <c r="E12" i="91" s="1"/>
  <c r="L5" i="91"/>
  <c r="L8" i="91" s="1"/>
  <c r="L10" i="91" s="1"/>
  <c r="L15" i="91" s="1"/>
  <c r="L19" i="91" s="1"/>
  <c r="D5" i="91"/>
  <c r="D14" i="91" s="1"/>
  <c r="D25" i="91" s="1"/>
  <c r="D12" i="91" s="1"/>
  <c r="D10" i="91" s="1"/>
  <c r="K5" i="91"/>
  <c r="K8" i="91" s="1"/>
  <c r="K10" i="91" s="1"/>
  <c r="K16" i="91" s="1"/>
  <c r="K20" i="91" s="1"/>
  <c r="C5" i="91"/>
  <c r="C14" i="91" s="1"/>
  <c r="C25" i="91" s="1"/>
  <c r="C12" i="91" s="1"/>
  <c r="C10" i="91" s="1"/>
  <c r="J5" i="91"/>
  <c r="J14" i="91" s="1"/>
  <c r="J25" i="91" s="1"/>
  <c r="J12" i="91" s="1"/>
  <c r="J29" i="91" s="1"/>
  <c r="I10" i="12"/>
  <c r="J15" i="22"/>
  <c r="J11" i="22"/>
  <c r="J13" i="22" s="1"/>
  <c r="J26" i="22" s="1"/>
  <c r="E6" i="40"/>
  <c r="G6" i="40"/>
  <c r="L6" i="40"/>
  <c r="L9" i="40" s="1"/>
  <c r="C6" i="40"/>
  <c r="F6" i="40"/>
  <c r="H6" i="40"/>
  <c r="J6" i="40"/>
  <c r="I6" i="40"/>
  <c r="D6" i="40"/>
  <c r="K6" i="40"/>
  <c r="K9" i="40" s="1"/>
  <c r="D10" i="22"/>
  <c r="D10" i="10"/>
  <c r="I11" i="30"/>
  <c r="I13" i="30" s="1"/>
  <c r="I15" i="30"/>
  <c r="G29" i="6"/>
  <c r="G26" i="6"/>
  <c r="G28" i="6"/>
  <c r="C15" i="22"/>
  <c r="C11" i="22"/>
  <c r="C13" i="22" s="1"/>
  <c r="C26" i="22" s="1"/>
  <c r="G11" i="69"/>
  <c r="G13" i="69" s="1"/>
  <c r="G26" i="69" s="1"/>
  <c r="K17" i="75"/>
  <c r="K21" i="75" s="1"/>
  <c r="I15" i="77"/>
  <c r="F5" i="89"/>
  <c r="F14" i="89" s="1"/>
  <c r="F25" i="89" s="1"/>
  <c r="F12" i="89" s="1"/>
  <c r="F10" i="89" s="1"/>
  <c r="C11" i="94"/>
  <c r="C13" i="94" s="1"/>
  <c r="C26" i="94" s="1"/>
  <c r="F11" i="122"/>
  <c r="F13" i="122" s="1"/>
  <c r="F26" i="122" s="1"/>
  <c r="L5" i="32"/>
  <c r="L8" i="32" s="1"/>
  <c r="L10" i="32" s="1"/>
  <c r="L17" i="32" s="1"/>
  <c r="H5" i="32"/>
  <c r="H14" i="32" s="1"/>
  <c r="H25" i="32" s="1"/>
  <c r="H12" i="32" s="1"/>
  <c r="H10" i="32" s="1"/>
  <c r="E5" i="75"/>
  <c r="E14" i="75" s="1"/>
  <c r="E25" i="75" s="1"/>
  <c r="E12" i="75" s="1"/>
  <c r="J5" i="75"/>
  <c r="J14" i="75" s="1"/>
  <c r="J25" i="75" s="1"/>
  <c r="J12" i="75" s="1"/>
  <c r="J10" i="75" s="1"/>
  <c r="I5" i="75"/>
  <c r="I14" i="75" s="1"/>
  <c r="I25" i="75" s="1"/>
  <c r="I12" i="75" s="1"/>
  <c r="I10" i="75" s="1"/>
  <c r="H5" i="75"/>
  <c r="H14" i="75" s="1"/>
  <c r="H25" i="75" s="1"/>
  <c r="H12" i="75" s="1"/>
  <c r="H10" i="75" s="1"/>
  <c r="G5" i="75"/>
  <c r="G14" i="75" s="1"/>
  <c r="G25" i="75" s="1"/>
  <c r="G12" i="75" s="1"/>
  <c r="G10" i="75" s="1"/>
  <c r="F5" i="75"/>
  <c r="F14" i="75" s="1"/>
  <c r="F25" i="75" s="1"/>
  <c r="F12" i="75" s="1"/>
  <c r="F11" i="22"/>
  <c r="F13" i="22" s="1"/>
  <c r="F15" i="22"/>
  <c r="L21" i="28"/>
  <c r="L5" i="40"/>
  <c r="L8" i="40" s="1"/>
  <c r="L10" i="40" s="1"/>
  <c r="C5" i="40"/>
  <c r="C14" i="40" s="1"/>
  <c r="C25" i="40" s="1"/>
  <c r="C12" i="40" s="1"/>
  <c r="K5" i="40"/>
  <c r="K8" i="40" s="1"/>
  <c r="K10" i="40" s="1"/>
  <c r="G5" i="40"/>
  <c r="G14" i="40" s="1"/>
  <c r="G25" i="40" s="1"/>
  <c r="G12" i="40" s="1"/>
  <c r="E5" i="40"/>
  <c r="E14" i="40" s="1"/>
  <c r="E25" i="40" s="1"/>
  <c r="E12" i="40" s="1"/>
  <c r="J5" i="40"/>
  <c r="J14" i="40" s="1"/>
  <c r="J25" i="40" s="1"/>
  <c r="J12" i="40" s="1"/>
  <c r="H5" i="40"/>
  <c r="H14" i="40" s="1"/>
  <c r="H25" i="40" s="1"/>
  <c r="H12" i="40" s="1"/>
  <c r="D5" i="40"/>
  <c r="D14" i="40" s="1"/>
  <c r="D25" i="40" s="1"/>
  <c r="D12" i="40" s="1"/>
  <c r="F5" i="40"/>
  <c r="F14" i="40" s="1"/>
  <c r="F25" i="40" s="1"/>
  <c r="F12" i="40" s="1"/>
  <c r="I5" i="40"/>
  <c r="I14" i="40" s="1"/>
  <c r="I25" i="40" s="1"/>
  <c r="I12" i="40" s="1"/>
  <c r="H10" i="22"/>
  <c r="K17" i="10"/>
  <c r="K21" i="10" s="1"/>
  <c r="K16" i="10"/>
  <c r="K20" i="10" s="1"/>
  <c r="K15" i="10"/>
  <c r="K19" i="10" s="1"/>
  <c r="F5" i="98"/>
  <c r="F14" i="98" s="1"/>
  <c r="F25" i="98" s="1"/>
  <c r="F12" i="98" s="1"/>
  <c r="F10" i="98" s="1"/>
  <c r="E5" i="98"/>
  <c r="E14" i="98" s="1"/>
  <c r="E25" i="98" s="1"/>
  <c r="E12" i="98" s="1"/>
  <c r="E10" i="98" s="1"/>
  <c r="L5" i="98"/>
  <c r="L8" i="98" s="1"/>
  <c r="L10" i="98" s="1"/>
  <c r="L17" i="98" s="1"/>
  <c r="D5" i="98"/>
  <c r="D14" i="98" s="1"/>
  <c r="D25" i="98" s="1"/>
  <c r="D12" i="98" s="1"/>
  <c r="D10" i="98" s="1"/>
  <c r="K5" i="98"/>
  <c r="K8" i="98" s="1"/>
  <c r="K10" i="98" s="1"/>
  <c r="K17" i="98" s="1"/>
  <c r="K21" i="98" s="1"/>
  <c r="C5" i="98"/>
  <c r="C14" i="98" s="1"/>
  <c r="C25" i="98" s="1"/>
  <c r="C12" i="98" s="1"/>
  <c r="C10" i="98" s="1"/>
  <c r="J5" i="98"/>
  <c r="J14" i="98" s="1"/>
  <c r="J25" i="98" s="1"/>
  <c r="J12" i="98" s="1"/>
  <c r="J10" i="98" s="1"/>
  <c r="I5" i="98"/>
  <c r="I14" i="98" s="1"/>
  <c r="I25" i="98" s="1"/>
  <c r="I12" i="98" s="1"/>
  <c r="I10" i="98" s="1"/>
  <c r="H5" i="98"/>
  <c r="H14" i="98" s="1"/>
  <c r="H25" i="98" s="1"/>
  <c r="H12" i="98" s="1"/>
  <c r="G5" i="98"/>
  <c r="G14" i="98" s="1"/>
  <c r="G25" i="98" s="1"/>
  <c r="G12" i="98" s="1"/>
  <c r="E11" i="30"/>
  <c r="E13" i="30" s="1"/>
  <c r="E15" i="30"/>
  <c r="L5" i="120"/>
  <c r="L8" i="120" s="1"/>
  <c r="L10" i="120" s="1"/>
  <c r="L16" i="120" s="1"/>
  <c r="L20" i="120" s="1"/>
  <c r="K5" i="120"/>
  <c r="K8" i="120" s="1"/>
  <c r="K10" i="120" s="1"/>
  <c r="K16" i="120" s="1"/>
  <c r="K20" i="120" s="1"/>
  <c r="H5" i="120"/>
  <c r="H14" i="120" s="1"/>
  <c r="H25" i="120" s="1"/>
  <c r="H12" i="120" s="1"/>
  <c r="G5" i="120"/>
  <c r="G14" i="120" s="1"/>
  <c r="G25" i="120" s="1"/>
  <c r="G12" i="120" s="1"/>
  <c r="G10" i="120" s="1"/>
  <c r="F5" i="120"/>
  <c r="F14" i="120" s="1"/>
  <c r="F25" i="120" s="1"/>
  <c r="F12" i="120" s="1"/>
  <c r="F10" i="120" s="1"/>
  <c r="E5" i="120"/>
  <c r="E14" i="120" s="1"/>
  <c r="E25" i="120" s="1"/>
  <c r="E12" i="120" s="1"/>
  <c r="E10" i="120" s="1"/>
  <c r="C5" i="120"/>
  <c r="C14" i="120" s="1"/>
  <c r="C25" i="120" s="1"/>
  <c r="C12" i="120" s="1"/>
  <c r="C10" i="120" s="1"/>
  <c r="D11" i="30"/>
  <c r="D13" i="30" s="1"/>
  <c r="D15" i="30"/>
  <c r="H15" i="78"/>
  <c r="E11" i="85"/>
  <c r="E13" i="85" s="1"/>
  <c r="E26" i="85" s="1"/>
  <c r="H10" i="86"/>
  <c r="J5" i="89"/>
  <c r="J14" i="89" s="1"/>
  <c r="J25" i="89" s="1"/>
  <c r="J12" i="89" s="1"/>
  <c r="J10" i="89" s="1"/>
  <c r="H29" i="93"/>
  <c r="G29" i="104"/>
  <c r="J11" i="106"/>
  <c r="J13" i="106" s="1"/>
  <c r="J26" i="106" s="1"/>
  <c r="J29" i="108"/>
  <c r="G11" i="111"/>
  <c r="G13" i="111" s="1"/>
  <c r="G26" i="111" s="1"/>
  <c r="I29" i="112"/>
  <c r="E11" i="119"/>
  <c r="E13" i="119" s="1"/>
  <c r="E26" i="119" s="1"/>
  <c r="I11" i="120"/>
  <c r="I13" i="120" s="1"/>
  <c r="I26" i="120" s="1"/>
  <c r="E5" i="32"/>
  <c r="E14" i="32" s="1"/>
  <c r="E25" i="32" s="1"/>
  <c r="E12" i="32" s="1"/>
  <c r="F5" i="32"/>
  <c r="F14" i="32" s="1"/>
  <c r="F25" i="32" s="1"/>
  <c r="F12" i="32" s="1"/>
  <c r="F10" i="32" s="1"/>
  <c r="H10" i="12"/>
  <c r="I11" i="22"/>
  <c r="I13" i="22" s="1"/>
  <c r="I15" i="22"/>
  <c r="J10" i="22"/>
  <c r="G10" i="10"/>
  <c r="G28" i="10"/>
  <c r="G29" i="10"/>
  <c r="F6" i="98"/>
  <c r="G6" i="98"/>
  <c r="E6" i="98"/>
  <c r="H6" i="98"/>
  <c r="H15" i="30"/>
  <c r="H11" i="30"/>
  <c r="H13" i="30" s="1"/>
  <c r="G10" i="14"/>
  <c r="D11" i="118"/>
  <c r="D13" i="118" s="1"/>
  <c r="D26" i="118" s="1"/>
  <c r="L15" i="22"/>
  <c r="L19" i="22" s="1"/>
  <c r="L17" i="22"/>
  <c r="L21" i="22" s="1"/>
  <c r="L16" i="22"/>
  <c r="L20" i="22" s="1"/>
  <c r="D11" i="59"/>
  <c r="D13" i="59" s="1"/>
  <c r="D11" i="75"/>
  <c r="D13" i="75" s="1"/>
  <c r="D26" i="75" s="1"/>
  <c r="E11" i="83"/>
  <c r="E13" i="83" s="1"/>
  <c r="E26" i="83" s="1"/>
  <c r="K16" i="116"/>
  <c r="K20" i="116" s="1"/>
  <c r="E11" i="118"/>
  <c r="E13" i="118" s="1"/>
  <c r="D5" i="120"/>
  <c r="D14" i="120" s="1"/>
  <c r="D25" i="120" s="1"/>
  <c r="D12" i="120" s="1"/>
  <c r="D10" i="120" s="1"/>
  <c r="I5" i="32"/>
  <c r="I14" i="32" s="1"/>
  <c r="I25" i="32" s="1"/>
  <c r="I12" i="32" s="1"/>
  <c r="I10" i="32" s="1"/>
  <c r="G5" i="73"/>
  <c r="G14" i="73" s="1"/>
  <c r="G25" i="73" s="1"/>
  <c r="G12" i="73" s="1"/>
  <c r="K5" i="73"/>
  <c r="K8" i="73" s="1"/>
  <c r="K10" i="73" s="1"/>
  <c r="K17" i="73" s="1"/>
  <c r="K21" i="73" s="1"/>
  <c r="J5" i="73"/>
  <c r="J14" i="73" s="1"/>
  <c r="J25" i="73" s="1"/>
  <c r="J12" i="73" s="1"/>
  <c r="J10" i="73" s="1"/>
  <c r="I5" i="73"/>
  <c r="I14" i="73" s="1"/>
  <c r="I25" i="73" s="1"/>
  <c r="I12" i="73" s="1"/>
  <c r="I10" i="73" s="1"/>
  <c r="H5" i="73"/>
  <c r="H14" i="73" s="1"/>
  <c r="H25" i="73" s="1"/>
  <c r="H12" i="73" s="1"/>
  <c r="E5" i="73"/>
  <c r="E14" i="73" s="1"/>
  <c r="E25" i="73" s="1"/>
  <c r="E12" i="73" s="1"/>
  <c r="C5" i="73"/>
  <c r="C14" i="73" s="1"/>
  <c r="C25" i="73" s="1"/>
  <c r="C12" i="73" s="1"/>
  <c r="C10" i="73" s="1"/>
  <c r="K5" i="77"/>
  <c r="K8" i="77" s="1"/>
  <c r="K10" i="77" s="1"/>
  <c r="K17" i="77" s="1"/>
  <c r="K21" i="77" s="1"/>
  <c r="L5" i="77"/>
  <c r="L8" i="77" s="1"/>
  <c r="L10" i="77" s="1"/>
  <c r="H5" i="77"/>
  <c r="H14" i="77" s="1"/>
  <c r="H25" i="77" s="1"/>
  <c r="H12" i="77" s="1"/>
  <c r="H10" i="77" s="1"/>
  <c r="E5" i="77"/>
  <c r="E14" i="77" s="1"/>
  <c r="E25" i="77" s="1"/>
  <c r="E12" i="77" s="1"/>
  <c r="E10" i="77" s="1"/>
  <c r="D5" i="77"/>
  <c r="D14" i="77" s="1"/>
  <c r="D25" i="77" s="1"/>
  <c r="D12" i="77" s="1"/>
  <c r="D28" i="77" s="1"/>
  <c r="K16" i="12"/>
  <c r="K20" i="12" s="1"/>
  <c r="K17" i="12"/>
  <c r="K21" i="12" s="1"/>
  <c r="G11" i="22"/>
  <c r="G13" i="22" s="1"/>
  <c r="G26" i="22" s="1"/>
  <c r="G15" i="22"/>
  <c r="F15" i="110"/>
  <c r="F11" i="110"/>
  <c r="F13" i="110" s="1"/>
  <c r="K15" i="22"/>
  <c r="K19" i="22" s="1"/>
  <c r="K17" i="22"/>
  <c r="K21" i="22" s="1"/>
  <c r="J10" i="10"/>
  <c r="L6" i="18"/>
  <c r="L9" i="18" s="1"/>
  <c r="C6" i="18"/>
  <c r="J6" i="18"/>
  <c r="E6" i="18"/>
  <c r="G6" i="18"/>
  <c r="I6" i="18"/>
  <c r="H6" i="18"/>
  <c r="D6" i="18"/>
  <c r="K6" i="18"/>
  <c r="K9" i="18" s="1"/>
  <c r="F6" i="18"/>
  <c r="K16" i="30"/>
  <c r="K20" i="30" s="1"/>
  <c r="K15" i="30"/>
  <c r="K19" i="30" s="1"/>
  <c r="F10" i="14"/>
  <c r="L17" i="12"/>
  <c r="H28" i="49"/>
  <c r="H15" i="73"/>
  <c r="F28" i="76"/>
  <c r="I15" i="95"/>
  <c r="I11" i="110"/>
  <c r="I13" i="110" s="1"/>
  <c r="I26" i="110" s="1"/>
  <c r="D11" i="111"/>
  <c r="D13" i="111" s="1"/>
  <c r="D26" i="111" s="1"/>
  <c r="J5" i="32"/>
  <c r="J14" i="32" s="1"/>
  <c r="J25" i="32" s="1"/>
  <c r="J12" i="32" s="1"/>
  <c r="J10" i="32" s="1"/>
  <c r="J10" i="12"/>
  <c r="D15" i="22"/>
  <c r="D11" i="22"/>
  <c r="D13" i="22" s="1"/>
  <c r="D26" i="22" s="1"/>
  <c r="E10" i="22"/>
  <c r="F10" i="10"/>
  <c r="K5" i="67"/>
  <c r="K8" i="67" s="1"/>
  <c r="K10" i="67" s="1"/>
  <c r="K17" i="67" s="1"/>
  <c r="K21" i="67" s="1"/>
  <c r="J5" i="67"/>
  <c r="J14" i="67" s="1"/>
  <c r="J25" i="67" s="1"/>
  <c r="J12" i="67" s="1"/>
  <c r="J10" i="67" s="1"/>
  <c r="K5" i="18"/>
  <c r="K8" i="18" s="1"/>
  <c r="K10" i="18" s="1"/>
  <c r="I5" i="18"/>
  <c r="I14" i="18" s="1"/>
  <c r="I25" i="18" s="1"/>
  <c r="I12" i="18" s="1"/>
  <c r="F5" i="18"/>
  <c r="F14" i="18" s="1"/>
  <c r="F25" i="18" s="1"/>
  <c r="F12" i="18" s="1"/>
  <c r="H5" i="18"/>
  <c r="H14" i="18" s="1"/>
  <c r="H25" i="18" s="1"/>
  <c r="H12" i="18" s="1"/>
  <c r="G5" i="18"/>
  <c r="G14" i="18" s="1"/>
  <c r="G25" i="18" s="1"/>
  <c r="G12" i="18" s="1"/>
  <c r="E5" i="18"/>
  <c r="E14" i="18" s="1"/>
  <c r="E25" i="18" s="1"/>
  <c r="E12" i="18" s="1"/>
  <c r="L5" i="18"/>
  <c r="L8" i="18" s="1"/>
  <c r="L10" i="18" s="1"/>
  <c r="C5" i="18"/>
  <c r="C14" i="18" s="1"/>
  <c r="C25" i="18" s="1"/>
  <c r="C12" i="18" s="1"/>
  <c r="J5" i="18"/>
  <c r="J14" i="18" s="1"/>
  <c r="J25" i="18" s="1"/>
  <c r="J12" i="18" s="1"/>
  <c r="D5" i="18"/>
  <c r="D14" i="18" s="1"/>
  <c r="D25" i="18" s="1"/>
  <c r="D12" i="18" s="1"/>
  <c r="J11" i="30"/>
  <c r="J13" i="30" s="1"/>
  <c r="J15" i="30"/>
  <c r="L15" i="26"/>
  <c r="L19" i="26" s="1"/>
  <c r="L17" i="26"/>
  <c r="I10" i="14"/>
  <c r="I11" i="81"/>
  <c r="I13" i="81" s="1"/>
  <c r="I26" i="81" s="1"/>
  <c r="G15" i="51"/>
  <c r="J15" i="54"/>
  <c r="I11" i="55"/>
  <c r="I13" i="55" s="1"/>
  <c r="I26" i="55" s="1"/>
  <c r="E11" i="57"/>
  <c r="E13" i="57" s="1"/>
  <c r="E26" i="57" s="1"/>
  <c r="H15" i="63"/>
  <c r="I28" i="95"/>
  <c r="C11" i="116"/>
  <c r="C13" i="116" s="1"/>
  <c r="C26" i="116" s="1"/>
  <c r="H6" i="52"/>
  <c r="J6" i="52"/>
  <c r="F6" i="32"/>
  <c r="C6" i="32"/>
  <c r="E6" i="32"/>
  <c r="J6" i="32"/>
  <c r="I6" i="32"/>
  <c r="G6" i="32"/>
  <c r="D6" i="32"/>
  <c r="L6" i="32"/>
  <c r="L9" i="32" s="1"/>
  <c r="L15" i="32" s="1"/>
  <c r="L19" i="32" s="1"/>
  <c r="H6" i="32"/>
  <c r="K6" i="32"/>
  <c r="K9" i="32" s="1"/>
  <c r="C10" i="22"/>
  <c r="E10" i="10"/>
  <c r="E6" i="67"/>
  <c r="G6" i="67"/>
  <c r="F6" i="67"/>
  <c r="K17" i="26"/>
  <c r="K21" i="26" s="1"/>
  <c r="K15" i="26"/>
  <c r="K19" i="26" s="1"/>
  <c r="E10" i="14"/>
  <c r="H15" i="53"/>
  <c r="I29" i="60"/>
  <c r="H10" i="62"/>
  <c r="K15" i="46"/>
  <c r="K19" i="46" s="1"/>
  <c r="I28" i="60"/>
  <c r="J29" i="49"/>
  <c r="D15" i="63"/>
  <c r="D11" i="63"/>
  <c r="D13" i="63" s="1"/>
  <c r="D26" i="63" s="1"/>
  <c r="K16" i="69"/>
  <c r="K20" i="69" s="1"/>
  <c r="G10" i="85"/>
  <c r="D11" i="86"/>
  <c r="D13" i="86" s="1"/>
  <c r="D26" i="86" s="1"/>
  <c r="L17" i="121"/>
  <c r="H5" i="96"/>
  <c r="H14" i="96" s="1"/>
  <c r="H25" i="96" s="1"/>
  <c r="H12" i="96" s="1"/>
  <c r="H10" i="96" s="1"/>
  <c r="G5" i="96"/>
  <c r="G14" i="96" s="1"/>
  <c r="G25" i="96" s="1"/>
  <c r="G12" i="96" s="1"/>
  <c r="G10" i="96" s="1"/>
  <c r="F5" i="96"/>
  <c r="F14" i="96" s="1"/>
  <c r="F25" i="96" s="1"/>
  <c r="F12" i="96" s="1"/>
  <c r="F10" i="96" s="1"/>
  <c r="E5" i="96"/>
  <c r="E14" i="96" s="1"/>
  <c r="E25" i="96" s="1"/>
  <c r="E12" i="96" s="1"/>
  <c r="E10" i="96" s="1"/>
  <c r="L5" i="96"/>
  <c r="L8" i="96" s="1"/>
  <c r="L10" i="96" s="1"/>
  <c r="L15" i="96" s="1"/>
  <c r="L19" i="96" s="1"/>
  <c r="D5" i="96"/>
  <c r="D14" i="96" s="1"/>
  <c r="D25" i="96" s="1"/>
  <c r="D12" i="96" s="1"/>
  <c r="D10" i="96" s="1"/>
  <c r="K5" i="96"/>
  <c r="K8" i="96" s="1"/>
  <c r="K10" i="96" s="1"/>
  <c r="C5" i="96"/>
  <c r="C14" i="96" s="1"/>
  <c r="C25" i="96" s="1"/>
  <c r="C12" i="96" s="1"/>
  <c r="C10" i="96" s="1"/>
  <c r="J5" i="96"/>
  <c r="J14" i="96" s="1"/>
  <c r="J25" i="96" s="1"/>
  <c r="J12" i="96" s="1"/>
  <c r="J10" i="96" s="1"/>
  <c r="I5" i="96"/>
  <c r="I14" i="96" s="1"/>
  <c r="I25" i="96" s="1"/>
  <c r="I12" i="96" s="1"/>
  <c r="E5" i="108"/>
  <c r="E14" i="108" s="1"/>
  <c r="E25" i="108" s="1"/>
  <c r="E12" i="108" s="1"/>
  <c r="K5" i="108"/>
  <c r="K8" i="108" s="1"/>
  <c r="K10" i="108" s="1"/>
  <c r="I5" i="108"/>
  <c r="I14" i="108" s="1"/>
  <c r="I25" i="108" s="1"/>
  <c r="I12" i="108" s="1"/>
  <c r="H5" i="108"/>
  <c r="H14" i="108" s="1"/>
  <c r="H25" i="108" s="1"/>
  <c r="H12" i="108" s="1"/>
  <c r="G5" i="108"/>
  <c r="G14" i="108" s="1"/>
  <c r="G25" i="108" s="1"/>
  <c r="G12" i="108" s="1"/>
  <c r="F5" i="108"/>
  <c r="F14" i="108" s="1"/>
  <c r="F25" i="108" s="1"/>
  <c r="F12" i="108" s="1"/>
  <c r="F10" i="108" s="1"/>
  <c r="C5" i="108"/>
  <c r="C14" i="108" s="1"/>
  <c r="C25" i="108" s="1"/>
  <c r="C12" i="108" s="1"/>
  <c r="F5" i="116"/>
  <c r="F14" i="116" s="1"/>
  <c r="F25" i="116" s="1"/>
  <c r="F12" i="116" s="1"/>
  <c r="F10" i="116" s="1"/>
  <c r="I5" i="116"/>
  <c r="I14" i="116" s="1"/>
  <c r="I25" i="116" s="1"/>
  <c r="I12" i="116" s="1"/>
  <c r="I10" i="116" s="1"/>
  <c r="H5" i="116"/>
  <c r="H14" i="116" s="1"/>
  <c r="H25" i="116" s="1"/>
  <c r="H12" i="116" s="1"/>
  <c r="H10" i="116" s="1"/>
  <c r="G5" i="116"/>
  <c r="G14" i="116" s="1"/>
  <c r="G25" i="116" s="1"/>
  <c r="G12" i="116" s="1"/>
  <c r="G10" i="116" s="1"/>
  <c r="E5" i="116"/>
  <c r="E14" i="116" s="1"/>
  <c r="E25" i="116" s="1"/>
  <c r="E12" i="116" s="1"/>
  <c r="E10" i="116" s="1"/>
  <c r="J5" i="116"/>
  <c r="J14" i="116" s="1"/>
  <c r="J25" i="116" s="1"/>
  <c r="J12" i="116" s="1"/>
  <c r="J10" i="116" s="1"/>
  <c r="F5" i="123"/>
  <c r="F14" i="123" s="1"/>
  <c r="F25" i="123" s="1"/>
  <c r="F12" i="123" s="1"/>
  <c r="F10" i="123" s="1"/>
  <c r="E5" i="123"/>
  <c r="E14" i="123" s="1"/>
  <c r="E25" i="123" s="1"/>
  <c r="E12" i="123" s="1"/>
  <c r="L5" i="123"/>
  <c r="L8" i="123" s="1"/>
  <c r="L10" i="123" s="1"/>
  <c r="L17" i="123" s="1"/>
  <c r="D5" i="123"/>
  <c r="D14" i="123" s="1"/>
  <c r="D25" i="123" s="1"/>
  <c r="D12" i="123" s="1"/>
  <c r="D10" i="123" s="1"/>
  <c r="K5" i="123"/>
  <c r="K8" i="123" s="1"/>
  <c r="K10" i="123" s="1"/>
  <c r="K15" i="123" s="1"/>
  <c r="K19" i="123" s="1"/>
  <c r="C5" i="123"/>
  <c r="C14" i="123" s="1"/>
  <c r="C25" i="123" s="1"/>
  <c r="C12" i="123" s="1"/>
  <c r="J5" i="123"/>
  <c r="J14" i="123" s="1"/>
  <c r="J25" i="123" s="1"/>
  <c r="J12" i="123" s="1"/>
  <c r="J10" i="123" s="1"/>
  <c r="I5" i="123"/>
  <c r="I14" i="123" s="1"/>
  <c r="I25" i="123" s="1"/>
  <c r="I12" i="123" s="1"/>
  <c r="H5" i="123"/>
  <c r="H14" i="123" s="1"/>
  <c r="H25" i="123" s="1"/>
  <c r="H12" i="123" s="1"/>
  <c r="H10" i="123" s="1"/>
  <c r="G5" i="123"/>
  <c r="G14" i="123" s="1"/>
  <c r="G25" i="123" s="1"/>
  <c r="G12" i="123" s="1"/>
  <c r="G10" i="123" s="1"/>
  <c r="H11" i="122"/>
  <c r="H13" i="122" s="1"/>
  <c r="H26" i="122" s="1"/>
  <c r="H15" i="122"/>
  <c r="F6" i="105"/>
  <c r="E6" i="105"/>
  <c r="L6" i="105"/>
  <c r="L9" i="105" s="1"/>
  <c r="D6" i="105"/>
  <c r="K6" i="105"/>
  <c r="K9" i="105" s="1"/>
  <c r="C6" i="105"/>
  <c r="J6" i="105"/>
  <c r="I6" i="105"/>
  <c r="H6" i="105"/>
  <c r="G6" i="105"/>
  <c r="G11" i="121"/>
  <c r="G13" i="121" s="1"/>
  <c r="G26" i="121" s="1"/>
  <c r="G15" i="121"/>
  <c r="J6" i="68"/>
  <c r="L6" i="68"/>
  <c r="L9" i="68" s="1"/>
  <c r="D6" i="68"/>
  <c r="K6" i="68"/>
  <c r="K9" i="68" s="1"/>
  <c r="H5" i="16"/>
  <c r="H14" i="16" s="1"/>
  <c r="H25" i="16" s="1"/>
  <c r="H12" i="16" s="1"/>
  <c r="C5" i="16"/>
  <c r="C14" i="16" s="1"/>
  <c r="C25" i="16" s="1"/>
  <c r="C12" i="16" s="1"/>
  <c r="L5" i="16"/>
  <c r="L8" i="16" s="1"/>
  <c r="L10" i="16" s="1"/>
  <c r="G5" i="16"/>
  <c r="G14" i="16" s="1"/>
  <c r="G25" i="16" s="1"/>
  <c r="G12" i="16" s="1"/>
  <c r="D5" i="16"/>
  <c r="D14" i="16" s="1"/>
  <c r="D25" i="16" s="1"/>
  <c r="D12" i="16" s="1"/>
  <c r="K5" i="16"/>
  <c r="K8" i="16" s="1"/>
  <c r="K10" i="16" s="1"/>
  <c r="I5" i="16"/>
  <c r="I14" i="16" s="1"/>
  <c r="I25" i="16" s="1"/>
  <c r="I12" i="16" s="1"/>
  <c r="E5" i="16"/>
  <c r="E14" i="16" s="1"/>
  <c r="E25" i="16" s="1"/>
  <c r="E12" i="16" s="1"/>
  <c r="J5" i="16"/>
  <c r="J14" i="16" s="1"/>
  <c r="J25" i="16" s="1"/>
  <c r="J12" i="16" s="1"/>
  <c r="F5" i="16"/>
  <c r="F14" i="16" s="1"/>
  <c r="F25" i="16" s="1"/>
  <c r="F12" i="16" s="1"/>
  <c r="G10" i="45"/>
  <c r="J10" i="44"/>
  <c r="G29" i="85"/>
  <c r="J11" i="88"/>
  <c r="J13" i="88" s="1"/>
  <c r="J26" i="88" s="1"/>
  <c r="F15" i="104"/>
  <c r="K15" i="116"/>
  <c r="K19" i="116" s="1"/>
  <c r="D11" i="122"/>
  <c r="D13" i="122" s="1"/>
  <c r="D26" i="122" s="1"/>
  <c r="L5" i="89"/>
  <c r="L8" i="89" s="1"/>
  <c r="L10" i="89" s="1"/>
  <c r="L16" i="89" s="1"/>
  <c r="L20" i="89" s="1"/>
  <c r="I5" i="89"/>
  <c r="I14" i="89" s="1"/>
  <c r="I25" i="89" s="1"/>
  <c r="I12" i="89" s="1"/>
  <c r="I10" i="89" s="1"/>
  <c r="E5" i="89"/>
  <c r="E14" i="89" s="1"/>
  <c r="E25" i="89" s="1"/>
  <c r="E12" i="89" s="1"/>
  <c r="C5" i="89"/>
  <c r="C14" i="89" s="1"/>
  <c r="C25" i="89" s="1"/>
  <c r="C12" i="89" s="1"/>
  <c r="C10" i="89" s="1"/>
  <c r="K5" i="89"/>
  <c r="K8" i="89" s="1"/>
  <c r="K10" i="89" s="1"/>
  <c r="K6" i="97"/>
  <c r="K9" i="97" s="1"/>
  <c r="J6" i="97"/>
  <c r="I6" i="97"/>
  <c r="H6" i="97"/>
  <c r="C6" i="97"/>
  <c r="K5" i="56"/>
  <c r="K8" i="56" s="1"/>
  <c r="K10" i="56" s="1"/>
  <c r="K17" i="56" s="1"/>
  <c r="K21" i="56" s="1"/>
  <c r="I5" i="56"/>
  <c r="I14" i="56" s="1"/>
  <c r="I25" i="56" s="1"/>
  <c r="I12" i="56" s="1"/>
  <c r="G5" i="56"/>
  <c r="G14" i="56" s="1"/>
  <c r="G25" i="56" s="1"/>
  <c r="G12" i="56" s="1"/>
  <c r="G10" i="56" s="1"/>
  <c r="F5" i="56"/>
  <c r="F14" i="56" s="1"/>
  <c r="F25" i="56" s="1"/>
  <c r="F12" i="56" s="1"/>
  <c r="F28" i="56" s="1"/>
  <c r="E5" i="56"/>
  <c r="E14" i="56" s="1"/>
  <c r="E25" i="56" s="1"/>
  <c r="E12" i="56" s="1"/>
  <c r="E10" i="56" s="1"/>
  <c r="D5" i="56"/>
  <c r="D14" i="56" s="1"/>
  <c r="D25" i="56" s="1"/>
  <c r="D12" i="56" s="1"/>
  <c r="D10" i="56" s="1"/>
  <c r="L5" i="56"/>
  <c r="L8" i="56" s="1"/>
  <c r="L10" i="56" s="1"/>
  <c r="L17" i="56" s="1"/>
  <c r="L5" i="115"/>
  <c r="L8" i="115" s="1"/>
  <c r="L10" i="115" s="1"/>
  <c r="D5" i="115"/>
  <c r="D14" i="115" s="1"/>
  <c r="D25" i="115" s="1"/>
  <c r="D12" i="115" s="1"/>
  <c r="K5" i="115"/>
  <c r="K8" i="115" s="1"/>
  <c r="K10" i="115" s="1"/>
  <c r="C5" i="115"/>
  <c r="C14" i="115" s="1"/>
  <c r="C25" i="115" s="1"/>
  <c r="C12" i="115" s="1"/>
  <c r="C10" i="115" s="1"/>
  <c r="J5" i="115"/>
  <c r="J14" i="115" s="1"/>
  <c r="J25" i="115" s="1"/>
  <c r="J12" i="115" s="1"/>
  <c r="I5" i="115"/>
  <c r="I14" i="115" s="1"/>
  <c r="I25" i="115" s="1"/>
  <c r="I12" i="115" s="1"/>
  <c r="H5" i="115"/>
  <c r="H14" i="115" s="1"/>
  <c r="H25" i="115" s="1"/>
  <c r="H12" i="115" s="1"/>
  <c r="H10" i="115" s="1"/>
  <c r="G5" i="115"/>
  <c r="G14" i="115" s="1"/>
  <c r="G25" i="115" s="1"/>
  <c r="G12" i="115" s="1"/>
  <c r="G10" i="115" s="1"/>
  <c r="F5" i="115"/>
  <c r="F14" i="115" s="1"/>
  <c r="F25" i="115" s="1"/>
  <c r="F12" i="115" s="1"/>
  <c r="E5" i="115"/>
  <c r="E14" i="115" s="1"/>
  <c r="E25" i="115" s="1"/>
  <c r="E12" i="115" s="1"/>
  <c r="G6" i="97"/>
  <c r="G15" i="124"/>
  <c r="G11" i="124"/>
  <c r="G13" i="124" s="1"/>
  <c r="G26" i="124" s="1"/>
  <c r="D15" i="89"/>
  <c r="D11" i="89"/>
  <c r="D13" i="89" s="1"/>
  <c r="D26" i="89" s="1"/>
  <c r="D11" i="84"/>
  <c r="D13" i="84" s="1"/>
  <c r="D15" i="84"/>
  <c r="F5" i="50"/>
  <c r="F14" i="50" s="1"/>
  <c r="F25" i="50" s="1"/>
  <c r="F12" i="50" s="1"/>
  <c r="E5" i="50"/>
  <c r="E14" i="50" s="1"/>
  <c r="E25" i="50" s="1"/>
  <c r="E12" i="50" s="1"/>
  <c r="E10" i="50" s="1"/>
  <c r="L5" i="50"/>
  <c r="L8" i="50" s="1"/>
  <c r="L10" i="50" s="1"/>
  <c r="D5" i="50"/>
  <c r="D14" i="50" s="1"/>
  <c r="D25" i="50" s="1"/>
  <c r="D12" i="50" s="1"/>
  <c r="K5" i="50"/>
  <c r="K8" i="50" s="1"/>
  <c r="K10" i="50" s="1"/>
  <c r="K17" i="50" s="1"/>
  <c r="K21" i="50" s="1"/>
  <c r="C5" i="50"/>
  <c r="C14" i="50" s="1"/>
  <c r="C25" i="50" s="1"/>
  <c r="C12" i="50" s="1"/>
  <c r="J5" i="50"/>
  <c r="J14" i="50" s="1"/>
  <c r="J25" i="50" s="1"/>
  <c r="J12" i="50" s="1"/>
  <c r="J10" i="50" s="1"/>
  <c r="I5" i="50"/>
  <c r="I14" i="50" s="1"/>
  <c r="I25" i="50" s="1"/>
  <c r="I12" i="50" s="1"/>
  <c r="H5" i="50"/>
  <c r="H14" i="50" s="1"/>
  <c r="H25" i="50" s="1"/>
  <c r="H12" i="50" s="1"/>
  <c r="G5" i="50"/>
  <c r="G14" i="50" s="1"/>
  <c r="G25" i="50" s="1"/>
  <c r="G12" i="50" s="1"/>
  <c r="H10" i="45"/>
  <c r="G10" i="44"/>
  <c r="L21" i="24"/>
  <c r="I29" i="64"/>
  <c r="H10" i="89"/>
  <c r="G29" i="93"/>
  <c r="F11" i="102"/>
  <c r="F13" i="102" s="1"/>
  <c r="F26" i="102" s="1"/>
  <c r="J10" i="108"/>
  <c r="I28" i="112"/>
  <c r="G5" i="90"/>
  <c r="G14" i="90" s="1"/>
  <c r="G25" i="90" s="1"/>
  <c r="G12" i="90" s="1"/>
  <c r="G10" i="90" s="1"/>
  <c r="I5" i="90"/>
  <c r="I14" i="90" s="1"/>
  <c r="I25" i="90" s="1"/>
  <c r="I12" i="90" s="1"/>
  <c r="I29" i="90" s="1"/>
  <c r="H5" i="90"/>
  <c r="H14" i="90" s="1"/>
  <c r="H25" i="90" s="1"/>
  <c r="H12" i="90" s="1"/>
  <c r="H5" i="85"/>
  <c r="H14" i="85" s="1"/>
  <c r="H25" i="85" s="1"/>
  <c r="H12" i="85" s="1"/>
  <c r="K5" i="85"/>
  <c r="K8" i="85" s="1"/>
  <c r="K10" i="85" s="1"/>
  <c r="J5" i="85"/>
  <c r="J14" i="85" s="1"/>
  <c r="J25" i="85" s="1"/>
  <c r="J12" i="85" s="1"/>
  <c r="J10" i="85" s="1"/>
  <c r="I5" i="85"/>
  <c r="I14" i="85" s="1"/>
  <c r="I25" i="85" s="1"/>
  <c r="I12" i="85" s="1"/>
  <c r="I10" i="85" s="1"/>
  <c r="C5" i="85"/>
  <c r="C14" i="85" s="1"/>
  <c r="C25" i="85" s="1"/>
  <c r="C12" i="85" s="1"/>
  <c r="C10" i="85" s="1"/>
  <c r="C15" i="119"/>
  <c r="C11" i="119"/>
  <c r="C13" i="119" s="1"/>
  <c r="E15" i="108"/>
  <c r="E11" i="108"/>
  <c r="E13" i="108" s="1"/>
  <c r="E26" i="108" s="1"/>
  <c r="L6" i="88"/>
  <c r="L9" i="88" s="1"/>
  <c r="K6" i="88"/>
  <c r="K9" i="88" s="1"/>
  <c r="F6" i="88"/>
  <c r="E6" i="88"/>
  <c r="D6" i="88"/>
  <c r="C6" i="88"/>
  <c r="L6" i="50"/>
  <c r="L9" i="50" s="1"/>
  <c r="L15" i="50" s="1"/>
  <c r="L19" i="50" s="1"/>
  <c r="D6" i="50"/>
  <c r="K6" i="50"/>
  <c r="K9" i="50" s="1"/>
  <c r="C6" i="50"/>
  <c r="J6" i="50"/>
  <c r="I6" i="50"/>
  <c r="H6" i="50"/>
  <c r="G6" i="50"/>
  <c r="F6" i="50"/>
  <c r="E6" i="50"/>
  <c r="L17" i="45"/>
  <c r="L15" i="45"/>
  <c r="L19" i="45" s="1"/>
  <c r="L16" i="45"/>
  <c r="L20" i="45" s="1"/>
  <c r="E10" i="44"/>
  <c r="L21" i="42"/>
  <c r="H28" i="89"/>
  <c r="H36" i="89" s="1"/>
  <c r="H49" i="89" s="1"/>
  <c r="D11" i="112"/>
  <c r="D13" i="112" s="1"/>
  <c r="D15" i="112"/>
  <c r="E15" i="89"/>
  <c r="E11" i="89"/>
  <c r="E13" i="89" s="1"/>
  <c r="E26" i="89" s="1"/>
  <c r="F11" i="85"/>
  <c r="F13" i="85" s="1"/>
  <c r="F26" i="85" s="1"/>
  <c r="F15" i="85"/>
  <c r="C10" i="45"/>
  <c r="I10" i="44"/>
  <c r="I6" i="66"/>
  <c r="F6" i="66"/>
  <c r="E6" i="66"/>
  <c r="I15" i="108"/>
  <c r="C10" i="112"/>
  <c r="J5" i="83"/>
  <c r="J14" i="83" s="1"/>
  <c r="J25" i="83" s="1"/>
  <c r="J12" i="83" s="1"/>
  <c r="H5" i="83"/>
  <c r="H14" i="83" s="1"/>
  <c r="H25" i="83" s="1"/>
  <c r="H12" i="83" s="1"/>
  <c r="C5" i="83"/>
  <c r="C14" i="83" s="1"/>
  <c r="C25" i="83" s="1"/>
  <c r="C12" i="83" s="1"/>
  <c r="K5" i="83"/>
  <c r="K8" i="83" s="1"/>
  <c r="K10" i="83" s="1"/>
  <c r="K17" i="83" s="1"/>
  <c r="K21" i="83" s="1"/>
  <c r="I5" i="83"/>
  <c r="I14" i="83" s="1"/>
  <c r="I25" i="83" s="1"/>
  <c r="I12" i="83" s="1"/>
  <c r="I10" i="83" s="1"/>
  <c r="G6" i="70"/>
  <c r="D6" i="70"/>
  <c r="L6" i="70"/>
  <c r="L9" i="70" s="1"/>
  <c r="H6" i="70"/>
  <c r="L5" i="113"/>
  <c r="L8" i="113" s="1"/>
  <c r="L10" i="113" s="1"/>
  <c r="K5" i="113"/>
  <c r="K8" i="113" s="1"/>
  <c r="K10" i="113" s="1"/>
  <c r="K17" i="113" s="1"/>
  <c r="K21" i="113" s="1"/>
  <c r="J5" i="113"/>
  <c r="J14" i="113" s="1"/>
  <c r="J25" i="113" s="1"/>
  <c r="J12" i="113" s="1"/>
  <c r="J10" i="113" s="1"/>
  <c r="E5" i="113"/>
  <c r="E14" i="113" s="1"/>
  <c r="E25" i="113" s="1"/>
  <c r="E12" i="113" s="1"/>
  <c r="E10" i="113" s="1"/>
  <c r="C5" i="113"/>
  <c r="C14" i="113" s="1"/>
  <c r="C25" i="113" s="1"/>
  <c r="C12" i="113" s="1"/>
  <c r="C10" i="113" s="1"/>
  <c r="G11" i="55"/>
  <c r="G13" i="55" s="1"/>
  <c r="G26" i="55" s="1"/>
  <c r="G15" i="55"/>
  <c r="F10" i="45"/>
  <c r="D10" i="44"/>
  <c r="F28" i="109"/>
  <c r="E15" i="111"/>
  <c r="D11" i="116"/>
  <c r="D13" i="116" s="1"/>
  <c r="D26" i="116" s="1"/>
  <c r="J29" i="121"/>
  <c r="K5" i="82"/>
  <c r="K8" i="82" s="1"/>
  <c r="K10" i="82" s="1"/>
  <c r="K17" i="82" s="1"/>
  <c r="K21" i="82" s="1"/>
  <c r="C5" i="82"/>
  <c r="C14" i="82" s="1"/>
  <c r="C25" i="82" s="1"/>
  <c r="C12" i="82" s="1"/>
  <c r="J5" i="82"/>
  <c r="J14" i="82" s="1"/>
  <c r="J25" i="82" s="1"/>
  <c r="J12" i="82" s="1"/>
  <c r="J10" i="82" s="1"/>
  <c r="I5" i="82"/>
  <c r="I14" i="82" s="1"/>
  <c r="I25" i="82" s="1"/>
  <c r="I12" i="82" s="1"/>
  <c r="H5" i="82"/>
  <c r="H14" i="82" s="1"/>
  <c r="H25" i="82" s="1"/>
  <c r="H12" i="82" s="1"/>
  <c r="G5" i="82"/>
  <c r="G14" i="82" s="1"/>
  <c r="G25" i="82" s="1"/>
  <c r="G12" i="82" s="1"/>
  <c r="F5" i="82"/>
  <c r="F14" i="82" s="1"/>
  <c r="F25" i="82" s="1"/>
  <c r="F12" i="82" s="1"/>
  <c r="E5" i="82"/>
  <c r="E14" i="82" s="1"/>
  <c r="E25" i="82" s="1"/>
  <c r="E12" i="82" s="1"/>
  <c r="E10" i="82" s="1"/>
  <c r="D5" i="82"/>
  <c r="D14" i="82" s="1"/>
  <c r="D25" i="82" s="1"/>
  <c r="D12" i="82" s="1"/>
  <c r="L5" i="82"/>
  <c r="L8" i="82" s="1"/>
  <c r="L10" i="82" s="1"/>
  <c r="L17" i="82" s="1"/>
  <c r="G5" i="55"/>
  <c r="G14" i="55" s="1"/>
  <c r="G25" i="55" s="1"/>
  <c r="G12" i="55" s="1"/>
  <c r="D5" i="55"/>
  <c r="D14" i="55" s="1"/>
  <c r="D25" i="55" s="1"/>
  <c r="D12" i="55" s="1"/>
  <c r="D28" i="55" s="1"/>
  <c r="L5" i="55"/>
  <c r="L8" i="55" s="1"/>
  <c r="L10" i="55" s="1"/>
  <c r="I5" i="55"/>
  <c r="I14" i="55" s="1"/>
  <c r="I25" i="55" s="1"/>
  <c r="I12" i="55" s="1"/>
  <c r="F6" i="113"/>
  <c r="H6" i="113"/>
  <c r="G6" i="113"/>
  <c r="E6" i="113"/>
  <c r="J6" i="113"/>
  <c r="I6" i="113"/>
  <c r="K17" i="45"/>
  <c r="K21" i="45" s="1"/>
  <c r="H10" i="44"/>
  <c r="D11" i="64"/>
  <c r="D13" i="64" s="1"/>
  <c r="D26" i="64" s="1"/>
  <c r="D11" i="108"/>
  <c r="D13" i="108" s="1"/>
  <c r="D26" i="108" s="1"/>
  <c r="F29" i="109"/>
  <c r="F5" i="119"/>
  <c r="F14" i="119" s="1"/>
  <c r="F25" i="119" s="1"/>
  <c r="F12" i="119" s="1"/>
  <c r="F10" i="119" s="1"/>
  <c r="L5" i="119"/>
  <c r="L8" i="119" s="1"/>
  <c r="L10" i="119" s="1"/>
  <c r="G5" i="119"/>
  <c r="G14" i="119" s="1"/>
  <c r="G25" i="119" s="1"/>
  <c r="G12" i="119" s="1"/>
  <c r="G29" i="119" s="1"/>
  <c r="E5" i="119"/>
  <c r="E14" i="119" s="1"/>
  <c r="E25" i="119" s="1"/>
  <c r="E12" i="119" s="1"/>
  <c r="D5" i="119"/>
  <c r="D14" i="119" s="1"/>
  <c r="D25" i="119" s="1"/>
  <c r="D12" i="119" s="1"/>
  <c r="D10" i="119" s="1"/>
  <c r="L5" i="111"/>
  <c r="L8" i="111" s="1"/>
  <c r="L10" i="111" s="1"/>
  <c r="L17" i="111" s="1"/>
  <c r="D5" i="111"/>
  <c r="D14" i="111" s="1"/>
  <c r="D25" i="111" s="1"/>
  <c r="D12" i="111" s="1"/>
  <c r="D10" i="111" s="1"/>
  <c r="K5" i="111"/>
  <c r="K8" i="111" s="1"/>
  <c r="K10" i="111" s="1"/>
  <c r="C5" i="111"/>
  <c r="C14" i="111" s="1"/>
  <c r="C25" i="111" s="1"/>
  <c r="C12" i="111" s="1"/>
  <c r="C10" i="111" s="1"/>
  <c r="J5" i="111"/>
  <c r="J14" i="111" s="1"/>
  <c r="J25" i="111" s="1"/>
  <c r="J12" i="111" s="1"/>
  <c r="J28" i="111" s="1"/>
  <c r="I5" i="111"/>
  <c r="I14" i="111" s="1"/>
  <c r="I25" i="111" s="1"/>
  <c r="I12" i="111" s="1"/>
  <c r="H5" i="111"/>
  <c r="H14" i="111" s="1"/>
  <c r="H25" i="111" s="1"/>
  <c r="H12" i="111" s="1"/>
  <c r="G5" i="111"/>
  <c r="G14" i="111" s="1"/>
  <c r="G25" i="111" s="1"/>
  <c r="G12" i="111" s="1"/>
  <c r="F5" i="111"/>
  <c r="F14" i="111" s="1"/>
  <c r="F25" i="111" s="1"/>
  <c r="F12" i="111" s="1"/>
  <c r="F10" i="111" s="1"/>
  <c r="E5" i="111"/>
  <c r="E14" i="111" s="1"/>
  <c r="E25" i="111" s="1"/>
  <c r="E12" i="111" s="1"/>
  <c r="E10" i="111" s="1"/>
  <c r="J5" i="61"/>
  <c r="J14" i="61" s="1"/>
  <c r="J25" i="61" s="1"/>
  <c r="J12" i="61" s="1"/>
  <c r="J10" i="61" s="1"/>
  <c r="I5" i="61"/>
  <c r="I14" i="61" s="1"/>
  <c r="I25" i="61" s="1"/>
  <c r="I12" i="61" s="1"/>
  <c r="G5" i="61"/>
  <c r="G14" i="61" s="1"/>
  <c r="G25" i="61" s="1"/>
  <c r="G12" i="61" s="1"/>
  <c r="G28" i="61" s="1"/>
  <c r="E5" i="61"/>
  <c r="E14" i="61" s="1"/>
  <c r="E25" i="61" s="1"/>
  <c r="E12" i="61" s="1"/>
  <c r="E10" i="61" s="1"/>
  <c r="D5" i="61"/>
  <c r="D14" i="61" s="1"/>
  <c r="D25" i="61" s="1"/>
  <c r="D12" i="61" s="1"/>
  <c r="D29" i="61" s="1"/>
  <c r="C5" i="61"/>
  <c r="C14" i="61" s="1"/>
  <c r="C25" i="61" s="1"/>
  <c r="C12" i="61" s="1"/>
  <c r="C10" i="61" s="1"/>
  <c r="L5" i="61"/>
  <c r="L8" i="61" s="1"/>
  <c r="L10" i="61" s="1"/>
  <c r="L17" i="61" s="1"/>
  <c r="K5" i="61"/>
  <c r="K8" i="61" s="1"/>
  <c r="K10" i="61" s="1"/>
  <c r="L5" i="72"/>
  <c r="L8" i="72" s="1"/>
  <c r="L10" i="72" s="1"/>
  <c r="D5" i="72"/>
  <c r="D14" i="72" s="1"/>
  <c r="D25" i="72" s="1"/>
  <c r="D12" i="72" s="1"/>
  <c r="D10" i="72" s="1"/>
  <c r="K5" i="72"/>
  <c r="K8" i="72" s="1"/>
  <c r="K10" i="72" s="1"/>
  <c r="C5" i="72"/>
  <c r="C14" i="72" s="1"/>
  <c r="C25" i="72" s="1"/>
  <c r="C12" i="72" s="1"/>
  <c r="C28" i="72" s="1"/>
  <c r="J5" i="72"/>
  <c r="J14" i="72" s="1"/>
  <c r="J25" i="72" s="1"/>
  <c r="J12" i="72" s="1"/>
  <c r="I5" i="72"/>
  <c r="I14" i="72" s="1"/>
  <c r="I25" i="72" s="1"/>
  <c r="I12" i="72" s="1"/>
  <c r="I29" i="72" s="1"/>
  <c r="H5" i="72"/>
  <c r="H14" i="72" s="1"/>
  <c r="H25" i="72" s="1"/>
  <c r="H12" i="72" s="1"/>
  <c r="G5" i="72"/>
  <c r="G14" i="72" s="1"/>
  <c r="G25" i="72" s="1"/>
  <c r="G12" i="72" s="1"/>
  <c r="G10" i="72" s="1"/>
  <c r="F5" i="72"/>
  <c r="F14" i="72" s="1"/>
  <c r="F25" i="72" s="1"/>
  <c r="F12" i="72" s="1"/>
  <c r="E5" i="72"/>
  <c r="E14" i="72" s="1"/>
  <c r="E25" i="72" s="1"/>
  <c r="E12" i="72" s="1"/>
  <c r="K5" i="51"/>
  <c r="K8" i="51" s="1"/>
  <c r="K10" i="51" s="1"/>
  <c r="K17" i="51" s="1"/>
  <c r="K21" i="51" s="1"/>
  <c r="F5" i="51"/>
  <c r="F14" i="51" s="1"/>
  <c r="F25" i="51" s="1"/>
  <c r="F12" i="51" s="1"/>
  <c r="F10" i="51" s="1"/>
  <c r="E5" i="51"/>
  <c r="E14" i="51" s="1"/>
  <c r="E25" i="51" s="1"/>
  <c r="E12" i="51" s="1"/>
  <c r="E10" i="51" s="1"/>
  <c r="D5" i="51"/>
  <c r="D14" i="51" s="1"/>
  <c r="D25" i="51" s="1"/>
  <c r="D12" i="51" s="1"/>
  <c r="L5" i="51"/>
  <c r="L8" i="51" s="1"/>
  <c r="L10" i="51" s="1"/>
  <c r="J5" i="51"/>
  <c r="J14" i="51" s="1"/>
  <c r="J25" i="51" s="1"/>
  <c r="J12" i="51" s="1"/>
  <c r="G5" i="51"/>
  <c r="G14" i="51" s="1"/>
  <c r="G25" i="51" s="1"/>
  <c r="G12" i="51" s="1"/>
  <c r="E15" i="115"/>
  <c r="E11" i="115"/>
  <c r="E13" i="115" s="1"/>
  <c r="E26" i="115" s="1"/>
  <c r="H5" i="99"/>
  <c r="H14" i="99" s="1"/>
  <c r="H25" i="99" s="1"/>
  <c r="H12" i="99" s="1"/>
  <c r="C5" i="99"/>
  <c r="C14" i="99" s="1"/>
  <c r="C25" i="99" s="1"/>
  <c r="C12" i="99" s="1"/>
  <c r="C10" i="99" s="1"/>
  <c r="L5" i="99"/>
  <c r="L8" i="99" s="1"/>
  <c r="L10" i="99" s="1"/>
  <c r="L17" i="99" s="1"/>
  <c r="K5" i="99"/>
  <c r="K8" i="99" s="1"/>
  <c r="K10" i="99" s="1"/>
  <c r="J5" i="99"/>
  <c r="J14" i="99" s="1"/>
  <c r="J25" i="99" s="1"/>
  <c r="J12" i="99" s="1"/>
  <c r="J10" i="99" s="1"/>
  <c r="I5" i="99"/>
  <c r="I14" i="99" s="1"/>
  <c r="I25" i="99" s="1"/>
  <c r="I12" i="99" s="1"/>
  <c r="F5" i="99"/>
  <c r="F14" i="99" s="1"/>
  <c r="F25" i="99" s="1"/>
  <c r="F12" i="99" s="1"/>
  <c r="D5" i="99"/>
  <c r="D14" i="99" s="1"/>
  <c r="D25" i="99" s="1"/>
  <c r="D12" i="99" s="1"/>
  <c r="D10" i="99" s="1"/>
  <c r="E10" i="45"/>
  <c r="C10" i="32"/>
  <c r="K17" i="44"/>
  <c r="K21" i="44" s="1"/>
  <c r="K16" i="44"/>
  <c r="K20" i="44" s="1"/>
  <c r="K15" i="44"/>
  <c r="K19" i="44" s="1"/>
  <c r="F10" i="44"/>
  <c r="D28" i="109"/>
  <c r="H5" i="121"/>
  <c r="H14" i="121" s="1"/>
  <c r="H25" i="121" s="1"/>
  <c r="H12" i="121" s="1"/>
  <c r="K5" i="121"/>
  <c r="K8" i="121" s="1"/>
  <c r="K10" i="121" s="1"/>
  <c r="K17" i="121" s="1"/>
  <c r="K21" i="121" s="1"/>
  <c r="I5" i="121"/>
  <c r="I14" i="121" s="1"/>
  <c r="I25" i="121" s="1"/>
  <c r="I12" i="121" s="1"/>
  <c r="G5" i="121"/>
  <c r="G14" i="121" s="1"/>
  <c r="G25" i="121" s="1"/>
  <c r="G12" i="121" s="1"/>
  <c r="F5" i="121"/>
  <c r="F14" i="121" s="1"/>
  <c r="F25" i="121" s="1"/>
  <c r="F12" i="121" s="1"/>
  <c r="F10" i="121" s="1"/>
  <c r="E5" i="121"/>
  <c r="E14" i="121" s="1"/>
  <c r="E25" i="121" s="1"/>
  <c r="E12" i="121" s="1"/>
  <c r="E10" i="121" s="1"/>
  <c r="C5" i="121"/>
  <c r="C14" i="121" s="1"/>
  <c r="C25" i="121" s="1"/>
  <c r="C12" i="121" s="1"/>
  <c r="F5" i="69"/>
  <c r="F14" i="69" s="1"/>
  <c r="F25" i="69" s="1"/>
  <c r="F12" i="69" s="1"/>
  <c r="F10" i="69" s="1"/>
  <c r="G5" i="69"/>
  <c r="G14" i="69" s="1"/>
  <c r="G25" i="69" s="1"/>
  <c r="G12" i="69" s="1"/>
  <c r="G10" i="69" s="1"/>
  <c r="E5" i="69"/>
  <c r="E14" i="69" s="1"/>
  <c r="E25" i="69" s="1"/>
  <c r="E12" i="69" s="1"/>
  <c r="E10" i="69" s="1"/>
  <c r="K5" i="122"/>
  <c r="K8" i="122" s="1"/>
  <c r="K10" i="122" s="1"/>
  <c r="F5" i="122"/>
  <c r="F14" i="122" s="1"/>
  <c r="F25" i="122" s="1"/>
  <c r="F12" i="122" s="1"/>
  <c r="D5" i="122"/>
  <c r="D14" i="122" s="1"/>
  <c r="D25" i="122" s="1"/>
  <c r="D12" i="122" s="1"/>
  <c r="D10" i="122" s="1"/>
  <c r="L5" i="122"/>
  <c r="L8" i="122" s="1"/>
  <c r="L10" i="122" s="1"/>
  <c r="J5" i="122"/>
  <c r="J14" i="122" s="1"/>
  <c r="J25" i="122" s="1"/>
  <c r="J12" i="122" s="1"/>
  <c r="F15" i="115"/>
  <c r="F11" i="115"/>
  <c r="F13" i="115" s="1"/>
  <c r="F26" i="115" s="1"/>
  <c r="I5" i="105"/>
  <c r="I14" i="105" s="1"/>
  <c r="I25" i="105" s="1"/>
  <c r="I12" i="105" s="1"/>
  <c r="I10" i="105" s="1"/>
  <c r="H5" i="105"/>
  <c r="H14" i="105" s="1"/>
  <c r="H25" i="105" s="1"/>
  <c r="H12" i="105" s="1"/>
  <c r="H10" i="105" s="1"/>
  <c r="G5" i="105"/>
  <c r="G14" i="105" s="1"/>
  <c r="G25" i="105" s="1"/>
  <c r="G12" i="105" s="1"/>
  <c r="F5" i="105"/>
  <c r="F14" i="105" s="1"/>
  <c r="F25" i="105" s="1"/>
  <c r="F12" i="105" s="1"/>
  <c r="F10" i="105" s="1"/>
  <c r="E5" i="105"/>
  <c r="E14" i="105" s="1"/>
  <c r="E25" i="105" s="1"/>
  <c r="E12" i="105" s="1"/>
  <c r="L5" i="105"/>
  <c r="L8" i="105" s="1"/>
  <c r="L10" i="105" s="1"/>
  <c r="D5" i="105"/>
  <c r="D14" i="105" s="1"/>
  <c r="D25" i="105" s="1"/>
  <c r="D12" i="105" s="1"/>
  <c r="K5" i="105"/>
  <c r="K8" i="105" s="1"/>
  <c r="K10" i="105" s="1"/>
  <c r="K17" i="105" s="1"/>
  <c r="K21" i="105" s="1"/>
  <c r="C5" i="105"/>
  <c r="C14" i="105" s="1"/>
  <c r="C25" i="105" s="1"/>
  <c r="C12" i="105" s="1"/>
  <c r="C10" i="105" s="1"/>
  <c r="J5" i="105"/>
  <c r="J14" i="105" s="1"/>
  <c r="J25" i="105" s="1"/>
  <c r="J12" i="105" s="1"/>
  <c r="E6" i="99"/>
  <c r="F6" i="99"/>
  <c r="C6" i="99"/>
  <c r="K6" i="99"/>
  <c r="K9" i="99" s="1"/>
  <c r="I6" i="99"/>
  <c r="H6" i="99"/>
  <c r="G6" i="99"/>
  <c r="E5" i="68"/>
  <c r="E14" i="68" s="1"/>
  <c r="E25" i="68" s="1"/>
  <c r="E12" i="68" s="1"/>
  <c r="E10" i="68" s="1"/>
  <c r="J5" i="68"/>
  <c r="J14" i="68" s="1"/>
  <c r="J25" i="68" s="1"/>
  <c r="J12" i="68" s="1"/>
  <c r="I5" i="68"/>
  <c r="I14" i="68" s="1"/>
  <c r="I25" i="68" s="1"/>
  <c r="I12" i="68" s="1"/>
  <c r="I10" i="68" s="1"/>
  <c r="H5" i="68"/>
  <c r="H14" i="68" s="1"/>
  <c r="H25" i="68" s="1"/>
  <c r="H12" i="68" s="1"/>
  <c r="H10" i="68" s="1"/>
  <c r="G5" i="68"/>
  <c r="G14" i="68" s="1"/>
  <c r="G25" i="68" s="1"/>
  <c r="G12" i="68" s="1"/>
  <c r="G10" i="68" s="1"/>
  <c r="F5" i="68"/>
  <c r="F14" i="68" s="1"/>
  <c r="F25" i="68" s="1"/>
  <c r="F12" i="68" s="1"/>
  <c r="F10" i="68" s="1"/>
  <c r="E6" i="16"/>
  <c r="K6" i="16"/>
  <c r="K9" i="16" s="1"/>
  <c r="J6" i="16"/>
  <c r="G6" i="16"/>
  <c r="D6" i="16"/>
  <c r="F6" i="16"/>
  <c r="H6" i="16"/>
  <c r="L6" i="16"/>
  <c r="L9" i="16" s="1"/>
  <c r="C6" i="16"/>
  <c r="I6" i="16"/>
  <c r="D10" i="45"/>
  <c r="L17" i="44"/>
  <c r="L16" i="44"/>
  <c r="L20" i="44" s="1"/>
  <c r="L15" i="44"/>
  <c r="L19" i="44" s="1"/>
  <c r="C10" i="44"/>
  <c r="Y21" i="20"/>
  <c r="Y15" i="10"/>
  <c r="Y19" i="10" s="1"/>
  <c r="Y17" i="10"/>
  <c r="Y16" i="10"/>
  <c r="Y20" i="10" s="1"/>
  <c r="Y17" i="40"/>
  <c r="Y15" i="40"/>
  <c r="Y19" i="40" s="1"/>
  <c r="Y16" i="40"/>
  <c r="Y20" i="40" s="1"/>
  <c r="Y21" i="30"/>
  <c r="Y21" i="38"/>
  <c r="Y21" i="28"/>
  <c r="Y21" i="34"/>
  <c r="Y21" i="22"/>
  <c r="Y21" i="16"/>
  <c r="Y21" i="45"/>
  <c r="Y15" i="42"/>
  <c r="Y19" i="42" s="1"/>
  <c r="Y17" i="42"/>
  <c r="Y16" i="42"/>
  <c r="Y20" i="42" s="1"/>
  <c r="P28" i="124"/>
  <c r="P25" i="124" s="1"/>
  <c r="P14" i="124" s="1"/>
  <c r="P5" i="124" s="1"/>
  <c r="S29" i="124"/>
  <c r="S27" i="124" s="1"/>
  <c r="R28" i="124"/>
  <c r="R26" i="124" s="1"/>
  <c r="R6" i="124" s="1"/>
  <c r="W25" i="124"/>
  <c r="W14" i="124" s="1"/>
  <c r="W5" i="124" s="1"/>
  <c r="F5" i="124"/>
  <c r="F14" i="124" s="1"/>
  <c r="F25" i="124" s="1"/>
  <c r="F12" i="124" s="1"/>
  <c r="E5" i="124"/>
  <c r="E14" i="124" s="1"/>
  <c r="E25" i="124" s="1"/>
  <c r="E12" i="124" s="1"/>
  <c r="L5" i="124"/>
  <c r="L8" i="124" s="1"/>
  <c r="L10" i="124" s="1"/>
  <c r="D5" i="124"/>
  <c r="D14" i="124" s="1"/>
  <c r="D25" i="124" s="1"/>
  <c r="D12" i="124" s="1"/>
  <c r="K5" i="124"/>
  <c r="K8" i="124" s="1"/>
  <c r="K10" i="124" s="1"/>
  <c r="C5" i="124"/>
  <c r="C14" i="124" s="1"/>
  <c r="C25" i="124" s="1"/>
  <c r="C12" i="124" s="1"/>
  <c r="J5" i="124"/>
  <c r="J14" i="124" s="1"/>
  <c r="J25" i="124" s="1"/>
  <c r="J12" i="124" s="1"/>
  <c r="I5" i="124"/>
  <c r="I14" i="124" s="1"/>
  <c r="I25" i="124" s="1"/>
  <c r="I12" i="124" s="1"/>
  <c r="H5" i="124"/>
  <c r="H14" i="124" s="1"/>
  <c r="H25" i="124" s="1"/>
  <c r="H12" i="124" s="1"/>
  <c r="G5" i="124"/>
  <c r="G14" i="124" s="1"/>
  <c r="G25" i="124" s="1"/>
  <c r="G12" i="124" s="1"/>
  <c r="Q97" i="124"/>
  <c r="Q95" i="124" s="1"/>
  <c r="P96" i="124"/>
  <c r="P94" i="124" s="1"/>
  <c r="P74" i="124" s="1"/>
  <c r="T94" i="124"/>
  <c r="T74" i="124" s="1"/>
  <c r="T93" i="124"/>
  <c r="T82" i="124" s="1"/>
  <c r="T73" i="124" s="1"/>
  <c r="W94" i="124"/>
  <c r="W74" i="124" s="1"/>
  <c r="W93" i="124"/>
  <c r="W82" i="124" s="1"/>
  <c r="W73" i="124" s="1"/>
  <c r="K102" i="124"/>
  <c r="K106" i="124" s="1"/>
  <c r="L104" i="124"/>
  <c r="L108" i="124" s="1"/>
  <c r="L89" i="124"/>
  <c r="L102" i="124" s="1"/>
  <c r="L106" i="124" s="1"/>
  <c r="R97" i="124"/>
  <c r="R95" i="124" s="1"/>
  <c r="Q29" i="124"/>
  <c r="Q27" i="124" s="1"/>
  <c r="S28" i="124"/>
  <c r="T26" i="124"/>
  <c r="T6" i="124" s="1"/>
  <c r="T25" i="124"/>
  <c r="T14" i="124" s="1"/>
  <c r="T5" i="124" s="1"/>
  <c r="K103" i="124"/>
  <c r="K107" i="124" s="1"/>
  <c r="Y104" i="124"/>
  <c r="Y108" i="124" s="1"/>
  <c r="Y89" i="124"/>
  <c r="Y102" i="124" s="1"/>
  <c r="Y106" i="124" s="1"/>
  <c r="W26" i="123"/>
  <c r="W6" i="123" s="1"/>
  <c r="P29" i="123"/>
  <c r="P27" i="123" s="1"/>
  <c r="P26" i="123" s="1"/>
  <c r="P6" i="123" s="1"/>
  <c r="P96" i="123"/>
  <c r="P94" i="123" s="1"/>
  <c r="P74" i="123" s="1"/>
  <c r="R29" i="123"/>
  <c r="R27" i="123" s="1"/>
  <c r="S28" i="123"/>
  <c r="S25" i="123" s="1"/>
  <c r="S14" i="123" s="1"/>
  <c r="S5" i="123" s="1"/>
  <c r="X5" i="123" s="1"/>
  <c r="X8" i="123" s="1"/>
  <c r="X10" i="123" s="1"/>
  <c r="X103" i="123"/>
  <c r="X107" i="123" s="1"/>
  <c r="X117" i="123" s="1"/>
  <c r="Q28" i="123"/>
  <c r="Q25" i="123" s="1"/>
  <c r="Q14" i="123" s="1"/>
  <c r="Q5" i="123" s="1"/>
  <c r="L89" i="123"/>
  <c r="V94" i="123"/>
  <c r="V74" i="123" s="1"/>
  <c r="V93" i="123"/>
  <c r="V82" i="123" s="1"/>
  <c r="V73" i="123" s="1"/>
  <c r="L15" i="123"/>
  <c r="L19" i="123" s="1"/>
  <c r="Q94" i="123"/>
  <c r="Q74" i="123" s="1"/>
  <c r="Q93" i="123"/>
  <c r="Q82" i="123" s="1"/>
  <c r="Q73" i="123" s="1"/>
  <c r="Y6" i="123"/>
  <c r="Y9" i="123" s="1"/>
  <c r="Y104" i="123"/>
  <c r="Y108" i="123" s="1"/>
  <c r="Y89" i="123"/>
  <c r="Y102" i="123" s="1"/>
  <c r="Y106" i="123" s="1"/>
  <c r="K104" i="123"/>
  <c r="K108" i="123" s="1"/>
  <c r="X104" i="123"/>
  <c r="X108" i="123" s="1"/>
  <c r="G11" i="123"/>
  <c r="G13" i="123" s="1"/>
  <c r="G15" i="123"/>
  <c r="F15" i="123"/>
  <c r="F11" i="123"/>
  <c r="F13" i="123" s="1"/>
  <c r="K103" i="123"/>
  <c r="K107" i="123" s="1"/>
  <c r="K117" i="123" s="1"/>
  <c r="W94" i="123"/>
  <c r="W74" i="123" s="1"/>
  <c r="W93" i="123"/>
  <c r="W82" i="123" s="1"/>
  <c r="W73" i="123" s="1"/>
  <c r="Y5" i="123"/>
  <c r="Y8" i="123" s="1"/>
  <c r="Y10" i="123" s="1"/>
  <c r="H11" i="123"/>
  <c r="H13" i="123" s="1"/>
  <c r="H15" i="123"/>
  <c r="S94" i="123"/>
  <c r="S74" i="123" s="1"/>
  <c r="S93" i="123"/>
  <c r="S82" i="123" s="1"/>
  <c r="S73" i="123" s="1"/>
  <c r="L102" i="123"/>
  <c r="L106" i="123" s="1"/>
  <c r="Y6" i="122"/>
  <c r="Y9" i="122" s="1"/>
  <c r="Q28" i="122"/>
  <c r="I29" i="122"/>
  <c r="S29" i="122"/>
  <c r="S27" i="122" s="1"/>
  <c r="S25" i="122" s="1"/>
  <c r="S14" i="122" s="1"/>
  <c r="S5" i="122" s="1"/>
  <c r="I10" i="122"/>
  <c r="S26" i="122"/>
  <c r="S6" i="122" s="1"/>
  <c r="K104" i="122"/>
  <c r="K108" i="122" s="1"/>
  <c r="W26" i="122"/>
  <c r="W6" i="122" s="1"/>
  <c r="T26" i="122"/>
  <c r="T6" i="122" s="1"/>
  <c r="T25" i="122"/>
  <c r="T14" i="122" s="1"/>
  <c r="T5" i="122" s="1"/>
  <c r="Q29" i="122"/>
  <c r="Q27" i="122" s="1"/>
  <c r="Q93" i="122"/>
  <c r="Q82" i="122" s="1"/>
  <c r="Q73" i="122" s="1"/>
  <c r="R28" i="122"/>
  <c r="R26" i="122" s="1"/>
  <c r="R6" i="122" s="1"/>
  <c r="K103" i="122"/>
  <c r="K107" i="122" s="1"/>
  <c r="K117" i="122" s="1"/>
  <c r="K129" i="122" s="1"/>
  <c r="T94" i="122"/>
  <c r="T74" i="122" s="1"/>
  <c r="T93" i="122"/>
  <c r="T82" i="122" s="1"/>
  <c r="T73" i="122" s="1"/>
  <c r="Y104" i="122"/>
  <c r="Y108" i="122" s="1"/>
  <c r="Y89" i="122"/>
  <c r="Y103" i="122" s="1"/>
  <c r="Y107" i="122" s="1"/>
  <c r="U26" i="122"/>
  <c r="U6" i="122" s="1"/>
  <c r="X6" i="122" s="1"/>
  <c r="X9" i="122" s="1"/>
  <c r="U25" i="122"/>
  <c r="U14" i="122" s="1"/>
  <c r="U5" i="122" s="1"/>
  <c r="X104" i="122"/>
  <c r="X108" i="122" s="1"/>
  <c r="Q96" i="122"/>
  <c r="Q94" i="122" s="1"/>
  <c r="Q74" i="122" s="1"/>
  <c r="X103" i="122"/>
  <c r="X107" i="122" s="1"/>
  <c r="P96" i="122"/>
  <c r="P94" i="122" s="1"/>
  <c r="P74" i="122" s="1"/>
  <c r="R97" i="122"/>
  <c r="R95" i="122" s="1"/>
  <c r="P28" i="122"/>
  <c r="Y5" i="122"/>
  <c r="Y8" i="122" s="1"/>
  <c r="Y10" i="122" s="1"/>
  <c r="L104" i="122"/>
  <c r="L108" i="122" s="1"/>
  <c r="L89" i="122"/>
  <c r="L102" i="122" s="1"/>
  <c r="L106" i="122" s="1"/>
  <c r="L15" i="121"/>
  <c r="L19" i="121" s="1"/>
  <c r="W29" i="121"/>
  <c r="W27" i="121" s="1"/>
  <c r="W28" i="121"/>
  <c r="R37" i="121"/>
  <c r="R35" i="121" s="1"/>
  <c r="R36" i="121"/>
  <c r="R34" i="121" s="1"/>
  <c r="T28" i="121"/>
  <c r="T25" i="121" s="1"/>
  <c r="T14" i="121" s="1"/>
  <c r="T5" i="121" s="1"/>
  <c r="Y6" i="121"/>
  <c r="Y9" i="121" s="1"/>
  <c r="L104" i="121"/>
  <c r="L108" i="121" s="1"/>
  <c r="L89" i="121"/>
  <c r="L103" i="121" s="1"/>
  <c r="L107" i="121" s="1"/>
  <c r="V25" i="121"/>
  <c r="V14" i="121" s="1"/>
  <c r="V5" i="121" s="1"/>
  <c r="Y104" i="121"/>
  <c r="Y108" i="121" s="1"/>
  <c r="Y89" i="121"/>
  <c r="Y102" i="121" s="1"/>
  <c r="Y106" i="121" s="1"/>
  <c r="X103" i="121"/>
  <c r="X107" i="121" s="1"/>
  <c r="X117" i="121" s="1"/>
  <c r="X104" i="121"/>
  <c r="X108" i="121" s="1"/>
  <c r="P29" i="121"/>
  <c r="P27" i="121" s="1"/>
  <c r="Q94" i="121"/>
  <c r="Q74" i="121" s="1"/>
  <c r="K104" i="121"/>
  <c r="K108" i="121" s="1"/>
  <c r="Q28" i="121"/>
  <c r="S97" i="121"/>
  <c r="S95" i="121" s="1"/>
  <c r="U94" i="121"/>
  <c r="U74" i="121" s="1"/>
  <c r="U93" i="121"/>
  <c r="U82" i="121" s="1"/>
  <c r="U73" i="121" s="1"/>
  <c r="K103" i="121"/>
  <c r="K107" i="121" s="1"/>
  <c r="K117" i="121" s="1"/>
  <c r="S26" i="121"/>
  <c r="S6" i="121" s="1"/>
  <c r="S25" i="121"/>
  <c r="S14" i="121" s="1"/>
  <c r="S5" i="121" s="1"/>
  <c r="R96" i="121"/>
  <c r="R94" i="121" s="1"/>
  <c r="R74" i="121" s="1"/>
  <c r="P96" i="121"/>
  <c r="P94" i="121" s="1"/>
  <c r="P74" i="121" s="1"/>
  <c r="L102" i="121"/>
  <c r="L106" i="121" s="1"/>
  <c r="G26" i="120"/>
  <c r="T26" i="120"/>
  <c r="T6" i="120" s="1"/>
  <c r="G15" i="120"/>
  <c r="P28" i="120"/>
  <c r="Y6" i="120"/>
  <c r="Y9" i="120" s="1"/>
  <c r="S26" i="120"/>
  <c r="S6" i="120" s="1"/>
  <c r="S25" i="120"/>
  <c r="S14" i="120" s="1"/>
  <c r="S5" i="120" s="1"/>
  <c r="L104" i="120"/>
  <c r="L108" i="120" s="1"/>
  <c r="L89" i="120"/>
  <c r="L102" i="120" s="1"/>
  <c r="L106" i="120" s="1"/>
  <c r="V25" i="120"/>
  <c r="V14" i="120" s="1"/>
  <c r="V5" i="120" s="1"/>
  <c r="W26" i="120"/>
  <c r="W6" i="120" s="1"/>
  <c r="W25" i="120"/>
  <c r="W14" i="120" s="1"/>
  <c r="W5" i="120" s="1"/>
  <c r="P94" i="120"/>
  <c r="P74" i="120" s="1"/>
  <c r="P93" i="120"/>
  <c r="P82" i="120" s="1"/>
  <c r="P73" i="120" s="1"/>
  <c r="Y104" i="120"/>
  <c r="Y108" i="120" s="1"/>
  <c r="Y89" i="120"/>
  <c r="Y102" i="120" s="1"/>
  <c r="Y106" i="120" s="1"/>
  <c r="W94" i="120"/>
  <c r="W74" i="120" s="1"/>
  <c r="W93" i="120"/>
  <c r="W82" i="120" s="1"/>
  <c r="W73" i="120" s="1"/>
  <c r="E11" i="120"/>
  <c r="E13" i="120" s="1"/>
  <c r="E15" i="120"/>
  <c r="P29" i="120"/>
  <c r="P27" i="120" s="1"/>
  <c r="S96" i="120"/>
  <c r="S94" i="120" s="1"/>
  <c r="S74" i="120" s="1"/>
  <c r="C15" i="120"/>
  <c r="C11" i="120"/>
  <c r="C13" i="120" s="1"/>
  <c r="Q97" i="120"/>
  <c r="Q95" i="120" s="1"/>
  <c r="X102" i="120"/>
  <c r="X106" i="120" s="1"/>
  <c r="V94" i="120"/>
  <c r="V74" i="120" s="1"/>
  <c r="V93" i="120"/>
  <c r="V82" i="120" s="1"/>
  <c r="V73" i="120" s="1"/>
  <c r="T94" i="120"/>
  <c r="T74" i="120" s="1"/>
  <c r="T93" i="120"/>
  <c r="T82" i="120" s="1"/>
  <c r="T73" i="120" s="1"/>
  <c r="Q29" i="120"/>
  <c r="Q27" i="120" s="1"/>
  <c r="X104" i="120"/>
  <c r="X108" i="120" s="1"/>
  <c r="K102" i="120"/>
  <c r="K106" i="120" s="1"/>
  <c r="D15" i="120"/>
  <c r="D11" i="120"/>
  <c r="D13" i="120" s="1"/>
  <c r="J11" i="120"/>
  <c r="J13" i="120" s="1"/>
  <c r="J15" i="120"/>
  <c r="G15" i="119"/>
  <c r="V28" i="119"/>
  <c r="V25" i="119" s="1"/>
  <c r="V14" i="119" s="1"/>
  <c r="V5" i="119" s="1"/>
  <c r="Y5" i="119" s="1"/>
  <c r="Y8" i="119" s="1"/>
  <c r="Y10" i="119" s="1"/>
  <c r="Q36" i="119"/>
  <c r="Q34" i="119" s="1"/>
  <c r="Q28" i="119" s="1"/>
  <c r="T25" i="119"/>
  <c r="T14" i="119" s="1"/>
  <c r="T5" i="119" s="1"/>
  <c r="P28" i="119"/>
  <c r="S29" i="119"/>
  <c r="S27" i="119" s="1"/>
  <c r="K17" i="119"/>
  <c r="K21" i="119" s="1"/>
  <c r="K15" i="119"/>
  <c r="K19" i="119" s="1"/>
  <c r="K16" i="119"/>
  <c r="K20" i="119" s="1"/>
  <c r="P97" i="119"/>
  <c r="P95" i="119" s="1"/>
  <c r="L104" i="119"/>
  <c r="L108" i="119" s="1"/>
  <c r="L89" i="119"/>
  <c r="L102" i="119" s="1"/>
  <c r="L106" i="119" s="1"/>
  <c r="V93" i="119"/>
  <c r="V82" i="119" s="1"/>
  <c r="V73" i="119" s="1"/>
  <c r="P29" i="119"/>
  <c r="P27" i="119" s="1"/>
  <c r="X103" i="119"/>
  <c r="X107" i="119" s="1"/>
  <c r="X102" i="119"/>
  <c r="X106" i="119" s="1"/>
  <c r="K102" i="119"/>
  <c r="K106" i="119" s="1"/>
  <c r="R28" i="119"/>
  <c r="R25" i="119" s="1"/>
  <c r="R14" i="119" s="1"/>
  <c r="R5" i="119" s="1"/>
  <c r="S97" i="119"/>
  <c r="S95" i="119" s="1"/>
  <c r="R26" i="119"/>
  <c r="R6" i="119" s="1"/>
  <c r="K103" i="119"/>
  <c r="K107" i="119" s="1"/>
  <c r="R97" i="119"/>
  <c r="R95" i="119" s="1"/>
  <c r="U94" i="119"/>
  <c r="U74" i="119" s="1"/>
  <c r="U93" i="119"/>
  <c r="U82" i="119" s="1"/>
  <c r="U73" i="119" s="1"/>
  <c r="Q96" i="119"/>
  <c r="Q93" i="119" s="1"/>
  <c r="Q82" i="119" s="1"/>
  <c r="Q73" i="119" s="1"/>
  <c r="I29" i="119"/>
  <c r="Y104" i="119"/>
  <c r="Y108" i="119" s="1"/>
  <c r="Y89" i="119"/>
  <c r="Y102" i="119" s="1"/>
  <c r="Y106" i="119" s="1"/>
  <c r="Q29" i="118"/>
  <c r="Q27" i="118" s="1"/>
  <c r="Q26" i="118" s="1"/>
  <c r="Q6" i="118" s="1"/>
  <c r="P28" i="118"/>
  <c r="T26" i="118"/>
  <c r="T6" i="118" s="1"/>
  <c r="T25" i="118"/>
  <c r="T14" i="118" s="1"/>
  <c r="T5" i="118" s="1"/>
  <c r="Q94" i="118"/>
  <c r="Q74" i="118" s="1"/>
  <c r="Q93" i="118"/>
  <c r="Q82" i="118" s="1"/>
  <c r="Q73" i="118" s="1"/>
  <c r="F29" i="118"/>
  <c r="R96" i="118"/>
  <c r="R94" i="118" s="1"/>
  <c r="R74" i="118" s="1"/>
  <c r="W94" i="118"/>
  <c r="W74" i="118" s="1"/>
  <c r="W93" i="118"/>
  <c r="W82" i="118" s="1"/>
  <c r="W73" i="118" s="1"/>
  <c r="S97" i="118"/>
  <c r="S95" i="118" s="1"/>
  <c r="P29" i="118"/>
  <c r="P27" i="118" s="1"/>
  <c r="R29" i="118"/>
  <c r="R27" i="118" s="1"/>
  <c r="W25" i="118"/>
  <c r="W14" i="118" s="1"/>
  <c r="W5" i="118" s="1"/>
  <c r="K102" i="118"/>
  <c r="K106" i="118" s="1"/>
  <c r="K104" i="118"/>
  <c r="K108" i="118" s="1"/>
  <c r="P96" i="118"/>
  <c r="P94" i="118" s="1"/>
  <c r="P74" i="118" s="1"/>
  <c r="Y104" i="118"/>
  <c r="Y108" i="118" s="1"/>
  <c r="Y89" i="118"/>
  <c r="Y102" i="118" s="1"/>
  <c r="Y106" i="118" s="1"/>
  <c r="L104" i="118"/>
  <c r="L108" i="118" s="1"/>
  <c r="L89" i="118"/>
  <c r="L103" i="118" s="1"/>
  <c r="L107" i="118" s="1"/>
  <c r="V26" i="118"/>
  <c r="V6" i="118" s="1"/>
  <c r="V25" i="118"/>
  <c r="V14" i="118" s="1"/>
  <c r="V5" i="118" s="1"/>
  <c r="R93" i="118"/>
  <c r="R82" i="118" s="1"/>
  <c r="R73" i="118" s="1"/>
  <c r="Y6" i="117"/>
  <c r="Y9" i="117" s="1"/>
  <c r="K102" i="117"/>
  <c r="K106" i="117" s="1"/>
  <c r="R94" i="117"/>
  <c r="R74" i="117" s="1"/>
  <c r="Q97" i="117"/>
  <c r="Q95" i="117" s="1"/>
  <c r="R29" i="117"/>
  <c r="R27" i="117" s="1"/>
  <c r="K103" i="117"/>
  <c r="K107" i="117" s="1"/>
  <c r="G11" i="117"/>
  <c r="G13" i="117" s="1"/>
  <c r="G15" i="117"/>
  <c r="W94" i="117"/>
  <c r="W74" i="117" s="1"/>
  <c r="W93" i="117"/>
  <c r="W82" i="117" s="1"/>
  <c r="W73" i="117" s="1"/>
  <c r="D15" i="117"/>
  <c r="D11" i="117"/>
  <c r="D13" i="117" s="1"/>
  <c r="C28" i="117"/>
  <c r="X103" i="117"/>
  <c r="X107" i="117" s="1"/>
  <c r="E11" i="117"/>
  <c r="E13" i="117" s="1"/>
  <c r="E15" i="117"/>
  <c r="X117" i="117"/>
  <c r="X129" i="117" s="1"/>
  <c r="L104" i="117"/>
  <c r="L108" i="117" s="1"/>
  <c r="L89" i="117"/>
  <c r="L102" i="117" s="1"/>
  <c r="L106" i="117" s="1"/>
  <c r="L17" i="117"/>
  <c r="L15" i="117"/>
  <c r="L19" i="117" s="1"/>
  <c r="L16" i="117"/>
  <c r="L20" i="117" s="1"/>
  <c r="Y104" i="117"/>
  <c r="Y108" i="117" s="1"/>
  <c r="Y89" i="117"/>
  <c r="Y103" i="117" s="1"/>
  <c r="Y107" i="117" s="1"/>
  <c r="X104" i="117"/>
  <c r="X108" i="117" s="1"/>
  <c r="V94" i="117"/>
  <c r="V74" i="117" s="1"/>
  <c r="V93" i="117"/>
  <c r="V82" i="117" s="1"/>
  <c r="V73" i="117" s="1"/>
  <c r="F11" i="117"/>
  <c r="F13" i="117" s="1"/>
  <c r="F15" i="117"/>
  <c r="P96" i="117"/>
  <c r="P94" i="117" s="1"/>
  <c r="P74" i="117" s="1"/>
  <c r="Q28" i="117"/>
  <c r="S96" i="117"/>
  <c r="S94" i="117" s="1"/>
  <c r="S74" i="117" s="1"/>
  <c r="S28" i="117"/>
  <c r="S26" i="117" s="1"/>
  <c r="S6" i="117" s="1"/>
  <c r="L103" i="117"/>
  <c r="L107" i="117" s="1"/>
  <c r="H11" i="116"/>
  <c r="H13" i="116" s="1"/>
  <c r="H15" i="116"/>
  <c r="W25" i="116"/>
  <c r="W14" i="116" s="1"/>
  <c r="W5" i="116" s="1"/>
  <c r="I11" i="116"/>
  <c r="I13" i="116" s="1"/>
  <c r="I15" i="116"/>
  <c r="Q28" i="116"/>
  <c r="K104" i="116"/>
  <c r="K108" i="116" s="1"/>
  <c r="P96" i="116"/>
  <c r="P94" i="116" s="1"/>
  <c r="P74" i="116" s="1"/>
  <c r="K103" i="116"/>
  <c r="K107" i="116" s="1"/>
  <c r="P93" i="116"/>
  <c r="P82" i="116" s="1"/>
  <c r="P73" i="116" s="1"/>
  <c r="S97" i="116"/>
  <c r="S95" i="116" s="1"/>
  <c r="Y104" i="116"/>
  <c r="Y108" i="116" s="1"/>
  <c r="Y89" i="116"/>
  <c r="Y103" i="116" s="1"/>
  <c r="Y107" i="116" s="1"/>
  <c r="R97" i="116"/>
  <c r="R95" i="116" s="1"/>
  <c r="Q97" i="116"/>
  <c r="Q95" i="116" s="1"/>
  <c r="R28" i="116"/>
  <c r="R26" i="116" s="1"/>
  <c r="R6" i="116" s="1"/>
  <c r="X103" i="116"/>
  <c r="X107" i="116" s="1"/>
  <c r="L17" i="116"/>
  <c r="L15" i="116"/>
  <c r="L19" i="116" s="1"/>
  <c r="L16" i="116"/>
  <c r="L20" i="116" s="1"/>
  <c r="P28" i="116"/>
  <c r="W94" i="116"/>
  <c r="W74" i="116" s="1"/>
  <c r="W93" i="116"/>
  <c r="W82" i="116" s="1"/>
  <c r="W73" i="116" s="1"/>
  <c r="X102" i="116"/>
  <c r="X106" i="116" s="1"/>
  <c r="L104" i="116"/>
  <c r="L108" i="116" s="1"/>
  <c r="L89" i="116"/>
  <c r="L102" i="116" s="1"/>
  <c r="L106" i="116" s="1"/>
  <c r="Q28" i="115"/>
  <c r="R29" i="115"/>
  <c r="R27" i="115" s="1"/>
  <c r="U28" i="115"/>
  <c r="T94" i="115"/>
  <c r="T74" i="115" s="1"/>
  <c r="T93" i="115"/>
  <c r="T82" i="115" s="1"/>
  <c r="T73" i="115" s="1"/>
  <c r="P37" i="115"/>
  <c r="P35" i="115" s="1"/>
  <c r="P36" i="115"/>
  <c r="P34" i="115" s="1"/>
  <c r="V94" i="115"/>
  <c r="V74" i="115" s="1"/>
  <c r="V93" i="115"/>
  <c r="V82" i="115" s="1"/>
  <c r="V73" i="115" s="1"/>
  <c r="U94" i="115"/>
  <c r="U74" i="115" s="1"/>
  <c r="U93" i="115"/>
  <c r="U82" i="115" s="1"/>
  <c r="U73" i="115" s="1"/>
  <c r="Y104" i="115"/>
  <c r="Y108" i="115" s="1"/>
  <c r="Y89" i="115"/>
  <c r="Y102" i="115" s="1"/>
  <c r="Y106" i="115" s="1"/>
  <c r="U29" i="115"/>
  <c r="U27" i="115" s="1"/>
  <c r="T29" i="115"/>
  <c r="T27" i="115" s="1"/>
  <c r="P96" i="115"/>
  <c r="P94" i="115" s="1"/>
  <c r="P74" i="115" s="1"/>
  <c r="W28" i="115"/>
  <c r="W29" i="115"/>
  <c r="W27" i="115" s="1"/>
  <c r="S96" i="115"/>
  <c r="S93" i="115" s="1"/>
  <c r="S82" i="115" s="1"/>
  <c r="S73" i="115" s="1"/>
  <c r="Q29" i="115"/>
  <c r="Q27" i="115" s="1"/>
  <c r="R97" i="115"/>
  <c r="R95" i="115" s="1"/>
  <c r="S36" i="115"/>
  <c r="S34" i="115" s="1"/>
  <c r="S37" i="115"/>
  <c r="S35" i="115" s="1"/>
  <c r="S29" i="115" s="1"/>
  <c r="S27" i="115" s="1"/>
  <c r="K102" i="115"/>
  <c r="K106" i="115" s="1"/>
  <c r="Q96" i="115"/>
  <c r="Q93" i="115" s="1"/>
  <c r="Q82" i="115" s="1"/>
  <c r="Q73" i="115" s="1"/>
  <c r="S94" i="115"/>
  <c r="S74" i="115" s="1"/>
  <c r="X103" i="115"/>
  <c r="X107" i="115" s="1"/>
  <c r="R28" i="115"/>
  <c r="R25" i="115" s="1"/>
  <c r="R14" i="115" s="1"/>
  <c r="R5" i="115" s="1"/>
  <c r="K104" i="115"/>
  <c r="K108" i="115" s="1"/>
  <c r="V29" i="115"/>
  <c r="V27" i="115" s="1"/>
  <c r="V28" i="115"/>
  <c r="X102" i="115"/>
  <c r="X106" i="115" s="1"/>
  <c r="L104" i="115"/>
  <c r="L108" i="115" s="1"/>
  <c r="L89" i="115"/>
  <c r="L102" i="115" s="1"/>
  <c r="L106" i="115" s="1"/>
  <c r="P29" i="114"/>
  <c r="P27" i="114" s="1"/>
  <c r="J28" i="114"/>
  <c r="Y5" i="114"/>
  <c r="Y8" i="114" s="1"/>
  <c r="Y10" i="114" s="1"/>
  <c r="Y17" i="114" s="1"/>
  <c r="P96" i="114"/>
  <c r="P94" i="114" s="1"/>
  <c r="P74" i="114" s="1"/>
  <c r="L21" i="114"/>
  <c r="P93" i="114"/>
  <c r="P82" i="114" s="1"/>
  <c r="P73" i="114" s="1"/>
  <c r="Q29" i="114"/>
  <c r="Q27" i="114" s="1"/>
  <c r="Y6" i="114"/>
  <c r="Y9" i="114" s="1"/>
  <c r="Y104" i="114"/>
  <c r="Y108" i="114" s="1"/>
  <c r="Y89" i="114"/>
  <c r="Y103" i="114" s="1"/>
  <c r="Y107" i="114" s="1"/>
  <c r="W94" i="114"/>
  <c r="W74" i="114" s="1"/>
  <c r="W93" i="114"/>
  <c r="W82" i="114" s="1"/>
  <c r="W73" i="114" s="1"/>
  <c r="P28" i="114"/>
  <c r="S26" i="114"/>
  <c r="S6" i="114" s="1"/>
  <c r="S25" i="114"/>
  <c r="S14" i="114" s="1"/>
  <c r="S5" i="114" s="1"/>
  <c r="L104" i="114"/>
  <c r="L108" i="114" s="1"/>
  <c r="L89" i="114"/>
  <c r="L102" i="114" s="1"/>
  <c r="L106" i="114" s="1"/>
  <c r="R96" i="114"/>
  <c r="R94" i="114" s="1"/>
  <c r="R74" i="114" s="1"/>
  <c r="R29" i="114"/>
  <c r="R27" i="114" s="1"/>
  <c r="X103" i="114"/>
  <c r="X107" i="114" s="1"/>
  <c r="Q94" i="114"/>
  <c r="Q74" i="114" s="1"/>
  <c r="Q93" i="114"/>
  <c r="Q82" i="114" s="1"/>
  <c r="Q73" i="114" s="1"/>
  <c r="X102" i="114"/>
  <c r="X106" i="114" s="1"/>
  <c r="S97" i="114"/>
  <c r="S95" i="114" s="1"/>
  <c r="K103" i="114"/>
  <c r="K107" i="114" s="1"/>
  <c r="U28" i="113"/>
  <c r="T29" i="113"/>
  <c r="T27" i="113" s="1"/>
  <c r="T26" i="113" s="1"/>
  <c r="T6" i="113" s="1"/>
  <c r="V29" i="113"/>
  <c r="V27" i="113" s="1"/>
  <c r="V26" i="113" s="1"/>
  <c r="V6" i="113" s="1"/>
  <c r="C15" i="113"/>
  <c r="C11" i="113"/>
  <c r="C13" i="113" s="1"/>
  <c r="X102" i="113"/>
  <c r="X106" i="113" s="1"/>
  <c r="K104" i="113"/>
  <c r="K108" i="113" s="1"/>
  <c r="S94" i="113"/>
  <c r="S74" i="113" s="1"/>
  <c r="S93" i="113"/>
  <c r="S82" i="113" s="1"/>
  <c r="S73" i="113" s="1"/>
  <c r="T25" i="113"/>
  <c r="T14" i="113" s="1"/>
  <c r="T5" i="113" s="1"/>
  <c r="X104" i="113"/>
  <c r="X108" i="113" s="1"/>
  <c r="L104" i="113"/>
  <c r="L108" i="113" s="1"/>
  <c r="L89" i="113"/>
  <c r="L102" i="113" s="1"/>
  <c r="L106" i="113" s="1"/>
  <c r="K103" i="113"/>
  <c r="K107" i="113" s="1"/>
  <c r="K117" i="113"/>
  <c r="U29" i="113"/>
  <c r="U27" i="113" s="1"/>
  <c r="R97" i="113"/>
  <c r="R95" i="113" s="1"/>
  <c r="Q97" i="113"/>
  <c r="Q95" i="113" s="1"/>
  <c r="Y104" i="113"/>
  <c r="Y108" i="113" s="1"/>
  <c r="Y89" i="113"/>
  <c r="Y103" i="113" s="1"/>
  <c r="Y107" i="113" s="1"/>
  <c r="W28" i="113"/>
  <c r="W29" i="113"/>
  <c r="W27" i="113" s="1"/>
  <c r="P96" i="113"/>
  <c r="P94" i="113" s="1"/>
  <c r="P74" i="113" s="1"/>
  <c r="P37" i="113"/>
  <c r="P35" i="113" s="1"/>
  <c r="P36" i="113"/>
  <c r="P34" i="113" s="1"/>
  <c r="W94" i="113"/>
  <c r="W74" i="113" s="1"/>
  <c r="W93" i="113"/>
  <c r="W82" i="113" s="1"/>
  <c r="W73" i="113" s="1"/>
  <c r="Q28" i="113"/>
  <c r="Q25" i="113" s="1"/>
  <c r="Q14" i="113" s="1"/>
  <c r="Q5" i="113" s="1"/>
  <c r="S36" i="113"/>
  <c r="S34" i="113" s="1"/>
  <c r="S37" i="113"/>
  <c r="S35" i="113" s="1"/>
  <c r="S29" i="113" s="1"/>
  <c r="S27" i="113" s="1"/>
  <c r="V94" i="113"/>
  <c r="V74" i="113" s="1"/>
  <c r="V93" i="113"/>
  <c r="V82" i="113" s="1"/>
  <c r="V73" i="113" s="1"/>
  <c r="R28" i="113"/>
  <c r="R26" i="113" s="1"/>
  <c r="R6" i="113" s="1"/>
  <c r="T94" i="113"/>
  <c r="T74" i="113" s="1"/>
  <c r="T93" i="113"/>
  <c r="T82" i="113" s="1"/>
  <c r="T73" i="113" s="1"/>
  <c r="U26" i="112"/>
  <c r="U6" i="112" s="1"/>
  <c r="X6" i="112" s="1"/>
  <c r="X9" i="112" s="1"/>
  <c r="H28" i="112"/>
  <c r="R29" i="112"/>
  <c r="R27" i="112" s="1"/>
  <c r="W26" i="112"/>
  <c r="W6" i="112" s="1"/>
  <c r="W25" i="112"/>
  <c r="W14" i="112" s="1"/>
  <c r="W5" i="112" s="1"/>
  <c r="L104" i="112"/>
  <c r="L108" i="112" s="1"/>
  <c r="L89" i="112"/>
  <c r="L102" i="112" s="1"/>
  <c r="L106" i="112" s="1"/>
  <c r="Y104" i="112"/>
  <c r="Y108" i="112" s="1"/>
  <c r="Y89" i="112"/>
  <c r="Y102" i="112" s="1"/>
  <c r="Y106" i="112" s="1"/>
  <c r="R96" i="112"/>
  <c r="R94" i="112" s="1"/>
  <c r="R74" i="112" s="1"/>
  <c r="P29" i="112"/>
  <c r="P27" i="112" s="1"/>
  <c r="K104" i="112"/>
  <c r="K108" i="112" s="1"/>
  <c r="P97" i="112"/>
  <c r="P95" i="112" s="1"/>
  <c r="R28" i="112"/>
  <c r="R26" i="112" s="1"/>
  <c r="R6" i="112" s="1"/>
  <c r="Q28" i="112"/>
  <c r="Q25" i="112" s="1"/>
  <c r="Q14" i="112" s="1"/>
  <c r="Q5" i="112" s="1"/>
  <c r="K103" i="112"/>
  <c r="K107" i="112" s="1"/>
  <c r="K117" i="112" s="1"/>
  <c r="V94" i="112"/>
  <c r="V74" i="112" s="1"/>
  <c r="V93" i="112"/>
  <c r="V82" i="112" s="1"/>
  <c r="V73" i="112" s="1"/>
  <c r="V26" i="112"/>
  <c r="V6" i="112" s="1"/>
  <c r="V25" i="112"/>
  <c r="V14" i="112" s="1"/>
  <c r="V5" i="112" s="1"/>
  <c r="S97" i="112"/>
  <c r="S95" i="112" s="1"/>
  <c r="X103" i="112"/>
  <c r="X107" i="112" s="1"/>
  <c r="H29" i="112"/>
  <c r="K17" i="112"/>
  <c r="K21" i="112" s="1"/>
  <c r="K15" i="112"/>
  <c r="K19" i="112" s="1"/>
  <c r="K16" i="112"/>
  <c r="K20" i="112" s="1"/>
  <c r="R93" i="112"/>
  <c r="R82" i="112" s="1"/>
  <c r="R73" i="112" s="1"/>
  <c r="X102" i="112"/>
  <c r="X106" i="112" s="1"/>
  <c r="C28" i="112"/>
  <c r="Q97" i="112"/>
  <c r="Q95" i="112" s="1"/>
  <c r="L17" i="112"/>
  <c r="L16" i="112"/>
  <c r="L20" i="112" s="1"/>
  <c r="L15" i="112"/>
  <c r="L19" i="112" s="1"/>
  <c r="S94" i="111"/>
  <c r="S74" i="111" s="1"/>
  <c r="S93" i="111"/>
  <c r="S82" i="111" s="1"/>
  <c r="S73" i="111" s="1"/>
  <c r="L104" i="111"/>
  <c r="L108" i="111" s="1"/>
  <c r="L89" i="111"/>
  <c r="L102" i="111" s="1"/>
  <c r="L106" i="111" s="1"/>
  <c r="P29" i="111"/>
  <c r="P27" i="111" s="1"/>
  <c r="X104" i="111"/>
  <c r="X108" i="111" s="1"/>
  <c r="R29" i="111"/>
  <c r="R27" i="111" s="1"/>
  <c r="Y104" i="111"/>
  <c r="Y108" i="111" s="1"/>
  <c r="Y89" i="111"/>
  <c r="Y102" i="111" s="1"/>
  <c r="Y106" i="111" s="1"/>
  <c r="W26" i="111"/>
  <c r="W6" i="111" s="1"/>
  <c r="W25" i="111"/>
  <c r="W14" i="111" s="1"/>
  <c r="W5" i="111" s="1"/>
  <c r="P96" i="111"/>
  <c r="P94" i="111" s="1"/>
  <c r="P74" i="111" s="1"/>
  <c r="S28" i="111"/>
  <c r="V94" i="111"/>
  <c r="V74" i="111" s="1"/>
  <c r="V93" i="111"/>
  <c r="V82" i="111" s="1"/>
  <c r="V73" i="111" s="1"/>
  <c r="K102" i="111"/>
  <c r="K106" i="111" s="1"/>
  <c r="Q97" i="111"/>
  <c r="Q95" i="111" s="1"/>
  <c r="K104" i="111"/>
  <c r="K108" i="111" s="1"/>
  <c r="V26" i="111"/>
  <c r="V6" i="111" s="1"/>
  <c r="V25" i="111"/>
  <c r="V14" i="111" s="1"/>
  <c r="V5" i="111" s="1"/>
  <c r="W94" i="111"/>
  <c r="W74" i="111" s="1"/>
  <c r="W93" i="111"/>
  <c r="W82" i="111" s="1"/>
  <c r="W73" i="111" s="1"/>
  <c r="X103" i="111"/>
  <c r="X107" i="111" s="1"/>
  <c r="T26" i="111"/>
  <c r="T6" i="111" s="1"/>
  <c r="T25" i="111"/>
  <c r="T14" i="111" s="1"/>
  <c r="T5" i="111" s="1"/>
  <c r="R28" i="110"/>
  <c r="R25" i="110" s="1"/>
  <c r="R14" i="110" s="1"/>
  <c r="R5" i="110" s="1"/>
  <c r="Q28" i="110"/>
  <c r="Q26" i="110" s="1"/>
  <c r="Q6" i="110" s="1"/>
  <c r="R96" i="110"/>
  <c r="R94" i="110" s="1"/>
  <c r="R74" i="110" s="1"/>
  <c r="S96" i="110"/>
  <c r="S93" i="110" s="1"/>
  <c r="S82" i="110" s="1"/>
  <c r="S73" i="110" s="1"/>
  <c r="R93" i="110"/>
  <c r="R82" i="110" s="1"/>
  <c r="R73" i="110" s="1"/>
  <c r="T94" i="110"/>
  <c r="T74" i="110" s="1"/>
  <c r="T93" i="110"/>
  <c r="T82" i="110" s="1"/>
  <c r="T73" i="110" s="1"/>
  <c r="P37" i="110"/>
  <c r="P35" i="110" s="1"/>
  <c r="P36" i="110"/>
  <c r="P34" i="110" s="1"/>
  <c r="X103" i="110"/>
  <c r="X107" i="110" s="1"/>
  <c r="W29" i="110"/>
  <c r="W27" i="110" s="1"/>
  <c r="S36" i="110"/>
  <c r="S34" i="110" s="1"/>
  <c r="S37" i="110"/>
  <c r="S35" i="110" s="1"/>
  <c r="X102" i="110"/>
  <c r="X106" i="110" s="1"/>
  <c r="U94" i="110"/>
  <c r="U74" i="110" s="1"/>
  <c r="U93" i="110"/>
  <c r="U82" i="110" s="1"/>
  <c r="U73" i="110" s="1"/>
  <c r="R26" i="110"/>
  <c r="R6" i="110" s="1"/>
  <c r="V94" i="110"/>
  <c r="V74" i="110" s="1"/>
  <c r="V93" i="110"/>
  <c r="V82" i="110" s="1"/>
  <c r="V73" i="110" s="1"/>
  <c r="Y104" i="110"/>
  <c r="Y108" i="110" s="1"/>
  <c r="Y89" i="110"/>
  <c r="Y103" i="110" s="1"/>
  <c r="Y107" i="110" s="1"/>
  <c r="K104" i="110"/>
  <c r="K108" i="110" s="1"/>
  <c r="L104" i="110"/>
  <c r="L108" i="110" s="1"/>
  <c r="L89" i="110"/>
  <c r="L103" i="110" s="1"/>
  <c r="L107" i="110" s="1"/>
  <c r="U29" i="110"/>
  <c r="U27" i="110" s="1"/>
  <c r="V29" i="110"/>
  <c r="V27" i="110" s="1"/>
  <c r="K103" i="110"/>
  <c r="K107" i="110" s="1"/>
  <c r="K117" i="110" s="1"/>
  <c r="Q97" i="110"/>
  <c r="Q95" i="110" s="1"/>
  <c r="P97" i="110"/>
  <c r="P95" i="110" s="1"/>
  <c r="L102" i="110"/>
  <c r="L106" i="110" s="1"/>
  <c r="T29" i="110"/>
  <c r="T27" i="110" s="1"/>
  <c r="D10" i="109"/>
  <c r="P29" i="109"/>
  <c r="P27" i="109" s="1"/>
  <c r="W26" i="109"/>
  <c r="W6" i="109" s="1"/>
  <c r="I11" i="109"/>
  <c r="I13" i="109" s="1"/>
  <c r="I15" i="109"/>
  <c r="V26" i="109"/>
  <c r="V6" i="109" s="1"/>
  <c r="V25" i="109"/>
  <c r="V14" i="109" s="1"/>
  <c r="V5" i="109" s="1"/>
  <c r="R28" i="109"/>
  <c r="R26" i="109" s="1"/>
  <c r="R6" i="109" s="1"/>
  <c r="Q29" i="109"/>
  <c r="Q27" i="109" s="1"/>
  <c r="D29" i="109"/>
  <c r="X103" i="109"/>
  <c r="X107" i="109" s="1"/>
  <c r="X117" i="109" s="1"/>
  <c r="R96" i="109"/>
  <c r="L104" i="109"/>
  <c r="L108" i="109" s="1"/>
  <c r="L89" i="109"/>
  <c r="L103" i="109" s="1"/>
  <c r="L107" i="109" s="1"/>
  <c r="X104" i="109"/>
  <c r="X108" i="109" s="1"/>
  <c r="K117" i="109"/>
  <c r="P28" i="109"/>
  <c r="P25" i="109" s="1"/>
  <c r="P14" i="109" s="1"/>
  <c r="P5" i="109" s="1"/>
  <c r="T25" i="109"/>
  <c r="T14" i="109" s="1"/>
  <c r="T5" i="109" s="1"/>
  <c r="S94" i="109"/>
  <c r="S74" i="109" s="1"/>
  <c r="S93" i="109"/>
  <c r="S82" i="109" s="1"/>
  <c r="S73" i="109" s="1"/>
  <c r="K104" i="109"/>
  <c r="K108" i="109" s="1"/>
  <c r="W94" i="109"/>
  <c r="W74" i="109" s="1"/>
  <c r="W93" i="109"/>
  <c r="W82" i="109" s="1"/>
  <c r="W73" i="109" s="1"/>
  <c r="Y102" i="109"/>
  <c r="Y106" i="109" s="1"/>
  <c r="R25" i="109"/>
  <c r="R14" i="109" s="1"/>
  <c r="R5" i="109" s="1"/>
  <c r="P97" i="109"/>
  <c r="P95" i="109" s="1"/>
  <c r="Y104" i="109"/>
  <c r="Y108" i="109" s="1"/>
  <c r="Y89" i="109"/>
  <c r="Y103" i="109" s="1"/>
  <c r="Y107" i="109" s="1"/>
  <c r="S29" i="109"/>
  <c r="S27" i="109" s="1"/>
  <c r="R94" i="109"/>
  <c r="R74" i="109" s="1"/>
  <c r="R93" i="109"/>
  <c r="R82" i="109" s="1"/>
  <c r="R73" i="109" s="1"/>
  <c r="R28" i="108"/>
  <c r="P29" i="108"/>
  <c r="P27" i="108" s="1"/>
  <c r="P25" i="108" s="1"/>
  <c r="P14" i="108" s="1"/>
  <c r="P5" i="108" s="1"/>
  <c r="V25" i="108"/>
  <c r="V14" i="108" s="1"/>
  <c r="V5" i="108" s="1"/>
  <c r="Y6" i="108"/>
  <c r="Y9" i="108" s="1"/>
  <c r="Y104" i="108"/>
  <c r="Y108" i="108" s="1"/>
  <c r="Y89" i="108"/>
  <c r="Y102" i="108" s="1"/>
  <c r="Y106" i="108" s="1"/>
  <c r="L104" i="108"/>
  <c r="L108" i="108" s="1"/>
  <c r="L89" i="108"/>
  <c r="L103" i="108" s="1"/>
  <c r="L107" i="108" s="1"/>
  <c r="T94" i="108"/>
  <c r="T74" i="108" s="1"/>
  <c r="T93" i="108"/>
  <c r="T82" i="108" s="1"/>
  <c r="T73" i="108" s="1"/>
  <c r="R29" i="108"/>
  <c r="R27" i="108" s="1"/>
  <c r="X104" i="108"/>
  <c r="X108" i="108" s="1"/>
  <c r="P97" i="108"/>
  <c r="P95" i="108" s="1"/>
  <c r="Q29" i="108"/>
  <c r="Q27" i="108" s="1"/>
  <c r="T26" i="108"/>
  <c r="T6" i="108" s="1"/>
  <c r="R97" i="108"/>
  <c r="R95" i="108" s="1"/>
  <c r="P28" i="108"/>
  <c r="X103" i="108"/>
  <c r="X107" i="108" s="1"/>
  <c r="X117" i="108" s="1"/>
  <c r="L102" i="108"/>
  <c r="L106" i="108" s="1"/>
  <c r="K102" i="108"/>
  <c r="K106" i="108" s="1"/>
  <c r="Q97" i="108"/>
  <c r="Q95" i="108" s="1"/>
  <c r="K104" i="108"/>
  <c r="K108" i="108" s="1"/>
  <c r="W26" i="108"/>
  <c r="W6" i="108" s="1"/>
  <c r="W25" i="108"/>
  <c r="W14" i="108" s="1"/>
  <c r="W5" i="108" s="1"/>
  <c r="W94" i="108"/>
  <c r="W74" i="108" s="1"/>
  <c r="W93" i="108"/>
  <c r="W82" i="108" s="1"/>
  <c r="W73" i="108" s="1"/>
  <c r="S96" i="108"/>
  <c r="S93" i="108" s="1"/>
  <c r="S82" i="108" s="1"/>
  <c r="S73" i="108" s="1"/>
  <c r="K17" i="107"/>
  <c r="K21" i="107" s="1"/>
  <c r="G11" i="107"/>
  <c r="G13" i="107" s="1"/>
  <c r="G15" i="107"/>
  <c r="T26" i="107"/>
  <c r="T6" i="107" s="1"/>
  <c r="P29" i="107"/>
  <c r="P27" i="107" s="1"/>
  <c r="P26" i="107" s="1"/>
  <c r="P6" i="107" s="1"/>
  <c r="F29" i="107"/>
  <c r="F28" i="107"/>
  <c r="Y6" i="107"/>
  <c r="Y9" i="107" s="1"/>
  <c r="W94" i="107"/>
  <c r="W74" i="107" s="1"/>
  <c r="W93" i="107"/>
  <c r="W82" i="107" s="1"/>
  <c r="W73" i="107" s="1"/>
  <c r="X104" i="107"/>
  <c r="X108" i="107" s="1"/>
  <c r="L104" i="107"/>
  <c r="L108" i="107" s="1"/>
  <c r="L89" i="107"/>
  <c r="L103" i="107" s="1"/>
  <c r="L107" i="107" s="1"/>
  <c r="V25" i="107"/>
  <c r="V14" i="107" s="1"/>
  <c r="V5" i="107" s="1"/>
  <c r="Y104" i="107"/>
  <c r="Y108" i="107" s="1"/>
  <c r="Y89" i="107"/>
  <c r="Y103" i="107" s="1"/>
  <c r="Y107" i="107" s="1"/>
  <c r="L17" i="107"/>
  <c r="L15" i="107"/>
  <c r="L19" i="107" s="1"/>
  <c r="L16" i="107"/>
  <c r="L20" i="107" s="1"/>
  <c r="R29" i="107"/>
  <c r="R27" i="107" s="1"/>
  <c r="Q29" i="107"/>
  <c r="Q27" i="107" s="1"/>
  <c r="P28" i="107"/>
  <c r="P96" i="107"/>
  <c r="P93" i="107" s="1"/>
  <c r="P82" i="107" s="1"/>
  <c r="P73" i="107" s="1"/>
  <c r="J28" i="107"/>
  <c r="W25" i="107"/>
  <c r="W14" i="107" s="1"/>
  <c r="W5" i="107" s="1"/>
  <c r="Q97" i="107"/>
  <c r="Q95" i="107" s="1"/>
  <c r="K102" i="107"/>
  <c r="K106" i="107" s="1"/>
  <c r="X103" i="107"/>
  <c r="X107" i="107" s="1"/>
  <c r="X117" i="107" s="1"/>
  <c r="K104" i="107"/>
  <c r="K108" i="107" s="1"/>
  <c r="S29" i="106"/>
  <c r="S27" i="106" s="1"/>
  <c r="R28" i="106"/>
  <c r="Y6" i="106"/>
  <c r="Y9" i="106" s="1"/>
  <c r="I15" i="106"/>
  <c r="I11" i="106"/>
  <c r="I13" i="106" s="1"/>
  <c r="I26" i="106" s="1"/>
  <c r="H5" i="106"/>
  <c r="H14" i="106" s="1"/>
  <c r="H25" i="106" s="1"/>
  <c r="H12" i="106" s="1"/>
  <c r="G5" i="106"/>
  <c r="G14" i="106" s="1"/>
  <c r="G25" i="106" s="1"/>
  <c r="G12" i="106" s="1"/>
  <c r="F5" i="106"/>
  <c r="F14" i="106" s="1"/>
  <c r="F25" i="106" s="1"/>
  <c r="F12" i="106" s="1"/>
  <c r="E5" i="106"/>
  <c r="E14" i="106" s="1"/>
  <c r="E25" i="106" s="1"/>
  <c r="E12" i="106" s="1"/>
  <c r="L5" i="106"/>
  <c r="L8" i="106" s="1"/>
  <c r="L10" i="106" s="1"/>
  <c r="D5" i="106"/>
  <c r="D14" i="106" s="1"/>
  <c r="D25" i="106" s="1"/>
  <c r="D12" i="106" s="1"/>
  <c r="K5" i="106"/>
  <c r="K8" i="106" s="1"/>
  <c r="K10" i="106" s="1"/>
  <c r="C5" i="106"/>
  <c r="C14" i="106" s="1"/>
  <c r="C25" i="106" s="1"/>
  <c r="C12" i="106" s="1"/>
  <c r="J5" i="106"/>
  <c r="J14" i="106" s="1"/>
  <c r="J25" i="106" s="1"/>
  <c r="J12" i="106" s="1"/>
  <c r="I5" i="106"/>
  <c r="I14" i="106" s="1"/>
  <c r="I25" i="106" s="1"/>
  <c r="I12" i="106" s="1"/>
  <c r="F15" i="106"/>
  <c r="F11" i="106"/>
  <c r="F13" i="106" s="1"/>
  <c r="F26" i="106" s="1"/>
  <c r="V25" i="106"/>
  <c r="V14" i="106" s="1"/>
  <c r="V5" i="106" s="1"/>
  <c r="S94" i="106"/>
  <c r="S74" i="106" s="1"/>
  <c r="S93" i="106"/>
  <c r="S82" i="106" s="1"/>
  <c r="S73" i="106" s="1"/>
  <c r="P93" i="106"/>
  <c r="P82" i="106" s="1"/>
  <c r="P73" i="106" s="1"/>
  <c r="Q96" i="106"/>
  <c r="Q94" i="106" s="1"/>
  <c r="Q74" i="106" s="1"/>
  <c r="T29" i="106"/>
  <c r="T27" i="106" s="1"/>
  <c r="P36" i="106"/>
  <c r="P34" i="106" s="1"/>
  <c r="P37" i="106"/>
  <c r="P35" i="106" s="1"/>
  <c r="P29" i="106" s="1"/>
  <c r="P27" i="106" s="1"/>
  <c r="R96" i="106"/>
  <c r="R93" i="106" s="1"/>
  <c r="R82" i="106" s="1"/>
  <c r="R73" i="106" s="1"/>
  <c r="K117" i="106"/>
  <c r="U94" i="106"/>
  <c r="U74" i="106" s="1"/>
  <c r="U93" i="106"/>
  <c r="U82" i="106" s="1"/>
  <c r="U73" i="106" s="1"/>
  <c r="K104" i="106"/>
  <c r="K108" i="106" s="1"/>
  <c r="W29" i="106"/>
  <c r="W27" i="106" s="1"/>
  <c r="W28" i="106"/>
  <c r="X102" i="106"/>
  <c r="X106" i="106" s="1"/>
  <c r="Q28" i="106"/>
  <c r="Q26" i="106" s="1"/>
  <c r="Q6" i="106" s="1"/>
  <c r="S28" i="106"/>
  <c r="S26" i="106" s="1"/>
  <c r="S6" i="106" s="1"/>
  <c r="Y104" i="106"/>
  <c r="Y108" i="106" s="1"/>
  <c r="Y89" i="106"/>
  <c r="Y103" i="106" s="1"/>
  <c r="Y107" i="106" s="1"/>
  <c r="X104" i="106"/>
  <c r="X108" i="106" s="1"/>
  <c r="L104" i="106"/>
  <c r="L108" i="106" s="1"/>
  <c r="L89" i="106"/>
  <c r="L102" i="106" s="1"/>
  <c r="L106" i="106" s="1"/>
  <c r="E15" i="106"/>
  <c r="E11" i="106"/>
  <c r="E13" i="106" s="1"/>
  <c r="E26" i="106" s="1"/>
  <c r="R29" i="106"/>
  <c r="R27" i="106" s="1"/>
  <c r="P29" i="105"/>
  <c r="P27" i="105" s="1"/>
  <c r="V26" i="105"/>
  <c r="V6" i="105" s="1"/>
  <c r="V25" i="105"/>
  <c r="V14" i="105" s="1"/>
  <c r="V5" i="105" s="1"/>
  <c r="L104" i="105"/>
  <c r="L108" i="105" s="1"/>
  <c r="L89" i="105"/>
  <c r="Q97" i="105"/>
  <c r="Q95" i="105" s="1"/>
  <c r="V94" i="105"/>
  <c r="V74" i="105" s="1"/>
  <c r="V93" i="105"/>
  <c r="V82" i="105" s="1"/>
  <c r="V73" i="105" s="1"/>
  <c r="R28" i="105"/>
  <c r="R25" i="105" s="1"/>
  <c r="R14" i="105" s="1"/>
  <c r="R5" i="105" s="1"/>
  <c r="K102" i="105"/>
  <c r="K106" i="105" s="1"/>
  <c r="X103" i="105"/>
  <c r="X107" i="105" s="1"/>
  <c r="S93" i="105"/>
  <c r="S82" i="105" s="1"/>
  <c r="S73" i="105" s="1"/>
  <c r="Q28" i="105"/>
  <c r="Q25" i="105" s="1"/>
  <c r="Q14" i="105" s="1"/>
  <c r="Q5" i="105" s="1"/>
  <c r="P28" i="105"/>
  <c r="K104" i="105"/>
  <c r="K108" i="105" s="1"/>
  <c r="U94" i="105"/>
  <c r="U74" i="105" s="1"/>
  <c r="U93" i="105"/>
  <c r="U82" i="105" s="1"/>
  <c r="U73" i="105" s="1"/>
  <c r="X102" i="105"/>
  <c r="X106" i="105" s="1"/>
  <c r="P96" i="105"/>
  <c r="P94" i="105" s="1"/>
  <c r="P74" i="105" s="1"/>
  <c r="U25" i="105"/>
  <c r="U14" i="105" s="1"/>
  <c r="U5" i="105" s="1"/>
  <c r="R94" i="105"/>
  <c r="R74" i="105" s="1"/>
  <c r="R93" i="105"/>
  <c r="R82" i="105" s="1"/>
  <c r="R73" i="105" s="1"/>
  <c r="Y104" i="105"/>
  <c r="Y108" i="105" s="1"/>
  <c r="Y89" i="105"/>
  <c r="Y102" i="105" s="1"/>
  <c r="Y106" i="105" s="1"/>
  <c r="L102" i="105"/>
  <c r="L106" i="105" s="1"/>
  <c r="L103" i="105"/>
  <c r="L107" i="105" s="1"/>
  <c r="S28" i="105"/>
  <c r="S26" i="105" s="1"/>
  <c r="S6" i="105" s="1"/>
  <c r="F26" i="104"/>
  <c r="R28" i="104"/>
  <c r="S28" i="104"/>
  <c r="U26" i="104"/>
  <c r="U6" i="104" s="1"/>
  <c r="U25" i="104"/>
  <c r="U14" i="104" s="1"/>
  <c r="U5" i="104" s="1"/>
  <c r="Q28" i="104"/>
  <c r="Y6" i="104"/>
  <c r="Y9" i="104" s="1"/>
  <c r="K102" i="104"/>
  <c r="K106" i="104" s="1"/>
  <c r="Q29" i="104"/>
  <c r="Q27" i="104" s="1"/>
  <c r="I15" i="104"/>
  <c r="I11" i="104"/>
  <c r="I13" i="104" s="1"/>
  <c r="S29" i="104"/>
  <c r="S27" i="104" s="1"/>
  <c r="Q97" i="104"/>
  <c r="Q95" i="104" s="1"/>
  <c r="Y104" i="104"/>
  <c r="Y108" i="104" s="1"/>
  <c r="Y89" i="104"/>
  <c r="Y103" i="104" s="1"/>
  <c r="Y107" i="104" s="1"/>
  <c r="R93" i="104"/>
  <c r="R82" i="104" s="1"/>
  <c r="R73" i="104" s="1"/>
  <c r="R94" i="104"/>
  <c r="R74" i="104" s="1"/>
  <c r="D15" i="104"/>
  <c r="D11" i="104"/>
  <c r="D13" i="104" s="1"/>
  <c r="K103" i="104"/>
  <c r="K107" i="104" s="1"/>
  <c r="R29" i="104"/>
  <c r="R27" i="104" s="1"/>
  <c r="S96" i="104"/>
  <c r="S94" i="104" s="1"/>
  <c r="S74" i="104" s="1"/>
  <c r="E11" i="104"/>
  <c r="E13" i="104" s="1"/>
  <c r="E15" i="104"/>
  <c r="S93" i="104"/>
  <c r="S82" i="104" s="1"/>
  <c r="S73" i="104" s="1"/>
  <c r="X102" i="104"/>
  <c r="X106" i="104" s="1"/>
  <c r="W94" i="104"/>
  <c r="W74" i="104" s="1"/>
  <c r="W93" i="104"/>
  <c r="W82" i="104" s="1"/>
  <c r="W73" i="104" s="1"/>
  <c r="P29" i="104"/>
  <c r="P27" i="104" s="1"/>
  <c r="X104" i="104"/>
  <c r="X108" i="104" s="1"/>
  <c r="C28" i="104"/>
  <c r="L17" i="104"/>
  <c r="Y5" i="104"/>
  <c r="Y8" i="104" s="1"/>
  <c r="Y10" i="104" s="1"/>
  <c r="P97" i="104"/>
  <c r="P95" i="104" s="1"/>
  <c r="K17" i="104"/>
  <c r="K21" i="104" s="1"/>
  <c r="R28" i="103"/>
  <c r="V29" i="103"/>
  <c r="V27" i="103" s="1"/>
  <c r="V26" i="103" s="1"/>
  <c r="V6" i="103" s="1"/>
  <c r="V94" i="103"/>
  <c r="V74" i="103" s="1"/>
  <c r="V93" i="103"/>
  <c r="V82" i="103" s="1"/>
  <c r="V73" i="103" s="1"/>
  <c r="U28" i="103"/>
  <c r="U29" i="103"/>
  <c r="U27" i="103" s="1"/>
  <c r="W94" i="103"/>
  <c r="W74" i="103" s="1"/>
  <c r="W93" i="103"/>
  <c r="W82" i="103" s="1"/>
  <c r="W73" i="103" s="1"/>
  <c r="K102" i="103"/>
  <c r="K106" i="103" s="1"/>
  <c r="Y104" i="103"/>
  <c r="Y108" i="103" s="1"/>
  <c r="Y89" i="103"/>
  <c r="Y102" i="103" s="1"/>
  <c r="Y106" i="103" s="1"/>
  <c r="L104" i="103"/>
  <c r="L108" i="103" s="1"/>
  <c r="L89" i="103"/>
  <c r="L102" i="103" s="1"/>
  <c r="L106" i="103" s="1"/>
  <c r="K104" i="103"/>
  <c r="K108" i="103" s="1"/>
  <c r="T29" i="103"/>
  <c r="T27" i="103" s="1"/>
  <c r="T28" i="103"/>
  <c r="T93" i="103"/>
  <c r="T82" i="103" s="1"/>
  <c r="T73" i="103" s="1"/>
  <c r="T94" i="103"/>
  <c r="T74" i="103" s="1"/>
  <c r="R29" i="103"/>
  <c r="R27" i="103" s="1"/>
  <c r="L103" i="103"/>
  <c r="L107" i="103" s="1"/>
  <c r="K5" i="103"/>
  <c r="K8" i="103" s="1"/>
  <c r="K10" i="103" s="1"/>
  <c r="C5" i="103"/>
  <c r="C14" i="103" s="1"/>
  <c r="C25" i="103" s="1"/>
  <c r="C12" i="103" s="1"/>
  <c r="J5" i="103"/>
  <c r="J14" i="103" s="1"/>
  <c r="J25" i="103" s="1"/>
  <c r="J12" i="103" s="1"/>
  <c r="I5" i="103"/>
  <c r="I14" i="103" s="1"/>
  <c r="I25" i="103" s="1"/>
  <c r="I12" i="103" s="1"/>
  <c r="H5" i="103"/>
  <c r="H14" i="103" s="1"/>
  <c r="H25" i="103" s="1"/>
  <c r="H12" i="103" s="1"/>
  <c r="G5" i="103"/>
  <c r="G14" i="103" s="1"/>
  <c r="G25" i="103" s="1"/>
  <c r="G12" i="103" s="1"/>
  <c r="F5" i="103"/>
  <c r="F14" i="103" s="1"/>
  <c r="F25" i="103" s="1"/>
  <c r="F12" i="103" s="1"/>
  <c r="E5" i="103"/>
  <c r="E14" i="103" s="1"/>
  <c r="E25" i="103" s="1"/>
  <c r="E12" i="103" s="1"/>
  <c r="L5" i="103"/>
  <c r="L8" i="103" s="1"/>
  <c r="L10" i="103" s="1"/>
  <c r="D5" i="103"/>
  <c r="D14" i="103" s="1"/>
  <c r="D25" i="103" s="1"/>
  <c r="D12" i="103" s="1"/>
  <c r="P36" i="103"/>
  <c r="P34" i="103" s="1"/>
  <c r="P37" i="103"/>
  <c r="P35" i="103" s="1"/>
  <c r="G6" i="103"/>
  <c r="F6" i="103"/>
  <c r="E6" i="103"/>
  <c r="L6" i="103"/>
  <c r="L9" i="103" s="1"/>
  <c r="D6" i="103"/>
  <c r="K6" i="103"/>
  <c r="K9" i="103" s="1"/>
  <c r="C6" i="103"/>
  <c r="J6" i="103"/>
  <c r="I6" i="103"/>
  <c r="H6" i="103"/>
  <c r="Q36" i="103"/>
  <c r="Q34" i="103" s="1"/>
  <c r="Q37" i="103"/>
  <c r="Q35" i="103" s="1"/>
  <c r="X102" i="103"/>
  <c r="X106" i="103" s="1"/>
  <c r="P96" i="103"/>
  <c r="P93" i="103" s="1"/>
  <c r="P82" i="103" s="1"/>
  <c r="P73" i="103" s="1"/>
  <c r="Q94" i="103"/>
  <c r="Q74" i="103" s="1"/>
  <c r="Q93" i="103"/>
  <c r="Q82" i="103" s="1"/>
  <c r="Q73" i="103" s="1"/>
  <c r="X104" i="103"/>
  <c r="X108" i="103" s="1"/>
  <c r="S37" i="103"/>
  <c r="S35" i="103" s="1"/>
  <c r="S29" i="103" s="1"/>
  <c r="S27" i="103" s="1"/>
  <c r="R29" i="102"/>
  <c r="R27" i="102" s="1"/>
  <c r="R25" i="102" s="1"/>
  <c r="R14" i="102" s="1"/>
  <c r="R5" i="102" s="1"/>
  <c r="S36" i="102"/>
  <c r="S34" i="102" s="1"/>
  <c r="S28" i="102" s="1"/>
  <c r="P29" i="102"/>
  <c r="P27" i="102" s="1"/>
  <c r="P26" i="102" s="1"/>
  <c r="P6" i="102" s="1"/>
  <c r="G11" i="102"/>
  <c r="G13" i="102" s="1"/>
  <c r="G15" i="102"/>
  <c r="C15" i="102"/>
  <c r="C11" i="102"/>
  <c r="C13" i="102" s="1"/>
  <c r="W25" i="102"/>
  <c r="W14" i="102" s="1"/>
  <c r="W5" i="102" s="1"/>
  <c r="Y6" i="102"/>
  <c r="Y9" i="102" s="1"/>
  <c r="S93" i="102"/>
  <c r="S82" i="102" s="1"/>
  <c r="S73" i="102" s="1"/>
  <c r="R97" i="102"/>
  <c r="R95" i="102" s="1"/>
  <c r="T25" i="102"/>
  <c r="T14" i="102" s="1"/>
  <c r="T5" i="102" s="1"/>
  <c r="L104" i="102"/>
  <c r="L108" i="102" s="1"/>
  <c r="L89" i="102"/>
  <c r="L103" i="102" s="1"/>
  <c r="L107" i="102" s="1"/>
  <c r="Q26" i="102"/>
  <c r="Q6" i="102" s="1"/>
  <c r="Q94" i="102"/>
  <c r="Q74" i="102" s="1"/>
  <c r="Q93" i="102"/>
  <c r="Q82" i="102" s="1"/>
  <c r="Q73" i="102" s="1"/>
  <c r="P97" i="102"/>
  <c r="P95" i="102" s="1"/>
  <c r="Y104" i="102"/>
  <c r="Y108" i="102" s="1"/>
  <c r="Y89" i="102"/>
  <c r="Y102" i="102" s="1"/>
  <c r="Y106" i="102" s="1"/>
  <c r="K17" i="102"/>
  <c r="K21" i="102" s="1"/>
  <c r="K15" i="102"/>
  <c r="K19" i="102" s="1"/>
  <c r="K16" i="102"/>
  <c r="K20" i="102" s="1"/>
  <c r="T94" i="102"/>
  <c r="T74" i="102" s="1"/>
  <c r="T93" i="102"/>
  <c r="T82" i="102" s="1"/>
  <c r="T73" i="102" s="1"/>
  <c r="X103" i="102"/>
  <c r="X107" i="102" s="1"/>
  <c r="S96" i="102"/>
  <c r="S94" i="102" s="1"/>
  <c r="S74" i="102" s="1"/>
  <c r="X102" i="102"/>
  <c r="X106" i="102" s="1"/>
  <c r="K102" i="102"/>
  <c r="K106" i="102" s="1"/>
  <c r="W94" i="102"/>
  <c r="W74" i="102" s="1"/>
  <c r="W93" i="102"/>
  <c r="W82" i="102" s="1"/>
  <c r="W73" i="102" s="1"/>
  <c r="R28" i="102"/>
  <c r="K104" i="102"/>
  <c r="K108" i="102" s="1"/>
  <c r="Y5" i="102"/>
  <c r="Y8" i="102" s="1"/>
  <c r="Y10" i="102" s="1"/>
  <c r="S29" i="101"/>
  <c r="S27" i="101" s="1"/>
  <c r="S26" i="101" s="1"/>
  <c r="S6" i="101" s="1"/>
  <c r="R28" i="101"/>
  <c r="U28" i="101"/>
  <c r="U25" i="101" s="1"/>
  <c r="U14" i="101" s="1"/>
  <c r="U5" i="101" s="1"/>
  <c r="X5" i="101" s="1"/>
  <c r="X8" i="101" s="1"/>
  <c r="X10" i="101" s="1"/>
  <c r="X17" i="101" s="1"/>
  <c r="X21" i="101" s="1"/>
  <c r="T94" i="101"/>
  <c r="T74" i="101" s="1"/>
  <c r="T93" i="101"/>
  <c r="T82" i="101" s="1"/>
  <c r="T73" i="101" s="1"/>
  <c r="S96" i="101"/>
  <c r="S94" i="101" s="1"/>
  <c r="S74" i="101" s="1"/>
  <c r="K103" i="101"/>
  <c r="K107" i="101" s="1"/>
  <c r="R97" i="101"/>
  <c r="R95" i="101" s="1"/>
  <c r="V94" i="101"/>
  <c r="V74" i="101" s="1"/>
  <c r="L17" i="101"/>
  <c r="L15" i="101"/>
  <c r="L19" i="101" s="1"/>
  <c r="L16" i="101"/>
  <c r="L20" i="101" s="1"/>
  <c r="G11" i="101"/>
  <c r="G13" i="101" s="1"/>
  <c r="G15" i="101"/>
  <c r="E11" i="101"/>
  <c r="E13" i="101" s="1"/>
  <c r="E15" i="101"/>
  <c r="D15" i="101"/>
  <c r="D11" i="101"/>
  <c r="D13" i="101" s="1"/>
  <c r="P96" i="101"/>
  <c r="P94" i="101" s="1"/>
  <c r="P74" i="101" s="1"/>
  <c r="S28" i="101"/>
  <c r="Q29" i="101"/>
  <c r="Q27" i="101" s="1"/>
  <c r="Q94" i="101"/>
  <c r="Q74" i="101" s="1"/>
  <c r="Q93" i="101"/>
  <c r="Q82" i="101" s="1"/>
  <c r="Q73" i="101" s="1"/>
  <c r="L104" i="101"/>
  <c r="L108" i="101" s="1"/>
  <c r="L89" i="101"/>
  <c r="L103" i="101" s="1"/>
  <c r="L107" i="101" s="1"/>
  <c r="V26" i="101"/>
  <c r="V6" i="101" s="1"/>
  <c r="V25" i="101"/>
  <c r="V14" i="101" s="1"/>
  <c r="V5" i="101" s="1"/>
  <c r="T26" i="101"/>
  <c r="T6" i="101" s="1"/>
  <c r="T25" i="101"/>
  <c r="T14" i="101" s="1"/>
  <c r="T5" i="101" s="1"/>
  <c r="W94" i="101"/>
  <c r="W74" i="101" s="1"/>
  <c r="W93" i="101"/>
  <c r="W82" i="101" s="1"/>
  <c r="W73" i="101" s="1"/>
  <c r="H11" i="101"/>
  <c r="H13" i="101" s="1"/>
  <c r="H15" i="101"/>
  <c r="Y104" i="101"/>
  <c r="Y108" i="101" s="1"/>
  <c r="Y89" i="101"/>
  <c r="Y103" i="101" s="1"/>
  <c r="Y107" i="101" s="1"/>
  <c r="K104" i="101"/>
  <c r="K108" i="101" s="1"/>
  <c r="R29" i="101"/>
  <c r="R27" i="101" s="1"/>
  <c r="S25" i="100"/>
  <c r="S14" i="100" s="1"/>
  <c r="S5" i="100" s="1"/>
  <c r="U26" i="100"/>
  <c r="U6" i="100" s="1"/>
  <c r="X6" i="100" s="1"/>
  <c r="X9" i="100" s="1"/>
  <c r="R96" i="100"/>
  <c r="R94" i="100" s="1"/>
  <c r="R74" i="100" s="1"/>
  <c r="Y104" i="100"/>
  <c r="Y108" i="100" s="1"/>
  <c r="Y89" i="100"/>
  <c r="Y102" i="100" s="1"/>
  <c r="Y106" i="100" s="1"/>
  <c r="K102" i="100"/>
  <c r="K106" i="100" s="1"/>
  <c r="S96" i="100"/>
  <c r="S94" i="100" s="1"/>
  <c r="S74" i="100" s="1"/>
  <c r="R28" i="100"/>
  <c r="R25" i="100" s="1"/>
  <c r="R14" i="100" s="1"/>
  <c r="R5" i="100" s="1"/>
  <c r="K104" i="100"/>
  <c r="K108" i="100" s="1"/>
  <c r="V26" i="100"/>
  <c r="V6" i="100" s="1"/>
  <c r="V25" i="100"/>
  <c r="V14" i="100" s="1"/>
  <c r="V5" i="100" s="1"/>
  <c r="H15" i="100"/>
  <c r="H11" i="100"/>
  <c r="H13" i="100" s="1"/>
  <c r="H26" i="100" s="1"/>
  <c r="T94" i="100"/>
  <c r="T74" i="100" s="1"/>
  <c r="T93" i="100"/>
  <c r="T82" i="100" s="1"/>
  <c r="T73" i="100" s="1"/>
  <c r="C11" i="100"/>
  <c r="C13" i="100" s="1"/>
  <c r="C26" i="100" s="1"/>
  <c r="C15" i="100"/>
  <c r="P28" i="100"/>
  <c r="P97" i="100"/>
  <c r="P95" i="100" s="1"/>
  <c r="J5" i="100"/>
  <c r="J14" i="100" s="1"/>
  <c r="J25" i="100" s="1"/>
  <c r="J12" i="100" s="1"/>
  <c r="I5" i="100"/>
  <c r="I14" i="100" s="1"/>
  <c r="I25" i="100" s="1"/>
  <c r="I12" i="100" s="1"/>
  <c r="H5" i="100"/>
  <c r="H14" i="100" s="1"/>
  <c r="H25" i="100" s="1"/>
  <c r="H12" i="100" s="1"/>
  <c r="C5" i="100"/>
  <c r="C14" i="100" s="1"/>
  <c r="C25" i="100" s="1"/>
  <c r="C12" i="100" s="1"/>
  <c r="G5" i="100"/>
  <c r="G14" i="100" s="1"/>
  <c r="G25" i="100" s="1"/>
  <c r="G12" i="100" s="1"/>
  <c r="F5" i="100"/>
  <c r="F14" i="100" s="1"/>
  <c r="F25" i="100" s="1"/>
  <c r="F12" i="100" s="1"/>
  <c r="E5" i="100"/>
  <c r="E14" i="100" s="1"/>
  <c r="E25" i="100" s="1"/>
  <c r="E12" i="100" s="1"/>
  <c r="L5" i="100"/>
  <c r="L8" i="100" s="1"/>
  <c r="L10" i="100" s="1"/>
  <c r="D5" i="100"/>
  <c r="D14" i="100" s="1"/>
  <c r="D25" i="100" s="1"/>
  <c r="D12" i="100" s="1"/>
  <c r="K5" i="100"/>
  <c r="K8" i="100" s="1"/>
  <c r="K10" i="100" s="1"/>
  <c r="J15" i="100"/>
  <c r="J11" i="100"/>
  <c r="J13" i="100" s="1"/>
  <c r="J26" i="100" s="1"/>
  <c r="I15" i="100"/>
  <c r="I11" i="100"/>
  <c r="I13" i="100" s="1"/>
  <c r="I26" i="100" s="1"/>
  <c r="D11" i="100"/>
  <c r="D13" i="100" s="1"/>
  <c r="D26" i="100" s="1"/>
  <c r="D15" i="100"/>
  <c r="X102" i="100"/>
  <c r="X106" i="100" s="1"/>
  <c r="W25" i="100"/>
  <c r="W14" i="100" s="1"/>
  <c r="W5" i="100" s="1"/>
  <c r="Q29" i="100"/>
  <c r="Q27" i="100" s="1"/>
  <c r="T25" i="100"/>
  <c r="T14" i="100" s="1"/>
  <c r="T5" i="100" s="1"/>
  <c r="L104" i="100"/>
  <c r="L108" i="100" s="1"/>
  <c r="L89" i="100"/>
  <c r="L103" i="100" s="1"/>
  <c r="L107" i="100" s="1"/>
  <c r="Q97" i="100"/>
  <c r="Q95" i="100" s="1"/>
  <c r="X104" i="100"/>
  <c r="X108" i="100" s="1"/>
  <c r="S37" i="99"/>
  <c r="S35" i="99" s="1"/>
  <c r="S36" i="99"/>
  <c r="S34" i="99" s="1"/>
  <c r="U29" i="99"/>
  <c r="U27" i="99" s="1"/>
  <c r="U28" i="99"/>
  <c r="P28" i="99"/>
  <c r="Q28" i="99"/>
  <c r="L102" i="99"/>
  <c r="L106" i="99" s="1"/>
  <c r="L104" i="99"/>
  <c r="L108" i="99" s="1"/>
  <c r="L89" i="99"/>
  <c r="W94" i="99"/>
  <c r="W74" i="99" s="1"/>
  <c r="W93" i="99"/>
  <c r="W82" i="99" s="1"/>
  <c r="W73" i="99" s="1"/>
  <c r="R97" i="99"/>
  <c r="R95" i="99" s="1"/>
  <c r="R29" i="99"/>
  <c r="R27" i="99" s="1"/>
  <c r="X102" i="99"/>
  <c r="X106" i="99" s="1"/>
  <c r="L103" i="99"/>
  <c r="L107" i="99" s="1"/>
  <c r="S94" i="99"/>
  <c r="S74" i="99" s="1"/>
  <c r="S93" i="99"/>
  <c r="S82" i="99" s="1"/>
  <c r="S73" i="99" s="1"/>
  <c r="X104" i="99"/>
  <c r="X108" i="99" s="1"/>
  <c r="P96" i="99"/>
  <c r="P93" i="99" s="1"/>
  <c r="P82" i="99" s="1"/>
  <c r="P73" i="99" s="1"/>
  <c r="W25" i="99"/>
  <c r="W14" i="99" s="1"/>
  <c r="W5" i="99" s="1"/>
  <c r="Y104" i="99"/>
  <c r="Y108" i="99" s="1"/>
  <c r="Y89" i="99"/>
  <c r="Y103" i="99" s="1"/>
  <c r="Y107" i="99" s="1"/>
  <c r="Q94" i="99"/>
  <c r="Q74" i="99" s="1"/>
  <c r="Q93" i="99"/>
  <c r="Q82" i="99" s="1"/>
  <c r="Q73" i="99" s="1"/>
  <c r="Y5" i="99"/>
  <c r="Y8" i="99" s="1"/>
  <c r="Y10" i="99" s="1"/>
  <c r="Y6" i="99"/>
  <c r="Y9" i="99" s="1"/>
  <c r="K102" i="99"/>
  <c r="K106" i="99" s="1"/>
  <c r="T94" i="99"/>
  <c r="T74" i="99" s="1"/>
  <c r="T93" i="99"/>
  <c r="T82" i="99" s="1"/>
  <c r="T73" i="99" s="1"/>
  <c r="K104" i="99"/>
  <c r="K108" i="99" s="1"/>
  <c r="P29" i="99"/>
  <c r="P27" i="99" s="1"/>
  <c r="T26" i="99"/>
  <c r="T6" i="99" s="1"/>
  <c r="T25" i="99"/>
  <c r="T14" i="99" s="1"/>
  <c r="T5" i="99" s="1"/>
  <c r="Q29" i="99"/>
  <c r="Q27" i="99" s="1"/>
  <c r="Q36" i="98"/>
  <c r="Q34" i="98" s="1"/>
  <c r="Q28" i="98" s="1"/>
  <c r="I11" i="98"/>
  <c r="I13" i="98" s="1"/>
  <c r="I26" i="98" s="1"/>
  <c r="I15" i="98"/>
  <c r="R28" i="98"/>
  <c r="U26" i="98"/>
  <c r="U6" i="98" s="1"/>
  <c r="U25" i="98"/>
  <c r="U14" i="98" s="1"/>
  <c r="U5" i="98" s="1"/>
  <c r="X104" i="98"/>
  <c r="X108" i="98" s="1"/>
  <c r="T26" i="98"/>
  <c r="T6" i="98" s="1"/>
  <c r="T25" i="98"/>
  <c r="T14" i="98" s="1"/>
  <c r="T5" i="98" s="1"/>
  <c r="S96" i="98"/>
  <c r="S93" i="98" s="1"/>
  <c r="S82" i="98" s="1"/>
  <c r="S73" i="98" s="1"/>
  <c r="T94" i="98"/>
  <c r="T74" i="98" s="1"/>
  <c r="T93" i="98"/>
  <c r="T82" i="98" s="1"/>
  <c r="T73" i="98" s="1"/>
  <c r="S26" i="98"/>
  <c r="S6" i="98" s="1"/>
  <c r="S25" i="98"/>
  <c r="S14" i="98" s="1"/>
  <c r="S5" i="98" s="1"/>
  <c r="Y6" i="98"/>
  <c r="Y9" i="98" s="1"/>
  <c r="R97" i="98"/>
  <c r="R95" i="98" s="1"/>
  <c r="Q29" i="98"/>
  <c r="Q27" i="98" s="1"/>
  <c r="W94" i="98"/>
  <c r="W74" i="98" s="1"/>
  <c r="W93" i="98"/>
  <c r="W82" i="98" s="1"/>
  <c r="W73" i="98" s="1"/>
  <c r="L104" i="98"/>
  <c r="L108" i="98" s="1"/>
  <c r="L89" i="98"/>
  <c r="L102" i="98" s="1"/>
  <c r="L106" i="98" s="1"/>
  <c r="P29" i="98"/>
  <c r="P27" i="98" s="1"/>
  <c r="K102" i="98"/>
  <c r="K106" i="98" s="1"/>
  <c r="P96" i="98"/>
  <c r="Y104" i="98"/>
  <c r="Y108" i="98" s="1"/>
  <c r="Y89" i="98"/>
  <c r="Y102" i="98" s="1"/>
  <c r="Y106" i="98" s="1"/>
  <c r="Q97" i="98"/>
  <c r="Q95" i="98" s="1"/>
  <c r="R29" i="98"/>
  <c r="R27" i="98" s="1"/>
  <c r="X102" i="98"/>
  <c r="X106" i="98" s="1"/>
  <c r="Y5" i="98"/>
  <c r="Y8" i="98" s="1"/>
  <c r="Y10" i="98" s="1"/>
  <c r="T25" i="97"/>
  <c r="T14" i="97" s="1"/>
  <c r="T5" i="97" s="1"/>
  <c r="V29" i="97"/>
  <c r="V27" i="97" s="1"/>
  <c r="V25" i="97" s="1"/>
  <c r="V14" i="97" s="1"/>
  <c r="V5" i="97" s="1"/>
  <c r="S29" i="97"/>
  <c r="S27" i="97" s="1"/>
  <c r="Q29" i="97"/>
  <c r="Q27" i="97" s="1"/>
  <c r="Q26" i="97" s="1"/>
  <c r="Q6" i="97" s="1"/>
  <c r="X102" i="97"/>
  <c r="X106" i="97" s="1"/>
  <c r="P96" i="97"/>
  <c r="P94" i="97" s="1"/>
  <c r="P74" i="97" s="1"/>
  <c r="K104" i="97"/>
  <c r="K108" i="97" s="1"/>
  <c r="Q94" i="97"/>
  <c r="Q74" i="97" s="1"/>
  <c r="Q93" i="97"/>
  <c r="Q82" i="97" s="1"/>
  <c r="Q73" i="97" s="1"/>
  <c r="X104" i="97"/>
  <c r="X108" i="97" s="1"/>
  <c r="K103" i="97"/>
  <c r="K107" i="97" s="1"/>
  <c r="K117" i="97" s="1"/>
  <c r="K129" i="97" s="1"/>
  <c r="S96" i="97"/>
  <c r="S94" i="97" s="1"/>
  <c r="S74" i="97" s="1"/>
  <c r="S28" i="97"/>
  <c r="W94" i="97"/>
  <c r="W74" i="97" s="1"/>
  <c r="W93" i="97"/>
  <c r="W82" i="97" s="1"/>
  <c r="W73" i="97" s="1"/>
  <c r="E5" i="97"/>
  <c r="E14" i="97" s="1"/>
  <c r="E25" i="97" s="1"/>
  <c r="E12" i="97" s="1"/>
  <c r="L5" i="97"/>
  <c r="L8" i="97" s="1"/>
  <c r="L10" i="97" s="1"/>
  <c r="D5" i="97"/>
  <c r="D14" i="97" s="1"/>
  <c r="D25" i="97" s="1"/>
  <c r="D12" i="97" s="1"/>
  <c r="K5" i="97"/>
  <c r="K8" i="97" s="1"/>
  <c r="K10" i="97" s="1"/>
  <c r="C5" i="97"/>
  <c r="C14" i="97" s="1"/>
  <c r="C25" i="97" s="1"/>
  <c r="C12" i="97" s="1"/>
  <c r="J5" i="97"/>
  <c r="J14" i="97" s="1"/>
  <c r="J25" i="97" s="1"/>
  <c r="J12" i="97" s="1"/>
  <c r="F5" i="97"/>
  <c r="F14" i="97" s="1"/>
  <c r="F25" i="97" s="1"/>
  <c r="F12" i="97" s="1"/>
  <c r="I5" i="97"/>
  <c r="I14" i="97" s="1"/>
  <c r="I25" i="97" s="1"/>
  <c r="I12" i="97" s="1"/>
  <c r="H5" i="97"/>
  <c r="H14" i="97" s="1"/>
  <c r="H25" i="97" s="1"/>
  <c r="H12" i="97" s="1"/>
  <c r="G5" i="97"/>
  <c r="G14" i="97" s="1"/>
  <c r="G25" i="97" s="1"/>
  <c r="G12" i="97" s="1"/>
  <c r="L104" i="97"/>
  <c r="L108" i="97" s="1"/>
  <c r="L89" i="97"/>
  <c r="L103" i="97" s="1"/>
  <c r="L107" i="97" s="1"/>
  <c r="F15" i="97"/>
  <c r="F11" i="97"/>
  <c r="F13" i="97" s="1"/>
  <c r="F26" i="97" s="1"/>
  <c r="T94" i="97"/>
  <c r="T74" i="97" s="1"/>
  <c r="T93" i="97"/>
  <c r="T82" i="97" s="1"/>
  <c r="T73" i="97" s="1"/>
  <c r="W25" i="97"/>
  <c r="W14" i="97" s="1"/>
  <c r="W5" i="97" s="1"/>
  <c r="R28" i="97"/>
  <c r="R25" i="97" s="1"/>
  <c r="R14" i="97" s="1"/>
  <c r="R5" i="97" s="1"/>
  <c r="E15" i="97"/>
  <c r="E11" i="97"/>
  <c r="E13" i="97" s="1"/>
  <c r="E26" i="97" s="1"/>
  <c r="Y104" i="97"/>
  <c r="Y108" i="97" s="1"/>
  <c r="Y89" i="97"/>
  <c r="Y103" i="97" s="1"/>
  <c r="Y107" i="97" s="1"/>
  <c r="P29" i="97"/>
  <c r="P27" i="97" s="1"/>
  <c r="P28" i="96"/>
  <c r="C15" i="96"/>
  <c r="D11" i="96"/>
  <c r="D13" i="96" s="1"/>
  <c r="H11" i="96"/>
  <c r="H13" i="96" s="1"/>
  <c r="H15" i="96"/>
  <c r="T28" i="96"/>
  <c r="T25" i="96" s="1"/>
  <c r="T14" i="96" s="1"/>
  <c r="T5" i="96" s="1"/>
  <c r="V28" i="96"/>
  <c r="V25" i="96" s="1"/>
  <c r="V14" i="96" s="1"/>
  <c r="V5" i="96" s="1"/>
  <c r="R28" i="96"/>
  <c r="E15" i="96"/>
  <c r="E11" i="96"/>
  <c r="E13" i="96" s="1"/>
  <c r="R29" i="96"/>
  <c r="R27" i="96" s="1"/>
  <c r="P29" i="96"/>
  <c r="P27" i="96" s="1"/>
  <c r="W94" i="96"/>
  <c r="W74" i="96" s="1"/>
  <c r="W93" i="96"/>
  <c r="W82" i="96" s="1"/>
  <c r="W73" i="96" s="1"/>
  <c r="S29" i="96"/>
  <c r="S27" i="96" s="1"/>
  <c r="R96" i="96"/>
  <c r="R94" i="96" s="1"/>
  <c r="R74" i="96" s="1"/>
  <c r="G28" i="96"/>
  <c r="Q29" i="96"/>
  <c r="Q27" i="96" s="1"/>
  <c r="G29" i="96"/>
  <c r="K102" i="96"/>
  <c r="K106" i="96" s="1"/>
  <c r="W25" i="96"/>
  <c r="W14" i="96" s="1"/>
  <c r="W5" i="96" s="1"/>
  <c r="P96" i="96"/>
  <c r="K104" i="96"/>
  <c r="K108" i="96" s="1"/>
  <c r="Y104" i="96"/>
  <c r="Y108" i="96" s="1"/>
  <c r="Y89" i="96"/>
  <c r="Y102" i="96" s="1"/>
  <c r="Y106" i="96" s="1"/>
  <c r="L104" i="96"/>
  <c r="L108" i="96" s="1"/>
  <c r="L89" i="96"/>
  <c r="L102" i="96" s="1"/>
  <c r="L106" i="96" s="1"/>
  <c r="S97" i="96"/>
  <c r="S95" i="96" s="1"/>
  <c r="Q94" i="96"/>
  <c r="Q74" i="96" s="1"/>
  <c r="Q93" i="96"/>
  <c r="Q82" i="96" s="1"/>
  <c r="Q73" i="96" s="1"/>
  <c r="R93" i="96"/>
  <c r="R82" i="96" s="1"/>
  <c r="R73" i="96" s="1"/>
  <c r="P29" i="95"/>
  <c r="P27" i="95" s="1"/>
  <c r="P25" i="95" s="1"/>
  <c r="P14" i="95" s="1"/>
  <c r="P5" i="95" s="1"/>
  <c r="J29" i="95"/>
  <c r="R28" i="95"/>
  <c r="Q29" i="95"/>
  <c r="Q27" i="95" s="1"/>
  <c r="C28" i="95"/>
  <c r="K104" i="95"/>
  <c r="K108" i="95" s="1"/>
  <c r="W94" i="95"/>
  <c r="W74" i="95" s="1"/>
  <c r="W93" i="95"/>
  <c r="W82" i="95" s="1"/>
  <c r="W73" i="95" s="1"/>
  <c r="Y17" i="95"/>
  <c r="Y15" i="95"/>
  <c r="Y19" i="95" s="1"/>
  <c r="Y16" i="95"/>
  <c r="Y20" i="95" s="1"/>
  <c r="R29" i="95"/>
  <c r="R27" i="95" s="1"/>
  <c r="P28" i="95"/>
  <c r="C29" i="95"/>
  <c r="K103" i="95"/>
  <c r="K107" i="95" s="1"/>
  <c r="K117" i="95" s="1"/>
  <c r="J28" i="95"/>
  <c r="Y104" i="95"/>
  <c r="Y108" i="95" s="1"/>
  <c r="Y89" i="95"/>
  <c r="Y103" i="95" s="1"/>
  <c r="Y107" i="95" s="1"/>
  <c r="P97" i="95"/>
  <c r="P95" i="95" s="1"/>
  <c r="L17" i="95"/>
  <c r="L15" i="95"/>
  <c r="L19" i="95" s="1"/>
  <c r="L16" i="95"/>
  <c r="L20" i="95" s="1"/>
  <c r="S97" i="95"/>
  <c r="S95" i="95" s="1"/>
  <c r="W26" i="95"/>
  <c r="W6" i="95" s="1"/>
  <c r="L104" i="95"/>
  <c r="L108" i="95" s="1"/>
  <c r="L89" i="95"/>
  <c r="L103" i="95" s="1"/>
  <c r="L107" i="95" s="1"/>
  <c r="R96" i="95"/>
  <c r="R94" i="95" s="1"/>
  <c r="R74" i="95" s="1"/>
  <c r="J28" i="94"/>
  <c r="K103" i="94"/>
  <c r="K107" i="94" s="1"/>
  <c r="Y104" i="94"/>
  <c r="Y108" i="94" s="1"/>
  <c r="Y89" i="94"/>
  <c r="Y102" i="94" s="1"/>
  <c r="Y106" i="94" s="1"/>
  <c r="W94" i="94"/>
  <c r="W74" i="94" s="1"/>
  <c r="W93" i="94"/>
  <c r="W82" i="94" s="1"/>
  <c r="W73" i="94" s="1"/>
  <c r="V94" i="94"/>
  <c r="V74" i="94" s="1"/>
  <c r="V93" i="94"/>
  <c r="V82" i="94" s="1"/>
  <c r="V73" i="94" s="1"/>
  <c r="R93" i="94"/>
  <c r="R82" i="94" s="1"/>
  <c r="R73" i="94" s="1"/>
  <c r="P29" i="94"/>
  <c r="P27" i="94" s="1"/>
  <c r="R29" i="94"/>
  <c r="R27" i="94" s="1"/>
  <c r="L17" i="94"/>
  <c r="L15" i="94"/>
  <c r="L19" i="94" s="1"/>
  <c r="L16" i="94"/>
  <c r="L20" i="94" s="1"/>
  <c r="Y5" i="94"/>
  <c r="Y8" i="94" s="1"/>
  <c r="Y10" i="94" s="1"/>
  <c r="X103" i="94"/>
  <c r="X107" i="94" s="1"/>
  <c r="X117" i="94" s="1"/>
  <c r="Q29" i="94"/>
  <c r="Q27" i="94" s="1"/>
  <c r="S94" i="94"/>
  <c r="S74" i="94" s="1"/>
  <c r="S93" i="94"/>
  <c r="S82" i="94" s="1"/>
  <c r="S73" i="94" s="1"/>
  <c r="D15" i="94"/>
  <c r="D11" i="94"/>
  <c r="D13" i="94" s="1"/>
  <c r="S28" i="94"/>
  <c r="S26" i="94" s="1"/>
  <c r="S6" i="94" s="1"/>
  <c r="X6" i="94" s="1"/>
  <c r="X9" i="94" s="1"/>
  <c r="K17" i="94"/>
  <c r="K21" i="94" s="1"/>
  <c r="K15" i="94"/>
  <c r="K19" i="94" s="1"/>
  <c r="K16" i="94"/>
  <c r="K20" i="94" s="1"/>
  <c r="Y6" i="94"/>
  <c r="Y9" i="94" s="1"/>
  <c r="T26" i="94"/>
  <c r="T6" i="94" s="1"/>
  <c r="T25" i="94"/>
  <c r="T14" i="94" s="1"/>
  <c r="T5" i="94" s="1"/>
  <c r="X104" i="94"/>
  <c r="X108" i="94" s="1"/>
  <c r="F11" i="94"/>
  <c r="F13" i="94" s="1"/>
  <c r="F15" i="94"/>
  <c r="P96" i="94"/>
  <c r="P93" i="94" s="1"/>
  <c r="P82" i="94" s="1"/>
  <c r="P73" i="94" s="1"/>
  <c r="L104" i="94"/>
  <c r="L108" i="94" s="1"/>
  <c r="L89" i="94"/>
  <c r="L102" i="94" s="1"/>
  <c r="L106" i="94" s="1"/>
  <c r="E11" i="94"/>
  <c r="E13" i="94" s="1"/>
  <c r="E15" i="94"/>
  <c r="Q97" i="94"/>
  <c r="Q95" i="94" s="1"/>
  <c r="K102" i="94"/>
  <c r="K106" i="94" s="1"/>
  <c r="Y103" i="94"/>
  <c r="Y107" i="94" s="1"/>
  <c r="G11" i="94"/>
  <c r="G13" i="94" s="1"/>
  <c r="G15" i="94"/>
  <c r="S28" i="93"/>
  <c r="R28" i="93"/>
  <c r="U28" i="93"/>
  <c r="D28" i="93"/>
  <c r="T28" i="93"/>
  <c r="T25" i="93" s="1"/>
  <c r="T14" i="93" s="1"/>
  <c r="T5" i="93" s="1"/>
  <c r="Y5" i="93"/>
  <c r="Y8" i="93" s="1"/>
  <c r="Y10" i="93" s="1"/>
  <c r="P97" i="93"/>
  <c r="P95" i="93" s="1"/>
  <c r="P28" i="93"/>
  <c r="P26" i="93" s="1"/>
  <c r="P6" i="93" s="1"/>
  <c r="Y6" i="93"/>
  <c r="Y9" i="93" s="1"/>
  <c r="Q93" i="93"/>
  <c r="Q82" i="93" s="1"/>
  <c r="Q73" i="93" s="1"/>
  <c r="L104" i="93"/>
  <c r="L108" i="93" s="1"/>
  <c r="L89" i="93"/>
  <c r="L102" i="93" s="1"/>
  <c r="L106" i="93" s="1"/>
  <c r="S94" i="93"/>
  <c r="S74" i="93" s="1"/>
  <c r="S93" i="93"/>
  <c r="S82" i="93" s="1"/>
  <c r="S73" i="93" s="1"/>
  <c r="R96" i="93"/>
  <c r="K104" i="93"/>
  <c r="K108" i="93" s="1"/>
  <c r="R29" i="93"/>
  <c r="R27" i="93" s="1"/>
  <c r="W94" i="93"/>
  <c r="W74" i="93" s="1"/>
  <c r="W93" i="93"/>
  <c r="W82" i="93" s="1"/>
  <c r="W73" i="93" s="1"/>
  <c r="S29" i="93"/>
  <c r="S27" i="93" s="1"/>
  <c r="K103" i="93"/>
  <c r="K107" i="93" s="1"/>
  <c r="X103" i="93"/>
  <c r="X107" i="93" s="1"/>
  <c r="Y104" i="93"/>
  <c r="Y108" i="93" s="1"/>
  <c r="Y89" i="93"/>
  <c r="Y103" i="93" s="1"/>
  <c r="Y107" i="93" s="1"/>
  <c r="X117" i="93"/>
  <c r="X129" i="93" s="1"/>
  <c r="L103" i="93"/>
  <c r="L107" i="93" s="1"/>
  <c r="R94" i="93"/>
  <c r="R74" i="93" s="1"/>
  <c r="R93" i="93"/>
  <c r="R82" i="93" s="1"/>
  <c r="R73" i="93" s="1"/>
  <c r="Q29" i="93"/>
  <c r="Q27" i="93" s="1"/>
  <c r="X104" i="93"/>
  <c r="X108" i="93" s="1"/>
  <c r="I29" i="92"/>
  <c r="I28" i="92"/>
  <c r="I10" i="92"/>
  <c r="H28" i="92"/>
  <c r="H10" i="92"/>
  <c r="H29" i="92"/>
  <c r="R28" i="92"/>
  <c r="E11" i="92"/>
  <c r="E13" i="92" s="1"/>
  <c r="S28" i="92"/>
  <c r="C29" i="92"/>
  <c r="C37" i="92" s="1"/>
  <c r="C15" i="92"/>
  <c r="Q29" i="92"/>
  <c r="Q27" i="92" s="1"/>
  <c r="P28" i="92"/>
  <c r="V26" i="92"/>
  <c r="V6" i="92" s="1"/>
  <c r="V25" i="92"/>
  <c r="V14" i="92" s="1"/>
  <c r="V5" i="92" s="1"/>
  <c r="D15" i="92"/>
  <c r="D11" i="92"/>
  <c r="D13" i="92" s="1"/>
  <c r="L17" i="92"/>
  <c r="L15" i="92"/>
  <c r="L19" i="92" s="1"/>
  <c r="L16" i="92"/>
  <c r="L20" i="92" s="1"/>
  <c r="T26" i="92"/>
  <c r="T6" i="92" s="1"/>
  <c r="T25" i="92"/>
  <c r="T14" i="92" s="1"/>
  <c r="T5" i="92" s="1"/>
  <c r="S96" i="92"/>
  <c r="S94" i="92" s="1"/>
  <c r="S74" i="92" s="1"/>
  <c r="S29" i="92"/>
  <c r="S27" i="92" s="1"/>
  <c r="L104" i="92"/>
  <c r="L108" i="92" s="1"/>
  <c r="L89" i="92"/>
  <c r="L103" i="92" s="1"/>
  <c r="L107" i="92" s="1"/>
  <c r="R97" i="92"/>
  <c r="R95" i="92" s="1"/>
  <c r="R26" i="92"/>
  <c r="R6" i="92" s="1"/>
  <c r="R25" i="92"/>
  <c r="R14" i="92" s="1"/>
  <c r="R5" i="92" s="1"/>
  <c r="W94" i="92"/>
  <c r="W74" i="92" s="1"/>
  <c r="W93" i="92"/>
  <c r="W82" i="92" s="1"/>
  <c r="W73" i="92" s="1"/>
  <c r="P29" i="92"/>
  <c r="P27" i="92" s="1"/>
  <c r="Q26" i="92"/>
  <c r="Q6" i="92" s="1"/>
  <c r="Q25" i="92"/>
  <c r="Q14" i="92" s="1"/>
  <c r="Q5" i="92" s="1"/>
  <c r="T94" i="92"/>
  <c r="T74" i="92" s="1"/>
  <c r="T93" i="92"/>
  <c r="T82" i="92" s="1"/>
  <c r="T73" i="92" s="1"/>
  <c r="W25" i="92"/>
  <c r="W14" i="92" s="1"/>
  <c r="W5" i="92" s="1"/>
  <c r="K102" i="92"/>
  <c r="K106" i="92" s="1"/>
  <c r="Y104" i="92"/>
  <c r="Y108" i="92" s="1"/>
  <c r="Y89" i="92"/>
  <c r="Y103" i="92" s="1"/>
  <c r="Y107" i="92" s="1"/>
  <c r="X102" i="92"/>
  <c r="X106" i="92" s="1"/>
  <c r="Q94" i="92"/>
  <c r="Q74" i="92" s="1"/>
  <c r="Q93" i="92"/>
  <c r="Q82" i="92" s="1"/>
  <c r="Q73" i="92" s="1"/>
  <c r="K104" i="92"/>
  <c r="K108" i="92" s="1"/>
  <c r="X104" i="92"/>
  <c r="X108" i="92" s="1"/>
  <c r="P96" i="92"/>
  <c r="P94" i="92" s="1"/>
  <c r="P74" i="92" s="1"/>
  <c r="P29" i="91"/>
  <c r="P27" i="91" s="1"/>
  <c r="P25" i="91" s="1"/>
  <c r="P14" i="91" s="1"/>
  <c r="P5" i="91" s="1"/>
  <c r="K104" i="91"/>
  <c r="K108" i="91" s="1"/>
  <c r="W26" i="91"/>
  <c r="W6" i="91" s="1"/>
  <c r="P28" i="91"/>
  <c r="C15" i="91"/>
  <c r="C11" i="91"/>
  <c r="C13" i="91" s="1"/>
  <c r="K103" i="91"/>
  <c r="K107" i="91" s="1"/>
  <c r="P97" i="91"/>
  <c r="P95" i="91" s="1"/>
  <c r="T26" i="91"/>
  <c r="T6" i="91" s="1"/>
  <c r="T25" i="91"/>
  <c r="T14" i="91" s="1"/>
  <c r="T5" i="91" s="1"/>
  <c r="Q97" i="91"/>
  <c r="Q95" i="91" s="1"/>
  <c r="V94" i="91"/>
  <c r="V74" i="91" s="1"/>
  <c r="V93" i="91"/>
  <c r="V82" i="91" s="1"/>
  <c r="V73" i="91" s="1"/>
  <c r="V26" i="91"/>
  <c r="V6" i="91" s="1"/>
  <c r="V25" i="91"/>
  <c r="V14" i="91" s="1"/>
  <c r="V5" i="91" s="1"/>
  <c r="Q29" i="91"/>
  <c r="Q27" i="91" s="1"/>
  <c r="Y104" i="91"/>
  <c r="Y108" i="91" s="1"/>
  <c r="Y89" i="91"/>
  <c r="Y102" i="91" s="1"/>
  <c r="Y106" i="91" s="1"/>
  <c r="X103" i="91"/>
  <c r="X107" i="91" s="1"/>
  <c r="R25" i="91"/>
  <c r="R14" i="91" s="1"/>
  <c r="R5" i="91" s="1"/>
  <c r="R26" i="91"/>
  <c r="R6" i="91" s="1"/>
  <c r="S96" i="91"/>
  <c r="S94" i="91" s="1"/>
  <c r="S74" i="91" s="1"/>
  <c r="X102" i="91"/>
  <c r="X106" i="91" s="1"/>
  <c r="F15" i="91"/>
  <c r="F11" i="91"/>
  <c r="F13" i="91" s="1"/>
  <c r="W94" i="91"/>
  <c r="W74" i="91" s="1"/>
  <c r="W93" i="91"/>
  <c r="W82" i="91" s="1"/>
  <c r="W73" i="91" s="1"/>
  <c r="S29" i="91"/>
  <c r="S27" i="91" s="1"/>
  <c r="D15" i="91"/>
  <c r="D11" i="91"/>
  <c r="D13" i="91" s="1"/>
  <c r="K117" i="91"/>
  <c r="K129" i="91" s="1"/>
  <c r="G11" i="91"/>
  <c r="G13" i="91" s="1"/>
  <c r="G15" i="91"/>
  <c r="L104" i="91"/>
  <c r="L108" i="91" s="1"/>
  <c r="L89" i="91"/>
  <c r="L102" i="91" s="1"/>
  <c r="L106" i="91" s="1"/>
  <c r="U28" i="90"/>
  <c r="U26" i="90" s="1"/>
  <c r="U6" i="90" s="1"/>
  <c r="Q36" i="90"/>
  <c r="Q34" i="90" s="1"/>
  <c r="Q28" i="90" s="1"/>
  <c r="P36" i="90"/>
  <c r="P34" i="90" s="1"/>
  <c r="P28" i="90" s="1"/>
  <c r="Q97" i="90"/>
  <c r="Q95" i="90" s="1"/>
  <c r="T94" i="90"/>
  <c r="T74" i="90" s="1"/>
  <c r="T93" i="90"/>
  <c r="T82" i="90" s="1"/>
  <c r="T73" i="90" s="1"/>
  <c r="K103" i="90"/>
  <c r="K107" i="90" s="1"/>
  <c r="X104" i="90"/>
  <c r="X108" i="90" s="1"/>
  <c r="W26" i="90"/>
  <c r="W6" i="90" s="1"/>
  <c r="W25" i="90"/>
  <c r="W14" i="90" s="1"/>
  <c r="W5" i="90" s="1"/>
  <c r="W94" i="90"/>
  <c r="W74" i="90" s="1"/>
  <c r="W93" i="90"/>
  <c r="W82" i="90" s="1"/>
  <c r="W73" i="90" s="1"/>
  <c r="T26" i="90"/>
  <c r="T6" i="90" s="1"/>
  <c r="T25" i="90"/>
  <c r="T14" i="90" s="1"/>
  <c r="T5" i="90" s="1"/>
  <c r="S96" i="90"/>
  <c r="S93" i="90" s="1"/>
  <c r="S82" i="90" s="1"/>
  <c r="S73" i="90" s="1"/>
  <c r="P29" i="90"/>
  <c r="P27" i="90" s="1"/>
  <c r="S28" i="90"/>
  <c r="S25" i="90" s="1"/>
  <c r="S14" i="90" s="1"/>
  <c r="S5" i="90" s="1"/>
  <c r="L89" i="90"/>
  <c r="L104" i="90"/>
  <c r="L108" i="90" s="1"/>
  <c r="V93" i="90"/>
  <c r="V82" i="90" s="1"/>
  <c r="V73" i="90" s="1"/>
  <c r="V94" i="90"/>
  <c r="V74" i="90" s="1"/>
  <c r="L102" i="90"/>
  <c r="L106" i="90" s="1"/>
  <c r="U93" i="90"/>
  <c r="U82" i="90" s="1"/>
  <c r="U73" i="90" s="1"/>
  <c r="U94" i="90"/>
  <c r="U74" i="90" s="1"/>
  <c r="R96" i="90"/>
  <c r="R94" i="90" s="1"/>
  <c r="R74" i="90" s="1"/>
  <c r="F10" i="90"/>
  <c r="Y104" i="90"/>
  <c r="Y108" i="90" s="1"/>
  <c r="Y89" i="90"/>
  <c r="Y103" i="90" s="1"/>
  <c r="Y107" i="90" s="1"/>
  <c r="P94" i="90"/>
  <c r="P74" i="90" s="1"/>
  <c r="P93" i="90"/>
  <c r="P82" i="90" s="1"/>
  <c r="P73" i="90" s="1"/>
  <c r="K16" i="90"/>
  <c r="K20" i="90" s="1"/>
  <c r="K17" i="90"/>
  <c r="K21" i="90" s="1"/>
  <c r="K15" i="90"/>
  <c r="K19" i="90" s="1"/>
  <c r="R36" i="90"/>
  <c r="R34" i="90" s="1"/>
  <c r="R28" i="90" s="1"/>
  <c r="L103" i="90"/>
  <c r="L107" i="90" s="1"/>
  <c r="X117" i="90"/>
  <c r="X129" i="90" s="1"/>
  <c r="C29" i="90"/>
  <c r="C28" i="90"/>
  <c r="C10" i="90"/>
  <c r="X103" i="90"/>
  <c r="X107" i="90" s="1"/>
  <c r="K102" i="90"/>
  <c r="K106" i="90" s="1"/>
  <c r="V29" i="90"/>
  <c r="V27" i="90" s="1"/>
  <c r="V28" i="90"/>
  <c r="S94" i="90"/>
  <c r="S74" i="90" s="1"/>
  <c r="Y6" i="89"/>
  <c r="Y9" i="89" s="1"/>
  <c r="U28" i="89"/>
  <c r="U29" i="89"/>
  <c r="U27" i="89" s="1"/>
  <c r="Q28" i="89"/>
  <c r="W26" i="89"/>
  <c r="W6" i="89" s="1"/>
  <c r="C28" i="89"/>
  <c r="Y104" i="89"/>
  <c r="Y108" i="89" s="1"/>
  <c r="Y89" i="89"/>
  <c r="Q97" i="89"/>
  <c r="Q95" i="89" s="1"/>
  <c r="T94" i="89"/>
  <c r="T74" i="89" s="1"/>
  <c r="T93" i="89"/>
  <c r="T82" i="89" s="1"/>
  <c r="T73" i="89" s="1"/>
  <c r="W25" i="89"/>
  <c r="W14" i="89" s="1"/>
  <c r="W5" i="89" s="1"/>
  <c r="P29" i="89"/>
  <c r="P27" i="89" s="1"/>
  <c r="C29" i="89"/>
  <c r="C37" i="89" s="1"/>
  <c r="T26" i="89"/>
  <c r="T6" i="89" s="1"/>
  <c r="T25" i="89"/>
  <c r="T14" i="89" s="1"/>
  <c r="T5" i="89" s="1"/>
  <c r="W94" i="89"/>
  <c r="W74" i="89" s="1"/>
  <c r="W93" i="89"/>
  <c r="W82" i="89" s="1"/>
  <c r="W73" i="89" s="1"/>
  <c r="R97" i="89"/>
  <c r="R95" i="89" s="1"/>
  <c r="R29" i="89"/>
  <c r="R27" i="89" s="1"/>
  <c r="Y5" i="89"/>
  <c r="Y8" i="89" s="1"/>
  <c r="Y10" i="89" s="1"/>
  <c r="L103" i="89"/>
  <c r="L107" i="89" s="1"/>
  <c r="X102" i="89"/>
  <c r="X106" i="89" s="1"/>
  <c r="Q29" i="89"/>
  <c r="Q27" i="89" s="1"/>
  <c r="S28" i="89"/>
  <c r="S25" i="89" s="1"/>
  <c r="S14" i="89" s="1"/>
  <c r="S5" i="89" s="1"/>
  <c r="K117" i="89"/>
  <c r="Y103" i="89"/>
  <c r="Y107" i="89" s="1"/>
  <c r="X103" i="89"/>
  <c r="X107" i="89" s="1"/>
  <c r="K104" i="89"/>
  <c r="K108" i="89" s="1"/>
  <c r="L104" i="89"/>
  <c r="L108" i="89" s="1"/>
  <c r="L89" i="89"/>
  <c r="L102" i="89" s="1"/>
  <c r="L106" i="89" s="1"/>
  <c r="Y102" i="89"/>
  <c r="Y106" i="89" s="1"/>
  <c r="P96" i="89"/>
  <c r="P94" i="89" s="1"/>
  <c r="P74" i="89" s="1"/>
  <c r="S96" i="89"/>
  <c r="S94" i="89" s="1"/>
  <c r="S74" i="89" s="1"/>
  <c r="R28" i="88"/>
  <c r="U29" i="88"/>
  <c r="U27" i="88" s="1"/>
  <c r="V29" i="88"/>
  <c r="V27" i="88" s="1"/>
  <c r="V26" i="88" s="1"/>
  <c r="V6" i="88" s="1"/>
  <c r="X104" i="88"/>
  <c r="X108" i="88" s="1"/>
  <c r="R96" i="88"/>
  <c r="K103" i="88"/>
  <c r="K107" i="88" s="1"/>
  <c r="Q94" i="88"/>
  <c r="Q74" i="88" s="1"/>
  <c r="Q93" i="88"/>
  <c r="Q82" i="88" s="1"/>
  <c r="Q73" i="88" s="1"/>
  <c r="S94" i="88"/>
  <c r="S74" i="88" s="1"/>
  <c r="S93" i="88"/>
  <c r="S82" i="88" s="1"/>
  <c r="S73" i="88" s="1"/>
  <c r="L104" i="88"/>
  <c r="L108" i="88" s="1"/>
  <c r="L89" i="88"/>
  <c r="L103" i="88" s="1"/>
  <c r="L107" i="88" s="1"/>
  <c r="Q36" i="88"/>
  <c r="Q34" i="88" s="1"/>
  <c r="Q37" i="88"/>
  <c r="Q35" i="88" s="1"/>
  <c r="T94" i="88"/>
  <c r="T74" i="88" s="1"/>
  <c r="T93" i="88"/>
  <c r="T82" i="88" s="1"/>
  <c r="T73" i="88" s="1"/>
  <c r="T28" i="88"/>
  <c r="T29" i="88"/>
  <c r="T27" i="88" s="1"/>
  <c r="R26" i="88"/>
  <c r="R6" i="88" s="1"/>
  <c r="R25" i="88"/>
  <c r="R14" i="88" s="1"/>
  <c r="R5" i="88" s="1"/>
  <c r="W94" i="88"/>
  <c r="W74" i="88" s="1"/>
  <c r="W93" i="88"/>
  <c r="W82" i="88" s="1"/>
  <c r="W73" i="88" s="1"/>
  <c r="P96" i="88"/>
  <c r="P94" i="88" s="1"/>
  <c r="P74" i="88" s="1"/>
  <c r="Y104" i="88"/>
  <c r="Y108" i="88" s="1"/>
  <c r="Y89" i="88"/>
  <c r="Y102" i="88" s="1"/>
  <c r="Y106" i="88" s="1"/>
  <c r="S37" i="88"/>
  <c r="S35" i="88" s="1"/>
  <c r="S29" i="88" s="1"/>
  <c r="S27" i="88" s="1"/>
  <c r="P36" i="88"/>
  <c r="P34" i="88" s="1"/>
  <c r="P37" i="88"/>
  <c r="P35" i="88" s="1"/>
  <c r="W26" i="88"/>
  <c r="W6" i="88" s="1"/>
  <c r="W25" i="88"/>
  <c r="W14" i="88" s="1"/>
  <c r="W5" i="88" s="1"/>
  <c r="R94" i="88"/>
  <c r="R74" i="88" s="1"/>
  <c r="R93" i="88"/>
  <c r="R82" i="88" s="1"/>
  <c r="R73" i="88" s="1"/>
  <c r="H5" i="88"/>
  <c r="H14" i="88" s="1"/>
  <c r="H25" i="88" s="1"/>
  <c r="H12" i="88" s="1"/>
  <c r="G5" i="88"/>
  <c r="G14" i="88" s="1"/>
  <c r="G25" i="88" s="1"/>
  <c r="G12" i="88" s="1"/>
  <c r="F5" i="88"/>
  <c r="F14" i="88" s="1"/>
  <c r="F25" i="88" s="1"/>
  <c r="F12" i="88" s="1"/>
  <c r="E5" i="88"/>
  <c r="E14" i="88" s="1"/>
  <c r="E25" i="88" s="1"/>
  <c r="E12" i="88" s="1"/>
  <c r="L5" i="88"/>
  <c r="L8" i="88" s="1"/>
  <c r="L10" i="88" s="1"/>
  <c r="D5" i="88"/>
  <c r="D14" i="88" s="1"/>
  <c r="D25" i="88" s="1"/>
  <c r="D12" i="88" s="1"/>
  <c r="K5" i="88"/>
  <c r="K8" i="88" s="1"/>
  <c r="K10" i="88" s="1"/>
  <c r="C5" i="88"/>
  <c r="C14" i="88" s="1"/>
  <c r="C25" i="88" s="1"/>
  <c r="C12" i="88" s="1"/>
  <c r="J5" i="88"/>
  <c r="J14" i="88" s="1"/>
  <c r="J25" i="88" s="1"/>
  <c r="J12" i="88" s="1"/>
  <c r="I5" i="88"/>
  <c r="I14" i="88" s="1"/>
  <c r="I25" i="88" s="1"/>
  <c r="I12" i="88" s="1"/>
  <c r="X103" i="88"/>
  <c r="X107" i="88" s="1"/>
  <c r="X117" i="88" s="1"/>
  <c r="I15" i="88"/>
  <c r="I11" i="88"/>
  <c r="I13" i="88" s="1"/>
  <c r="I26" i="88" s="1"/>
  <c r="K102" i="88"/>
  <c r="K106" i="88" s="1"/>
  <c r="V29" i="87"/>
  <c r="V27" i="87" s="1"/>
  <c r="V28" i="87"/>
  <c r="Q36" i="87"/>
  <c r="Q34" i="87" s="1"/>
  <c r="Q28" i="87" s="1"/>
  <c r="R29" i="87"/>
  <c r="R27" i="87" s="1"/>
  <c r="R26" i="87" s="1"/>
  <c r="R6" i="87" s="1"/>
  <c r="V96" i="87"/>
  <c r="V94" i="87" s="1"/>
  <c r="V74" i="87" s="1"/>
  <c r="W94" i="87"/>
  <c r="W74" i="87" s="1"/>
  <c r="W93" i="87"/>
  <c r="W82" i="87" s="1"/>
  <c r="W73" i="87" s="1"/>
  <c r="L103" i="87"/>
  <c r="L107" i="87" s="1"/>
  <c r="L117" i="87" s="1"/>
  <c r="X103" i="87"/>
  <c r="X107" i="87" s="1"/>
  <c r="K104" i="87"/>
  <c r="K108" i="87" s="1"/>
  <c r="K103" i="87"/>
  <c r="K107" i="87" s="1"/>
  <c r="J5" i="87"/>
  <c r="J14" i="87" s="1"/>
  <c r="J25" i="87" s="1"/>
  <c r="J12" i="87" s="1"/>
  <c r="I5" i="87"/>
  <c r="I14" i="87" s="1"/>
  <c r="I25" i="87" s="1"/>
  <c r="I12" i="87" s="1"/>
  <c r="H5" i="87"/>
  <c r="H14" i="87" s="1"/>
  <c r="H25" i="87" s="1"/>
  <c r="H12" i="87" s="1"/>
  <c r="C5" i="87"/>
  <c r="C14" i="87" s="1"/>
  <c r="C25" i="87" s="1"/>
  <c r="C12" i="87" s="1"/>
  <c r="G5" i="87"/>
  <c r="G14" i="87" s="1"/>
  <c r="G25" i="87" s="1"/>
  <c r="G12" i="87" s="1"/>
  <c r="K5" i="87"/>
  <c r="K8" i="87" s="1"/>
  <c r="K10" i="87" s="1"/>
  <c r="F5" i="87"/>
  <c r="F14" i="87" s="1"/>
  <c r="F25" i="87" s="1"/>
  <c r="F12" i="87" s="1"/>
  <c r="E5" i="87"/>
  <c r="E14" i="87" s="1"/>
  <c r="E25" i="87" s="1"/>
  <c r="E12" i="87" s="1"/>
  <c r="L5" i="87"/>
  <c r="L8" i="87" s="1"/>
  <c r="L10" i="87" s="1"/>
  <c r="D5" i="87"/>
  <c r="D14" i="87" s="1"/>
  <c r="D25" i="87" s="1"/>
  <c r="D12" i="87" s="1"/>
  <c r="F6" i="87"/>
  <c r="E6" i="87"/>
  <c r="G6" i="87"/>
  <c r="L6" i="87"/>
  <c r="L9" i="87" s="1"/>
  <c r="D6" i="87"/>
  <c r="K6" i="87"/>
  <c r="K9" i="87" s="1"/>
  <c r="C6" i="87"/>
  <c r="J6" i="87"/>
  <c r="I6" i="87"/>
  <c r="H6" i="87"/>
  <c r="X104" i="87"/>
  <c r="X108" i="87" s="1"/>
  <c r="Q96" i="87"/>
  <c r="Q93" i="87" s="1"/>
  <c r="Q82" i="87" s="1"/>
  <c r="Q73" i="87" s="1"/>
  <c r="S96" i="87"/>
  <c r="S94" i="87" s="1"/>
  <c r="S74" i="87" s="1"/>
  <c r="Y104" i="87"/>
  <c r="Y108" i="87" s="1"/>
  <c r="Y89" i="87"/>
  <c r="Y103" i="87" s="1"/>
  <c r="Y107" i="87" s="1"/>
  <c r="T28" i="87"/>
  <c r="T29" i="87"/>
  <c r="T27" i="87" s="1"/>
  <c r="P97" i="87"/>
  <c r="P95" i="87" s="1"/>
  <c r="S28" i="87"/>
  <c r="S26" i="87" s="1"/>
  <c r="S6" i="87" s="1"/>
  <c r="U29" i="87"/>
  <c r="U27" i="87" s="1"/>
  <c r="U28" i="87"/>
  <c r="W26" i="87"/>
  <c r="W6" i="87" s="1"/>
  <c r="W25" i="87"/>
  <c r="W14" i="87" s="1"/>
  <c r="W5" i="87" s="1"/>
  <c r="R94" i="87"/>
  <c r="R74" i="87" s="1"/>
  <c r="P36" i="87"/>
  <c r="P34" i="87" s="1"/>
  <c r="P28" i="87" s="1"/>
  <c r="Q28" i="86"/>
  <c r="C28" i="86"/>
  <c r="C29" i="86"/>
  <c r="P97" i="86"/>
  <c r="P95" i="86" s="1"/>
  <c r="Q97" i="86"/>
  <c r="Q95" i="86" s="1"/>
  <c r="P29" i="86"/>
  <c r="P27" i="86" s="1"/>
  <c r="R97" i="86"/>
  <c r="R95" i="86" s="1"/>
  <c r="V93" i="86"/>
  <c r="V82" i="86" s="1"/>
  <c r="V73" i="86" s="1"/>
  <c r="T26" i="86"/>
  <c r="T6" i="86" s="1"/>
  <c r="T25" i="86"/>
  <c r="T14" i="86" s="1"/>
  <c r="T5" i="86" s="1"/>
  <c r="W94" i="86"/>
  <c r="W74" i="86" s="1"/>
  <c r="W93" i="86"/>
  <c r="W82" i="86" s="1"/>
  <c r="W73" i="86" s="1"/>
  <c r="Q29" i="86"/>
  <c r="Q27" i="86" s="1"/>
  <c r="X102" i="86"/>
  <c r="X106" i="86" s="1"/>
  <c r="K102" i="86"/>
  <c r="K106" i="86" s="1"/>
  <c r="T94" i="86"/>
  <c r="T74" i="86" s="1"/>
  <c r="T93" i="86"/>
  <c r="T82" i="86" s="1"/>
  <c r="T73" i="86" s="1"/>
  <c r="Y102" i="86"/>
  <c r="Y106" i="86" s="1"/>
  <c r="X104" i="86"/>
  <c r="X108" i="86" s="1"/>
  <c r="K104" i="86"/>
  <c r="K108" i="86" s="1"/>
  <c r="L103" i="86"/>
  <c r="L107" i="86" s="1"/>
  <c r="S96" i="86"/>
  <c r="S94" i="86" s="1"/>
  <c r="S74" i="86" s="1"/>
  <c r="Y104" i="86"/>
  <c r="Y108" i="86" s="1"/>
  <c r="Y89" i="86"/>
  <c r="Y103" i="86" s="1"/>
  <c r="Y107" i="86" s="1"/>
  <c r="S26" i="86"/>
  <c r="S6" i="86" s="1"/>
  <c r="S25" i="86"/>
  <c r="S14" i="86" s="1"/>
  <c r="S5" i="86" s="1"/>
  <c r="L104" i="86"/>
  <c r="L108" i="86" s="1"/>
  <c r="L89" i="86"/>
  <c r="L102" i="86" s="1"/>
  <c r="L106" i="86" s="1"/>
  <c r="V26" i="86"/>
  <c r="V6" i="86" s="1"/>
  <c r="V25" i="86"/>
  <c r="V14" i="86" s="1"/>
  <c r="V5" i="86" s="1"/>
  <c r="R28" i="86"/>
  <c r="R26" i="86" s="1"/>
  <c r="R6" i="86" s="1"/>
  <c r="W26" i="85"/>
  <c r="W6" i="85" s="1"/>
  <c r="V25" i="85"/>
  <c r="V14" i="85" s="1"/>
  <c r="V5" i="85" s="1"/>
  <c r="C11" i="85"/>
  <c r="C13" i="85" s="1"/>
  <c r="C26" i="85" s="1"/>
  <c r="I11" i="85"/>
  <c r="I13" i="85" s="1"/>
  <c r="I26" i="85" s="1"/>
  <c r="P28" i="85"/>
  <c r="J15" i="85"/>
  <c r="J11" i="85"/>
  <c r="J13" i="85" s="1"/>
  <c r="D15" i="85"/>
  <c r="D11" i="85"/>
  <c r="D13" i="85" s="1"/>
  <c r="Y5" i="85"/>
  <c r="Y8" i="85" s="1"/>
  <c r="Y10" i="85" s="1"/>
  <c r="S96" i="85"/>
  <c r="S93" i="85" s="1"/>
  <c r="S82" i="85" s="1"/>
  <c r="S73" i="85" s="1"/>
  <c r="X102" i="85"/>
  <c r="X106" i="85" s="1"/>
  <c r="V94" i="85"/>
  <c r="V74" i="85" s="1"/>
  <c r="V93" i="85"/>
  <c r="V82" i="85" s="1"/>
  <c r="V73" i="85" s="1"/>
  <c r="T93" i="85"/>
  <c r="T82" i="85" s="1"/>
  <c r="T73" i="85" s="1"/>
  <c r="E28" i="85"/>
  <c r="X103" i="85"/>
  <c r="X107" i="85" s="1"/>
  <c r="S28" i="85"/>
  <c r="W94" i="85"/>
  <c r="W74" i="85" s="1"/>
  <c r="W93" i="85"/>
  <c r="W82" i="85" s="1"/>
  <c r="W73" i="85" s="1"/>
  <c r="Q26" i="85"/>
  <c r="Q6" i="85" s="1"/>
  <c r="Q25" i="85"/>
  <c r="Q14" i="85" s="1"/>
  <c r="Q5" i="85" s="1"/>
  <c r="K102" i="85"/>
  <c r="K106" i="85" s="1"/>
  <c r="Q96" i="85"/>
  <c r="S26" i="85"/>
  <c r="S6" i="85" s="1"/>
  <c r="P96" i="85"/>
  <c r="P94" i="85" s="1"/>
  <c r="P74" i="85" s="1"/>
  <c r="K104" i="85"/>
  <c r="K108" i="85" s="1"/>
  <c r="R97" i="85"/>
  <c r="R95" i="85" s="1"/>
  <c r="L104" i="85"/>
  <c r="L108" i="85" s="1"/>
  <c r="L89" i="85"/>
  <c r="L103" i="85" s="1"/>
  <c r="L107" i="85" s="1"/>
  <c r="U94" i="85"/>
  <c r="U74" i="85" s="1"/>
  <c r="U93" i="85"/>
  <c r="U82" i="85" s="1"/>
  <c r="U73" i="85" s="1"/>
  <c r="Y89" i="85"/>
  <c r="Y103" i="85" s="1"/>
  <c r="Y107" i="85" s="1"/>
  <c r="Y104" i="85"/>
  <c r="Y108" i="85" s="1"/>
  <c r="P29" i="85"/>
  <c r="P27" i="85" s="1"/>
  <c r="R29" i="85"/>
  <c r="R27" i="85" s="1"/>
  <c r="I28" i="84"/>
  <c r="F15" i="84"/>
  <c r="F11" i="84"/>
  <c r="F13" i="84" s="1"/>
  <c r="U28" i="84"/>
  <c r="U29" i="84"/>
  <c r="U27" i="84" s="1"/>
  <c r="L16" i="84"/>
  <c r="L20" i="84" s="1"/>
  <c r="L103" i="84"/>
  <c r="L107" i="84" s="1"/>
  <c r="K102" i="84"/>
  <c r="K106" i="84" s="1"/>
  <c r="Q96" i="84"/>
  <c r="Q93" i="84" s="1"/>
  <c r="Q82" i="84" s="1"/>
  <c r="Q73" i="84" s="1"/>
  <c r="R97" i="84"/>
  <c r="R95" i="84" s="1"/>
  <c r="V29" i="84"/>
  <c r="V27" i="84" s="1"/>
  <c r="V28" i="84"/>
  <c r="Y104" i="84"/>
  <c r="Y108" i="84" s="1"/>
  <c r="Y89" i="84"/>
  <c r="Y103" i="84" s="1"/>
  <c r="Y107" i="84" s="1"/>
  <c r="W25" i="84"/>
  <c r="W14" i="84" s="1"/>
  <c r="W5" i="84" s="1"/>
  <c r="K104" i="84"/>
  <c r="K108" i="84" s="1"/>
  <c r="P36" i="84"/>
  <c r="P34" i="84" s="1"/>
  <c r="P28" i="84" s="1"/>
  <c r="S29" i="84"/>
  <c r="S27" i="84" s="1"/>
  <c r="S96" i="84"/>
  <c r="S94" i="84" s="1"/>
  <c r="S74" i="84" s="1"/>
  <c r="V96" i="84"/>
  <c r="V97" i="84"/>
  <c r="V95" i="84" s="1"/>
  <c r="Q29" i="84"/>
  <c r="Q27" i="84" s="1"/>
  <c r="X102" i="84"/>
  <c r="X106" i="84" s="1"/>
  <c r="X103" i="84"/>
  <c r="X107" i="84" s="1"/>
  <c r="R29" i="84"/>
  <c r="R27" i="84" s="1"/>
  <c r="L104" i="84"/>
  <c r="L108" i="84" s="1"/>
  <c r="U93" i="84"/>
  <c r="U82" i="84" s="1"/>
  <c r="U73" i="84" s="1"/>
  <c r="U94" i="84"/>
  <c r="U74" i="84" s="1"/>
  <c r="X104" i="84"/>
  <c r="X108" i="84" s="1"/>
  <c r="P96" i="84"/>
  <c r="T26" i="84"/>
  <c r="T6" i="84" s="1"/>
  <c r="T25" i="84"/>
  <c r="T14" i="84" s="1"/>
  <c r="T5" i="84" s="1"/>
  <c r="T94" i="84"/>
  <c r="T74" i="84" s="1"/>
  <c r="T93" i="84"/>
  <c r="T82" i="84" s="1"/>
  <c r="T73" i="84" s="1"/>
  <c r="D10" i="83"/>
  <c r="D15" i="83"/>
  <c r="D11" i="83"/>
  <c r="D13" i="83" s="1"/>
  <c r="D29" i="83" s="1"/>
  <c r="U28" i="83"/>
  <c r="U29" i="83"/>
  <c r="U27" i="83" s="1"/>
  <c r="I11" i="83"/>
  <c r="I13" i="83" s="1"/>
  <c r="I15" i="83"/>
  <c r="V29" i="83"/>
  <c r="V27" i="83" s="1"/>
  <c r="V28" i="83"/>
  <c r="S94" i="83"/>
  <c r="S74" i="83" s="1"/>
  <c r="S93" i="83"/>
  <c r="S82" i="83" s="1"/>
  <c r="S73" i="83" s="1"/>
  <c r="Q97" i="83"/>
  <c r="Q95" i="83" s="1"/>
  <c r="W26" i="83"/>
  <c r="W6" i="83" s="1"/>
  <c r="W25" i="83"/>
  <c r="W14" i="83" s="1"/>
  <c r="W5" i="83" s="1"/>
  <c r="W94" i="83"/>
  <c r="W74" i="83" s="1"/>
  <c r="W93" i="83"/>
  <c r="W82" i="83" s="1"/>
  <c r="W73" i="83" s="1"/>
  <c r="V94" i="83"/>
  <c r="V74" i="83" s="1"/>
  <c r="V93" i="83"/>
  <c r="V82" i="83" s="1"/>
  <c r="V73" i="83" s="1"/>
  <c r="R94" i="83"/>
  <c r="R74" i="83" s="1"/>
  <c r="R93" i="83"/>
  <c r="R82" i="83" s="1"/>
  <c r="R73" i="83" s="1"/>
  <c r="X103" i="83"/>
  <c r="X107" i="83" s="1"/>
  <c r="X117" i="83" s="1"/>
  <c r="X129" i="83" s="1"/>
  <c r="K102" i="83"/>
  <c r="K106" i="83" s="1"/>
  <c r="L104" i="83"/>
  <c r="L108" i="83" s="1"/>
  <c r="L89" i="83"/>
  <c r="L103" i="83" s="1"/>
  <c r="L107" i="83" s="1"/>
  <c r="L17" i="83"/>
  <c r="L15" i="83"/>
  <c r="L19" i="83" s="1"/>
  <c r="L16" i="83"/>
  <c r="L20" i="83" s="1"/>
  <c r="R29" i="83"/>
  <c r="R27" i="83" s="1"/>
  <c r="R28" i="83"/>
  <c r="X104" i="83"/>
  <c r="X108" i="83" s="1"/>
  <c r="K103" i="83"/>
  <c r="K107" i="83" s="1"/>
  <c r="P29" i="83"/>
  <c r="P27" i="83" s="1"/>
  <c r="S28" i="83"/>
  <c r="S26" i="83" s="1"/>
  <c r="S6" i="83" s="1"/>
  <c r="Y104" i="83"/>
  <c r="Y108" i="83" s="1"/>
  <c r="Y89" i="83"/>
  <c r="Y102" i="83" s="1"/>
  <c r="Y106" i="83" s="1"/>
  <c r="P97" i="83"/>
  <c r="P95" i="83" s="1"/>
  <c r="Q29" i="83"/>
  <c r="Q27" i="83" s="1"/>
  <c r="T25" i="82"/>
  <c r="T14" i="82" s="1"/>
  <c r="T5" i="82" s="1"/>
  <c r="W26" i="82"/>
  <c r="W6" i="82" s="1"/>
  <c r="Q37" i="82"/>
  <c r="Q35" i="82" s="1"/>
  <c r="Q28" i="82" s="1"/>
  <c r="V29" i="82"/>
  <c r="V27" i="82" s="1"/>
  <c r="V26" i="82" s="1"/>
  <c r="V6" i="82" s="1"/>
  <c r="S29" i="82"/>
  <c r="S27" i="82" s="1"/>
  <c r="S26" i="82" s="1"/>
  <c r="S6" i="82" s="1"/>
  <c r="U26" i="82"/>
  <c r="U6" i="82" s="1"/>
  <c r="U25" i="82"/>
  <c r="U14" i="82" s="1"/>
  <c r="U5" i="82" s="1"/>
  <c r="Q29" i="82"/>
  <c r="Q27" i="82" s="1"/>
  <c r="X104" i="82"/>
  <c r="X108" i="82" s="1"/>
  <c r="K102" i="82"/>
  <c r="K106" i="82" s="1"/>
  <c r="R97" i="82"/>
  <c r="R95" i="82" s="1"/>
  <c r="W25" i="82"/>
  <c r="W14" i="82" s="1"/>
  <c r="W5" i="82" s="1"/>
  <c r="K104" i="82"/>
  <c r="K108" i="82" s="1"/>
  <c r="Y104" i="82"/>
  <c r="Y108" i="82" s="1"/>
  <c r="Y89" i="82"/>
  <c r="Y102" i="82" s="1"/>
  <c r="Y106" i="82" s="1"/>
  <c r="L104" i="82"/>
  <c r="L108" i="82" s="1"/>
  <c r="L89" i="82"/>
  <c r="L102" i="82" s="1"/>
  <c r="L106" i="82" s="1"/>
  <c r="P28" i="82"/>
  <c r="S94" i="82"/>
  <c r="S74" i="82" s="1"/>
  <c r="S93" i="82"/>
  <c r="S82" i="82" s="1"/>
  <c r="S73" i="82" s="1"/>
  <c r="R29" i="82"/>
  <c r="R27" i="82" s="1"/>
  <c r="W94" i="82"/>
  <c r="W74" i="82" s="1"/>
  <c r="W93" i="82"/>
  <c r="W82" i="82" s="1"/>
  <c r="W73" i="82" s="1"/>
  <c r="X103" i="82"/>
  <c r="X107" i="82" s="1"/>
  <c r="P96" i="82"/>
  <c r="D15" i="81"/>
  <c r="D11" i="81"/>
  <c r="D13" i="81" s="1"/>
  <c r="D26" i="81" s="1"/>
  <c r="S29" i="81"/>
  <c r="S27" i="81" s="1"/>
  <c r="S25" i="81" s="1"/>
  <c r="S14" i="81" s="1"/>
  <c r="S5" i="81" s="1"/>
  <c r="T26" i="81"/>
  <c r="T6" i="81" s="1"/>
  <c r="R29" i="81"/>
  <c r="R27" i="81" s="1"/>
  <c r="R26" i="81" s="1"/>
  <c r="R6" i="81" s="1"/>
  <c r="W25" i="81"/>
  <c r="W14" i="81" s="1"/>
  <c r="W5" i="81" s="1"/>
  <c r="Y6" i="81"/>
  <c r="Y9" i="81" s="1"/>
  <c r="U94" i="81"/>
  <c r="U74" i="81" s="1"/>
  <c r="U93" i="81"/>
  <c r="U82" i="81" s="1"/>
  <c r="U73" i="81" s="1"/>
  <c r="U25" i="81"/>
  <c r="U14" i="81" s="1"/>
  <c r="U5" i="81" s="1"/>
  <c r="X5" i="81" s="1"/>
  <c r="X8" i="81" s="1"/>
  <c r="X10" i="81" s="1"/>
  <c r="U26" i="81"/>
  <c r="U6" i="81" s="1"/>
  <c r="X103" i="81"/>
  <c r="X107" i="81" s="1"/>
  <c r="S97" i="81"/>
  <c r="S95" i="81" s="1"/>
  <c r="X102" i="81"/>
  <c r="X106" i="81" s="1"/>
  <c r="Q97" i="81"/>
  <c r="Q95" i="81" s="1"/>
  <c r="P28" i="81"/>
  <c r="P26" i="81" s="1"/>
  <c r="P6" i="81" s="1"/>
  <c r="K102" i="81"/>
  <c r="K106" i="81" s="1"/>
  <c r="F5" i="81"/>
  <c r="F14" i="81" s="1"/>
  <c r="F25" i="81" s="1"/>
  <c r="F12" i="81" s="1"/>
  <c r="E5" i="81"/>
  <c r="E14" i="81" s="1"/>
  <c r="E25" i="81" s="1"/>
  <c r="E12" i="81" s="1"/>
  <c r="L5" i="81"/>
  <c r="L8" i="81" s="1"/>
  <c r="L10" i="81" s="1"/>
  <c r="D5" i="81"/>
  <c r="D14" i="81" s="1"/>
  <c r="D25" i="81" s="1"/>
  <c r="D12" i="81" s="1"/>
  <c r="K5" i="81"/>
  <c r="K8" i="81" s="1"/>
  <c r="K10" i="81" s="1"/>
  <c r="C5" i="81"/>
  <c r="C14" i="81" s="1"/>
  <c r="C25" i="81" s="1"/>
  <c r="C12" i="81" s="1"/>
  <c r="J5" i="81"/>
  <c r="J14" i="81" s="1"/>
  <c r="J25" i="81" s="1"/>
  <c r="J12" i="81" s="1"/>
  <c r="I5" i="81"/>
  <c r="I14" i="81" s="1"/>
  <c r="I25" i="81" s="1"/>
  <c r="I12" i="81" s="1"/>
  <c r="H5" i="81"/>
  <c r="H14" i="81" s="1"/>
  <c r="H25" i="81" s="1"/>
  <c r="H12" i="81" s="1"/>
  <c r="G5" i="81"/>
  <c r="G14" i="81" s="1"/>
  <c r="G25" i="81" s="1"/>
  <c r="G12" i="81" s="1"/>
  <c r="V25" i="81"/>
  <c r="V14" i="81" s="1"/>
  <c r="V5" i="81" s="1"/>
  <c r="K104" i="81"/>
  <c r="K108" i="81" s="1"/>
  <c r="Q29" i="81"/>
  <c r="Q27" i="81" s="1"/>
  <c r="Y104" i="81"/>
  <c r="Y108" i="81" s="1"/>
  <c r="Y89" i="81"/>
  <c r="Y103" i="81" s="1"/>
  <c r="Y107" i="81" s="1"/>
  <c r="R96" i="81"/>
  <c r="R93" i="81" s="1"/>
  <c r="R82" i="81" s="1"/>
  <c r="R73" i="81" s="1"/>
  <c r="P96" i="81"/>
  <c r="P93" i="81" s="1"/>
  <c r="P82" i="81" s="1"/>
  <c r="P73" i="81" s="1"/>
  <c r="L104" i="81"/>
  <c r="L108" i="81" s="1"/>
  <c r="L89" i="81"/>
  <c r="L103" i="81" s="1"/>
  <c r="L107" i="81" s="1"/>
  <c r="W25" i="80"/>
  <c r="W14" i="80" s="1"/>
  <c r="W5" i="80" s="1"/>
  <c r="S29" i="80"/>
  <c r="S27" i="80" s="1"/>
  <c r="V25" i="80"/>
  <c r="V14" i="80" s="1"/>
  <c r="V5" i="80" s="1"/>
  <c r="L103" i="80"/>
  <c r="L107" i="80" s="1"/>
  <c r="Y6" i="80"/>
  <c r="Y9" i="80" s="1"/>
  <c r="L104" i="80"/>
  <c r="L108" i="80" s="1"/>
  <c r="L89" i="80"/>
  <c r="V94" i="80"/>
  <c r="V74" i="80" s="1"/>
  <c r="V93" i="80"/>
  <c r="V82" i="80" s="1"/>
  <c r="V73" i="80" s="1"/>
  <c r="S96" i="80"/>
  <c r="S94" i="80" s="1"/>
  <c r="S74" i="80" s="1"/>
  <c r="R96" i="80"/>
  <c r="R97" i="80"/>
  <c r="R95" i="80" s="1"/>
  <c r="R28" i="80"/>
  <c r="R26" i="80" s="1"/>
  <c r="R6" i="80" s="1"/>
  <c r="S93" i="80"/>
  <c r="S82" i="80" s="1"/>
  <c r="S73" i="80" s="1"/>
  <c r="K5" i="80"/>
  <c r="K8" i="80" s="1"/>
  <c r="K10" i="80" s="1"/>
  <c r="C5" i="80"/>
  <c r="C14" i="80" s="1"/>
  <c r="C25" i="80" s="1"/>
  <c r="C12" i="80" s="1"/>
  <c r="J5" i="80"/>
  <c r="J14" i="80" s="1"/>
  <c r="J25" i="80" s="1"/>
  <c r="J12" i="80" s="1"/>
  <c r="L5" i="80"/>
  <c r="L8" i="80" s="1"/>
  <c r="L10" i="80" s="1"/>
  <c r="I5" i="80"/>
  <c r="I14" i="80" s="1"/>
  <c r="I25" i="80" s="1"/>
  <c r="I12" i="80" s="1"/>
  <c r="H5" i="80"/>
  <c r="H14" i="80" s="1"/>
  <c r="H25" i="80" s="1"/>
  <c r="H12" i="80" s="1"/>
  <c r="G5" i="80"/>
  <c r="G14" i="80" s="1"/>
  <c r="G25" i="80" s="1"/>
  <c r="G12" i="80" s="1"/>
  <c r="F5" i="80"/>
  <c r="F14" i="80" s="1"/>
  <c r="F25" i="80" s="1"/>
  <c r="F12" i="80" s="1"/>
  <c r="E5" i="80"/>
  <c r="E14" i="80" s="1"/>
  <c r="E25" i="80" s="1"/>
  <c r="E12" i="80" s="1"/>
  <c r="D5" i="80"/>
  <c r="D14" i="80" s="1"/>
  <c r="D25" i="80" s="1"/>
  <c r="D12" i="80" s="1"/>
  <c r="Y104" i="80"/>
  <c r="Y108" i="80" s="1"/>
  <c r="Y89" i="80"/>
  <c r="Y103" i="80" s="1"/>
  <c r="Y107" i="80" s="1"/>
  <c r="K103" i="80"/>
  <c r="K107" i="80" s="1"/>
  <c r="K117" i="80" s="1"/>
  <c r="K104" i="80"/>
  <c r="K108" i="80" s="1"/>
  <c r="T25" i="80"/>
  <c r="T14" i="80" s="1"/>
  <c r="T5" i="80" s="1"/>
  <c r="Y5" i="80"/>
  <c r="Y8" i="80" s="1"/>
  <c r="Y10" i="80" s="1"/>
  <c r="J11" i="80"/>
  <c r="J13" i="80" s="1"/>
  <c r="J26" i="80" s="1"/>
  <c r="J15" i="80"/>
  <c r="X102" i="80"/>
  <c r="X106" i="80" s="1"/>
  <c r="P29" i="80"/>
  <c r="P27" i="80" s="1"/>
  <c r="Q28" i="80"/>
  <c r="Q25" i="80" s="1"/>
  <c r="Q14" i="80" s="1"/>
  <c r="Q5" i="80" s="1"/>
  <c r="P97" i="80"/>
  <c r="P95" i="80" s="1"/>
  <c r="Q94" i="80"/>
  <c r="Q74" i="80" s="1"/>
  <c r="Q93" i="80"/>
  <c r="Q82" i="80" s="1"/>
  <c r="Q73" i="80" s="1"/>
  <c r="L102" i="80"/>
  <c r="L106" i="80" s="1"/>
  <c r="T93" i="80"/>
  <c r="T82" i="80" s="1"/>
  <c r="T73" i="80" s="1"/>
  <c r="T94" i="80"/>
  <c r="T74" i="80" s="1"/>
  <c r="X103" i="80"/>
  <c r="X107" i="80" s="1"/>
  <c r="W29" i="79"/>
  <c r="W27" i="79" s="1"/>
  <c r="W26" i="79" s="1"/>
  <c r="W6" i="79" s="1"/>
  <c r="T26" i="79"/>
  <c r="T6" i="79" s="1"/>
  <c r="T25" i="79"/>
  <c r="T14" i="79" s="1"/>
  <c r="T5" i="79" s="1"/>
  <c r="D11" i="79"/>
  <c r="D13" i="79" s="1"/>
  <c r="D26" i="79" s="1"/>
  <c r="Q29" i="79"/>
  <c r="Q27" i="79" s="1"/>
  <c r="Q26" i="79" s="1"/>
  <c r="Q6" i="79" s="1"/>
  <c r="K103" i="79"/>
  <c r="K107" i="79" s="1"/>
  <c r="C15" i="79"/>
  <c r="C11" i="79"/>
  <c r="C13" i="79" s="1"/>
  <c r="C26" i="79" s="1"/>
  <c r="L104" i="79"/>
  <c r="L108" i="79" s="1"/>
  <c r="L89" i="79"/>
  <c r="L103" i="79" s="1"/>
  <c r="L107" i="79" s="1"/>
  <c r="G11" i="79"/>
  <c r="G13" i="79" s="1"/>
  <c r="G26" i="79" s="1"/>
  <c r="G15" i="79"/>
  <c r="W94" i="79"/>
  <c r="W74" i="79" s="1"/>
  <c r="W93" i="79"/>
  <c r="W82" i="79" s="1"/>
  <c r="W73" i="79" s="1"/>
  <c r="S97" i="79"/>
  <c r="S95" i="79" s="1"/>
  <c r="Q25" i="79"/>
  <c r="Q14" i="79" s="1"/>
  <c r="Q5" i="79" s="1"/>
  <c r="Y104" i="79"/>
  <c r="Y108" i="79" s="1"/>
  <c r="Y89" i="79"/>
  <c r="Y103" i="79" s="1"/>
  <c r="Y107" i="79" s="1"/>
  <c r="E5" i="79"/>
  <c r="E14" i="79" s="1"/>
  <c r="E25" i="79" s="1"/>
  <c r="E12" i="79" s="1"/>
  <c r="L5" i="79"/>
  <c r="L8" i="79" s="1"/>
  <c r="L10" i="79" s="1"/>
  <c r="D5" i="79"/>
  <c r="D14" i="79" s="1"/>
  <c r="D25" i="79" s="1"/>
  <c r="D12" i="79" s="1"/>
  <c r="K5" i="79"/>
  <c r="K8" i="79" s="1"/>
  <c r="K10" i="79" s="1"/>
  <c r="C5" i="79"/>
  <c r="C14" i="79" s="1"/>
  <c r="C25" i="79" s="1"/>
  <c r="C12" i="79" s="1"/>
  <c r="J5" i="79"/>
  <c r="J14" i="79" s="1"/>
  <c r="J25" i="79" s="1"/>
  <c r="J12" i="79" s="1"/>
  <c r="I5" i="79"/>
  <c r="I14" i="79" s="1"/>
  <c r="I25" i="79" s="1"/>
  <c r="I12" i="79" s="1"/>
  <c r="H5" i="79"/>
  <c r="H14" i="79" s="1"/>
  <c r="H25" i="79" s="1"/>
  <c r="H12" i="79" s="1"/>
  <c r="G5" i="79"/>
  <c r="G14" i="79" s="1"/>
  <c r="G25" i="79" s="1"/>
  <c r="G12" i="79" s="1"/>
  <c r="F5" i="79"/>
  <c r="F14" i="79" s="1"/>
  <c r="F25" i="79" s="1"/>
  <c r="F12" i="79" s="1"/>
  <c r="S26" i="79"/>
  <c r="S6" i="79" s="1"/>
  <c r="S25" i="79"/>
  <c r="S14" i="79" s="1"/>
  <c r="S5" i="79" s="1"/>
  <c r="Y5" i="79"/>
  <c r="Y8" i="79" s="1"/>
  <c r="Y10" i="79" s="1"/>
  <c r="P96" i="79"/>
  <c r="P94" i="79" s="1"/>
  <c r="P74" i="79" s="1"/>
  <c r="X103" i="79"/>
  <c r="X107" i="79" s="1"/>
  <c r="F15" i="79"/>
  <c r="F11" i="79"/>
  <c r="F13" i="79" s="1"/>
  <c r="F26" i="79" s="1"/>
  <c r="Y6" i="79"/>
  <c r="Y9" i="79" s="1"/>
  <c r="X102" i="79"/>
  <c r="X106" i="79" s="1"/>
  <c r="P28" i="79"/>
  <c r="P25" i="79" s="1"/>
  <c r="P14" i="79" s="1"/>
  <c r="P5" i="79" s="1"/>
  <c r="R96" i="79"/>
  <c r="R93" i="79" s="1"/>
  <c r="R82" i="79" s="1"/>
  <c r="R73" i="79" s="1"/>
  <c r="R28" i="79"/>
  <c r="R26" i="79" s="1"/>
  <c r="R6" i="79" s="1"/>
  <c r="E15" i="79"/>
  <c r="E11" i="79"/>
  <c r="E13" i="79" s="1"/>
  <c r="E26" i="79" s="1"/>
  <c r="K104" i="79"/>
  <c r="K108" i="79" s="1"/>
  <c r="Q97" i="79"/>
  <c r="Q95" i="79" s="1"/>
  <c r="W25" i="78"/>
  <c r="W14" i="78" s="1"/>
  <c r="W5" i="78" s="1"/>
  <c r="S28" i="78"/>
  <c r="V29" i="78"/>
  <c r="V27" i="78" s="1"/>
  <c r="L104" i="78"/>
  <c r="L108" i="78" s="1"/>
  <c r="L89" i="78"/>
  <c r="L102" i="78" s="1"/>
  <c r="L106" i="78" s="1"/>
  <c r="S29" i="78"/>
  <c r="S27" i="78" s="1"/>
  <c r="T94" i="78"/>
  <c r="T74" i="78" s="1"/>
  <c r="T93" i="78"/>
  <c r="T82" i="78" s="1"/>
  <c r="T73" i="78" s="1"/>
  <c r="X102" i="78"/>
  <c r="X106" i="78" s="1"/>
  <c r="L16" i="78"/>
  <c r="L20" i="78" s="1"/>
  <c r="K102" i="78"/>
  <c r="K106" i="78" s="1"/>
  <c r="X104" i="78"/>
  <c r="X108" i="78" s="1"/>
  <c r="Y104" i="78"/>
  <c r="Y108" i="78" s="1"/>
  <c r="Y89" i="78"/>
  <c r="Y103" i="78" s="1"/>
  <c r="Y107" i="78" s="1"/>
  <c r="R97" i="78"/>
  <c r="R95" i="78" s="1"/>
  <c r="K104" i="78"/>
  <c r="K108" i="78" s="1"/>
  <c r="S94" i="78"/>
  <c r="S74" i="78" s="1"/>
  <c r="S93" i="78"/>
  <c r="S82" i="78" s="1"/>
  <c r="S73" i="78" s="1"/>
  <c r="P96" i="78"/>
  <c r="P94" i="78" s="1"/>
  <c r="P74" i="78" s="1"/>
  <c r="R28" i="78"/>
  <c r="R26" i="78" s="1"/>
  <c r="R6" i="78" s="1"/>
  <c r="Q29" i="78"/>
  <c r="Q27" i="78" s="1"/>
  <c r="Q97" i="78"/>
  <c r="Q95" i="78" s="1"/>
  <c r="P29" i="78"/>
  <c r="P27" i="78" s="1"/>
  <c r="T26" i="78"/>
  <c r="T6" i="78" s="1"/>
  <c r="T25" i="78"/>
  <c r="T14" i="78" s="1"/>
  <c r="T5" i="78" s="1"/>
  <c r="Q28" i="77"/>
  <c r="V25" i="77"/>
  <c r="V14" i="77" s="1"/>
  <c r="V5" i="77" s="1"/>
  <c r="W26" i="77"/>
  <c r="W6" i="77" s="1"/>
  <c r="Q96" i="77"/>
  <c r="R96" i="77"/>
  <c r="J10" i="77"/>
  <c r="S97" i="77"/>
  <c r="S95" i="77" s="1"/>
  <c r="H84" i="77"/>
  <c r="K104" i="77"/>
  <c r="K108" i="77" s="1"/>
  <c r="Y6" i="77"/>
  <c r="Y9" i="77" s="1"/>
  <c r="T26" i="77"/>
  <c r="T6" i="77" s="1"/>
  <c r="T25" i="77"/>
  <c r="T14" i="77" s="1"/>
  <c r="T5" i="77" s="1"/>
  <c r="K103" i="77"/>
  <c r="K107" i="77" s="1"/>
  <c r="K117" i="77" s="1"/>
  <c r="E11" i="77"/>
  <c r="E13" i="77" s="1"/>
  <c r="E15" i="77"/>
  <c r="J11" i="77"/>
  <c r="J13" i="77" s="1"/>
  <c r="J26" i="77" s="1"/>
  <c r="J15" i="77"/>
  <c r="P29" i="77"/>
  <c r="P27" i="77" s="1"/>
  <c r="V94" i="77"/>
  <c r="V74" i="77" s="1"/>
  <c r="V93" i="77"/>
  <c r="V82" i="77" s="1"/>
  <c r="V73" i="77" s="1"/>
  <c r="Y104" i="77"/>
  <c r="Y108" i="77" s="1"/>
  <c r="Y89" i="77"/>
  <c r="Y103" i="77" s="1"/>
  <c r="Y107" i="77" s="1"/>
  <c r="C15" i="77"/>
  <c r="C11" i="77"/>
  <c r="C13" i="77" s="1"/>
  <c r="C26" i="77" s="1"/>
  <c r="T94" i="77"/>
  <c r="T74" i="77" s="1"/>
  <c r="T93" i="77"/>
  <c r="T82" i="77" s="1"/>
  <c r="T73" i="77" s="1"/>
  <c r="F10" i="77"/>
  <c r="F15" i="77"/>
  <c r="F11" i="77"/>
  <c r="F13" i="77" s="1"/>
  <c r="F26" i="77" s="1"/>
  <c r="L104" i="77"/>
  <c r="L108" i="77" s="1"/>
  <c r="L89" i="77"/>
  <c r="G29" i="77"/>
  <c r="G28" i="77"/>
  <c r="G10" i="77"/>
  <c r="L103" i="77"/>
  <c r="L107" i="77" s="1"/>
  <c r="U94" i="77"/>
  <c r="U74" i="77" s="1"/>
  <c r="U93" i="77"/>
  <c r="U82" i="77" s="1"/>
  <c r="U73" i="77" s="1"/>
  <c r="X102" i="77"/>
  <c r="X106" i="77" s="1"/>
  <c r="Q94" i="77"/>
  <c r="Q74" i="77" s="1"/>
  <c r="Q93" i="77"/>
  <c r="Q82" i="77" s="1"/>
  <c r="Q73" i="77" s="1"/>
  <c r="L102" i="77"/>
  <c r="L106" i="77" s="1"/>
  <c r="Q29" i="77"/>
  <c r="Q27" i="77" s="1"/>
  <c r="X104" i="77"/>
  <c r="X108" i="77" s="1"/>
  <c r="R28" i="77"/>
  <c r="R26" i="77" s="1"/>
  <c r="R6" i="77" s="1"/>
  <c r="G28" i="76"/>
  <c r="G29" i="76"/>
  <c r="E15" i="76"/>
  <c r="E11" i="76"/>
  <c r="E13" i="76" s="1"/>
  <c r="E26" i="76" s="1"/>
  <c r="R28" i="76"/>
  <c r="U26" i="76"/>
  <c r="U6" i="76" s="1"/>
  <c r="U25" i="76"/>
  <c r="U14" i="76" s="1"/>
  <c r="U5" i="76" s="1"/>
  <c r="Y16" i="76"/>
  <c r="Y20" i="76" s="1"/>
  <c r="Y15" i="76"/>
  <c r="Y19" i="76" s="1"/>
  <c r="Y17" i="76"/>
  <c r="L104" i="76"/>
  <c r="L108" i="76" s="1"/>
  <c r="L89" i="76"/>
  <c r="L103" i="76" s="1"/>
  <c r="L107" i="76" s="1"/>
  <c r="L17" i="76"/>
  <c r="L15" i="76"/>
  <c r="L19" i="76" s="1"/>
  <c r="L16" i="76"/>
  <c r="L20" i="76" s="1"/>
  <c r="K17" i="76"/>
  <c r="K21" i="76" s="1"/>
  <c r="K15" i="76"/>
  <c r="K19" i="76" s="1"/>
  <c r="K16" i="76"/>
  <c r="K20" i="76" s="1"/>
  <c r="R93" i="76"/>
  <c r="R82" i="76" s="1"/>
  <c r="R73" i="76" s="1"/>
  <c r="T94" i="76"/>
  <c r="T74" i="76" s="1"/>
  <c r="T93" i="76"/>
  <c r="T82" i="76" s="1"/>
  <c r="T73" i="76" s="1"/>
  <c r="W25" i="76"/>
  <c r="W14" i="76" s="1"/>
  <c r="W5" i="76" s="1"/>
  <c r="X103" i="76"/>
  <c r="X107" i="76" s="1"/>
  <c r="I28" i="76"/>
  <c r="Q28" i="76"/>
  <c r="Q25" i="76" s="1"/>
  <c r="Q14" i="76" s="1"/>
  <c r="Q5" i="76" s="1"/>
  <c r="K102" i="76"/>
  <c r="K106" i="76" s="1"/>
  <c r="Q97" i="76"/>
  <c r="Q95" i="76" s="1"/>
  <c r="S94" i="76"/>
  <c r="S74" i="76" s="1"/>
  <c r="S93" i="76"/>
  <c r="S82" i="76" s="1"/>
  <c r="S73" i="76" s="1"/>
  <c r="K104" i="76"/>
  <c r="K108" i="76" s="1"/>
  <c r="P96" i="76"/>
  <c r="P93" i="76" s="1"/>
  <c r="P82" i="76" s="1"/>
  <c r="P73" i="76" s="1"/>
  <c r="Y104" i="76"/>
  <c r="Y108" i="76" s="1"/>
  <c r="Y89" i="76"/>
  <c r="Y103" i="76" s="1"/>
  <c r="Y107" i="76" s="1"/>
  <c r="R29" i="76"/>
  <c r="R27" i="76" s="1"/>
  <c r="P29" i="76"/>
  <c r="P27" i="76" s="1"/>
  <c r="P94" i="76"/>
  <c r="P74" i="76" s="1"/>
  <c r="W94" i="76"/>
  <c r="W74" i="76" s="1"/>
  <c r="W93" i="76"/>
  <c r="W82" i="76" s="1"/>
  <c r="W73" i="76" s="1"/>
  <c r="C29" i="76"/>
  <c r="E10" i="76"/>
  <c r="X102" i="76"/>
  <c r="X106" i="76" s="1"/>
  <c r="J10" i="76"/>
  <c r="Q28" i="75"/>
  <c r="V25" i="75"/>
  <c r="V14" i="75" s="1"/>
  <c r="V5" i="75" s="1"/>
  <c r="T94" i="75"/>
  <c r="T74" i="75" s="1"/>
  <c r="T93" i="75"/>
  <c r="T82" i="75" s="1"/>
  <c r="T73" i="75" s="1"/>
  <c r="U74" i="75"/>
  <c r="H84" i="75"/>
  <c r="Y5" i="75"/>
  <c r="Y8" i="75" s="1"/>
  <c r="Y10" i="75" s="1"/>
  <c r="L104" i="75"/>
  <c r="L108" i="75" s="1"/>
  <c r="L89" i="75"/>
  <c r="L102" i="75" s="1"/>
  <c r="L106" i="75" s="1"/>
  <c r="U93" i="75"/>
  <c r="U82" i="75" s="1"/>
  <c r="U73" i="75" s="1"/>
  <c r="Y104" i="75"/>
  <c r="Y108" i="75" s="1"/>
  <c r="Y89" i="75"/>
  <c r="Y103" i="75" s="1"/>
  <c r="Y107" i="75" s="1"/>
  <c r="Y6" i="75"/>
  <c r="Y9" i="75" s="1"/>
  <c r="X115" i="75"/>
  <c r="X116" i="75"/>
  <c r="X118" i="75"/>
  <c r="X119" i="75" s="1"/>
  <c r="X120" i="75" s="1"/>
  <c r="X121" i="75" s="1"/>
  <c r="X122" i="75" s="1"/>
  <c r="X123" i="75" s="1"/>
  <c r="X124" i="75" s="1"/>
  <c r="X125" i="75" s="1"/>
  <c r="X126" i="75" s="1"/>
  <c r="X127" i="75" s="1"/>
  <c r="X128" i="75" s="1"/>
  <c r="K104" i="75"/>
  <c r="K108" i="75" s="1"/>
  <c r="S97" i="75"/>
  <c r="S95" i="75" s="1"/>
  <c r="Q29" i="75"/>
  <c r="Q27" i="75" s="1"/>
  <c r="P96" i="75"/>
  <c r="P94" i="75" s="1"/>
  <c r="P74" i="75" s="1"/>
  <c r="X129" i="75"/>
  <c r="K103" i="75"/>
  <c r="K107" i="75" s="1"/>
  <c r="K117" i="75" s="1"/>
  <c r="W26" i="75"/>
  <c r="W6" i="75" s="1"/>
  <c r="W25" i="75"/>
  <c r="W14" i="75" s="1"/>
  <c r="W5" i="75" s="1"/>
  <c r="V94" i="75"/>
  <c r="V74" i="75" s="1"/>
  <c r="V93" i="75"/>
  <c r="V82" i="75" s="1"/>
  <c r="V73" i="75" s="1"/>
  <c r="P93" i="75"/>
  <c r="P82" i="75" s="1"/>
  <c r="P73" i="75" s="1"/>
  <c r="L103" i="75"/>
  <c r="L107" i="75" s="1"/>
  <c r="R97" i="75"/>
  <c r="R95" i="75" s="1"/>
  <c r="P29" i="75"/>
  <c r="P27" i="75" s="1"/>
  <c r="W29" i="74"/>
  <c r="W27" i="74" s="1"/>
  <c r="W28" i="74"/>
  <c r="V26" i="74"/>
  <c r="V6" i="74" s="1"/>
  <c r="V25" i="74"/>
  <c r="V14" i="74" s="1"/>
  <c r="V5" i="74" s="1"/>
  <c r="X103" i="74"/>
  <c r="X107" i="74" s="1"/>
  <c r="J11" i="74"/>
  <c r="J13" i="74" s="1"/>
  <c r="J26" i="74" s="1"/>
  <c r="J15" i="74"/>
  <c r="P97" i="74"/>
  <c r="P95" i="74" s="1"/>
  <c r="S28" i="74"/>
  <c r="K104" i="74"/>
  <c r="K108" i="74" s="1"/>
  <c r="L5" i="74"/>
  <c r="L8" i="74" s="1"/>
  <c r="L10" i="74" s="1"/>
  <c r="D5" i="74"/>
  <c r="D14" i="74" s="1"/>
  <c r="D25" i="74" s="1"/>
  <c r="D12" i="74" s="1"/>
  <c r="K5" i="74"/>
  <c r="K8" i="74" s="1"/>
  <c r="K10" i="74" s="1"/>
  <c r="C5" i="74"/>
  <c r="C14" i="74" s="1"/>
  <c r="C25" i="74" s="1"/>
  <c r="C12" i="74" s="1"/>
  <c r="J5" i="74"/>
  <c r="J14" i="74" s="1"/>
  <c r="J25" i="74" s="1"/>
  <c r="J12" i="74" s="1"/>
  <c r="I5" i="74"/>
  <c r="I14" i="74" s="1"/>
  <c r="I25" i="74" s="1"/>
  <c r="I12" i="74" s="1"/>
  <c r="H5" i="74"/>
  <c r="H14" i="74" s="1"/>
  <c r="H25" i="74" s="1"/>
  <c r="H12" i="74" s="1"/>
  <c r="G5" i="74"/>
  <c r="G14" i="74" s="1"/>
  <c r="G25" i="74" s="1"/>
  <c r="G12" i="74" s="1"/>
  <c r="F5" i="74"/>
  <c r="F14" i="74" s="1"/>
  <c r="F25" i="74" s="1"/>
  <c r="F12" i="74" s="1"/>
  <c r="E5" i="74"/>
  <c r="E14" i="74" s="1"/>
  <c r="E25" i="74" s="1"/>
  <c r="E12" i="74" s="1"/>
  <c r="L104" i="74"/>
  <c r="L108" i="74" s="1"/>
  <c r="P36" i="74"/>
  <c r="P34" i="74" s="1"/>
  <c r="P37" i="74"/>
  <c r="P35" i="74" s="1"/>
  <c r="X102" i="74"/>
  <c r="X106" i="74" s="1"/>
  <c r="S97" i="74"/>
  <c r="S95" i="74" s="1"/>
  <c r="D15" i="74"/>
  <c r="D11" i="74"/>
  <c r="D13" i="74" s="1"/>
  <c r="D26" i="74" s="1"/>
  <c r="V94" i="74"/>
  <c r="V74" i="74" s="1"/>
  <c r="V93" i="74"/>
  <c r="V82" i="74" s="1"/>
  <c r="V73" i="74" s="1"/>
  <c r="R96" i="74"/>
  <c r="Y104" i="74"/>
  <c r="Y108" i="74" s="1"/>
  <c r="Y89" i="74"/>
  <c r="Y103" i="74" s="1"/>
  <c r="Y107" i="74" s="1"/>
  <c r="T29" i="74"/>
  <c r="T27" i="74" s="1"/>
  <c r="Q29" i="74"/>
  <c r="Q27" i="74" s="1"/>
  <c r="U29" i="74"/>
  <c r="U27" i="74" s="1"/>
  <c r="L103" i="74"/>
  <c r="L107" i="74" s="1"/>
  <c r="L117" i="74" s="1"/>
  <c r="Q97" i="74"/>
  <c r="Q95" i="74" s="1"/>
  <c r="I15" i="74"/>
  <c r="I11" i="74"/>
  <c r="I13" i="74" s="1"/>
  <c r="I26" i="74" s="1"/>
  <c r="R28" i="74"/>
  <c r="R26" i="74" s="1"/>
  <c r="R6" i="74" s="1"/>
  <c r="K102" i="74"/>
  <c r="K106" i="74" s="1"/>
  <c r="U94" i="74"/>
  <c r="U74" i="74" s="1"/>
  <c r="U93" i="74"/>
  <c r="U82" i="74" s="1"/>
  <c r="U73" i="74" s="1"/>
  <c r="V26" i="73"/>
  <c r="V6" i="73" s="1"/>
  <c r="P28" i="73"/>
  <c r="T28" i="73"/>
  <c r="T29" i="73"/>
  <c r="T27" i="73" s="1"/>
  <c r="F29" i="73"/>
  <c r="F37" i="73" s="1"/>
  <c r="I11" i="73"/>
  <c r="I13" i="73" s="1"/>
  <c r="I15" i="73"/>
  <c r="S29" i="73"/>
  <c r="S27" i="73" s="1"/>
  <c r="U28" i="73"/>
  <c r="U26" i="73" s="1"/>
  <c r="U6" i="73" s="1"/>
  <c r="R29" i="73"/>
  <c r="R27" i="73" s="1"/>
  <c r="R26" i="73" s="1"/>
  <c r="R6" i="73" s="1"/>
  <c r="L17" i="73"/>
  <c r="L15" i="73"/>
  <c r="L19" i="73" s="1"/>
  <c r="L16" i="73"/>
  <c r="L20" i="73" s="1"/>
  <c r="L104" i="73"/>
  <c r="L108" i="73" s="1"/>
  <c r="L89" i="73"/>
  <c r="L102" i="73" s="1"/>
  <c r="L106" i="73" s="1"/>
  <c r="P29" i="73"/>
  <c r="P27" i="73" s="1"/>
  <c r="Q97" i="73"/>
  <c r="Q95" i="73" s="1"/>
  <c r="Y6" i="73"/>
  <c r="Y9" i="73" s="1"/>
  <c r="D28" i="73"/>
  <c r="S28" i="73"/>
  <c r="W94" i="73"/>
  <c r="W74" i="73" s="1"/>
  <c r="W93" i="73"/>
  <c r="W82" i="73" s="1"/>
  <c r="W73" i="73" s="1"/>
  <c r="S97" i="73"/>
  <c r="S95" i="73" s="1"/>
  <c r="X103" i="73"/>
  <c r="X107" i="73" s="1"/>
  <c r="X117" i="73" s="1"/>
  <c r="R97" i="73"/>
  <c r="R95" i="73" s="1"/>
  <c r="P97" i="73"/>
  <c r="P95" i="73" s="1"/>
  <c r="Q29" i="73"/>
  <c r="Q27" i="73" s="1"/>
  <c r="K104" i="73"/>
  <c r="K108" i="73" s="1"/>
  <c r="Y102" i="73"/>
  <c r="Y106" i="73" s="1"/>
  <c r="X104" i="73"/>
  <c r="X108" i="73" s="1"/>
  <c r="Y5" i="73"/>
  <c r="Y8" i="73" s="1"/>
  <c r="Y10" i="73" s="1"/>
  <c r="K103" i="73"/>
  <c r="K107" i="73" s="1"/>
  <c r="K117" i="73" s="1"/>
  <c r="Y104" i="73"/>
  <c r="Y108" i="73" s="1"/>
  <c r="Y89" i="73"/>
  <c r="Y103" i="73" s="1"/>
  <c r="Y107" i="73" s="1"/>
  <c r="S37" i="72"/>
  <c r="S35" i="72" s="1"/>
  <c r="V28" i="72"/>
  <c r="V25" i="72" s="1"/>
  <c r="V14" i="72" s="1"/>
  <c r="V5" i="72" s="1"/>
  <c r="P28" i="72"/>
  <c r="D15" i="72"/>
  <c r="D11" i="72"/>
  <c r="D13" i="72" s="1"/>
  <c r="Y104" i="72"/>
  <c r="Y108" i="72" s="1"/>
  <c r="Y89" i="72"/>
  <c r="P29" i="72"/>
  <c r="P27" i="72" s="1"/>
  <c r="W25" i="72"/>
  <c r="W14" i="72" s="1"/>
  <c r="W5" i="72" s="1"/>
  <c r="F29" i="72"/>
  <c r="Y102" i="72"/>
  <c r="Y106" i="72" s="1"/>
  <c r="X103" i="72"/>
  <c r="X107" i="72" s="1"/>
  <c r="X117" i="72" s="1"/>
  <c r="S96" i="72"/>
  <c r="S94" i="72" s="1"/>
  <c r="S74" i="72" s="1"/>
  <c r="K104" i="72"/>
  <c r="K108" i="72" s="1"/>
  <c r="L104" i="72"/>
  <c r="L108" i="72" s="1"/>
  <c r="L89" i="72"/>
  <c r="L102" i="72" s="1"/>
  <c r="L106" i="72" s="1"/>
  <c r="W94" i="72"/>
  <c r="W74" i="72" s="1"/>
  <c r="W93" i="72"/>
  <c r="W82" i="72" s="1"/>
  <c r="W73" i="72" s="1"/>
  <c r="T94" i="72"/>
  <c r="T74" i="72" s="1"/>
  <c r="T93" i="72"/>
  <c r="T82" i="72" s="1"/>
  <c r="T73" i="72" s="1"/>
  <c r="K103" i="72"/>
  <c r="K107" i="72" s="1"/>
  <c r="K117" i="72" s="1"/>
  <c r="X104" i="72"/>
  <c r="X108" i="72" s="1"/>
  <c r="P97" i="72"/>
  <c r="P95" i="72" s="1"/>
  <c r="R97" i="72"/>
  <c r="R95" i="72" s="1"/>
  <c r="T26" i="72"/>
  <c r="T6" i="72" s="1"/>
  <c r="T25" i="72"/>
  <c r="T14" i="72" s="1"/>
  <c r="T5" i="72" s="1"/>
  <c r="R28" i="72"/>
  <c r="R26" i="72" s="1"/>
  <c r="R6" i="72" s="1"/>
  <c r="Q94" i="72"/>
  <c r="Q74" i="72" s="1"/>
  <c r="Q93" i="72"/>
  <c r="Q82" i="72" s="1"/>
  <c r="Q73" i="72" s="1"/>
  <c r="Y103" i="72"/>
  <c r="Y107" i="72" s="1"/>
  <c r="U25" i="72"/>
  <c r="U14" i="72" s="1"/>
  <c r="U5" i="72" s="1"/>
  <c r="U26" i="72"/>
  <c r="U6" i="72" s="1"/>
  <c r="Q29" i="72"/>
  <c r="Q27" i="72" s="1"/>
  <c r="C15" i="71"/>
  <c r="C11" i="71"/>
  <c r="C13" i="71" s="1"/>
  <c r="V26" i="71"/>
  <c r="V6" i="71" s="1"/>
  <c r="V25" i="71"/>
  <c r="V14" i="71" s="1"/>
  <c r="V5" i="71" s="1"/>
  <c r="J15" i="71"/>
  <c r="R28" i="71"/>
  <c r="R26" i="71" s="1"/>
  <c r="R6" i="71" s="1"/>
  <c r="W25" i="71"/>
  <c r="W14" i="71" s="1"/>
  <c r="W5" i="71" s="1"/>
  <c r="U28" i="71"/>
  <c r="U29" i="71"/>
  <c r="U27" i="71" s="1"/>
  <c r="H11" i="71"/>
  <c r="H13" i="71" s="1"/>
  <c r="H15" i="71"/>
  <c r="Q29" i="71"/>
  <c r="Q27" i="71" s="1"/>
  <c r="Q26" i="71" s="1"/>
  <c r="Q6" i="71" s="1"/>
  <c r="K16" i="71"/>
  <c r="K20" i="71" s="1"/>
  <c r="K17" i="71"/>
  <c r="K21" i="71" s="1"/>
  <c r="K15" i="71"/>
  <c r="K19" i="71" s="1"/>
  <c r="Y104" i="71"/>
  <c r="Y108" i="71" s="1"/>
  <c r="Y89" i="71"/>
  <c r="Y102" i="71" s="1"/>
  <c r="Y106" i="71" s="1"/>
  <c r="K103" i="71"/>
  <c r="K107" i="71" s="1"/>
  <c r="L104" i="71"/>
  <c r="L108" i="71" s="1"/>
  <c r="L89" i="71"/>
  <c r="L102" i="71" s="1"/>
  <c r="L106" i="71" s="1"/>
  <c r="P96" i="71"/>
  <c r="P94" i="71" s="1"/>
  <c r="P74" i="71" s="1"/>
  <c r="P29" i="71"/>
  <c r="P27" i="71" s="1"/>
  <c r="P28" i="71"/>
  <c r="Q97" i="71"/>
  <c r="Q95" i="71" s="1"/>
  <c r="S26" i="71"/>
  <c r="S6" i="71" s="1"/>
  <c r="S25" i="71"/>
  <c r="S14" i="71" s="1"/>
  <c r="S5" i="71" s="1"/>
  <c r="R96" i="71"/>
  <c r="R94" i="71" s="1"/>
  <c r="R74" i="71" s="1"/>
  <c r="X103" i="71"/>
  <c r="X107" i="71" s="1"/>
  <c r="V94" i="71"/>
  <c r="V74" i="71" s="1"/>
  <c r="V93" i="71"/>
  <c r="V82" i="71" s="1"/>
  <c r="V73" i="71" s="1"/>
  <c r="W94" i="71"/>
  <c r="W74" i="71" s="1"/>
  <c r="W93" i="71"/>
  <c r="W82" i="71" s="1"/>
  <c r="W73" i="71" s="1"/>
  <c r="X102" i="71"/>
  <c r="X106" i="71" s="1"/>
  <c r="K102" i="71"/>
  <c r="K106" i="71" s="1"/>
  <c r="S94" i="71"/>
  <c r="S74" i="71" s="1"/>
  <c r="S93" i="71"/>
  <c r="S82" i="71" s="1"/>
  <c r="S73" i="71" s="1"/>
  <c r="Q25" i="71"/>
  <c r="Q14" i="71" s="1"/>
  <c r="Q5" i="71" s="1"/>
  <c r="V26" i="70"/>
  <c r="V6" i="70" s="1"/>
  <c r="Y5" i="70"/>
  <c r="Y8" i="70" s="1"/>
  <c r="Y10" i="70" s="1"/>
  <c r="S36" i="70"/>
  <c r="S34" i="70" s="1"/>
  <c r="S37" i="70"/>
  <c r="S35" i="70" s="1"/>
  <c r="S29" i="70" s="1"/>
  <c r="S27" i="70" s="1"/>
  <c r="U94" i="70"/>
  <c r="U74" i="70" s="1"/>
  <c r="U93" i="70"/>
  <c r="U82" i="70" s="1"/>
  <c r="U73" i="70" s="1"/>
  <c r="X103" i="70"/>
  <c r="X107" i="70" s="1"/>
  <c r="X117" i="70" s="1"/>
  <c r="X129" i="70" s="1"/>
  <c r="Q96" i="70"/>
  <c r="Q94" i="70" s="1"/>
  <c r="Q74" i="70" s="1"/>
  <c r="R28" i="70"/>
  <c r="R26" i="70" s="1"/>
  <c r="R6" i="70" s="1"/>
  <c r="P36" i="70"/>
  <c r="P34" i="70" s="1"/>
  <c r="P37" i="70"/>
  <c r="P35" i="70" s="1"/>
  <c r="Y6" i="70"/>
  <c r="Y9" i="70" s="1"/>
  <c r="W28" i="70"/>
  <c r="W29" i="70"/>
  <c r="W27" i="70" s="1"/>
  <c r="C15" i="70"/>
  <c r="C11" i="70"/>
  <c r="C13" i="70" s="1"/>
  <c r="C26" i="70" s="1"/>
  <c r="X104" i="70"/>
  <c r="X108" i="70" s="1"/>
  <c r="P97" i="70"/>
  <c r="P95" i="70" s="1"/>
  <c r="Y102" i="70"/>
  <c r="Y106" i="70" s="1"/>
  <c r="K102" i="70"/>
  <c r="K106" i="70" s="1"/>
  <c r="U26" i="70"/>
  <c r="U6" i="70" s="1"/>
  <c r="U25" i="70"/>
  <c r="U14" i="70" s="1"/>
  <c r="U5" i="70" s="1"/>
  <c r="L104" i="70"/>
  <c r="L108" i="70" s="1"/>
  <c r="L89" i="70"/>
  <c r="L103" i="70" s="1"/>
  <c r="L107" i="70" s="1"/>
  <c r="Y104" i="70"/>
  <c r="Y108" i="70" s="1"/>
  <c r="Y89" i="70"/>
  <c r="Y103" i="70" s="1"/>
  <c r="Y107" i="70" s="1"/>
  <c r="K104" i="70"/>
  <c r="K108" i="70" s="1"/>
  <c r="Q28" i="70"/>
  <c r="Q26" i="70" s="1"/>
  <c r="Q6" i="70" s="1"/>
  <c r="F15" i="70"/>
  <c r="S97" i="70"/>
  <c r="S95" i="70" s="1"/>
  <c r="H5" i="70"/>
  <c r="H14" i="70" s="1"/>
  <c r="H25" i="70" s="1"/>
  <c r="H12" i="70" s="1"/>
  <c r="G5" i="70"/>
  <c r="G14" i="70" s="1"/>
  <c r="G25" i="70" s="1"/>
  <c r="G12" i="70" s="1"/>
  <c r="F5" i="70"/>
  <c r="F14" i="70" s="1"/>
  <c r="F25" i="70" s="1"/>
  <c r="F12" i="70" s="1"/>
  <c r="E5" i="70"/>
  <c r="E14" i="70" s="1"/>
  <c r="E25" i="70" s="1"/>
  <c r="E12" i="70" s="1"/>
  <c r="L5" i="70"/>
  <c r="L8" i="70" s="1"/>
  <c r="L10" i="70" s="1"/>
  <c r="D5" i="70"/>
  <c r="D14" i="70" s="1"/>
  <c r="D25" i="70" s="1"/>
  <c r="D12" i="70" s="1"/>
  <c r="K5" i="70"/>
  <c r="K8" i="70" s="1"/>
  <c r="K10" i="70" s="1"/>
  <c r="C5" i="70"/>
  <c r="C14" i="70" s="1"/>
  <c r="C25" i="70" s="1"/>
  <c r="C12" i="70" s="1"/>
  <c r="J5" i="70"/>
  <c r="J14" i="70" s="1"/>
  <c r="J25" i="70" s="1"/>
  <c r="J12" i="70" s="1"/>
  <c r="I5" i="70"/>
  <c r="I14" i="70" s="1"/>
  <c r="I25" i="70" s="1"/>
  <c r="I12" i="70" s="1"/>
  <c r="J11" i="70"/>
  <c r="J13" i="70" s="1"/>
  <c r="J26" i="70" s="1"/>
  <c r="J15" i="70"/>
  <c r="I15" i="70"/>
  <c r="I11" i="70"/>
  <c r="I13" i="70" s="1"/>
  <c r="I26" i="70" s="1"/>
  <c r="R97" i="70"/>
  <c r="R95" i="70" s="1"/>
  <c r="T28" i="70"/>
  <c r="T29" i="70"/>
  <c r="T27" i="70" s="1"/>
  <c r="T94" i="70"/>
  <c r="T74" i="70" s="1"/>
  <c r="T93" i="70"/>
  <c r="T82" i="70" s="1"/>
  <c r="T73" i="70" s="1"/>
  <c r="R29" i="69"/>
  <c r="R27" i="69" s="1"/>
  <c r="W28" i="69"/>
  <c r="J15" i="69"/>
  <c r="V28" i="69"/>
  <c r="V29" i="69"/>
  <c r="V27" i="69" s="1"/>
  <c r="P96" i="69"/>
  <c r="E11" i="69"/>
  <c r="E13" i="69" s="1"/>
  <c r="E15" i="69"/>
  <c r="P29" i="69"/>
  <c r="P27" i="69" s="1"/>
  <c r="P28" i="69"/>
  <c r="R94" i="69"/>
  <c r="R74" i="69" s="1"/>
  <c r="R93" i="69"/>
  <c r="R82" i="69" s="1"/>
  <c r="R73" i="69" s="1"/>
  <c r="F15" i="69"/>
  <c r="F11" i="69"/>
  <c r="F13" i="69" s="1"/>
  <c r="H11" i="69"/>
  <c r="H13" i="69" s="1"/>
  <c r="H15" i="69"/>
  <c r="Q97" i="69"/>
  <c r="Q95" i="69" s="1"/>
  <c r="Q29" i="69"/>
  <c r="Q27" i="69" s="1"/>
  <c r="X103" i="69"/>
  <c r="X107" i="69" s="1"/>
  <c r="V94" i="69"/>
  <c r="V74" i="69" s="1"/>
  <c r="V93" i="69"/>
  <c r="V82" i="69" s="1"/>
  <c r="V73" i="69" s="1"/>
  <c r="J28" i="69"/>
  <c r="Y104" i="69"/>
  <c r="Y108" i="69" s="1"/>
  <c r="Y89" i="69"/>
  <c r="Y102" i="69" s="1"/>
  <c r="Y106" i="69" s="1"/>
  <c r="X102" i="69"/>
  <c r="X106" i="69" s="1"/>
  <c r="K102" i="69"/>
  <c r="K106" i="69" s="1"/>
  <c r="S26" i="69"/>
  <c r="S6" i="69" s="1"/>
  <c r="S25" i="69"/>
  <c r="S14" i="69" s="1"/>
  <c r="S5" i="69" s="1"/>
  <c r="J29" i="69"/>
  <c r="W94" i="69"/>
  <c r="W74" i="69" s="1"/>
  <c r="W93" i="69"/>
  <c r="W82" i="69" s="1"/>
  <c r="W73" i="69" s="1"/>
  <c r="L17" i="69"/>
  <c r="L104" i="69"/>
  <c r="L108" i="69" s="1"/>
  <c r="L89" i="69"/>
  <c r="L102" i="69" s="1"/>
  <c r="L106" i="69" s="1"/>
  <c r="K103" i="69"/>
  <c r="K107" i="69" s="1"/>
  <c r="S96" i="69"/>
  <c r="S94" i="69" s="1"/>
  <c r="S74" i="69" s="1"/>
  <c r="L103" i="69"/>
  <c r="L107" i="69" s="1"/>
  <c r="R29" i="68"/>
  <c r="R27" i="68" s="1"/>
  <c r="R25" i="68" s="1"/>
  <c r="R14" i="68" s="1"/>
  <c r="R5" i="68" s="1"/>
  <c r="L17" i="68"/>
  <c r="L21" i="68" s="1"/>
  <c r="S28" i="68"/>
  <c r="P28" i="68"/>
  <c r="T25" i="68"/>
  <c r="T14" i="68" s="1"/>
  <c r="T5" i="68" s="1"/>
  <c r="Q97" i="68"/>
  <c r="Q95" i="68" s="1"/>
  <c r="P97" i="68"/>
  <c r="P95" i="68" s="1"/>
  <c r="P29" i="68"/>
  <c r="P27" i="68" s="1"/>
  <c r="S29" i="68"/>
  <c r="S27" i="68" s="1"/>
  <c r="R96" i="68"/>
  <c r="C15" i="68"/>
  <c r="C11" i="68"/>
  <c r="C13" i="68" s="1"/>
  <c r="K102" i="68"/>
  <c r="K106" i="68" s="1"/>
  <c r="R28" i="68"/>
  <c r="I84" i="68"/>
  <c r="K104" i="68"/>
  <c r="K108" i="68" s="1"/>
  <c r="W26" i="68"/>
  <c r="W6" i="68" s="1"/>
  <c r="W25" i="68"/>
  <c r="W14" i="68" s="1"/>
  <c r="W5" i="68" s="1"/>
  <c r="Q29" i="68"/>
  <c r="Q27" i="68" s="1"/>
  <c r="L104" i="68"/>
  <c r="L108" i="68" s="1"/>
  <c r="L89" i="68"/>
  <c r="L103" i="68" s="1"/>
  <c r="L107" i="68" s="1"/>
  <c r="S97" i="68"/>
  <c r="S95" i="68" s="1"/>
  <c r="V94" i="68"/>
  <c r="V74" i="68" s="1"/>
  <c r="V93" i="68"/>
  <c r="V82" i="68" s="1"/>
  <c r="V73" i="68" s="1"/>
  <c r="H11" i="68"/>
  <c r="H13" i="68" s="1"/>
  <c r="X103" i="68"/>
  <c r="X107" i="68" s="1"/>
  <c r="G11" i="68"/>
  <c r="G13" i="68" s="1"/>
  <c r="G15" i="68"/>
  <c r="Y89" i="68"/>
  <c r="Y102" i="68" s="1"/>
  <c r="Y106" i="68" s="1"/>
  <c r="Y104" i="68"/>
  <c r="Y108" i="68" s="1"/>
  <c r="X102" i="68"/>
  <c r="X106" i="68" s="1"/>
  <c r="F11" i="68"/>
  <c r="F13" i="68" s="1"/>
  <c r="F15" i="68"/>
  <c r="Q37" i="67"/>
  <c r="Q35" i="67" s="1"/>
  <c r="Q29" i="67" s="1"/>
  <c r="Q27" i="67" s="1"/>
  <c r="P29" i="67"/>
  <c r="P27" i="67" s="1"/>
  <c r="P25" i="67" s="1"/>
  <c r="P14" i="67" s="1"/>
  <c r="P5" i="67" s="1"/>
  <c r="Y6" i="67"/>
  <c r="Y9" i="67" s="1"/>
  <c r="Y5" i="67"/>
  <c r="Y8" i="67" s="1"/>
  <c r="Y10" i="67" s="1"/>
  <c r="L104" i="67"/>
  <c r="L108" i="67" s="1"/>
  <c r="L89" i="67"/>
  <c r="L102" i="67" s="1"/>
  <c r="L106" i="67" s="1"/>
  <c r="K104" i="67"/>
  <c r="K108" i="67" s="1"/>
  <c r="X103" i="67"/>
  <c r="X107" i="67" s="1"/>
  <c r="P26" i="67"/>
  <c r="P6" i="67" s="1"/>
  <c r="G10" i="67"/>
  <c r="K103" i="67"/>
  <c r="K107" i="67" s="1"/>
  <c r="K117" i="67" s="1"/>
  <c r="K129" i="67" s="1"/>
  <c r="R96" i="67"/>
  <c r="R94" i="67" s="1"/>
  <c r="R74" i="67" s="1"/>
  <c r="S94" i="67"/>
  <c r="S74" i="67" s="1"/>
  <c r="S93" i="67"/>
  <c r="S82" i="67" s="1"/>
  <c r="S73" i="67" s="1"/>
  <c r="S26" i="67"/>
  <c r="S6" i="67" s="1"/>
  <c r="S25" i="67"/>
  <c r="S14" i="67" s="1"/>
  <c r="S5" i="67" s="1"/>
  <c r="Q97" i="67"/>
  <c r="Q95" i="67" s="1"/>
  <c r="Y104" i="67"/>
  <c r="Y108" i="67" s="1"/>
  <c r="Y89" i="67"/>
  <c r="Y102" i="67" s="1"/>
  <c r="Y106" i="67" s="1"/>
  <c r="P96" i="67"/>
  <c r="P94" i="67" s="1"/>
  <c r="P74" i="67" s="1"/>
  <c r="V94" i="67"/>
  <c r="V74" i="67" s="1"/>
  <c r="V93" i="67"/>
  <c r="V82" i="67" s="1"/>
  <c r="V73" i="67" s="1"/>
  <c r="T26" i="67"/>
  <c r="T6" i="67" s="1"/>
  <c r="T25" i="67"/>
  <c r="T14" i="67" s="1"/>
  <c r="T5" i="67" s="1"/>
  <c r="W94" i="67"/>
  <c r="W74" i="67" s="1"/>
  <c r="W93" i="67"/>
  <c r="W82" i="67" s="1"/>
  <c r="W73" i="67" s="1"/>
  <c r="T94" i="67"/>
  <c r="T74" i="67" s="1"/>
  <c r="T93" i="67"/>
  <c r="T82" i="67" s="1"/>
  <c r="T73" i="67" s="1"/>
  <c r="X102" i="67"/>
  <c r="X106" i="67" s="1"/>
  <c r="R29" i="67"/>
  <c r="R27" i="67" s="1"/>
  <c r="S28" i="66"/>
  <c r="S25" i="66" s="1"/>
  <c r="S14" i="66" s="1"/>
  <c r="S5" i="66" s="1"/>
  <c r="R29" i="66"/>
  <c r="R27" i="66" s="1"/>
  <c r="R26" i="66" s="1"/>
  <c r="R6" i="66" s="1"/>
  <c r="Q29" i="66"/>
  <c r="Q27" i="66" s="1"/>
  <c r="J15" i="66"/>
  <c r="J11" i="66"/>
  <c r="J13" i="66" s="1"/>
  <c r="J26" i="66" s="1"/>
  <c r="U29" i="66"/>
  <c r="U27" i="66" s="1"/>
  <c r="U28" i="66"/>
  <c r="P36" i="66"/>
  <c r="P34" i="66" s="1"/>
  <c r="P28" i="66" s="1"/>
  <c r="V93" i="66"/>
  <c r="V82" i="66" s="1"/>
  <c r="V73" i="66" s="1"/>
  <c r="V29" i="66"/>
  <c r="V27" i="66" s="1"/>
  <c r="V28" i="66"/>
  <c r="X103" i="66"/>
  <c r="X107" i="66" s="1"/>
  <c r="Q97" i="66"/>
  <c r="Q95" i="66" s="1"/>
  <c r="X102" i="66"/>
  <c r="X106" i="66" s="1"/>
  <c r="P97" i="66"/>
  <c r="P95" i="66" s="1"/>
  <c r="T94" i="66"/>
  <c r="T74" i="66" s="1"/>
  <c r="T93" i="66"/>
  <c r="T82" i="66" s="1"/>
  <c r="T73" i="66" s="1"/>
  <c r="L89" i="66"/>
  <c r="L103" i="66" s="1"/>
  <c r="L107" i="66" s="1"/>
  <c r="L104" i="66"/>
  <c r="L108" i="66" s="1"/>
  <c r="I5" i="66"/>
  <c r="I14" i="66" s="1"/>
  <c r="I25" i="66" s="1"/>
  <c r="I12" i="66" s="1"/>
  <c r="H5" i="66"/>
  <c r="H14" i="66" s="1"/>
  <c r="H25" i="66" s="1"/>
  <c r="H12" i="66" s="1"/>
  <c r="G5" i="66"/>
  <c r="G14" i="66" s="1"/>
  <c r="G25" i="66" s="1"/>
  <c r="G12" i="66" s="1"/>
  <c r="F5" i="66"/>
  <c r="F14" i="66" s="1"/>
  <c r="F25" i="66" s="1"/>
  <c r="F12" i="66" s="1"/>
  <c r="E5" i="66"/>
  <c r="E14" i="66" s="1"/>
  <c r="E25" i="66" s="1"/>
  <c r="E12" i="66" s="1"/>
  <c r="L5" i="66"/>
  <c r="L8" i="66" s="1"/>
  <c r="L10" i="66" s="1"/>
  <c r="D5" i="66"/>
  <c r="D14" i="66" s="1"/>
  <c r="D25" i="66" s="1"/>
  <c r="D12" i="66" s="1"/>
  <c r="K5" i="66"/>
  <c r="K8" i="66" s="1"/>
  <c r="K10" i="66" s="1"/>
  <c r="C5" i="66"/>
  <c r="C14" i="66" s="1"/>
  <c r="C25" i="66" s="1"/>
  <c r="C12" i="66" s="1"/>
  <c r="J5" i="66"/>
  <c r="J14" i="66" s="1"/>
  <c r="J25" i="66" s="1"/>
  <c r="J12" i="66" s="1"/>
  <c r="S97" i="66"/>
  <c r="S95" i="66" s="1"/>
  <c r="W94" i="66"/>
  <c r="W74" i="66" s="1"/>
  <c r="W93" i="66"/>
  <c r="W82" i="66" s="1"/>
  <c r="W73" i="66" s="1"/>
  <c r="K103" i="66"/>
  <c r="K107" i="66" s="1"/>
  <c r="K102" i="66"/>
  <c r="K106" i="66" s="1"/>
  <c r="R96" i="66"/>
  <c r="R94" i="66" s="1"/>
  <c r="R74" i="66" s="1"/>
  <c r="W26" i="66"/>
  <c r="W6" i="66" s="1"/>
  <c r="W25" i="66"/>
  <c r="W14" i="66" s="1"/>
  <c r="W5" i="66" s="1"/>
  <c r="C15" i="66"/>
  <c r="C11" i="66"/>
  <c r="C13" i="66" s="1"/>
  <c r="C26" i="66" s="1"/>
  <c r="Y104" i="66"/>
  <c r="Y108" i="66" s="1"/>
  <c r="Y89" i="66"/>
  <c r="Y102" i="66" s="1"/>
  <c r="Y106" i="66" s="1"/>
  <c r="T25" i="65"/>
  <c r="T14" i="65" s="1"/>
  <c r="T5" i="65" s="1"/>
  <c r="R29" i="65"/>
  <c r="R27" i="65" s="1"/>
  <c r="R25" i="65" s="1"/>
  <c r="R14" i="65" s="1"/>
  <c r="R5" i="65" s="1"/>
  <c r="E6" i="65"/>
  <c r="L6" i="65"/>
  <c r="L9" i="65" s="1"/>
  <c r="D6" i="65"/>
  <c r="K6" i="65"/>
  <c r="K9" i="65" s="1"/>
  <c r="C6" i="65"/>
  <c r="J6" i="65"/>
  <c r="F6" i="65"/>
  <c r="I6" i="65"/>
  <c r="H6" i="65"/>
  <c r="G6" i="65"/>
  <c r="Y104" i="65"/>
  <c r="Y108" i="65" s="1"/>
  <c r="Y89" i="65"/>
  <c r="Y102" i="65" s="1"/>
  <c r="Y106" i="65" s="1"/>
  <c r="V94" i="65"/>
  <c r="V74" i="65" s="1"/>
  <c r="V93" i="65"/>
  <c r="V82" i="65" s="1"/>
  <c r="V73" i="65" s="1"/>
  <c r="X103" i="65"/>
  <c r="X107" i="65" s="1"/>
  <c r="S28" i="65"/>
  <c r="S26" i="65" s="1"/>
  <c r="S6" i="65" s="1"/>
  <c r="Q97" i="65"/>
  <c r="Q95" i="65" s="1"/>
  <c r="X102" i="65"/>
  <c r="X106" i="65" s="1"/>
  <c r="P97" i="65"/>
  <c r="P95" i="65" s="1"/>
  <c r="Q28" i="65"/>
  <c r="P29" i="65"/>
  <c r="P27" i="65" s="1"/>
  <c r="I5" i="65"/>
  <c r="I14" i="65" s="1"/>
  <c r="I25" i="65" s="1"/>
  <c r="I12" i="65" s="1"/>
  <c r="H5" i="65"/>
  <c r="H14" i="65" s="1"/>
  <c r="H25" i="65" s="1"/>
  <c r="H12" i="65" s="1"/>
  <c r="G5" i="65"/>
  <c r="G14" i="65" s="1"/>
  <c r="G25" i="65" s="1"/>
  <c r="G12" i="65" s="1"/>
  <c r="J5" i="65"/>
  <c r="J14" i="65" s="1"/>
  <c r="J25" i="65" s="1"/>
  <c r="J12" i="65" s="1"/>
  <c r="F5" i="65"/>
  <c r="F14" i="65" s="1"/>
  <c r="F25" i="65" s="1"/>
  <c r="F12" i="65" s="1"/>
  <c r="E5" i="65"/>
  <c r="E14" i="65" s="1"/>
  <c r="E25" i="65" s="1"/>
  <c r="E12" i="65" s="1"/>
  <c r="L5" i="65"/>
  <c r="L8" i="65" s="1"/>
  <c r="L10" i="65" s="1"/>
  <c r="D5" i="65"/>
  <c r="D14" i="65" s="1"/>
  <c r="D25" i="65" s="1"/>
  <c r="D12" i="65" s="1"/>
  <c r="K5" i="65"/>
  <c r="K8" i="65" s="1"/>
  <c r="K10" i="65" s="1"/>
  <c r="C5" i="65"/>
  <c r="C14" i="65" s="1"/>
  <c r="C25" i="65" s="1"/>
  <c r="C12" i="65" s="1"/>
  <c r="W26" i="65"/>
  <c r="W6" i="65" s="1"/>
  <c r="W25" i="65"/>
  <c r="W14" i="65" s="1"/>
  <c r="W5" i="65" s="1"/>
  <c r="R94" i="65"/>
  <c r="R74" i="65" s="1"/>
  <c r="R93" i="65"/>
  <c r="R82" i="65" s="1"/>
  <c r="R73" i="65" s="1"/>
  <c r="V26" i="65"/>
  <c r="V6" i="65" s="1"/>
  <c r="V25" i="65"/>
  <c r="V14" i="65" s="1"/>
  <c r="V5" i="65" s="1"/>
  <c r="S96" i="65"/>
  <c r="S94" i="65" s="1"/>
  <c r="S74" i="65" s="1"/>
  <c r="U26" i="65"/>
  <c r="U6" i="65" s="1"/>
  <c r="X6" i="65" s="1"/>
  <c r="X9" i="65" s="1"/>
  <c r="U25" i="65"/>
  <c r="U14" i="65" s="1"/>
  <c r="U5" i="65" s="1"/>
  <c r="K102" i="65"/>
  <c r="K106" i="65" s="1"/>
  <c r="L104" i="65"/>
  <c r="L108" i="65" s="1"/>
  <c r="L89" i="65"/>
  <c r="L103" i="65" s="1"/>
  <c r="L107" i="65" s="1"/>
  <c r="R28" i="64"/>
  <c r="C28" i="64"/>
  <c r="J28" i="64"/>
  <c r="C29" i="64"/>
  <c r="V29" i="64"/>
  <c r="V27" i="64" s="1"/>
  <c r="W25" i="64"/>
  <c r="W14" i="64" s="1"/>
  <c r="W5" i="64" s="1"/>
  <c r="T25" i="64"/>
  <c r="T14" i="64" s="1"/>
  <c r="T5" i="64" s="1"/>
  <c r="S29" i="64"/>
  <c r="S27" i="64" s="1"/>
  <c r="S26" i="64" s="1"/>
  <c r="S6" i="64" s="1"/>
  <c r="W94" i="64"/>
  <c r="W74" i="64" s="1"/>
  <c r="W93" i="64"/>
  <c r="W82" i="64" s="1"/>
  <c r="W73" i="64" s="1"/>
  <c r="G37" i="64"/>
  <c r="G50" i="64" s="1"/>
  <c r="L104" i="64"/>
  <c r="L108" i="64" s="1"/>
  <c r="L89" i="64"/>
  <c r="L102" i="64" s="1"/>
  <c r="L106" i="64" s="1"/>
  <c r="P29" i="64"/>
  <c r="P27" i="64" s="1"/>
  <c r="R29" i="64"/>
  <c r="R27" i="64" s="1"/>
  <c r="R96" i="64"/>
  <c r="R94" i="64" s="1"/>
  <c r="R74" i="64" s="1"/>
  <c r="X102" i="64"/>
  <c r="X106" i="64" s="1"/>
  <c r="Q94" i="64"/>
  <c r="Q74" i="64" s="1"/>
  <c r="Q93" i="64"/>
  <c r="Q82" i="64" s="1"/>
  <c r="Q73" i="64" s="1"/>
  <c r="X104" i="64"/>
  <c r="X108" i="64" s="1"/>
  <c r="K17" i="64"/>
  <c r="K21" i="64" s="1"/>
  <c r="K15" i="64"/>
  <c r="K19" i="64" s="1"/>
  <c r="K16" i="64"/>
  <c r="K20" i="64" s="1"/>
  <c r="Q29" i="64"/>
  <c r="Q27" i="64" s="1"/>
  <c r="K102" i="64"/>
  <c r="K106" i="64" s="1"/>
  <c r="S97" i="64"/>
  <c r="S95" i="64" s="1"/>
  <c r="J29" i="64"/>
  <c r="P96" i="64"/>
  <c r="P94" i="64" s="1"/>
  <c r="P74" i="64" s="1"/>
  <c r="K104" i="64"/>
  <c r="K108" i="64" s="1"/>
  <c r="Y104" i="64"/>
  <c r="Y108" i="64" s="1"/>
  <c r="Y89" i="64"/>
  <c r="Y103" i="64" s="1"/>
  <c r="Y107" i="64" s="1"/>
  <c r="I28" i="64"/>
  <c r="S25" i="64"/>
  <c r="S14" i="64" s="1"/>
  <c r="S5" i="64" s="1"/>
  <c r="L103" i="64"/>
  <c r="L107" i="64" s="1"/>
  <c r="S37" i="63"/>
  <c r="S35" i="63" s="1"/>
  <c r="S29" i="63" s="1"/>
  <c r="S27" i="63" s="1"/>
  <c r="R28" i="63"/>
  <c r="R25" i="63" s="1"/>
  <c r="R14" i="63" s="1"/>
  <c r="R5" i="63" s="1"/>
  <c r="P36" i="63"/>
  <c r="P34" i="63" s="1"/>
  <c r="P37" i="63"/>
  <c r="P35" i="63" s="1"/>
  <c r="Q97" i="63"/>
  <c r="Q95" i="63" s="1"/>
  <c r="P97" i="63"/>
  <c r="P95" i="63" s="1"/>
  <c r="W94" i="63"/>
  <c r="W74" i="63" s="1"/>
  <c r="W93" i="63"/>
  <c r="W82" i="63" s="1"/>
  <c r="W73" i="63" s="1"/>
  <c r="Y104" i="63"/>
  <c r="Y108" i="63" s="1"/>
  <c r="Y89" i="63"/>
  <c r="Y103" i="63" s="1"/>
  <c r="Y107" i="63" s="1"/>
  <c r="K102" i="63"/>
  <c r="K106" i="63" s="1"/>
  <c r="G5" i="63"/>
  <c r="G14" i="63" s="1"/>
  <c r="G25" i="63" s="1"/>
  <c r="G12" i="63" s="1"/>
  <c r="F5" i="63"/>
  <c r="F14" i="63" s="1"/>
  <c r="F25" i="63" s="1"/>
  <c r="F12" i="63" s="1"/>
  <c r="E5" i="63"/>
  <c r="E14" i="63" s="1"/>
  <c r="E25" i="63" s="1"/>
  <c r="E12" i="63" s="1"/>
  <c r="L5" i="63"/>
  <c r="L8" i="63" s="1"/>
  <c r="L10" i="63" s="1"/>
  <c r="D5" i="63"/>
  <c r="D14" i="63" s="1"/>
  <c r="D25" i="63" s="1"/>
  <c r="D12" i="63" s="1"/>
  <c r="K5" i="63"/>
  <c r="K8" i="63" s="1"/>
  <c r="K10" i="63" s="1"/>
  <c r="C5" i="63"/>
  <c r="C14" i="63" s="1"/>
  <c r="C25" i="63" s="1"/>
  <c r="C12" i="63" s="1"/>
  <c r="J5" i="63"/>
  <c r="J14" i="63" s="1"/>
  <c r="J25" i="63" s="1"/>
  <c r="J12" i="63" s="1"/>
  <c r="I5" i="63"/>
  <c r="I14" i="63" s="1"/>
  <c r="I25" i="63" s="1"/>
  <c r="I12" i="63" s="1"/>
  <c r="H5" i="63"/>
  <c r="H14" i="63" s="1"/>
  <c r="H25" i="63" s="1"/>
  <c r="H12" i="63" s="1"/>
  <c r="S96" i="63"/>
  <c r="S94" i="63" s="1"/>
  <c r="S74" i="63" s="1"/>
  <c r="K104" i="63"/>
  <c r="K108" i="63" s="1"/>
  <c r="T28" i="63"/>
  <c r="T29" i="63"/>
  <c r="T27" i="63" s="1"/>
  <c r="L104" i="63"/>
  <c r="L108" i="63" s="1"/>
  <c r="L89" i="63"/>
  <c r="L102" i="63" s="1"/>
  <c r="L106" i="63" s="1"/>
  <c r="G11" i="63"/>
  <c r="G13" i="63" s="1"/>
  <c r="G26" i="63" s="1"/>
  <c r="G15" i="63"/>
  <c r="T94" i="63"/>
  <c r="T74" i="63" s="1"/>
  <c r="T93" i="63"/>
  <c r="T82" i="63" s="1"/>
  <c r="T73" i="63" s="1"/>
  <c r="E11" i="63"/>
  <c r="E13" i="63" s="1"/>
  <c r="E26" i="63" s="1"/>
  <c r="E15" i="63"/>
  <c r="V26" i="63"/>
  <c r="V6" i="63" s="1"/>
  <c r="V25" i="63"/>
  <c r="V14" i="63" s="1"/>
  <c r="V5" i="63" s="1"/>
  <c r="X103" i="63"/>
  <c r="X107" i="63" s="1"/>
  <c r="Q36" i="63"/>
  <c r="Q34" i="63" s="1"/>
  <c r="Q37" i="63"/>
  <c r="Q35" i="63" s="1"/>
  <c r="F15" i="63"/>
  <c r="F11" i="63"/>
  <c r="F13" i="63" s="1"/>
  <c r="F26" i="63" s="1"/>
  <c r="W26" i="63"/>
  <c r="W6" i="63" s="1"/>
  <c r="W25" i="63"/>
  <c r="W14" i="63" s="1"/>
  <c r="W5" i="63" s="1"/>
  <c r="I15" i="63"/>
  <c r="I11" i="63"/>
  <c r="I13" i="63" s="1"/>
  <c r="I26" i="63" s="1"/>
  <c r="R97" i="63"/>
  <c r="R95" i="63" s="1"/>
  <c r="X104" i="63"/>
  <c r="X108" i="63" s="1"/>
  <c r="H28" i="62"/>
  <c r="H37" i="62" s="1"/>
  <c r="H50" i="62" s="1"/>
  <c r="T26" i="62"/>
  <c r="T6" i="62" s="1"/>
  <c r="U28" i="62"/>
  <c r="U26" i="62" s="1"/>
  <c r="U6" i="62" s="1"/>
  <c r="Q29" i="62"/>
  <c r="Q27" i="62" s="1"/>
  <c r="Q26" i="62" s="1"/>
  <c r="Q6" i="62" s="1"/>
  <c r="V94" i="62"/>
  <c r="V74" i="62" s="1"/>
  <c r="V93" i="62"/>
  <c r="V82" i="62" s="1"/>
  <c r="V73" i="62" s="1"/>
  <c r="T93" i="62"/>
  <c r="T82" i="62" s="1"/>
  <c r="T73" i="62" s="1"/>
  <c r="K102" i="62"/>
  <c r="K106" i="62" s="1"/>
  <c r="C28" i="62"/>
  <c r="S94" i="62"/>
  <c r="S74" i="62" s="1"/>
  <c r="S93" i="62"/>
  <c r="S82" i="62" s="1"/>
  <c r="S73" i="62" s="1"/>
  <c r="L17" i="62"/>
  <c r="L15" i="62"/>
  <c r="L19" i="62" s="1"/>
  <c r="L16" i="62"/>
  <c r="L20" i="62" s="1"/>
  <c r="P96" i="62"/>
  <c r="P94" i="62" s="1"/>
  <c r="P74" i="62" s="1"/>
  <c r="K104" i="62"/>
  <c r="K108" i="62" s="1"/>
  <c r="C29" i="62"/>
  <c r="Q94" i="62"/>
  <c r="Q74" i="62" s="1"/>
  <c r="Q93" i="62"/>
  <c r="Q82" i="62" s="1"/>
  <c r="Q73" i="62" s="1"/>
  <c r="I28" i="62"/>
  <c r="W94" i="62"/>
  <c r="W74" i="62" s="1"/>
  <c r="W93" i="62"/>
  <c r="W82" i="62" s="1"/>
  <c r="W73" i="62" s="1"/>
  <c r="L104" i="62"/>
  <c r="L108" i="62" s="1"/>
  <c r="L89" i="62"/>
  <c r="L102" i="62" s="1"/>
  <c r="L106" i="62" s="1"/>
  <c r="I29" i="62"/>
  <c r="R94" i="62"/>
  <c r="R74" i="62" s="1"/>
  <c r="R93" i="62"/>
  <c r="R82" i="62" s="1"/>
  <c r="R73" i="62" s="1"/>
  <c r="Y104" i="62"/>
  <c r="Y108" i="62" s="1"/>
  <c r="Y89" i="62"/>
  <c r="Y103" i="62" s="1"/>
  <c r="Y107" i="62" s="1"/>
  <c r="X103" i="62"/>
  <c r="X107" i="62" s="1"/>
  <c r="J28" i="62"/>
  <c r="R28" i="62"/>
  <c r="X102" i="62"/>
  <c r="X106" i="62" s="1"/>
  <c r="P28" i="62"/>
  <c r="P25" i="62" s="1"/>
  <c r="P14" i="62" s="1"/>
  <c r="P5" i="62" s="1"/>
  <c r="S29" i="62"/>
  <c r="S27" i="62" s="1"/>
  <c r="Y6" i="61"/>
  <c r="Y9" i="61" s="1"/>
  <c r="E11" i="61"/>
  <c r="E13" i="61" s="1"/>
  <c r="S28" i="61"/>
  <c r="V25" i="61"/>
  <c r="V14" i="61" s="1"/>
  <c r="V5" i="61" s="1"/>
  <c r="Y5" i="61" s="1"/>
  <c r="Y8" i="61" s="1"/>
  <c r="Y10" i="61" s="1"/>
  <c r="H28" i="61"/>
  <c r="C11" i="61"/>
  <c r="C13" i="61" s="1"/>
  <c r="C15" i="61"/>
  <c r="U29" i="61"/>
  <c r="U27" i="61" s="1"/>
  <c r="U28" i="61"/>
  <c r="J28" i="61"/>
  <c r="K102" i="61"/>
  <c r="K106" i="61" s="1"/>
  <c r="P28" i="61"/>
  <c r="P26" i="61" s="1"/>
  <c r="P6" i="61" s="1"/>
  <c r="T94" i="61"/>
  <c r="T74" i="61" s="1"/>
  <c r="T93" i="61"/>
  <c r="T82" i="61" s="1"/>
  <c r="T73" i="61" s="1"/>
  <c r="Y104" i="61"/>
  <c r="Y108" i="61" s="1"/>
  <c r="Y89" i="61"/>
  <c r="Y103" i="61" s="1"/>
  <c r="Y107" i="61" s="1"/>
  <c r="K103" i="61"/>
  <c r="K107" i="61" s="1"/>
  <c r="P97" i="61"/>
  <c r="P95" i="61" s="1"/>
  <c r="W26" i="61"/>
  <c r="W6" i="61" s="1"/>
  <c r="W25" i="61"/>
  <c r="W14" i="61" s="1"/>
  <c r="W5" i="61" s="1"/>
  <c r="S29" i="61"/>
  <c r="S27" i="61" s="1"/>
  <c r="R97" i="61"/>
  <c r="R95" i="61" s="1"/>
  <c r="R26" i="61"/>
  <c r="R6" i="61" s="1"/>
  <c r="R25" i="61"/>
  <c r="R14" i="61" s="1"/>
  <c r="R5" i="61" s="1"/>
  <c r="Q97" i="61"/>
  <c r="Q95" i="61" s="1"/>
  <c r="S94" i="61"/>
  <c r="S74" i="61" s="1"/>
  <c r="S93" i="61"/>
  <c r="S82" i="61" s="1"/>
  <c r="S73" i="61" s="1"/>
  <c r="X102" i="61"/>
  <c r="X106" i="61" s="1"/>
  <c r="T26" i="61"/>
  <c r="T6" i="61" s="1"/>
  <c r="T25" i="61"/>
  <c r="T14" i="61" s="1"/>
  <c r="T5" i="61" s="1"/>
  <c r="X104" i="61"/>
  <c r="X108" i="61" s="1"/>
  <c r="Q29" i="61"/>
  <c r="Q27" i="61" s="1"/>
  <c r="W94" i="61"/>
  <c r="W74" i="61" s="1"/>
  <c r="W93" i="61"/>
  <c r="W82" i="61" s="1"/>
  <c r="W73" i="61" s="1"/>
  <c r="L104" i="61"/>
  <c r="L108" i="61" s="1"/>
  <c r="L89" i="61"/>
  <c r="L102" i="61" s="1"/>
  <c r="L106" i="61" s="1"/>
  <c r="G28" i="60"/>
  <c r="H11" i="60"/>
  <c r="H13" i="60" s="1"/>
  <c r="H15" i="60"/>
  <c r="Q29" i="60"/>
  <c r="Q27" i="60" s="1"/>
  <c r="Y104" i="60"/>
  <c r="Y108" i="60" s="1"/>
  <c r="Y89" i="60"/>
  <c r="Y103" i="60" s="1"/>
  <c r="Y107" i="60" s="1"/>
  <c r="X102" i="60"/>
  <c r="X106" i="60" s="1"/>
  <c r="R96" i="60"/>
  <c r="R94" i="60" s="1"/>
  <c r="R74" i="60" s="1"/>
  <c r="L104" i="60"/>
  <c r="L108" i="60" s="1"/>
  <c r="L89" i="60"/>
  <c r="L103" i="60" s="1"/>
  <c r="L107" i="60" s="1"/>
  <c r="X103" i="60"/>
  <c r="X107" i="60" s="1"/>
  <c r="P29" i="60"/>
  <c r="P27" i="60" s="1"/>
  <c r="P96" i="60"/>
  <c r="P94" i="60" s="1"/>
  <c r="P74" i="60" s="1"/>
  <c r="Y5" i="60"/>
  <c r="Y8" i="60" s="1"/>
  <c r="Y10" i="60" s="1"/>
  <c r="T26" i="60"/>
  <c r="T6" i="60" s="1"/>
  <c r="T25" i="60"/>
  <c r="T14" i="60" s="1"/>
  <c r="T5" i="60" s="1"/>
  <c r="K102" i="60"/>
  <c r="K106" i="60" s="1"/>
  <c r="R28" i="60"/>
  <c r="K103" i="60"/>
  <c r="K107" i="60" s="1"/>
  <c r="Q28" i="60"/>
  <c r="Q25" i="60" s="1"/>
  <c r="Q14" i="60" s="1"/>
  <c r="Q5" i="60" s="1"/>
  <c r="S29" i="60"/>
  <c r="S27" i="60" s="1"/>
  <c r="Q97" i="60"/>
  <c r="Q95" i="60" s="1"/>
  <c r="S97" i="60"/>
  <c r="S95" i="60" s="1"/>
  <c r="T94" i="60"/>
  <c r="T74" i="60" s="1"/>
  <c r="T93" i="60"/>
  <c r="T82" i="60" s="1"/>
  <c r="T73" i="60" s="1"/>
  <c r="R26" i="60"/>
  <c r="R6" i="60" s="1"/>
  <c r="R25" i="60"/>
  <c r="R14" i="60" s="1"/>
  <c r="R5" i="60" s="1"/>
  <c r="V26" i="59"/>
  <c r="V6" i="59" s="1"/>
  <c r="W25" i="59"/>
  <c r="W14" i="59" s="1"/>
  <c r="W5" i="59" s="1"/>
  <c r="R29" i="59"/>
  <c r="R27" i="59" s="1"/>
  <c r="R28" i="59"/>
  <c r="X104" i="59"/>
  <c r="X108" i="59" s="1"/>
  <c r="L104" i="59"/>
  <c r="L108" i="59" s="1"/>
  <c r="L89" i="59"/>
  <c r="L102" i="59" s="1"/>
  <c r="L106" i="59" s="1"/>
  <c r="Y103" i="59"/>
  <c r="Y107" i="59" s="1"/>
  <c r="K102" i="59"/>
  <c r="K106" i="59" s="1"/>
  <c r="T26" i="59"/>
  <c r="T6" i="59" s="1"/>
  <c r="T25" i="59"/>
  <c r="T14" i="59" s="1"/>
  <c r="T5" i="59" s="1"/>
  <c r="Y104" i="59"/>
  <c r="Y108" i="59" s="1"/>
  <c r="Y89" i="59"/>
  <c r="Y102" i="59" s="1"/>
  <c r="Y106" i="59" s="1"/>
  <c r="K103" i="59"/>
  <c r="K107" i="59" s="1"/>
  <c r="S26" i="59"/>
  <c r="S6" i="59" s="1"/>
  <c r="S25" i="59"/>
  <c r="S14" i="59" s="1"/>
  <c r="S5" i="59" s="1"/>
  <c r="F29" i="59"/>
  <c r="Q97" i="59"/>
  <c r="Q95" i="59" s="1"/>
  <c r="R97" i="59"/>
  <c r="R95" i="59" s="1"/>
  <c r="S97" i="59"/>
  <c r="S95" i="59" s="1"/>
  <c r="Y6" i="59"/>
  <c r="Y9" i="59" s="1"/>
  <c r="W94" i="59"/>
  <c r="W74" i="59" s="1"/>
  <c r="W93" i="59"/>
  <c r="W82" i="59" s="1"/>
  <c r="W73" i="59" s="1"/>
  <c r="T94" i="59"/>
  <c r="T74" i="59" s="1"/>
  <c r="X103" i="59"/>
  <c r="X107" i="59" s="1"/>
  <c r="X117" i="59" s="1"/>
  <c r="Q26" i="59"/>
  <c r="Q6" i="59" s="1"/>
  <c r="Q25" i="59"/>
  <c r="Q14" i="59" s="1"/>
  <c r="Q5" i="59" s="1"/>
  <c r="P29" i="59"/>
  <c r="P27" i="59" s="1"/>
  <c r="P96" i="59"/>
  <c r="P94" i="59" s="1"/>
  <c r="P74" i="59" s="1"/>
  <c r="H10" i="58"/>
  <c r="I28" i="58"/>
  <c r="U28" i="58"/>
  <c r="U25" i="58" s="1"/>
  <c r="U14" i="58" s="1"/>
  <c r="U5" i="58" s="1"/>
  <c r="V28" i="58"/>
  <c r="V26" i="58" s="1"/>
  <c r="V6" i="58" s="1"/>
  <c r="T25" i="58"/>
  <c r="T14" i="58" s="1"/>
  <c r="T5" i="58" s="1"/>
  <c r="P28" i="58"/>
  <c r="T26" i="58"/>
  <c r="T6" i="58" s="1"/>
  <c r="L17" i="58"/>
  <c r="Y104" i="58"/>
  <c r="Y108" i="58" s="1"/>
  <c r="Y89" i="58"/>
  <c r="Y102" i="58" s="1"/>
  <c r="Y106" i="58" s="1"/>
  <c r="S97" i="58"/>
  <c r="S95" i="58" s="1"/>
  <c r="R97" i="58"/>
  <c r="R95" i="58" s="1"/>
  <c r="W94" i="58"/>
  <c r="W74" i="58" s="1"/>
  <c r="W93" i="58"/>
  <c r="W82" i="58" s="1"/>
  <c r="W73" i="58" s="1"/>
  <c r="K103" i="58"/>
  <c r="K107" i="58" s="1"/>
  <c r="Q29" i="58"/>
  <c r="Q27" i="58" s="1"/>
  <c r="X103" i="58"/>
  <c r="X107" i="58" s="1"/>
  <c r="P96" i="58"/>
  <c r="P94" i="58" s="1"/>
  <c r="P74" i="58" s="1"/>
  <c r="W26" i="58"/>
  <c r="W6" i="58" s="1"/>
  <c r="W25" i="58"/>
  <c r="W14" i="58" s="1"/>
  <c r="W5" i="58" s="1"/>
  <c r="K102" i="58"/>
  <c r="K106" i="58" s="1"/>
  <c r="X102" i="58"/>
  <c r="X106" i="58" s="1"/>
  <c r="K17" i="58"/>
  <c r="K21" i="58" s="1"/>
  <c r="L104" i="58"/>
  <c r="L108" i="58" s="1"/>
  <c r="L89" i="58"/>
  <c r="L103" i="58" s="1"/>
  <c r="L107" i="58" s="1"/>
  <c r="S29" i="58"/>
  <c r="S27" i="58" s="1"/>
  <c r="P29" i="58"/>
  <c r="P27" i="58" s="1"/>
  <c r="Q97" i="58"/>
  <c r="Q95" i="58" s="1"/>
  <c r="R28" i="58"/>
  <c r="R26" i="58" s="1"/>
  <c r="R6" i="58" s="1"/>
  <c r="U25" i="57"/>
  <c r="U14" i="57" s="1"/>
  <c r="U5" i="57" s="1"/>
  <c r="J11" i="57"/>
  <c r="J13" i="57" s="1"/>
  <c r="J26" i="57" s="1"/>
  <c r="T93" i="57"/>
  <c r="T82" i="57" s="1"/>
  <c r="T73" i="57" s="1"/>
  <c r="T94" i="57"/>
  <c r="T74" i="57" s="1"/>
  <c r="R93" i="57"/>
  <c r="R82" i="57" s="1"/>
  <c r="R73" i="57" s="1"/>
  <c r="R94" i="57"/>
  <c r="R74" i="57" s="1"/>
  <c r="K103" i="57"/>
  <c r="K107" i="57" s="1"/>
  <c r="W26" i="57"/>
  <c r="W6" i="57" s="1"/>
  <c r="W25" i="57"/>
  <c r="W14" i="57" s="1"/>
  <c r="W5" i="57" s="1"/>
  <c r="X104" i="57"/>
  <c r="X108" i="57" s="1"/>
  <c r="L104" i="57"/>
  <c r="L108" i="57" s="1"/>
  <c r="L89" i="57"/>
  <c r="L102" i="57" s="1"/>
  <c r="L106" i="57" s="1"/>
  <c r="X102" i="57"/>
  <c r="X106" i="57" s="1"/>
  <c r="R28" i="57"/>
  <c r="R25" i="57" s="1"/>
  <c r="R14" i="57" s="1"/>
  <c r="R5" i="57" s="1"/>
  <c r="Q26" i="57"/>
  <c r="Q6" i="57" s="1"/>
  <c r="Q25" i="57"/>
  <c r="Q14" i="57" s="1"/>
  <c r="Q5" i="57" s="1"/>
  <c r="Q96" i="57"/>
  <c r="Q94" i="57" s="1"/>
  <c r="Q74" i="57" s="1"/>
  <c r="Y104" i="57"/>
  <c r="Y108" i="57" s="1"/>
  <c r="Y89" i="57"/>
  <c r="Y103" i="57" s="1"/>
  <c r="Y107" i="57" s="1"/>
  <c r="V26" i="57"/>
  <c r="V6" i="57" s="1"/>
  <c r="V25" i="57"/>
  <c r="V14" i="57" s="1"/>
  <c r="V5" i="57" s="1"/>
  <c r="G11" i="57"/>
  <c r="G13" i="57" s="1"/>
  <c r="G26" i="57" s="1"/>
  <c r="G15" i="57"/>
  <c r="S28" i="57"/>
  <c r="S94" i="57"/>
  <c r="S74" i="57" s="1"/>
  <c r="S93" i="57"/>
  <c r="S82" i="57" s="1"/>
  <c r="S73" i="57" s="1"/>
  <c r="I15" i="57"/>
  <c r="I11" i="57"/>
  <c r="I13" i="57" s="1"/>
  <c r="I26" i="57" s="1"/>
  <c r="P94" i="57"/>
  <c r="P74" i="57" s="1"/>
  <c r="K102" i="57"/>
  <c r="K106" i="57" s="1"/>
  <c r="P28" i="57"/>
  <c r="W94" i="57"/>
  <c r="W74" i="57" s="1"/>
  <c r="W93" i="57"/>
  <c r="W82" i="57" s="1"/>
  <c r="W73" i="57" s="1"/>
  <c r="J5" i="57"/>
  <c r="J14" i="57" s="1"/>
  <c r="J25" i="57" s="1"/>
  <c r="J12" i="57" s="1"/>
  <c r="I5" i="57"/>
  <c r="I14" i="57" s="1"/>
  <c r="I25" i="57" s="1"/>
  <c r="I12" i="57" s="1"/>
  <c r="H5" i="57"/>
  <c r="H14" i="57" s="1"/>
  <c r="H25" i="57" s="1"/>
  <c r="H12" i="57" s="1"/>
  <c r="G5" i="57"/>
  <c r="G14" i="57" s="1"/>
  <c r="G25" i="57" s="1"/>
  <c r="G12" i="57" s="1"/>
  <c r="F5" i="57"/>
  <c r="F14" i="57" s="1"/>
  <c r="F25" i="57" s="1"/>
  <c r="F12" i="57" s="1"/>
  <c r="E5" i="57"/>
  <c r="E14" i="57" s="1"/>
  <c r="E25" i="57" s="1"/>
  <c r="E12" i="57" s="1"/>
  <c r="L5" i="57"/>
  <c r="L8" i="57" s="1"/>
  <c r="L10" i="57" s="1"/>
  <c r="D5" i="57"/>
  <c r="D14" i="57" s="1"/>
  <c r="D25" i="57" s="1"/>
  <c r="D12" i="57" s="1"/>
  <c r="K5" i="57"/>
  <c r="K8" i="57" s="1"/>
  <c r="K10" i="57" s="1"/>
  <c r="C5" i="57"/>
  <c r="C14" i="57" s="1"/>
  <c r="C25" i="57" s="1"/>
  <c r="C12" i="57" s="1"/>
  <c r="H11" i="57"/>
  <c r="H13" i="57" s="1"/>
  <c r="H26" i="57" s="1"/>
  <c r="H15" i="57"/>
  <c r="Y5" i="56"/>
  <c r="Y8" i="56" s="1"/>
  <c r="Y10" i="56" s="1"/>
  <c r="Y17" i="56" s="1"/>
  <c r="R36" i="56"/>
  <c r="R34" i="56" s="1"/>
  <c r="R28" i="56" s="1"/>
  <c r="S36" i="56"/>
  <c r="S34" i="56" s="1"/>
  <c r="P29" i="56"/>
  <c r="P27" i="56" s="1"/>
  <c r="Y6" i="56"/>
  <c r="Y9" i="56" s="1"/>
  <c r="E15" i="56"/>
  <c r="E11" i="56"/>
  <c r="E13" i="56" s="1"/>
  <c r="K104" i="56"/>
  <c r="K108" i="56" s="1"/>
  <c r="P96" i="56"/>
  <c r="P94" i="56" s="1"/>
  <c r="P74" i="56" s="1"/>
  <c r="C11" i="56"/>
  <c r="C13" i="56" s="1"/>
  <c r="C15" i="56"/>
  <c r="L104" i="56"/>
  <c r="L108" i="56" s="1"/>
  <c r="L89" i="56"/>
  <c r="L103" i="56" s="1"/>
  <c r="L107" i="56" s="1"/>
  <c r="K103" i="56"/>
  <c r="K107" i="56" s="1"/>
  <c r="J28" i="56"/>
  <c r="W94" i="56"/>
  <c r="W74" i="56" s="1"/>
  <c r="W93" i="56"/>
  <c r="W82" i="56" s="1"/>
  <c r="W73" i="56" s="1"/>
  <c r="T94" i="56"/>
  <c r="T74" i="56" s="1"/>
  <c r="T93" i="56"/>
  <c r="T82" i="56" s="1"/>
  <c r="T73" i="56" s="1"/>
  <c r="J29" i="56"/>
  <c r="P28" i="56"/>
  <c r="T26" i="56"/>
  <c r="T6" i="56" s="1"/>
  <c r="T25" i="56"/>
  <c r="T14" i="56" s="1"/>
  <c r="T5" i="56" s="1"/>
  <c r="R97" i="56"/>
  <c r="R95" i="56" s="1"/>
  <c r="S93" i="56"/>
  <c r="S82" i="56" s="1"/>
  <c r="S73" i="56" s="1"/>
  <c r="Y104" i="56"/>
  <c r="Y108" i="56" s="1"/>
  <c r="Y89" i="56"/>
  <c r="Y102" i="56" s="1"/>
  <c r="Y106" i="56" s="1"/>
  <c r="Q97" i="56"/>
  <c r="Q95" i="56" s="1"/>
  <c r="W25" i="56"/>
  <c r="W14" i="56" s="1"/>
  <c r="W5" i="56" s="1"/>
  <c r="S96" i="56"/>
  <c r="S94" i="56" s="1"/>
  <c r="S74" i="56" s="1"/>
  <c r="K117" i="56"/>
  <c r="X102" i="56"/>
  <c r="X106" i="56" s="1"/>
  <c r="X103" i="56"/>
  <c r="X107" i="56" s="1"/>
  <c r="D15" i="56"/>
  <c r="D11" i="56"/>
  <c r="D13" i="56" s="1"/>
  <c r="C11" i="55"/>
  <c r="C13" i="55" s="1"/>
  <c r="C26" i="55" s="1"/>
  <c r="J11" i="55"/>
  <c r="J13" i="55" s="1"/>
  <c r="J26" i="55" s="1"/>
  <c r="Q36" i="55"/>
  <c r="Q34" i="55" s="1"/>
  <c r="W94" i="55"/>
  <c r="W74" i="55" s="1"/>
  <c r="H29" i="55"/>
  <c r="H28" i="55"/>
  <c r="H10" i="55"/>
  <c r="P97" i="55"/>
  <c r="P95" i="55" s="1"/>
  <c r="Q37" i="55"/>
  <c r="Q35" i="55" s="1"/>
  <c r="V28" i="55"/>
  <c r="S94" i="55"/>
  <c r="S74" i="55" s="1"/>
  <c r="S93" i="55"/>
  <c r="S82" i="55" s="1"/>
  <c r="S73" i="55" s="1"/>
  <c r="Q94" i="55"/>
  <c r="Q74" i="55" s="1"/>
  <c r="Q93" i="55"/>
  <c r="Q82" i="55" s="1"/>
  <c r="Q73" i="55" s="1"/>
  <c r="R29" i="55"/>
  <c r="R27" i="55" s="1"/>
  <c r="X103" i="55"/>
  <c r="X107" i="55" s="1"/>
  <c r="T29" i="55"/>
  <c r="T27" i="55" s="1"/>
  <c r="K104" i="55"/>
  <c r="K108" i="55" s="1"/>
  <c r="R36" i="55"/>
  <c r="R34" i="55" s="1"/>
  <c r="R28" i="55" s="1"/>
  <c r="Y117" i="55"/>
  <c r="Y129" i="55" s="1"/>
  <c r="C10" i="55"/>
  <c r="X102" i="55"/>
  <c r="X106" i="55" s="1"/>
  <c r="K103" i="55"/>
  <c r="K107" i="55" s="1"/>
  <c r="K117" i="55" s="1"/>
  <c r="K129" i="55" s="1"/>
  <c r="K16" i="55"/>
  <c r="K20" i="55" s="1"/>
  <c r="K15" i="55"/>
  <c r="K19" i="55" s="1"/>
  <c r="K17" i="55"/>
  <c r="K21" i="55" s="1"/>
  <c r="U94" i="55"/>
  <c r="U74" i="55" s="1"/>
  <c r="U93" i="55"/>
  <c r="U82" i="55" s="1"/>
  <c r="U73" i="55" s="1"/>
  <c r="E10" i="55"/>
  <c r="W29" i="55"/>
  <c r="W27" i="55" s="1"/>
  <c r="P36" i="55"/>
  <c r="P34" i="55" s="1"/>
  <c r="P28" i="55" s="1"/>
  <c r="T94" i="55"/>
  <c r="T74" i="55" s="1"/>
  <c r="T93" i="55"/>
  <c r="T82" i="55" s="1"/>
  <c r="T73" i="55" s="1"/>
  <c r="L89" i="55"/>
  <c r="L102" i="55" s="1"/>
  <c r="L106" i="55" s="1"/>
  <c r="L104" i="55"/>
  <c r="L108" i="55" s="1"/>
  <c r="S36" i="55"/>
  <c r="S34" i="55" s="1"/>
  <c r="S28" i="55" s="1"/>
  <c r="F10" i="55"/>
  <c r="G29" i="54"/>
  <c r="R29" i="54"/>
  <c r="R27" i="54" s="1"/>
  <c r="R25" i="54" s="1"/>
  <c r="R14" i="54" s="1"/>
  <c r="R5" i="54" s="1"/>
  <c r="U29" i="54"/>
  <c r="U27" i="54" s="1"/>
  <c r="L17" i="54"/>
  <c r="L15" i="54"/>
  <c r="L19" i="54" s="1"/>
  <c r="L16" i="54"/>
  <c r="L20" i="54" s="1"/>
  <c r="X104" i="54"/>
  <c r="X108" i="54" s="1"/>
  <c r="K117" i="54"/>
  <c r="K129" i="54" s="1"/>
  <c r="E29" i="54"/>
  <c r="P94" i="54"/>
  <c r="P74" i="54" s="1"/>
  <c r="P93" i="54"/>
  <c r="P82" i="54" s="1"/>
  <c r="P73" i="54" s="1"/>
  <c r="Q29" i="54"/>
  <c r="Q27" i="54" s="1"/>
  <c r="P29" i="54"/>
  <c r="P27" i="54" s="1"/>
  <c r="P28" i="54"/>
  <c r="R97" i="54"/>
  <c r="R95" i="54" s="1"/>
  <c r="Q94" i="54"/>
  <c r="Q74" i="54" s="1"/>
  <c r="Q93" i="54"/>
  <c r="Q82" i="54" s="1"/>
  <c r="Q73" i="54" s="1"/>
  <c r="S28" i="54"/>
  <c r="S25" i="54" s="1"/>
  <c r="S14" i="54" s="1"/>
  <c r="S5" i="54" s="1"/>
  <c r="Y104" i="54"/>
  <c r="Y108" i="54" s="1"/>
  <c r="Y89" i="54"/>
  <c r="Y103" i="54" s="1"/>
  <c r="Y107" i="54" s="1"/>
  <c r="W94" i="54"/>
  <c r="W74" i="54" s="1"/>
  <c r="W93" i="54"/>
  <c r="W82" i="54" s="1"/>
  <c r="W73" i="54" s="1"/>
  <c r="L104" i="54"/>
  <c r="L108" i="54" s="1"/>
  <c r="L89" i="54"/>
  <c r="L102" i="54" s="1"/>
  <c r="L106" i="54" s="1"/>
  <c r="V26" i="54"/>
  <c r="V6" i="54" s="1"/>
  <c r="V25" i="54"/>
  <c r="V14" i="54" s="1"/>
  <c r="V5" i="54" s="1"/>
  <c r="W26" i="54"/>
  <c r="W6" i="54" s="1"/>
  <c r="W25" i="54"/>
  <c r="W14" i="54" s="1"/>
  <c r="W5" i="54" s="1"/>
  <c r="X102" i="54"/>
  <c r="X106" i="54" s="1"/>
  <c r="R28" i="53"/>
  <c r="R26" i="53" s="1"/>
  <c r="R6" i="53" s="1"/>
  <c r="Q29" i="53"/>
  <c r="Q27" i="53" s="1"/>
  <c r="W29" i="53"/>
  <c r="W27" i="53" s="1"/>
  <c r="W28" i="53"/>
  <c r="E5" i="53"/>
  <c r="E14" i="53" s="1"/>
  <c r="E25" i="53" s="1"/>
  <c r="E12" i="53" s="1"/>
  <c r="L5" i="53"/>
  <c r="L8" i="53" s="1"/>
  <c r="L10" i="53" s="1"/>
  <c r="D5" i="53"/>
  <c r="D14" i="53" s="1"/>
  <c r="D25" i="53" s="1"/>
  <c r="D12" i="53" s="1"/>
  <c r="K5" i="53"/>
  <c r="K8" i="53" s="1"/>
  <c r="K10" i="53" s="1"/>
  <c r="C5" i="53"/>
  <c r="C14" i="53" s="1"/>
  <c r="C25" i="53" s="1"/>
  <c r="C12" i="53" s="1"/>
  <c r="J5" i="53"/>
  <c r="J14" i="53" s="1"/>
  <c r="J25" i="53" s="1"/>
  <c r="J12" i="53" s="1"/>
  <c r="I5" i="53"/>
  <c r="I14" i="53" s="1"/>
  <c r="I25" i="53" s="1"/>
  <c r="I12" i="53" s="1"/>
  <c r="H5" i="53"/>
  <c r="H14" i="53" s="1"/>
  <c r="H25" i="53" s="1"/>
  <c r="H12" i="53" s="1"/>
  <c r="G5" i="53"/>
  <c r="G14" i="53" s="1"/>
  <c r="G25" i="53" s="1"/>
  <c r="G12" i="53" s="1"/>
  <c r="F5" i="53"/>
  <c r="F14" i="53" s="1"/>
  <c r="F25" i="53" s="1"/>
  <c r="F12" i="53" s="1"/>
  <c r="T28" i="53"/>
  <c r="T29" i="53"/>
  <c r="T27" i="53" s="1"/>
  <c r="S36" i="53"/>
  <c r="S34" i="53" s="1"/>
  <c r="S37" i="53"/>
  <c r="S35" i="53" s="1"/>
  <c r="Q28" i="53"/>
  <c r="X102" i="53"/>
  <c r="X106" i="53" s="1"/>
  <c r="Q96" i="53"/>
  <c r="K102" i="53"/>
  <c r="K106" i="53" s="1"/>
  <c r="D15" i="53"/>
  <c r="D11" i="53"/>
  <c r="D13" i="53" s="1"/>
  <c r="D26" i="53" s="1"/>
  <c r="C11" i="53"/>
  <c r="C13" i="53" s="1"/>
  <c r="C26" i="53" s="1"/>
  <c r="C15" i="53"/>
  <c r="R97" i="53"/>
  <c r="R95" i="53" s="1"/>
  <c r="U94" i="53"/>
  <c r="U74" i="53" s="1"/>
  <c r="U93" i="53"/>
  <c r="U82" i="53" s="1"/>
  <c r="U73" i="53" s="1"/>
  <c r="X104" i="53"/>
  <c r="X108" i="53" s="1"/>
  <c r="K104" i="53"/>
  <c r="K108" i="53" s="1"/>
  <c r="G11" i="53"/>
  <c r="G13" i="53" s="1"/>
  <c r="G26" i="53" s="1"/>
  <c r="G15" i="53"/>
  <c r="E11" i="53"/>
  <c r="E13" i="53" s="1"/>
  <c r="E26" i="53" s="1"/>
  <c r="E15" i="53"/>
  <c r="R25" i="53"/>
  <c r="R14" i="53" s="1"/>
  <c r="R5" i="53" s="1"/>
  <c r="V94" i="53"/>
  <c r="V74" i="53" s="1"/>
  <c r="V93" i="53"/>
  <c r="V82" i="53" s="1"/>
  <c r="V73" i="53" s="1"/>
  <c r="P96" i="53"/>
  <c r="P94" i="53" s="1"/>
  <c r="P74" i="53" s="1"/>
  <c r="F11" i="53"/>
  <c r="F13" i="53" s="1"/>
  <c r="F26" i="53" s="1"/>
  <c r="F15" i="53"/>
  <c r="P36" i="53"/>
  <c r="P34" i="53" s="1"/>
  <c r="P37" i="53"/>
  <c r="P35" i="53" s="1"/>
  <c r="S97" i="53"/>
  <c r="S95" i="53" s="1"/>
  <c r="U28" i="53"/>
  <c r="U26" i="53" s="1"/>
  <c r="U6" i="53" s="1"/>
  <c r="L104" i="53"/>
  <c r="L108" i="53" s="1"/>
  <c r="L89" i="53"/>
  <c r="L103" i="53" s="1"/>
  <c r="L107" i="53" s="1"/>
  <c r="V26" i="53"/>
  <c r="V6" i="53" s="1"/>
  <c r="V25" i="53"/>
  <c r="V14" i="53" s="1"/>
  <c r="V5" i="53" s="1"/>
  <c r="J15" i="53"/>
  <c r="J11" i="53"/>
  <c r="J13" i="53" s="1"/>
  <c r="J26" i="53" s="1"/>
  <c r="Y104" i="53"/>
  <c r="Y108" i="53" s="1"/>
  <c r="Y89" i="53"/>
  <c r="Y102" i="53" s="1"/>
  <c r="Y106" i="53" s="1"/>
  <c r="Y103" i="53"/>
  <c r="Y107" i="53" s="1"/>
  <c r="V25" i="52"/>
  <c r="V14" i="52" s="1"/>
  <c r="V5" i="52" s="1"/>
  <c r="Q29" i="52"/>
  <c r="Q27" i="52" s="1"/>
  <c r="V25" i="51"/>
  <c r="V14" i="51" s="1"/>
  <c r="V5" i="51" s="1"/>
  <c r="T26" i="51"/>
  <c r="T6" i="51" s="1"/>
  <c r="E11" i="51"/>
  <c r="E13" i="51" s="1"/>
  <c r="Q29" i="51"/>
  <c r="Q27" i="51" s="1"/>
  <c r="F15" i="51"/>
  <c r="F11" i="51"/>
  <c r="F13" i="51" s="1"/>
  <c r="P28" i="51"/>
  <c r="I10" i="52"/>
  <c r="Y6" i="52"/>
  <c r="Y9" i="52" s="1"/>
  <c r="Q28" i="52"/>
  <c r="S29" i="52"/>
  <c r="S27" i="52" s="1"/>
  <c r="T28" i="52"/>
  <c r="T26" i="52" s="1"/>
  <c r="T6" i="52" s="1"/>
  <c r="P28" i="52"/>
  <c r="U28" i="52"/>
  <c r="U26" i="52" s="1"/>
  <c r="U6" i="52" s="1"/>
  <c r="W25" i="52"/>
  <c r="W14" i="52" s="1"/>
  <c r="W5" i="52" s="1"/>
  <c r="P29" i="52"/>
  <c r="P27" i="52" s="1"/>
  <c r="L17" i="52"/>
  <c r="L15" i="52"/>
  <c r="L19" i="52" s="1"/>
  <c r="L16" i="52"/>
  <c r="L20" i="52" s="1"/>
  <c r="P93" i="52"/>
  <c r="P82" i="52" s="1"/>
  <c r="P73" i="52" s="1"/>
  <c r="X102" i="52"/>
  <c r="X106" i="52" s="1"/>
  <c r="Q94" i="52"/>
  <c r="Q74" i="52" s="1"/>
  <c r="Q93" i="52"/>
  <c r="Q82" i="52" s="1"/>
  <c r="Q73" i="52" s="1"/>
  <c r="X104" i="52"/>
  <c r="X108" i="52" s="1"/>
  <c r="K102" i="52"/>
  <c r="K106" i="52" s="1"/>
  <c r="L104" i="52"/>
  <c r="L108" i="52" s="1"/>
  <c r="L89" i="52"/>
  <c r="L102" i="52" s="1"/>
  <c r="L106" i="52" s="1"/>
  <c r="R96" i="52"/>
  <c r="R94" i="52" s="1"/>
  <c r="R74" i="52" s="1"/>
  <c r="W94" i="52"/>
  <c r="W74" i="52" s="1"/>
  <c r="W93" i="52"/>
  <c r="W82" i="52" s="1"/>
  <c r="W73" i="52" s="1"/>
  <c r="S96" i="52"/>
  <c r="S94" i="52" s="1"/>
  <c r="S74" i="52" s="1"/>
  <c r="R28" i="52"/>
  <c r="R26" i="52" s="1"/>
  <c r="R6" i="52" s="1"/>
  <c r="K104" i="52"/>
  <c r="K108" i="52" s="1"/>
  <c r="Y104" i="52"/>
  <c r="Y108" i="52" s="1"/>
  <c r="Y89" i="52"/>
  <c r="Y103" i="52" s="1"/>
  <c r="Y107" i="52" s="1"/>
  <c r="S28" i="52"/>
  <c r="Y5" i="52"/>
  <c r="Y8" i="52" s="1"/>
  <c r="Y10" i="52" s="1"/>
  <c r="R28" i="51"/>
  <c r="R26" i="51" s="1"/>
  <c r="R6" i="51" s="1"/>
  <c r="R96" i="51"/>
  <c r="R93" i="51" s="1"/>
  <c r="R82" i="51" s="1"/>
  <c r="R73" i="51" s="1"/>
  <c r="K15" i="51"/>
  <c r="K19" i="51" s="1"/>
  <c r="Y104" i="51"/>
  <c r="Y108" i="51" s="1"/>
  <c r="Y89" i="51"/>
  <c r="Y102" i="51" s="1"/>
  <c r="Y106" i="51" s="1"/>
  <c r="S29" i="51"/>
  <c r="S27" i="51" s="1"/>
  <c r="U94" i="51"/>
  <c r="U74" i="51" s="1"/>
  <c r="U93" i="51"/>
  <c r="U82" i="51" s="1"/>
  <c r="U73" i="51" s="1"/>
  <c r="L104" i="51"/>
  <c r="L108" i="51" s="1"/>
  <c r="L89" i="51"/>
  <c r="L103" i="51" s="1"/>
  <c r="L107" i="51" s="1"/>
  <c r="Q28" i="51"/>
  <c r="Q26" i="51" s="1"/>
  <c r="Q6" i="51" s="1"/>
  <c r="X102" i="51"/>
  <c r="X106" i="51" s="1"/>
  <c r="Y5" i="51"/>
  <c r="Y8" i="51" s="1"/>
  <c r="Y10" i="51" s="1"/>
  <c r="S97" i="51"/>
  <c r="S95" i="51" s="1"/>
  <c r="K103" i="51"/>
  <c r="K107" i="51" s="1"/>
  <c r="X104" i="51"/>
  <c r="X108" i="51" s="1"/>
  <c r="C28" i="51"/>
  <c r="K102" i="51"/>
  <c r="K106" i="51" s="1"/>
  <c r="Y6" i="51"/>
  <c r="Y9" i="51" s="1"/>
  <c r="P94" i="51"/>
  <c r="P74" i="51" s="1"/>
  <c r="P93" i="51"/>
  <c r="P82" i="51" s="1"/>
  <c r="P73" i="51" s="1"/>
  <c r="P29" i="51"/>
  <c r="P27" i="51" s="1"/>
  <c r="C29" i="51"/>
  <c r="S29" i="50"/>
  <c r="S27" i="50" s="1"/>
  <c r="S26" i="50" s="1"/>
  <c r="S6" i="50" s="1"/>
  <c r="P29" i="50"/>
  <c r="P27" i="50" s="1"/>
  <c r="T26" i="50"/>
  <c r="T6" i="50" s="1"/>
  <c r="U26" i="50"/>
  <c r="U6" i="50" s="1"/>
  <c r="U25" i="50"/>
  <c r="U14" i="50" s="1"/>
  <c r="U5" i="50" s="1"/>
  <c r="L104" i="50"/>
  <c r="L108" i="50" s="1"/>
  <c r="L89" i="50"/>
  <c r="L103" i="50" s="1"/>
  <c r="L107" i="50" s="1"/>
  <c r="Q29" i="50"/>
  <c r="Q27" i="50" s="1"/>
  <c r="W25" i="50"/>
  <c r="W14" i="50" s="1"/>
  <c r="W5" i="50" s="1"/>
  <c r="X103" i="50"/>
  <c r="X107" i="50" s="1"/>
  <c r="P96" i="50"/>
  <c r="P94" i="50" s="1"/>
  <c r="P74" i="50" s="1"/>
  <c r="Y6" i="50"/>
  <c r="Y9" i="50" s="1"/>
  <c r="Y15" i="50" s="1"/>
  <c r="Y19" i="50" s="1"/>
  <c r="K102" i="50"/>
  <c r="K106" i="50" s="1"/>
  <c r="X102" i="50"/>
  <c r="X106" i="50" s="1"/>
  <c r="Y104" i="50"/>
  <c r="Y108" i="50" s="1"/>
  <c r="Y89" i="50"/>
  <c r="Y103" i="50" s="1"/>
  <c r="Y107" i="50" s="1"/>
  <c r="L102" i="50"/>
  <c r="L106" i="50" s="1"/>
  <c r="K103" i="50"/>
  <c r="K107" i="50" s="1"/>
  <c r="R97" i="50"/>
  <c r="R95" i="50" s="1"/>
  <c r="P28" i="50"/>
  <c r="Y17" i="50"/>
  <c r="L17" i="50"/>
  <c r="S93" i="50"/>
  <c r="S82" i="50" s="1"/>
  <c r="S73" i="50" s="1"/>
  <c r="Q94" i="50"/>
  <c r="Q74" i="50" s="1"/>
  <c r="Q93" i="50"/>
  <c r="Q82" i="50" s="1"/>
  <c r="Q73" i="50" s="1"/>
  <c r="R29" i="50"/>
  <c r="R27" i="50" s="1"/>
  <c r="W94" i="50"/>
  <c r="W74" i="50" s="1"/>
  <c r="W93" i="50"/>
  <c r="W82" i="50" s="1"/>
  <c r="W73" i="50" s="1"/>
  <c r="I26" i="49"/>
  <c r="I29" i="49"/>
  <c r="I28" i="49"/>
  <c r="P28" i="49"/>
  <c r="C10" i="49"/>
  <c r="D11" i="49"/>
  <c r="D13" i="49" s="1"/>
  <c r="D26" i="49" s="1"/>
  <c r="L16" i="49"/>
  <c r="L20" i="49" s="1"/>
  <c r="L36" i="49" s="1"/>
  <c r="L40" i="49" s="1"/>
  <c r="H29" i="49"/>
  <c r="U29" i="49"/>
  <c r="U27" i="49" s="1"/>
  <c r="J28" i="49"/>
  <c r="J15" i="49"/>
  <c r="J10" i="49"/>
  <c r="Y6" i="49"/>
  <c r="Y9" i="49" s="1"/>
  <c r="P29" i="49"/>
  <c r="P27" i="49" s="1"/>
  <c r="S94" i="49"/>
  <c r="S74" i="49" s="1"/>
  <c r="S93" i="49"/>
  <c r="S82" i="49" s="1"/>
  <c r="S73" i="49" s="1"/>
  <c r="V93" i="49"/>
  <c r="V82" i="49" s="1"/>
  <c r="V73" i="49" s="1"/>
  <c r="S29" i="49"/>
  <c r="S27" i="49" s="1"/>
  <c r="L21" i="49"/>
  <c r="R96" i="49"/>
  <c r="R94" i="49" s="1"/>
  <c r="R74" i="49" s="1"/>
  <c r="T26" i="49"/>
  <c r="T6" i="49" s="1"/>
  <c r="T25" i="49"/>
  <c r="T14" i="49" s="1"/>
  <c r="T5" i="49" s="1"/>
  <c r="E28" i="49"/>
  <c r="E29" i="49"/>
  <c r="K102" i="49"/>
  <c r="K106" i="49" s="1"/>
  <c r="Y104" i="49"/>
  <c r="Y108" i="49" s="1"/>
  <c r="Y89" i="49"/>
  <c r="Y103" i="49" s="1"/>
  <c r="Y107" i="49" s="1"/>
  <c r="V25" i="49"/>
  <c r="V14" i="49" s="1"/>
  <c r="V5" i="49" s="1"/>
  <c r="L104" i="49"/>
  <c r="L108" i="49" s="1"/>
  <c r="L89" i="49"/>
  <c r="L103" i="49" s="1"/>
  <c r="L107" i="49" s="1"/>
  <c r="Q93" i="49"/>
  <c r="Q82" i="49" s="1"/>
  <c r="Q73" i="49" s="1"/>
  <c r="K104" i="49"/>
  <c r="K108" i="49" s="1"/>
  <c r="T94" i="49"/>
  <c r="T74" i="49" s="1"/>
  <c r="T93" i="49"/>
  <c r="T82" i="49" s="1"/>
  <c r="T73" i="49" s="1"/>
  <c r="X103" i="49"/>
  <c r="X107" i="49" s="1"/>
  <c r="X117" i="49" s="1"/>
  <c r="W26" i="49"/>
  <c r="W6" i="49" s="1"/>
  <c r="W25" i="49"/>
  <c r="W14" i="49" s="1"/>
  <c r="W5" i="49" s="1"/>
  <c r="P97" i="49"/>
  <c r="P95" i="49" s="1"/>
  <c r="R28" i="49"/>
  <c r="R26" i="49" s="1"/>
  <c r="R6" i="49" s="1"/>
  <c r="X104" i="49"/>
  <c r="X108" i="49" s="1"/>
  <c r="U28" i="48"/>
  <c r="U26" i="48" s="1"/>
  <c r="U6" i="48" s="1"/>
  <c r="Y6" i="48"/>
  <c r="Y9" i="48" s="1"/>
  <c r="L104" i="48"/>
  <c r="L108" i="48" s="1"/>
  <c r="L89" i="48"/>
  <c r="L102" i="48" s="1"/>
  <c r="L106" i="48" s="1"/>
  <c r="H15" i="48"/>
  <c r="H11" i="48"/>
  <c r="H13" i="48" s="1"/>
  <c r="H26" i="48" s="1"/>
  <c r="K102" i="48"/>
  <c r="K106" i="48" s="1"/>
  <c r="V94" i="48"/>
  <c r="V74" i="48" s="1"/>
  <c r="V93" i="48"/>
  <c r="V82" i="48" s="1"/>
  <c r="V73" i="48" s="1"/>
  <c r="K104" i="48"/>
  <c r="K108" i="48" s="1"/>
  <c r="J5" i="48"/>
  <c r="J14" i="48" s="1"/>
  <c r="J25" i="48" s="1"/>
  <c r="J12" i="48" s="1"/>
  <c r="I5" i="48"/>
  <c r="I14" i="48" s="1"/>
  <c r="I25" i="48" s="1"/>
  <c r="I12" i="48" s="1"/>
  <c r="H5" i="48"/>
  <c r="H14" i="48" s="1"/>
  <c r="H25" i="48" s="1"/>
  <c r="H12" i="48" s="1"/>
  <c r="G5" i="48"/>
  <c r="G14" i="48" s="1"/>
  <c r="G25" i="48" s="1"/>
  <c r="G12" i="48" s="1"/>
  <c r="F5" i="48"/>
  <c r="F14" i="48" s="1"/>
  <c r="F25" i="48" s="1"/>
  <c r="F12" i="48" s="1"/>
  <c r="E5" i="48"/>
  <c r="E14" i="48" s="1"/>
  <c r="E25" i="48" s="1"/>
  <c r="E12" i="48" s="1"/>
  <c r="L5" i="48"/>
  <c r="L8" i="48" s="1"/>
  <c r="L10" i="48" s="1"/>
  <c r="D5" i="48"/>
  <c r="D14" i="48" s="1"/>
  <c r="D25" i="48" s="1"/>
  <c r="D12" i="48" s="1"/>
  <c r="K5" i="48"/>
  <c r="K8" i="48" s="1"/>
  <c r="K10" i="48" s="1"/>
  <c r="C5" i="48"/>
  <c r="C14" i="48" s="1"/>
  <c r="C25" i="48" s="1"/>
  <c r="C12" i="48" s="1"/>
  <c r="T28" i="48"/>
  <c r="T29" i="48"/>
  <c r="T27" i="48" s="1"/>
  <c r="Q96" i="48"/>
  <c r="Q94" i="48" s="1"/>
  <c r="Q74" i="48" s="1"/>
  <c r="V25" i="48"/>
  <c r="V14" i="48" s="1"/>
  <c r="V5" i="48" s="1"/>
  <c r="R96" i="48"/>
  <c r="R94" i="48" s="1"/>
  <c r="R74" i="48" s="1"/>
  <c r="W28" i="48"/>
  <c r="W29" i="48"/>
  <c r="W27" i="48" s="1"/>
  <c r="S96" i="48"/>
  <c r="S94" i="48" s="1"/>
  <c r="S74" i="48" s="1"/>
  <c r="X103" i="48"/>
  <c r="X107" i="48" s="1"/>
  <c r="X117" i="48" s="1"/>
  <c r="P93" i="48"/>
  <c r="P82" i="48" s="1"/>
  <c r="P73" i="48" s="1"/>
  <c r="P94" i="48"/>
  <c r="P74" i="48" s="1"/>
  <c r="U94" i="48"/>
  <c r="U74" i="48" s="1"/>
  <c r="U93" i="48"/>
  <c r="U82" i="48" s="1"/>
  <c r="U73" i="48" s="1"/>
  <c r="Y104" i="48"/>
  <c r="Y108" i="48" s="1"/>
  <c r="Y89" i="48"/>
  <c r="Y103" i="48" s="1"/>
  <c r="Y107" i="48" s="1"/>
  <c r="R28" i="48"/>
  <c r="R25" i="48" s="1"/>
  <c r="R14" i="48" s="1"/>
  <c r="R5" i="48" s="1"/>
  <c r="P36" i="48"/>
  <c r="P34" i="48" s="1"/>
  <c r="P37" i="48"/>
  <c r="P35" i="48" s="1"/>
  <c r="X104" i="48"/>
  <c r="X108" i="48" s="1"/>
  <c r="J15" i="48"/>
  <c r="S36" i="48"/>
  <c r="S34" i="48" s="1"/>
  <c r="S37" i="48"/>
  <c r="S35" i="48" s="1"/>
  <c r="Q28" i="48"/>
  <c r="Q26" i="48" s="1"/>
  <c r="Q6" i="48" s="1"/>
  <c r="Q29" i="47"/>
  <c r="Q27" i="47" s="1"/>
  <c r="F11" i="47"/>
  <c r="F13" i="47" s="1"/>
  <c r="F26" i="47" s="1"/>
  <c r="R29" i="47"/>
  <c r="R27" i="47" s="1"/>
  <c r="G15" i="47"/>
  <c r="P28" i="47"/>
  <c r="P26" i="47" s="1"/>
  <c r="P6" i="47" s="1"/>
  <c r="T25" i="47"/>
  <c r="T14" i="47" s="1"/>
  <c r="T5" i="47" s="1"/>
  <c r="U29" i="47"/>
  <c r="U27" i="47" s="1"/>
  <c r="U28" i="47"/>
  <c r="S97" i="47"/>
  <c r="S95" i="47" s="1"/>
  <c r="X104" i="47"/>
  <c r="X108" i="47" s="1"/>
  <c r="U94" i="47"/>
  <c r="U93" i="47"/>
  <c r="U82" i="47" s="1"/>
  <c r="U73" i="47" s="1"/>
  <c r="Q96" i="47"/>
  <c r="Q93" i="47" s="1"/>
  <c r="Q82" i="47" s="1"/>
  <c r="Q73" i="47" s="1"/>
  <c r="K5" i="47"/>
  <c r="K8" i="47" s="1"/>
  <c r="K10" i="47" s="1"/>
  <c r="C5" i="47"/>
  <c r="C14" i="47" s="1"/>
  <c r="C25" i="47" s="1"/>
  <c r="C12" i="47" s="1"/>
  <c r="L5" i="47"/>
  <c r="L8" i="47" s="1"/>
  <c r="L10" i="47" s="1"/>
  <c r="J5" i="47"/>
  <c r="J14" i="47" s="1"/>
  <c r="J25" i="47" s="1"/>
  <c r="J12" i="47" s="1"/>
  <c r="I5" i="47"/>
  <c r="I14" i="47" s="1"/>
  <c r="I25" i="47" s="1"/>
  <c r="I12" i="47" s="1"/>
  <c r="H5" i="47"/>
  <c r="H14" i="47" s="1"/>
  <c r="H25" i="47" s="1"/>
  <c r="H12" i="47" s="1"/>
  <c r="G5" i="47"/>
  <c r="G14" i="47" s="1"/>
  <c r="G25" i="47" s="1"/>
  <c r="G12" i="47" s="1"/>
  <c r="D5" i="47"/>
  <c r="D14" i="47" s="1"/>
  <c r="D25" i="47" s="1"/>
  <c r="D12" i="47" s="1"/>
  <c r="F5" i="47"/>
  <c r="F14" i="47" s="1"/>
  <c r="F25" i="47" s="1"/>
  <c r="F12" i="47" s="1"/>
  <c r="E5" i="47"/>
  <c r="E14" i="47" s="1"/>
  <c r="E25" i="47" s="1"/>
  <c r="E12" i="47" s="1"/>
  <c r="D11" i="47"/>
  <c r="D13" i="47" s="1"/>
  <c r="D26" i="47" s="1"/>
  <c r="D15" i="47"/>
  <c r="R28" i="47"/>
  <c r="R26" i="47" s="1"/>
  <c r="R6" i="47" s="1"/>
  <c r="W94" i="47"/>
  <c r="W74" i="47" s="1"/>
  <c r="W93" i="47"/>
  <c r="W82" i="47" s="1"/>
  <c r="W73" i="47" s="1"/>
  <c r="T93" i="47"/>
  <c r="T82" i="47" s="1"/>
  <c r="T73" i="47" s="1"/>
  <c r="T94" i="47"/>
  <c r="T74" i="47" s="1"/>
  <c r="P97" i="47"/>
  <c r="P95" i="47" s="1"/>
  <c r="S36" i="47"/>
  <c r="S34" i="47" s="1"/>
  <c r="S28" i="47" s="1"/>
  <c r="C15" i="47"/>
  <c r="C11" i="47"/>
  <c r="C13" i="47" s="1"/>
  <c r="C26" i="47" s="1"/>
  <c r="J11" i="47"/>
  <c r="J13" i="47" s="1"/>
  <c r="J26" i="47" s="1"/>
  <c r="J15" i="47"/>
  <c r="I15" i="47"/>
  <c r="I11" i="47"/>
  <c r="I13" i="47" s="1"/>
  <c r="I26" i="47" s="1"/>
  <c r="L89" i="47"/>
  <c r="L102" i="47" s="1"/>
  <c r="L106" i="47" s="1"/>
  <c r="L104" i="47"/>
  <c r="L108" i="47" s="1"/>
  <c r="K102" i="47"/>
  <c r="K106" i="47" s="1"/>
  <c r="K103" i="47"/>
  <c r="K107" i="47" s="1"/>
  <c r="K104" i="47"/>
  <c r="K108" i="47" s="1"/>
  <c r="Y104" i="47"/>
  <c r="Y108" i="47" s="1"/>
  <c r="Y89" i="47"/>
  <c r="Y102" i="47" s="1"/>
  <c r="Y106" i="47" s="1"/>
  <c r="U74" i="47"/>
  <c r="H84" i="47"/>
  <c r="Q28" i="47"/>
  <c r="Q26" i="47" s="1"/>
  <c r="Q6" i="47" s="1"/>
  <c r="W26" i="47"/>
  <c r="W6" i="47" s="1"/>
  <c r="W25" i="47"/>
  <c r="W14" i="47" s="1"/>
  <c r="W5" i="47" s="1"/>
  <c r="V94" i="47"/>
  <c r="V74" i="47" s="1"/>
  <c r="V93" i="47"/>
  <c r="V82" i="47" s="1"/>
  <c r="V73" i="47" s="1"/>
  <c r="V28" i="47"/>
  <c r="V26" i="47" s="1"/>
  <c r="V6" i="47" s="1"/>
  <c r="W28" i="46"/>
  <c r="P36" i="46"/>
  <c r="P34" i="46" s="1"/>
  <c r="C15" i="46"/>
  <c r="W29" i="46"/>
  <c r="W27" i="46" s="1"/>
  <c r="S28" i="46"/>
  <c r="S25" i="46" s="1"/>
  <c r="S14" i="46" s="1"/>
  <c r="S5" i="46" s="1"/>
  <c r="Q94" i="46"/>
  <c r="Q74" i="46" s="1"/>
  <c r="Q93" i="46"/>
  <c r="Q82" i="46" s="1"/>
  <c r="Q73" i="46" s="1"/>
  <c r="F11" i="46"/>
  <c r="F13" i="46" s="1"/>
  <c r="F15" i="46"/>
  <c r="V25" i="46"/>
  <c r="V14" i="46" s="1"/>
  <c r="V5" i="46" s="1"/>
  <c r="T94" i="46"/>
  <c r="T74" i="46" s="1"/>
  <c r="T93" i="46"/>
  <c r="T82" i="46" s="1"/>
  <c r="T73" i="46" s="1"/>
  <c r="K103" i="46"/>
  <c r="K107" i="46" s="1"/>
  <c r="V94" i="46"/>
  <c r="V74" i="46" s="1"/>
  <c r="V93" i="46"/>
  <c r="V82" i="46" s="1"/>
  <c r="V73" i="46" s="1"/>
  <c r="H15" i="46"/>
  <c r="H11" i="46"/>
  <c r="H13" i="46" s="1"/>
  <c r="X102" i="46"/>
  <c r="X106" i="46" s="1"/>
  <c r="R28" i="46"/>
  <c r="T26" i="46"/>
  <c r="T6" i="46" s="1"/>
  <c r="T25" i="46"/>
  <c r="T14" i="46" s="1"/>
  <c r="T5" i="46" s="1"/>
  <c r="L89" i="46"/>
  <c r="L102" i="46" s="1"/>
  <c r="L106" i="46" s="1"/>
  <c r="L104" i="46"/>
  <c r="L108" i="46" s="1"/>
  <c r="P93" i="46"/>
  <c r="P82" i="46" s="1"/>
  <c r="P73" i="46" s="1"/>
  <c r="P37" i="46"/>
  <c r="P35" i="46" s="1"/>
  <c r="P29" i="46" s="1"/>
  <c r="P27" i="46" s="1"/>
  <c r="Q37" i="46"/>
  <c r="Q35" i="46" s="1"/>
  <c r="Q29" i="46" s="1"/>
  <c r="Q27" i="46" s="1"/>
  <c r="X103" i="46"/>
  <c r="X107" i="46" s="1"/>
  <c r="R96" i="46"/>
  <c r="R94" i="46" s="1"/>
  <c r="R74" i="46" s="1"/>
  <c r="K102" i="46"/>
  <c r="K106" i="46" s="1"/>
  <c r="G15" i="46"/>
  <c r="G11" i="46"/>
  <c r="G13" i="46" s="1"/>
  <c r="S96" i="46"/>
  <c r="S94" i="46" s="1"/>
  <c r="S74" i="46" s="1"/>
  <c r="I84" i="46"/>
  <c r="W93" i="46"/>
  <c r="W82" i="46" s="1"/>
  <c r="W73" i="46" s="1"/>
  <c r="Y89" i="46"/>
  <c r="Y102" i="46" s="1"/>
  <c r="Y106" i="46" s="1"/>
  <c r="Y104" i="46"/>
  <c r="Y108" i="46" s="1"/>
  <c r="E11" i="46"/>
  <c r="E13" i="46" s="1"/>
  <c r="E15" i="46"/>
  <c r="F29" i="54" l="1"/>
  <c r="I29" i="76"/>
  <c r="G29" i="95"/>
  <c r="G36" i="95" s="1"/>
  <c r="G49" i="95" s="1"/>
  <c r="L15" i="102"/>
  <c r="L19" i="102" s="1"/>
  <c r="C28" i="123"/>
  <c r="C28" i="75"/>
  <c r="L16" i="118"/>
  <c r="L20" i="118" s="1"/>
  <c r="L15" i="118"/>
  <c r="L19" i="118" s="1"/>
  <c r="L36" i="118" s="1"/>
  <c r="L40" i="118" s="1"/>
  <c r="C28" i="119"/>
  <c r="K16" i="67"/>
  <c r="K20" i="67" s="1"/>
  <c r="I28" i="89"/>
  <c r="K15" i="101"/>
  <c r="K19" i="101" s="1"/>
  <c r="I28" i="110"/>
  <c r="K16" i="117"/>
  <c r="K20" i="117" s="1"/>
  <c r="G15" i="30"/>
  <c r="F28" i="54"/>
  <c r="F37" i="54" s="1"/>
  <c r="K15" i="67"/>
  <c r="K19" i="67" s="1"/>
  <c r="C29" i="75"/>
  <c r="K17" i="101"/>
  <c r="K21" i="101" s="1"/>
  <c r="J29" i="102"/>
  <c r="C29" i="107"/>
  <c r="K15" i="117"/>
  <c r="K19" i="117" s="1"/>
  <c r="E28" i="86"/>
  <c r="I29" i="89"/>
  <c r="I36" i="89" s="1"/>
  <c r="I49" i="89" s="1"/>
  <c r="C28" i="107"/>
  <c r="G28" i="95"/>
  <c r="E37" i="6"/>
  <c r="L35" i="10"/>
  <c r="L39" i="10" s="1"/>
  <c r="Y36" i="45"/>
  <c r="Y40" i="45" s="1"/>
  <c r="R29" i="6"/>
  <c r="R27" i="6" s="1"/>
  <c r="U28" i="6"/>
  <c r="U29" i="6"/>
  <c r="U27" i="6" s="1"/>
  <c r="V28" i="6"/>
  <c r="V29" i="6"/>
  <c r="V27" i="6" s="1"/>
  <c r="V25" i="6" s="1"/>
  <c r="V14" i="6" s="1"/>
  <c r="V5" i="6" s="1"/>
  <c r="W26" i="44"/>
  <c r="W6" i="44" s="1"/>
  <c r="W25" i="44"/>
  <c r="W14" i="44" s="1"/>
  <c r="W5" i="44" s="1"/>
  <c r="R93" i="14"/>
  <c r="R82" i="14" s="1"/>
  <c r="R73" i="14" s="1"/>
  <c r="X103" i="22"/>
  <c r="X107" i="22" s="1"/>
  <c r="X117" i="22" s="1"/>
  <c r="L103" i="20"/>
  <c r="L107" i="20" s="1"/>
  <c r="R94" i="123"/>
  <c r="R74" i="123" s="1"/>
  <c r="Y104" i="20"/>
  <c r="Y108" i="20" s="1"/>
  <c r="Y89" i="20"/>
  <c r="Y103" i="20" s="1"/>
  <c r="Y107" i="20" s="1"/>
  <c r="P93" i="98"/>
  <c r="P82" i="98" s="1"/>
  <c r="P73" i="98" s="1"/>
  <c r="L16" i="109"/>
  <c r="L20" i="109" s="1"/>
  <c r="K117" i="116"/>
  <c r="C28" i="78"/>
  <c r="L116" i="30"/>
  <c r="L115" i="30"/>
  <c r="Q94" i="53"/>
  <c r="Q74" i="53" s="1"/>
  <c r="L103" i="62"/>
  <c r="L107" i="62" s="1"/>
  <c r="S29" i="72"/>
  <c r="S27" i="72" s="1"/>
  <c r="R93" i="74"/>
  <c r="R82" i="74" s="1"/>
  <c r="R73" i="74" s="1"/>
  <c r="R25" i="77"/>
  <c r="R14" i="77" s="1"/>
  <c r="R5" i="77" s="1"/>
  <c r="S25" i="77"/>
  <c r="S14" i="77" s="1"/>
  <c r="S5" i="77" s="1"/>
  <c r="C29" i="78"/>
  <c r="R25" i="79"/>
  <c r="R14" i="79" s="1"/>
  <c r="R5" i="79" s="1"/>
  <c r="P93" i="79"/>
  <c r="P82" i="79" s="1"/>
  <c r="P73" i="79" s="1"/>
  <c r="W25" i="79"/>
  <c r="W14" i="79" s="1"/>
  <c r="W5" i="79" s="1"/>
  <c r="R94" i="79"/>
  <c r="R74" i="79" s="1"/>
  <c r="R94" i="81"/>
  <c r="R74" i="81" s="1"/>
  <c r="P94" i="94"/>
  <c r="P74" i="94" s="1"/>
  <c r="K117" i="101"/>
  <c r="L102" i="102"/>
  <c r="L106" i="102" s="1"/>
  <c r="L129" i="102" s="1"/>
  <c r="H28" i="107"/>
  <c r="Q93" i="109"/>
  <c r="Q82" i="109" s="1"/>
  <c r="Q73" i="109" s="1"/>
  <c r="L15" i="109"/>
  <c r="L19" i="109" s="1"/>
  <c r="X117" i="111"/>
  <c r="S29" i="116"/>
  <c r="S27" i="116" s="1"/>
  <c r="Y102" i="117"/>
  <c r="Y106" i="117" s="1"/>
  <c r="L103" i="119"/>
  <c r="L107" i="119" s="1"/>
  <c r="G29" i="122"/>
  <c r="L103" i="123"/>
  <c r="L107" i="123" s="1"/>
  <c r="I28" i="115"/>
  <c r="D15" i="42"/>
  <c r="P29" i="14"/>
  <c r="P27" i="14" s="1"/>
  <c r="R93" i="45"/>
  <c r="R82" i="45" s="1"/>
  <c r="R73" i="45" s="1"/>
  <c r="Y118" i="36"/>
  <c r="Y119" i="36" s="1"/>
  <c r="Y120" i="36" s="1"/>
  <c r="Y121" i="36" s="1"/>
  <c r="Y122" i="36" s="1"/>
  <c r="Y123" i="36" s="1"/>
  <c r="Y124" i="36" s="1"/>
  <c r="Y125" i="36" s="1"/>
  <c r="Y126" i="36" s="1"/>
  <c r="Y127" i="36" s="1"/>
  <c r="Y128" i="36" s="1"/>
  <c r="S94" i="20"/>
  <c r="S74" i="20" s="1"/>
  <c r="Q94" i="42"/>
  <c r="Q74" i="42" s="1"/>
  <c r="P93" i="96"/>
  <c r="P82" i="96" s="1"/>
  <c r="P73" i="96" s="1"/>
  <c r="X102" i="24"/>
  <c r="X106" i="24" s="1"/>
  <c r="P29" i="44"/>
  <c r="P27" i="44" s="1"/>
  <c r="P94" i="32"/>
  <c r="P74" i="32" s="1"/>
  <c r="P93" i="32"/>
  <c r="P82" i="32" s="1"/>
  <c r="P73" i="32" s="1"/>
  <c r="L115" i="24"/>
  <c r="L116" i="24"/>
  <c r="L118" i="24"/>
  <c r="L119" i="24" s="1"/>
  <c r="L120" i="24" s="1"/>
  <c r="L121" i="24" s="1"/>
  <c r="L122" i="24" s="1"/>
  <c r="L123" i="24" s="1"/>
  <c r="L124" i="24" s="1"/>
  <c r="L125" i="24" s="1"/>
  <c r="L126" i="24" s="1"/>
  <c r="L127" i="24" s="1"/>
  <c r="L128" i="24" s="1"/>
  <c r="T25" i="104"/>
  <c r="T14" i="104" s="1"/>
  <c r="T5" i="104" s="1"/>
  <c r="T26" i="104"/>
  <c r="T6" i="104" s="1"/>
  <c r="Q93" i="24"/>
  <c r="Q82" i="24" s="1"/>
  <c r="Q73" i="24" s="1"/>
  <c r="Q94" i="24"/>
  <c r="Q74" i="24" s="1"/>
  <c r="X103" i="34"/>
  <c r="X107" i="34" s="1"/>
  <c r="X117" i="34" s="1"/>
  <c r="X104" i="34"/>
  <c r="X108" i="34" s="1"/>
  <c r="L103" i="34"/>
  <c r="L107" i="34" s="1"/>
  <c r="L117" i="34" s="1"/>
  <c r="V26" i="85"/>
  <c r="V6" i="85" s="1"/>
  <c r="S28" i="112"/>
  <c r="K116" i="20"/>
  <c r="K115" i="20"/>
  <c r="Y89" i="38"/>
  <c r="Y103" i="38" s="1"/>
  <c r="Y107" i="38" s="1"/>
  <c r="Y104" i="38"/>
  <c r="Y108" i="38" s="1"/>
  <c r="Q93" i="51"/>
  <c r="Q82" i="51" s="1"/>
  <c r="Q73" i="51" s="1"/>
  <c r="R26" i="54"/>
  <c r="R6" i="54" s="1"/>
  <c r="R93" i="55"/>
  <c r="R82" i="55" s="1"/>
  <c r="R73" i="55" s="1"/>
  <c r="L103" i="57"/>
  <c r="L107" i="57" s="1"/>
  <c r="P93" i="71"/>
  <c r="P82" i="71" s="1"/>
  <c r="P73" i="71" s="1"/>
  <c r="R28" i="75"/>
  <c r="R26" i="75" s="1"/>
  <c r="R6" i="75" s="1"/>
  <c r="D29" i="75"/>
  <c r="P25" i="82"/>
  <c r="P14" i="82" s="1"/>
  <c r="P5" i="82" s="1"/>
  <c r="P93" i="84"/>
  <c r="P82" i="84" s="1"/>
  <c r="P73" i="84" s="1"/>
  <c r="T25" i="85"/>
  <c r="T14" i="85" s="1"/>
  <c r="T5" i="85" s="1"/>
  <c r="L16" i="85"/>
  <c r="L20" i="85" s="1"/>
  <c r="Y103" i="91"/>
  <c r="Y107" i="91" s="1"/>
  <c r="S93" i="92"/>
  <c r="S82" i="92" s="1"/>
  <c r="S73" i="92" s="1"/>
  <c r="S93" i="97"/>
  <c r="S82" i="97" s="1"/>
  <c r="S73" i="97" s="1"/>
  <c r="S94" i="98"/>
  <c r="S74" i="98" s="1"/>
  <c r="S25" i="101"/>
  <c r="S14" i="101" s="1"/>
  <c r="S5" i="101" s="1"/>
  <c r="Y103" i="103"/>
  <c r="Y107" i="103" s="1"/>
  <c r="R93" i="103"/>
  <c r="R82" i="103" s="1"/>
  <c r="R73" i="103" s="1"/>
  <c r="S29" i="108"/>
  <c r="S27" i="108" s="1"/>
  <c r="P93" i="111"/>
  <c r="P82" i="111" s="1"/>
  <c r="P73" i="111" s="1"/>
  <c r="K15" i="118"/>
  <c r="K19" i="118" s="1"/>
  <c r="R28" i="120"/>
  <c r="R26" i="120" s="1"/>
  <c r="R6" i="120" s="1"/>
  <c r="L15" i="30"/>
  <c r="L19" i="30" s="1"/>
  <c r="U25" i="22"/>
  <c r="U14" i="22" s="1"/>
  <c r="U5" i="22" s="1"/>
  <c r="X5" i="22" s="1"/>
  <c r="X8" i="22" s="1"/>
  <c r="X10" i="22" s="1"/>
  <c r="X17" i="22" s="1"/>
  <c r="X21" i="22" s="1"/>
  <c r="K16" i="114"/>
  <c r="K20" i="114" s="1"/>
  <c r="K36" i="114" s="1"/>
  <c r="K40" i="114" s="1"/>
  <c r="D29" i="6"/>
  <c r="S25" i="10"/>
  <c r="S14" i="10" s="1"/>
  <c r="S5" i="10" s="1"/>
  <c r="Q93" i="32"/>
  <c r="Q82" i="32" s="1"/>
  <c r="Q73" i="32" s="1"/>
  <c r="P25" i="24"/>
  <c r="P14" i="24" s="1"/>
  <c r="P5" i="24" s="1"/>
  <c r="Q26" i="30"/>
  <c r="Q6" i="30" s="1"/>
  <c r="Y115" i="36"/>
  <c r="S26" i="123"/>
  <c r="S6" i="123" s="1"/>
  <c r="K102" i="114"/>
  <c r="K106" i="114" s="1"/>
  <c r="X104" i="96"/>
  <c r="X108" i="96" s="1"/>
  <c r="R93" i="68"/>
  <c r="R82" i="68" s="1"/>
  <c r="R73" i="68" s="1"/>
  <c r="S25" i="30"/>
  <c r="S14" i="30" s="1"/>
  <c r="S5" i="30" s="1"/>
  <c r="S26" i="30"/>
  <c r="S6" i="30" s="1"/>
  <c r="X118" i="30"/>
  <c r="X119" i="30" s="1"/>
  <c r="X120" i="30" s="1"/>
  <c r="X121" i="30" s="1"/>
  <c r="X122" i="30" s="1"/>
  <c r="X123" i="30" s="1"/>
  <c r="X124" i="30" s="1"/>
  <c r="X125" i="30" s="1"/>
  <c r="X126" i="30" s="1"/>
  <c r="X127" i="30" s="1"/>
  <c r="X128" i="30" s="1"/>
  <c r="X103" i="24"/>
  <c r="X107" i="24" s="1"/>
  <c r="Y103" i="24"/>
  <c r="Y107" i="24" s="1"/>
  <c r="S26" i="34"/>
  <c r="S6" i="34" s="1"/>
  <c r="S25" i="34"/>
  <c r="S14" i="34" s="1"/>
  <c r="S5" i="34" s="1"/>
  <c r="R93" i="8"/>
  <c r="R82" i="8" s="1"/>
  <c r="R73" i="8" s="1"/>
  <c r="Y117" i="40"/>
  <c r="Y129" i="40"/>
  <c r="K129" i="18"/>
  <c r="K118" i="28"/>
  <c r="K119" i="28" s="1"/>
  <c r="K120" i="28" s="1"/>
  <c r="K121" i="28" s="1"/>
  <c r="K122" i="28" s="1"/>
  <c r="K123" i="28" s="1"/>
  <c r="K124" i="28" s="1"/>
  <c r="K125" i="28" s="1"/>
  <c r="K126" i="28" s="1"/>
  <c r="K127" i="28" s="1"/>
  <c r="K128" i="28" s="1"/>
  <c r="Y129" i="30"/>
  <c r="Y117" i="30"/>
  <c r="S94" i="26"/>
  <c r="S74" i="26" s="1"/>
  <c r="S93" i="26"/>
  <c r="S82" i="26" s="1"/>
  <c r="S73" i="26" s="1"/>
  <c r="T25" i="76"/>
  <c r="T14" i="76" s="1"/>
  <c r="T5" i="76" s="1"/>
  <c r="Y102" i="20"/>
  <c r="Y106" i="20" s="1"/>
  <c r="L89" i="10"/>
  <c r="L102" i="10" s="1"/>
  <c r="L106" i="10" s="1"/>
  <c r="L104" i="10"/>
  <c r="L108" i="10" s="1"/>
  <c r="L103" i="111"/>
  <c r="L107" i="111" s="1"/>
  <c r="L16" i="50"/>
  <c r="L20" i="50" s="1"/>
  <c r="Q26" i="53"/>
  <c r="Q6" i="53" s="1"/>
  <c r="Q28" i="55"/>
  <c r="L16" i="56"/>
  <c r="L20" i="56" s="1"/>
  <c r="J29" i="60"/>
  <c r="P25" i="61"/>
  <c r="P14" i="61" s="1"/>
  <c r="P5" i="61" s="1"/>
  <c r="X117" i="63"/>
  <c r="L16" i="71"/>
  <c r="L20" i="71" s="1"/>
  <c r="S25" i="80"/>
  <c r="S14" i="80" s="1"/>
  <c r="S5" i="80" s="1"/>
  <c r="P25" i="81"/>
  <c r="P14" i="81" s="1"/>
  <c r="P5" i="81" s="1"/>
  <c r="S25" i="82"/>
  <c r="S14" i="82" s="1"/>
  <c r="S5" i="82" s="1"/>
  <c r="S25" i="83"/>
  <c r="S14" i="83" s="1"/>
  <c r="S5" i="83" s="1"/>
  <c r="L15" i="85"/>
  <c r="L19" i="85" s="1"/>
  <c r="J29" i="92"/>
  <c r="D29" i="93"/>
  <c r="X104" i="95"/>
  <c r="X108" i="95" s="1"/>
  <c r="Q93" i="95"/>
  <c r="Q82" i="95" s="1"/>
  <c r="Q73" i="95" s="1"/>
  <c r="X102" i="101"/>
  <c r="X106" i="101" s="1"/>
  <c r="H29" i="102"/>
  <c r="W25" i="103"/>
  <c r="W14" i="103" s="1"/>
  <c r="W5" i="103" s="1"/>
  <c r="L89" i="104"/>
  <c r="L103" i="104" s="1"/>
  <c r="L107" i="104" s="1"/>
  <c r="P93" i="105"/>
  <c r="P82" i="105" s="1"/>
  <c r="P73" i="105" s="1"/>
  <c r="Y102" i="107"/>
  <c r="Y106" i="107" s="1"/>
  <c r="S26" i="107"/>
  <c r="S6" i="107" s="1"/>
  <c r="P26" i="108"/>
  <c r="P6" i="108" s="1"/>
  <c r="E28" i="110"/>
  <c r="E29" i="112"/>
  <c r="P26" i="116"/>
  <c r="P6" i="116" s="1"/>
  <c r="X104" i="118"/>
  <c r="X108" i="118" s="1"/>
  <c r="H29" i="122"/>
  <c r="K15" i="45"/>
  <c r="K19" i="45" s="1"/>
  <c r="L15" i="108"/>
  <c r="L19" i="108" s="1"/>
  <c r="G29" i="62"/>
  <c r="U26" i="106"/>
  <c r="U6" i="106" s="1"/>
  <c r="H29" i="107"/>
  <c r="G37" i="104"/>
  <c r="G50" i="104" s="1"/>
  <c r="Y129" i="36"/>
  <c r="Q25" i="34"/>
  <c r="Q14" i="34" s="1"/>
  <c r="Q5" i="34" s="1"/>
  <c r="X104" i="12"/>
  <c r="X108" i="12" s="1"/>
  <c r="L118" i="34"/>
  <c r="L119" i="34" s="1"/>
  <c r="L120" i="34" s="1"/>
  <c r="L121" i="34" s="1"/>
  <c r="L122" i="34" s="1"/>
  <c r="L123" i="34" s="1"/>
  <c r="L124" i="34" s="1"/>
  <c r="L125" i="34" s="1"/>
  <c r="L126" i="34" s="1"/>
  <c r="L127" i="34" s="1"/>
  <c r="L128" i="34" s="1"/>
  <c r="X104" i="45"/>
  <c r="X108" i="45" s="1"/>
  <c r="Y89" i="24"/>
  <c r="Y102" i="24" s="1"/>
  <c r="Y106" i="24" s="1"/>
  <c r="Y104" i="24"/>
  <c r="Y108" i="24" s="1"/>
  <c r="P26" i="16"/>
  <c r="P6" i="16" s="1"/>
  <c r="P25" i="16"/>
  <c r="P14" i="16" s="1"/>
  <c r="P5" i="16" s="1"/>
  <c r="S93" i="16"/>
  <c r="S82" i="16" s="1"/>
  <c r="S73" i="16" s="1"/>
  <c r="R26" i="26"/>
  <c r="R6" i="26" s="1"/>
  <c r="R25" i="26"/>
  <c r="R14" i="26" s="1"/>
  <c r="R5" i="26" s="1"/>
  <c r="Y115" i="22"/>
  <c r="Y116" i="22"/>
  <c r="Y118" i="22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C11" i="30"/>
  <c r="C13" i="30" s="1"/>
  <c r="C15" i="30"/>
  <c r="L102" i="22"/>
  <c r="L106" i="22" s="1"/>
  <c r="L117" i="22" s="1"/>
  <c r="L118" i="30"/>
  <c r="L119" i="30" s="1"/>
  <c r="L120" i="30" s="1"/>
  <c r="L121" i="30" s="1"/>
  <c r="L122" i="30" s="1"/>
  <c r="L123" i="30" s="1"/>
  <c r="L124" i="30" s="1"/>
  <c r="L125" i="30" s="1"/>
  <c r="L126" i="30" s="1"/>
  <c r="L127" i="30" s="1"/>
  <c r="L128" i="30" s="1"/>
  <c r="L17" i="102"/>
  <c r="L16" i="108"/>
  <c r="L20" i="108" s="1"/>
  <c r="L102" i="49"/>
  <c r="L106" i="49" s="1"/>
  <c r="L117" i="49" s="1"/>
  <c r="L129" i="49" s="1"/>
  <c r="R94" i="51"/>
  <c r="R74" i="51" s="1"/>
  <c r="V26" i="55"/>
  <c r="V6" i="55" s="1"/>
  <c r="P25" i="57"/>
  <c r="P14" i="57" s="1"/>
  <c r="P5" i="57" s="1"/>
  <c r="J29" i="62"/>
  <c r="S93" i="65"/>
  <c r="S82" i="65" s="1"/>
  <c r="S73" i="65" s="1"/>
  <c r="S26" i="73"/>
  <c r="S6" i="73" s="1"/>
  <c r="S29" i="75"/>
  <c r="S27" i="75" s="1"/>
  <c r="D28" i="75"/>
  <c r="I10" i="77"/>
  <c r="Y102" i="78"/>
  <c r="Y106" i="78" s="1"/>
  <c r="X117" i="82"/>
  <c r="E29" i="85"/>
  <c r="D29" i="90"/>
  <c r="L102" i="95"/>
  <c r="L106" i="95" s="1"/>
  <c r="W25" i="98"/>
  <c r="W14" i="98" s="1"/>
  <c r="W5" i="98" s="1"/>
  <c r="S94" i="108"/>
  <c r="S74" i="108" s="1"/>
  <c r="P28" i="110"/>
  <c r="L103" i="113"/>
  <c r="L107" i="113" s="1"/>
  <c r="R93" i="114"/>
  <c r="R82" i="114" s="1"/>
  <c r="R73" i="114" s="1"/>
  <c r="Q26" i="116"/>
  <c r="Q6" i="116" s="1"/>
  <c r="I28" i="117"/>
  <c r="I28" i="119"/>
  <c r="I37" i="122"/>
  <c r="I50" i="122" s="1"/>
  <c r="G37" i="85"/>
  <c r="G50" i="85" s="1"/>
  <c r="G11" i="34"/>
  <c r="G13" i="34" s="1"/>
  <c r="F11" i="48"/>
  <c r="F13" i="48" s="1"/>
  <c r="F26" i="48" s="1"/>
  <c r="J11" i="36"/>
  <c r="J13" i="36" s="1"/>
  <c r="J28" i="36" s="1"/>
  <c r="K34" i="42"/>
  <c r="K38" i="42" s="1"/>
  <c r="Q25" i="20"/>
  <c r="Q14" i="20" s="1"/>
  <c r="Q5" i="20" s="1"/>
  <c r="R93" i="20"/>
  <c r="R82" i="20" s="1"/>
  <c r="R73" i="20" s="1"/>
  <c r="X117" i="87"/>
  <c r="X129" i="87" s="1"/>
  <c r="R94" i="77"/>
  <c r="R74" i="77" s="1"/>
  <c r="X103" i="95"/>
  <c r="X107" i="95" s="1"/>
  <c r="R94" i="38"/>
  <c r="R74" i="38" s="1"/>
  <c r="X103" i="45"/>
  <c r="X107" i="45" s="1"/>
  <c r="X117" i="45" s="1"/>
  <c r="P93" i="26"/>
  <c r="P82" i="26" s="1"/>
  <c r="P73" i="26" s="1"/>
  <c r="P94" i="26"/>
  <c r="P74" i="26" s="1"/>
  <c r="K104" i="14"/>
  <c r="K108" i="14" s="1"/>
  <c r="K115" i="18"/>
  <c r="K116" i="18"/>
  <c r="R94" i="16"/>
  <c r="R74" i="16" s="1"/>
  <c r="R93" i="26"/>
  <c r="R82" i="26" s="1"/>
  <c r="R73" i="26" s="1"/>
  <c r="R94" i="26"/>
  <c r="R74" i="26" s="1"/>
  <c r="T26" i="24"/>
  <c r="T6" i="24" s="1"/>
  <c r="T25" i="24"/>
  <c r="T14" i="24" s="1"/>
  <c r="T5" i="24" s="1"/>
  <c r="Q93" i="75"/>
  <c r="Q82" i="75" s="1"/>
  <c r="Q73" i="75" s="1"/>
  <c r="Q94" i="75"/>
  <c r="Q74" i="75" s="1"/>
  <c r="S94" i="8"/>
  <c r="S74" i="8" s="1"/>
  <c r="L129" i="30"/>
  <c r="K129" i="6"/>
  <c r="K116" i="6"/>
  <c r="K115" i="6"/>
  <c r="K118" i="6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L104" i="40"/>
  <c r="L108" i="40" s="1"/>
  <c r="L89" i="40"/>
  <c r="L102" i="40" s="1"/>
  <c r="L106" i="40" s="1"/>
  <c r="Y104" i="28"/>
  <c r="Y108" i="28" s="1"/>
  <c r="Y89" i="28"/>
  <c r="Y102" i="28" s="1"/>
  <c r="Y106" i="28" s="1"/>
  <c r="K129" i="28"/>
  <c r="K116" i="28"/>
  <c r="K115" i="28"/>
  <c r="L115" i="28"/>
  <c r="L116" i="28"/>
  <c r="Q29" i="49"/>
  <c r="Q27" i="49" s="1"/>
  <c r="R25" i="51"/>
  <c r="R14" i="51" s="1"/>
  <c r="R5" i="51" s="1"/>
  <c r="Q26" i="52"/>
  <c r="Q6" i="52" s="1"/>
  <c r="Y102" i="54"/>
  <c r="Y106" i="54" s="1"/>
  <c r="P28" i="63"/>
  <c r="P93" i="67"/>
  <c r="P82" i="67" s="1"/>
  <c r="P73" i="67" s="1"/>
  <c r="J11" i="67"/>
  <c r="J13" i="67" s="1"/>
  <c r="I28" i="77"/>
  <c r="E29" i="86"/>
  <c r="E37" i="86" s="1"/>
  <c r="Y102" i="87"/>
  <c r="Y106" i="87" s="1"/>
  <c r="Y117" i="87" s="1"/>
  <c r="Y118" i="87" s="1"/>
  <c r="Y119" i="87" s="1"/>
  <c r="Y120" i="87" s="1"/>
  <c r="Y121" i="87" s="1"/>
  <c r="Y122" i="87" s="1"/>
  <c r="Y123" i="87" s="1"/>
  <c r="Y124" i="87" s="1"/>
  <c r="Y125" i="87" s="1"/>
  <c r="Y126" i="87" s="1"/>
  <c r="Y127" i="87" s="1"/>
  <c r="Y128" i="87" s="1"/>
  <c r="D10" i="90"/>
  <c r="J28" i="92"/>
  <c r="D28" i="107"/>
  <c r="J29" i="114"/>
  <c r="V26" i="116"/>
  <c r="V6" i="116" s="1"/>
  <c r="X117" i="122"/>
  <c r="Q26" i="123"/>
  <c r="Q6" i="123" s="1"/>
  <c r="K17" i="123"/>
  <c r="K21" i="123" s="1"/>
  <c r="Y103" i="123"/>
  <c r="Y107" i="123" s="1"/>
  <c r="K16" i="92"/>
  <c r="K20" i="92" s="1"/>
  <c r="K36" i="92" s="1"/>
  <c r="K40" i="92" s="1"/>
  <c r="E28" i="112"/>
  <c r="G28" i="62"/>
  <c r="U26" i="36"/>
  <c r="U6" i="36" s="1"/>
  <c r="X6" i="36" s="1"/>
  <c r="X9" i="36" s="1"/>
  <c r="W26" i="14"/>
  <c r="W6" i="14" s="1"/>
  <c r="Q28" i="56"/>
  <c r="Q25" i="56" s="1"/>
  <c r="Q14" i="56" s="1"/>
  <c r="Q5" i="56" s="1"/>
  <c r="S26" i="57"/>
  <c r="S6" i="57" s="1"/>
  <c r="K102" i="32"/>
  <c r="K106" i="32" s="1"/>
  <c r="S93" i="36"/>
  <c r="S82" i="36" s="1"/>
  <c r="S73" i="36" s="1"/>
  <c r="Y89" i="18"/>
  <c r="Y103" i="18" s="1"/>
  <c r="Y107" i="18" s="1"/>
  <c r="Y104" i="18"/>
  <c r="Y108" i="18" s="1"/>
  <c r="K129" i="40"/>
  <c r="K115" i="40"/>
  <c r="K116" i="40"/>
  <c r="Y102" i="38"/>
  <c r="Y106" i="38" s="1"/>
  <c r="P93" i="20"/>
  <c r="P82" i="20" s="1"/>
  <c r="P73" i="20" s="1"/>
  <c r="K118" i="40"/>
  <c r="K119" i="40" s="1"/>
  <c r="K120" i="40" s="1"/>
  <c r="K121" i="40" s="1"/>
  <c r="K122" i="40" s="1"/>
  <c r="K123" i="40" s="1"/>
  <c r="K124" i="40" s="1"/>
  <c r="K125" i="40" s="1"/>
  <c r="K126" i="40" s="1"/>
  <c r="K127" i="40" s="1"/>
  <c r="K128" i="40" s="1"/>
  <c r="S93" i="18"/>
  <c r="S82" i="18" s="1"/>
  <c r="S73" i="18" s="1"/>
  <c r="R26" i="45"/>
  <c r="R6" i="45" s="1"/>
  <c r="R25" i="45"/>
  <c r="R14" i="45" s="1"/>
  <c r="R5" i="45" s="1"/>
  <c r="S93" i="22"/>
  <c r="S82" i="22" s="1"/>
  <c r="S73" i="22" s="1"/>
  <c r="S94" i="22"/>
  <c r="S74" i="22" s="1"/>
  <c r="K117" i="30"/>
  <c r="V26" i="114"/>
  <c r="V6" i="114" s="1"/>
  <c r="V25" i="114"/>
  <c r="V14" i="114" s="1"/>
  <c r="V5" i="114" s="1"/>
  <c r="E11" i="58"/>
  <c r="E13" i="58" s="1"/>
  <c r="R26" i="46"/>
  <c r="R6" i="46" s="1"/>
  <c r="W26" i="51"/>
  <c r="W6" i="51" s="1"/>
  <c r="R26" i="59"/>
  <c r="R6" i="59" s="1"/>
  <c r="S28" i="63"/>
  <c r="S26" i="63" s="1"/>
  <c r="S6" i="63" s="1"/>
  <c r="L103" i="71"/>
  <c r="L107" i="71" s="1"/>
  <c r="S26" i="74"/>
  <c r="S6" i="74" s="1"/>
  <c r="J29" i="76"/>
  <c r="J37" i="76" s="1"/>
  <c r="J50" i="76" s="1"/>
  <c r="L15" i="86"/>
  <c r="L19" i="86" s="1"/>
  <c r="Q28" i="88"/>
  <c r="Y102" i="90"/>
  <c r="Y106" i="90" s="1"/>
  <c r="S25" i="97"/>
  <c r="S14" i="97" s="1"/>
  <c r="S5" i="97" s="1"/>
  <c r="E29" i="107"/>
  <c r="D29" i="107"/>
  <c r="K34" i="107"/>
  <c r="K38" i="107" s="1"/>
  <c r="S26" i="111"/>
  <c r="S6" i="111" s="1"/>
  <c r="G28" i="112"/>
  <c r="G37" i="112" s="1"/>
  <c r="G50" i="112" s="1"/>
  <c r="V25" i="113"/>
  <c r="V14" i="113" s="1"/>
  <c r="V5" i="113" s="1"/>
  <c r="Q94" i="115"/>
  <c r="Q74" i="115" s="1"/>
  <c r="P28" i="117"/>
  <c r="P26" i="117" s="1"/>
  <c r="P6" i="117" s="1"/>
  <c r="P93" i="118"/>
  <c r="P82" i="118" s="1"/>
  <c r="P73" i="118" s="1"/>
  <c r="X102" i="118"/>
  <c r="X106" i="118" s="1"/>
  <c r="R25" i="124"/>
  <c r="R14" i="124" s="1"/>
  <c r="R5" i="124" s="1"/>
  <c r="G10" i="112"/>
  <c r="K15" i="92"/>
  <c r="K19" i="92" s="1"/>
  <c r="Q26" i="10"/>
  <c r="Q6" i="10" s="1"/>
  <c r="Q26" i="65"/>
  <c r="Q6" i="65" s="1"/>
  <c r="P28" i="45"/>
  <c r="Q26" i="111"/>
  <c r="Q6" i="111" s="1"/>
  <c r="W26" i="86"/>
  <c r="W6" i="86" s="1"/>
  <c r="K117" i="79"/>
  <c r="K129" i="79" s="1"/>
  <c r="X117" i="30"/>
  <c r="X129" i="30" s="1"/>
  <c r="Y102" i="18"/>
  <c r="Y106" i="18" s="1"/>
  <c r="K102" i="14"/>
  <c r="K106" i="14" s="1"/>
  <c r="P94" i="38"/>
  <c r="P74" i="38" s="1"/>
  <c r="Q93" i="6"/>
  <c r="Q82" i="6" s="1"/>
  <c r="Q73" i="6" s="1"/>
  <c r="Q94" i="6"/>
  <c r="Q74" i="6" s="1"/>
  <c r="X104" i="22"/>
  <c r="X108" i="22" s="1"/>
  <c r="R94" i="120"/>
  <c r="R74" i="120" s="1"/>
  <c r="R93" i="120"/>
  <c r="R82" i="120" s="1"/>
  <c r="R73" i="120" s="1"/>
  <c r="P25" i="22"/>
  <c r="P14" i="22" s="1"/>
  <c r="P5" i="22" s="1"/>
  <c r="P26" i="22"/>
  <c r="P6" i="22" s="1"/>
  <c r="L104" i="20"/>
  <c r="L108" i="20" s="1"/>
  <c r="L89" i="20"/>
  <c r="L102" i="20" s="1"/>
  <c r="L106" i="20" s="1"/>
  <c r="Q94" i="26"/>
  <c r="Q74" i="26" s="1"/>
  <c r="Q93" i="26"/>
  <c r="Q82" i="26" s="1"/>
  <c r="Q73" i="26" s="1"/>
  <c r="U26" i="59"/>
  <c r="U6" i="59" s="1"/>
  <c r="P29" i="28"/>
  <c r="P27" i="28" s="1"/>
  <c r="P29" i="100"/>
  <c r="P27" i="100" s="1"/>
  <c r="P26" i="100" s="1"/>
  <c r="P6" i="100" s="1"/>
  <c r="X104" i="101"/>
  <c r="X108" i="101" s="1"/>
  <c r="L129" i="28"/>
  <c r="R26" i="8"/>
  <c r="R6" i="8" s="1"/>
  <c r="U25" i="18"/>
  <c r="U14" i="18" s="1"/>
  <c r="U5" i="18" s="1"/>
  <c r="U25" i="77"/>
  <c r="U14" i="77" s="1"/>
  <c r="U5" i="77" s="1"/>
  <c r="U26" i="12"/>
  <c r="U6" i="12" s="1"/>
  <c r="U26" i="79"/>
  <c r="U6" i="79" s="1"/>
  <c r="U25" i="116"/>
  <c r="U14" i="116" s="1"/>
  <c r="U5" i="116" s="1"/>
  <c r="U25" i="78"/>
  <c r="U14" i="78" s="1"/>
  <c r="U5" i="78" s="1"/>
  <c r="X6" i="32"/>
  <c r="X9" i="32" s="1"/>
  <c r="X6" i="105"/>
  <c r="X9" i="105" s="1"/>
  <c r="U26" i="14"/>
  <c r="U6" i="14" s="1"/>
  <c r="U25" i="46"/>
  <c r="U14" i="46" s="1"/>
  <c r="U5" i="46" s="1"/>
  <c r="U25" i="86"/>
  <c r="U14" i="86" s="1"/>
  <c r="U5" i="86" s="1"/>
  <c r="X5" i="86" s="1"/>
  <c r="X8" i="86" s="1"/>
  <c r="X10" i="86" s="1"/>
  <c r="X17" i="86" s="1"/>
  <c r="X21" i="86" s="1"/>
  <c r="U25" i="51"/>
  <c r="U14" i="51" s="1"/>
  <c r="U5" i="51" s="1"/>
  <c r="U25" i="69"/>
  <c r="U14" i="69" s="1"/>
  <c r="U5" i="69" s="1"/>
  <c r="X5" i="69" s="1"/>
  <c r="X8" i="69" s="1"/>
  <c r="X10" i="69" s="1"/>
  <c r="Q28" i="12"/>
  <c r="S26" i="10"/>
  <c r="S6" i="10" s="1"/>
  <c r="S28" i="14"/>
  <c r="S25" i="14" s="1"/>
  <c r="S14" i="14" s="1"/>
  <c r="S5" i="14" s="1"/>
  <c r="Q26" i="8"/>
  <c r="Q6" i="8" s="1"/>
  <c r="Y36" i="38"/>
  <c r="Y40" i="38" s="1"/>
  <c r="Y34" i="38"/>
  <c r="Y38" i="38" s="1"/>
  <c r="U25" i="14"/>
  <c r="U14" i="14" s="1"/>
  <c r="U5" i="14" s="1"/>
  <c r="X6" i="14"/>
  <c r="X9" i="14" s="1"/>
  <c r="X115" i="38"/>
  <c r="X116" i="38"/>
  <c r="X129" i="38"/>
  <c r="K115" i="38"/>
  <c r="K116" i="38"/>
  <c r="K129" i="38"/>
  <c r="K115" i="10"/>
  <c r="K116" i="10"/>
  <c r="K129" i="10"/>
  <c r="K115" i="42"/>
  <c r="K116" i="42"/>
  <c r="K129" i="42"/>
  <c r="X17" i="123"/>
  <c r="X21" i="123" s="1"/>
  <c r="K116" i="45"/>
  <c r="K115" i="45"/>
  <c r="K118" i="45"/>
  <c r="K119" i="45" s="1"/>
  <c r="K120" i="45" s="1"/>
  <c r="K121" i="45" s="1"/>
  <c r="K122" i="45" s="1"/>
  <c r="K123" i="45" s="1"/>
  <c r="K124" i="45" s="1"/>
  <c r="K125" i="45" s="1"/>
  <c r="K126" i="45" s="1"/>
  <c r="K127" i="45" s="1"/>
  <c r="K128" i="45" s="1"/>
  <c r="T26" i="114"/>
  <c r="T6" i="114" s="1"/>
  <c r="T25" i="114"/>
  <c r="T14" i="114" s="1"/>
  <c r="T5" i="114" s="1"/>
  <c r="S93" i="63"/>
  <c r="S82" i="63" s="1"/>
  <c r="S73" i="63" s="1"/>
  <c r="P94" i="82"/>
  <c r="P74" i="82" s="1"/>
  <c r="P26" i="122"/>
  <c r="P6" i="122" s="1"/>
  <c r="X6" i="57"/>
  <c r="X9" i="57" s="1"/>
  <c r="X118" i="28"/>
  <c r="X119" i="28" s="1"/>
  <c r="X120" i="28" s="1"/>
  <c r="X121" i="28" s="1"/>
  <c r="X122" i="28" s="1"/>
  <c r="X123" i="28" s="1"/>
  <c r="X124" i="28" s="1"/>
  <c r="X125" i="28" s="1"/>
  <c r="X126" i="28" s="1"/>
  <c r="X127" i="28" s="1"/>
  <c r="X128" i="28" s="1"/>
  <c r="Y115" i="16"/>
  <c r="Y118" i="16"/>
  <c r="Y119" i="16" s="1"/>
  <c r="Y120" i="16" s="1"/>
  <c r="Y121" i="16" s="1"/>
  <c r="Y122" i="16" s="1"/>
  <c r="Y123" i="16" s="1"/>
  <c r="Y124" i="16" s="1"/>
  <c r="Y125" i="16" s="1"/>
  <c r="Y126" i="16" s="1"/>
  <c r="Y127" i="16" s="1"/>
  <c r="Y128" i="16" s="1"/>
  <c r="Y116" i="16"/>
  <c r="I29" i="46"/>
  <c r="P26" i="50"/>
  <c r="P6" i="50" s="1"/>
  <c r="E28" i="55"/>
  <c r="P26" i="62"/>
  <c r="P6" i="62" s="1"/>
  <c r="R94" i="68"/>
  <c r="R74" i="68" s="1"/>
  <c r="L16" i="69"/>
  <c r="L20" i="69" s="1"/>
  <c r="Q93" i="82"/>
  <c r="Q82" i="82" s="1"/>
  <c r="Q73" i="82" s="1"/>
  <c r="Y103" i="82"/>
  <c r="Y107" i="82" s="1"/>
  <c r="G28" i="83"/>
  <c r="S94" i="85"/>
  <c r="S74" i="85" s="1"/>
  <c r="W25" i="86"/>
  <c r="W14" i="86" s="1"/>
  <c r="W5" i="86" s="1"/>
  <c r="L102" i="88"/>
  <c r="L106" i="88" s="1"/>
  <c r="L117" i="88" s="1"/>
  <c r="L129" i="88" s="1"/>
  <c r="L102" i="92"/>
  <c r="L106" i="92" s="1"/>
  <c r="S26" i="95"/>
  <c r="S6" i="95" s="1"/>
  <c r="X5" i="98"/>
  <c r="X8" i="98" s="1"/>
  <c r="X10" i="98" s="1"/>
  <c r="X17" i="98" s="1"/>
  <c r="X21" i="98" s="1"/>
  <c r="R26" i="102"/>
  <c r="R6" i="102" s="1"/>
  <c r="S94" i="103"/>
  <c r="S74" i="103" s="1"/>
  <c r="P94" i="107"/>
  <c r="P74" i="107" s="1"/>
  <c r="F29" i="112"/>
  <c r="C28" i="114"/>
  <c r="T25" i="116"/>
  <c r="T14" i="116" s="1"/>
  <c r="T5" i="116" s="1"/>
  <c r="Q94" i="119"/>
  <c r="Q74" i="119" s="1"/>
  <c r="Y102" i="122"/>
  <c r="Y106" i="122" s="1"/>
  <c r="K16" i="123"/>
  <c r="K20" i="123" s="1"/>
  <c r="V25" i="124"/>
  <c r="V14" i="124" s="1"/>
  <c r="V5" i="124" s="1"/>
  <c r="G28" i="89"/>
  <c r="X6" i="24"/>
  <c r="X9" i="24" s="1"/>
  <c r="X6" i="64"/>
  <c r="X9" i="64" s="1"/>
  <c r="U25" i="97"/>
  <c r="U14" i="97" s="1"/>
  <c r="U5" i="97" s="1"/>
  <c r="X5" i="97" s="1"/>
  <c r="X8" i="97" s="1"/>
  <c r="X10" i="97" s="1"/>
  <c r="X17" i="97" s="1"/>
  <c r="X21" i="97" s="1"/>
  <c r="K121" i="38"/>
  <c r="K122" i="38" s="1"/>
  <c r="K123" i="38" s="1"/>
  <c r="K124" i="38" s="1"/>
  <c r="K125" i="38" s="1"/>
  <c r="K126" i="38" s="1"/>
  <c r="K127" i="38" s="1"/>
  <c r="K128" i="38" s="1"/>
  <c r="K118" i="38"/>
  <c r="K119" i="38" s="1"/>
  <c r="K120" i="38" s="1"/>
  <c r="S26" i="18"/>
  <c r="S6" i="18" s="1"/>
  <c r="S25" i="18"/>
  <c r="S14" i="18" s="1"/>
  <c r="S5" i="18" s="1"/>
  <c r="Y117" i="34"/>
  <c r="Y118" i="34" s="1"/>
  <c r="Y119" i="34" s="1"/>
  <c r="Y120" i="34" s="1"/>
  <c r="Y121" i="34" s="1"/>
  <c r="Y122" i="34" s="1"/>
  <c r="Y123" i="34" s="1"/>
  <c r="Y124" i="34" s="1"/>
  <c r="Y125" i="34" s="1"/>
  <c r="Y126" i="34" s="1"/>
  <c r="Y127" i="34" s="1"/>
  <c r="Y128" i="34" s="1"/>
  <c r="X117" i="16"/>
  <c r="X129" i="16" s="1"/>
  <c r="K117" i="36"/>
  <c r="K118" i="36" s="1"/>
  <c r="K119" i="36" s="1"/>
  <c r="K120" i="36" s="1"/>
  <c r="K121" i="36" s="1"/>
  <c r="K122" i="36" s="1"/>
  <c r="K123" i="36" s="1"/>
  <c r="K124" i="36" s="1"/>
  <c r="K125" i="36" s="1"/>
  <c r="K126" i="36" s="1"/>
  <c r="K127" i="36" s="1"/>
  <c r="K128" i="36" s="1"/>
  <c r="Q94" i="22"/>
  <c r="Q74" i="22" s="1"/>
  <c r="Q93" i="22"/>
  <c r="Q82" i="22" s="1"/>
  <c r="Q73" i="22" s="1"/>
  <c r="K117" i="26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/>
  <c r="K117" i="16"/>
  <c r="K129" i="16" s="1"/>
  <c r="K117" i="44"/>
  <c r="K129" i="44" s="1"/>
  <c r="X6" i="69"/>
  <c r="X9" i="69" s="1"/>
  <c r="X115" i="28"/>
  <c r="X116" i="28"/>
  <c r="R93" i="91"/>
  <c r="R82" i="91" s="1"/>
  <c r="R73" i="91" s="1"/>
  <c r="R94" i="91"/>
  <c r="R74" i="91" s="1"/>
  <c r="R26" i="12"/>
  <c r="R6" i="12" s="1"/>
  <c r="P94" i="18"/>
  <c r="P74" i="18" s="1"/>
  <c r="P93" i="18"/>
  <c r="P82" i="18" s="1"/>
  <c r="P73" i="18" s="1"/>
  <c r="P26" i="32"/>
  <c r="P6" i="32" s="1"/>
  <c r="P25" i="32"/>
  <c r="P14" i="32" s="1"/>
  <c r="P5" i="32" s="1"/>
  <c r="V94" i="55"/>
  <c r="V74" i="55" s="1"/>
  <c r="P93" i="58"/>
  <c r="P82" i="58" s="1"/>
  <c r="P73" i="58" s="1"/>
  <c r="Q25" i="65"/>
  <c r="Q14" i="65" s="1"/>
  <c r="Q5" i="65" s="1"/>
  <c r="Y103" i="68"/>
  <c r="Y107" i="68" s="1"/>
  <c r="X5" i="59"/>
  <c r="X8" i="59" s="1"/>
  <c r="X10" i="59" s="1"/>
  <c r="X17" i="59" s="1"/>
  <c r="X21" i="59" s="1"/>
  <c r="S94" i="54"/>
  <c r="S74" i="54" s="1"/>
  <c r="S26" i="66"/>
  <c r="S6" i="66" s="1"/>
  <c r="I28" i="46"/>
  <c r="L103" i="48"/>
  <c r="L107" i="48" s="1"/>
  <c r="L117" i="48" s="1"/>
  <c r="L118" i="48" s="1"/>
  <c r="L119" i="48" s="1"/>
  <c r="L120" i="48" s="1"/>
  <c r="L121" i="48" s="1"/>
  <c r="L122" i="48" s="1"/>
  <c r="L123" i="48" s="1"/>
  <c r="L124" i="48" s="1"/>
  <c r="L125" i="48" s="1"/>
  <c r="L126" i="48" s="1"/>
  <c r="L127" i="48" s="1"/>
  <c r="L128" i="48" s="1"/>
  <c r="X6" i="50"/>
  <c r="X9" i="50" s="1"/>
  <c r="Y103" i="51"/>
  <c r="Y107" i="51" s="1"/>
  <c r="I29" i="52"/>
  <c r="L102" i="53"/>
  <c r="L106" i="53" s="1"/>
  <c r="E29" i="55"/>
  <c r="L103" i="55"/>
  <c r="L107" i="55" s="1"/>
  <c r="L103" i="61"/>
  <c r="L107" i="61" s="1"/>
  <c r="S25" i="73"/>
  <c r="S14" i="73" s="1"/>
  <c r="S5" i="73" s="1"/>
  <c r="X6" i="73"/>
  <c r="X9" i="73" s="1"/>
  <c r="Y102" i="75"/>
  <c r="Y106" i="75" s="1"/>
  <c r="J28" i="76"/>
  <c r="R25" i="81"/>
  <c r="R14" i="81" s="1"/>
  <c r="R5" i="81" s="1"/>
  <c r="G29" i="83"/>
  <c r="L102" i="83"/>
  <c r="L106" i="83" s="1"/>
  <c r="S25" i="85"/>
  <c r="S14" i="85" s="1"/>
  <c r="S5" i="85" s="1"/>
  <c r="L103" i="94"/>
  <c r="L107" i="94" s="1"/>
  <c r="Y102" i="95"/>
  <c r="Y106" i="95" s="1"/>
  <c r="Y117" i="95" s="1"/>
  <c r="Y118" i="95" s="1"/>
  <c r="Y119" i="95" s="1"/>
  <c r="Y120" i="95" s="1"/>
  <c r="Y121" i="95" s="1"/>
  <c r="Y122" i="95" s="1"/>
  <c r="Y123" i="95" s="1"/>
  <c r="Y124" i="95" s="1"/>
  <c r="Y125" i="95" s="1"/>
  <c r="Y126" i="95" s="1"/>
  <c r="Y127" i="95" s="1"/>
  <c r="Y128" i="95" s="1"/>
  <c r="X103" i="96"/>
  <c r="X107" i="96" s="1"/>
  <c r="X6" i="98"/>
  <c r="X9" i="98" s="1"/>
  <c r="Y102" i="99"/>
  <c r="Y106" i="99" s="1"/>
  <c r="S29" i="99"/>
  <c r="S27" i="99" s="1"/>
  <c r="R26" i="100"/>
  <c r="R6" i="100" s="1"/>
  <c r="Y103" i="105"/>
  <c r="Y107" i="105" s="1"/>
  <c r="P26" i="105"/>
  <c r="P6" i="105" s="1"/>
  <c r="Q25" i="110"/>
  <c r="Q14" i="110" s="1"/>
  <c r="Q5" i="110" s="1"/>
  <c r="Y103" i="111"/>
  <c r="Y107" i="111" s="1"/>
  <c r="F28" i="112"/>
  <c r="P28" i="113"/>
  <c r="P29" i="115"/>
  <c r="P27" i="115" s="1"/>
  <c r="R25" i="116"/>
  <c r="R14" i="116" s="1"/>
  <c r="R5" i="116" s="1"/>
  <c r="F28" i="116"/>
  <c r="S25" i="117"/>
  <c r="S14" i="117" s="1"/>
  <c r="S5" i="117" s="1"/>
  <c r="Q25" i="118"/>
  <c r="Q14" i="118" s="1"/>
  <c r="Q5" i="118" s="1"/>
  <c r="Q26" i="121"/>
  <c r="Q6" i="121" s="1"/>
  <c r="R29" i="121"/>
  <c r="R27" i="121" s="1"/>
  <c r="X5" i="122"/>
  <c r="X8" i="122" s="1"/>
  <c r="X10" i="122" s="1"/>
  <c r="X17" i="122" s="1"/>
  <c r="X21" i="122" s="1"/>
  <c r="K17" i="86"/>
  <c r="K21" i="86" s="1"/>
  <c r="I28" i="107"/>
  <c r="D29" i="69"/>
  <c r="X5" i="26"/>
  <c r="X8" i="26" s="1"/>
  <c r="X10" i="26" s="1"/>
  <c r="X15" i="26" s="1"/>
  <c r="X19" i="26" s="1"/>
  <c r="X5" i="24"/>
  <c r="X8" i="24" s="1"/>
  <c r="X10" i="24" s="1"/>
  <c r="X17" i="24" s="1"/>
  <c r="X21" i="24" s="1"/>
  <c r="J29" i="112"/>
  <c r="F10" i="60"/>
  <c r="I28" i="52"/>
  <c r="I36" i="6"/>
  <c r="I49" i="6" s="1"/>
  <c r="X6" i="67"/>
  <c r="X9" i="67" s="1"/>
  <c r="V25" i="99"/>
  <c r="V14" i="99" s="1"/>
  <c r="V5" i="99" s="1"/>
  <c r="Q29" i="14"/>
  <c r="Q27" i="14" s="1"/>
  <c r="Q26" i="14" s="1"/>
  <c r="Q6" i="14" s="1"/>
  <c r="P25" i="26"/>
  <c r="P14" i="26" s="1"/>
  <c r="P5" i="26" s="1"/>
  <c r="P26" i="26"/>
  <c r="P6" i="26" s="1"/>
  <c r="P25" i="30"/>
  <c r="P14" i="30" s="1"/>
  <c r="P5" i="30" s="1"/>
  <c r="P26" i="30"/>
  <c r="P6" i="30" s="1"/>
  <c r="P25" i="20"/>
  <c r="P14" i="20" s="1"/>
  <c r="P5" i="20" s="1"/>
  <c r="P26" i="20"/>
  <c r="P6" i="20" s="1"/>
  <c r="R93" i="36"/>
  <c r="R82" i="36" s="1"/>
  <c r="R73" i="36" s="1"/>
  <c r="R94" i="36"/>
  <c r="R74" i="36" s="1"/>
  <c r="R25" i="28"/>
  <c r="R14" i="28" s="1"/>
  <c r="R5" i="28" s="1"/>
  <c r="R26" i="28"/>
  <c r="R6" i="28" s="1"/>
  <c r="Q26" i="40"/>
  <c r="Q6" i="40" s="1"/>
  <c r="Q25" i="40"/>
  <c r="Q14" i="40" s="1"/>
  <c r="Q5" i="40" s="1"/>
  <c r="K129" i="45"/>
  <c r="Y89" i="12"/>
  <c r="Y103" i="12" s="1"/>
  <c r="Y107" i="12" s="1"/>
  <c r="Y104" i="12"/>
  <c r="Y108" i="12" s="1"/>
  <c r="S93" i="24"/>
  <c r="S82" i="24" s="1"/>
  <c r="S73" i="24" s="1"/>
  <c r="S94" i="24"/>
  <c r="S74" i="24" s="1"/>
  <c r="Y103" i="96"/>
  <c r="Y107" i="96" s="1"/>
  <c r="R93" i="22"/>
  <c r="R82" i="22" s="1"/>
  <c r="R73" i="22" s="1"/>
  <c r="R94" i="22"/>
  <c r="R74" i="22" s="1"/>
  <c r="L117" i="32"/>
  <c r="L129" i="32" s="1"/>
  <c r="L102" i="81"/>
  <c r="L106" i="81" s="1"/>
  <c r="L118" i="32"/>
  <c r="L119" i="32" s="1"/>
  <c r="L120" i="32" s="1"/>
  <c r="L121" i="32" s="1"/>
  <c r="L122" i="32" s="1"/>
  <c r="L123" i="32" s="1"/>
  <c r="L124" i="32" s="1"/>
  <c r="L125" i="32" s="1"/>
  <c r="L126" i="32" s="1"/>
  <c r="L127" i="32" s="1"/>
  <c r="L128" i="32" s="1"/>
  <c r="L118" i="44"/>
  <c r="L119" i="44" s="1"/>
  <c r="L120" i="44" s="1"/>
  <c r="L121" i="44" s="1"/>
  <c r="L122" i="44" s="1"/>
  <c r="L123" i="44" s="1"/>
  <c r="L124" i="44" s="1"/>
  <c r="L125" i="44" s="1"/>
  <c r="L126" i="44" s="1"/>
  <c r="L127" i="44" s="1"/>
  <c r="L128" i="44" s="1"/>
  <c r="L116" i="44"/>
  <c r="L115" i="44"/>
  <c r="W26" i="119"/>
  <c r="W6" i="119" s="1"/>
  <c r="W25" i="119"/>
  <c r="W14" i="119" s="1"/>
  <c r="W5" i="119" s="1"/>
  <c r="P29" i="45"/>
  <c r="P27" i="45" s="1"/>
  <c r="Y103" i="46"/>
  <c r="Y107" i="46" s="1"/>
  <c r="Y117" i="46" s="1"/>
  <c r="Y118" i="46" s="1"/>
  <c r="Y119" i="46" s="1"/>
  <c r="Y120" i="46" s="1"/>
  <c r="Y121" i="46" s="1"/>
  <c r="Y122" i="46" s="1"/>
  <c r="Y123" i="46" s="1"/>
  <c r="Y124" i="46" s="1"/>
  <c r="Y125" i="46" s="1"/>
  <c r="Y126" i="46" s="1"/>
  <c r="Y127" i="46" s="1"/>
  <c r="Y128" i="46" s="1"/>
  <c r="S26" i="54"/>
  <c r="S6" i="54" s="1"/>
  <c r="V25" i="55"/>
  <c r="V14" i="55" s="1"/>
  <c r="V5" i="55" s="1"/>
  <c r="S25" i="57"/>
  <c r="S14" i="57" s="1"/>
  <c r="S5" i="57" s="1"/>
  <c r="R26" i="62"/>
  <c r="R6" i="62" s="1"/>
  <c r="W25" i="62"/>
  <c r="W14" i="62" s="1"/>
  <c r="W5" i="62" s="1"/>
  <c r="R26" i="63"/>
  <c r="R6" i="63" s="1"/>
  <c r="L16" i="67"/>
  <c r="L20" i="67" s="1"/>
  <c r="V25" i="68"/>
  <c r="V14" i="68" s="1"/>
  <c r="V5" i="68" s="1"/>
  <c r="Y103" i="69"/>
  <c r="Y107" i="69" s="1"/>
  <c r="Y117" i="69" s="1"/>
  <c r="Y118" i="69" s="1"/>
  <c r="Y119" i="69" s="1"/>
  <c r="Y120" i="69" s="1"/>
  <c r="Y121" i="69" s="1"/>
  <c r="Y122" i="69" s="1"/>
  <c r="Y123" i="69" s="1"/>
  <c r="Y124" i="69" s="1"/>
  <c r="Y125" i="69" s="1"/>
  <c r="Y126" i="69" s="1"/>
  <c r="Y127" i="69" s="1"/>
  <c r="Y128" i="69" s="1"/>
  <c r="Q93" i="70"/>
  <c r="Q82" i="70" s="1"/>
  <c r="Q73" i="70" s="1"/>
  <c r="R25" i="73"/>
  <c r="R14" i="73" s="1"/>
  <c r="R5" i="73" s="1"/>
  <c r="Q26" i="76"/>
  <c r="Q6" i="76" s="1"/>
  <c r="X6" i="77"/>
  <c r="X9" i="77" s="1"/>
  <c r="X5" i="82"/>
  <c r="X8" i="82" s="1"/>
  <c r="X10" i="82" s="1"/>
  <c r="X17" i="82" s="1"/>
  <c r="X21" i="82" s="1"/>
  <c r="S93" i="84"/>
  <c r="S82" i="84" s="1"/>
  <c r="S73" i="84" s="1"/>
  <c r="Y102" i="85"/>
  <c r="Y106" i="85" s="1"/>
  <c r="Y117" i="85" s="1"/>
  <c r="C29" i="93"/>
  <c r="S26" i="97"/>
  <c r="S6" i="97" s="1"/>
  <c r="X6" i="97" s="1"/>
  <c r="X9" i="97" s="1"/>
  <c r="P25" i="107"/>
  <c r="P14" i="107" s="1"/>
  <c r="P5" i="107" s="1"/>
  <c r="S93" i="107"/>
  <c r="S82" i="107" s="1"/>
  <c r="S73" i="107" s="1"/>
  <c r="Q25" i="111"/>
  <c r="Q14" i="111" s="1"/>
  <c r="Q5" i="111" s="1"/>
  <c r="P93" i="113"/>
  <c r="P82" i="113" s="1"/>
  <c r="P73" i="113" s="1"/>
  <c r="L102" i="118"/>
  <c r="L106" i="118" s="1"/>
  <c r="L36" i="108"/>
  <c r="L40" i="108" s="1"/>
  <c r="V25" i="8"/>
  <c r="V14" i="8" s="1"/>
  <c r="V5" i="8" s="1"/>
  <c r="X5" i="64"/>
  <c r="X8" i="64" s="1"/>
  <c r="X10" i="64" s="1"/>
  <c r="X17" i="64" s="1"/>
  <c r="X21" i="64" s="1"/>
  <c r="X6" i="63"/>
  <c r="X9" i="63" s="1"/>
  <c r="L36" i="10"/>
  <c r="L40" i="10" s="1"/>
  <c r="G15" i="42"/>
  <c r="I11" i="42"/>
  <c r="I13" i="42" s="1"/>
  <c r="I11" i="44"/>
  <c r="I13" i="44" s="1"/>
  <c r="X5" i="32"/>
  <c r="X8" i="32" s="1"/>
  <c r="X10" i="32" s="1"/>
  <c r="X6" i="59"/>
  <c r="X9" i="59" s="1"/>
  <c r="H28" i="93"/>
  <c r="H36" i="93" s="1"/>
  <c r="H49" i="93" s="1"/>
  <c r="R93" i="12"/>
  <c r="R82" i="12" s="1"/>
  <c r="R73" i="12" s="1"/>
  <c r="R94" i="12"/>
  <c r="R74" i="12" s="1"/>
  <c r="S93" i="12"/>
  <c r="S82" i="12" s="1"/>
  <c r="S73" i="12" s="1"/>
  <c r="S94" i="12"/>
  <c r="S74" i="12" s="1"/>
  <c r="P25" i="101"/>
  <c r="P14" i="101" s="1"/>
  <c r="P5" i="101" s="1"/>
  <c r="X102" i="12"/>
  <c r="X106" i="12" s="1"/>
  <c r="X121" i="44"/>
  <c r="X122" i="44" s="1"/>
  <c r="X123" i="44" s="1"/>
  <c r="X124" i="44" s="1"/>
  <c r="X125" i="44" s="1"/>
  <c r="X126" i="44" s="1"/>
  <c r="X127" i="44" s="1"/>
  <c r="X128" i="44" s="1"/>
  <c r="X118" i="44"/>
  <c r="X119" i="44" s="1"/>
  <c r="X120" i="44" s="1"/>
  <c r="R94" i="107"/>
  <c r="R74" i="107" s="1"/>
  <c r="R93" i="107"/>
  <c r="R82" i="107" s="1"/>
  <c r="R73" i="107" s="1"/>
  <c r="R26" i="38"/>
  <c r="R6" i="38" s="1"/>
  <c r="R25" i="38"/>
  <c r="R14" i="38" s="1"/>
  <c r="R5" i="38" s="1"/>
  <c r="R94" i="6"/>
  <c r="R74" i="6" s="1"/>
  <c r="R93" i="6"/>
  <c r="R82" i="6" s="1"/>
  <c r="R73" i="6" s="1"/>
  <c r="X5" i="57"/>
  <c r="X8" i="57" s="1"/>
  <c r="X10" i="57" s="1"/>
  <c r="Q29" i="90"/>
  <c r="Q27" i="90" s="1"/>
  <c r="P26" i="95"/>
  <c r="P6" i="95" s="1"/>
  <c r="X6" i="106"/>
  <c r="X9" i="106" s="1"/>
  <c r="Q26" i="38"/>
  <c r="Q6" i="38" s="1"/>
  <c r="Q25" i="38"/>
  <c r="Q14" i="38" s="1"/>
  <c r="Q5" i="38" s="1"/>
  <c r="K118" i="42"/>
  <c r="K119" i="42" s="1"/>
  <c r="K120" i="42" s="1"/>
  <c r="K121" i="42" s="1"/>
  <c r="K122" i="42" s="1"/>
  <c r="K123" i="42" s="1"/>
  <c r="K124" i="42" s="1"/>
  <c r="K125" i="42" s="1"/>
  <c r="K126" i="42" s="1"/>
  <c r="K127" i="42" s="1"/>
  <c r="K128" i="42" s="1"/>
  <c r="Q29" i="55"/>
  <c r="Q27" i="55" s="1"/>
  <c r="Q26" i="55" s="1"/>
  <c r="Q6" i="55" s="1"/>
  <c r="D28" i="69"/>
  <c r="D36" i="69" s="1"/>
  <c r="X5" i="77"/>
  <c r="X8" i="77" s="1"/>
  <c r="X10" i="77" s="1"/>
  <c r="X17" i="77" s="1"/>
  <c r="X21" i="77" s="1"/>
  <c r="E28" i="93"/>
  <c r="Q28" i="103"/>
  <c r="S94" i="110"/>
  <c r="S74" i="110" s="1"/>
  <c r="Y103" i="124"/>
  <c r="Y107" i="124" s="1"/>
  <c r="L116" i="14"/>
  <c r="L118" i="14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15" i="14"/>
  <c r="R93" i="49"/>
  <c r="R82" i="49" s="1"/>
  <c r="R73" i="49" s="1"/>
  <c r="Y103" i="56"/>
  <c r="Y107" i="56" s="1"/>
  <c r="Y102" i="61"/>
  <c r="Y106" i="61" s="1"/>
  <c r="Q25" i="62"/>
  <c r="Q14" i="62" s="1"/>
  <c r="Q5" i="62" s="1"/>
  <c r="L15" i="67"/>
  <c r="L19" i="67" s="1"/>
  <c r="P94" i="69"/>
  <c r="P74" i="69" s="1"/>
  <c r="R94" i="74"/>
  <c r="R74" i="74" s="1"/>
  <c r="S28" i="76"/>
  <c r="S26" i="76" s="1"/>
  <c r="S6" i="76" s="1"/>
  <c r="Y102" i="80"/>
  <c r="Y106" i="80" s="1"/>
  <c r="P26" i="82"/>
  <c r="P6" i="82" s="1"/>
  <c r="X6" i="82"/>
  <c r="X9" i="82" s="1"/>
  <c r="R25" i="86"/>
  <c r="R14" i="86" s="1"/>
  <c r="R5" i="86" s="1"/>
  <c r="R25" i="87"/>
  <c r="R14" i="87" s="1"/>
  <c r="R5" i="87" s="1"/>
  <c r="P93" i="92"/>
  <c r="P82" i="92" s="1"/>
  <c r="P73" i="92" s="1"/>
  <c r="T26" i="93"/>
  <c r="T6" i="93" s="1"/>
  <c r="X102" i="96"/>
  <c r="X106" i="96" s="1"/>
  <c r="T26" i="96"/>
  <c r="T6" i="96" s="1"/>
  <c r="J29" i="107"/>
  <c r="Y103" i="112"/>
  <c r="Y107" i="112" s="1"/>
  <c r="F29" i="116"/>
  <c r="S93" i="117"/>
  <c r="S82" i="117" s="1"/>
  <c r="S73" i="117" s="1"/>
  <c r="Y103" i="118"/>
  <c r="Y107" i="118" s="1"/>
  <c r="Y117" i="118" s="1"/>
  <c r="Y118" i="118" s="1"/>
  <c r="Y119" i="118" s="1"/>
  <c r="Y120" i="118" s="1"/>
  <c r="Y121" i="118" s="1"/>
  <c r="Y122" i="118" s="1"/>
  <c r="Y123" i="118" s="1"/>
  <c r="Y124" i="118" s="1"/>
  <c r="Y125" i="118" s="1"/>
  <c r="Y126" i="118" s="1"/>
  <c r="Y127" i="118" s="1"/>
  <c r="Y128" i="118" s="1"/>
  <c r="L103" i="122"/>
  <c r="L107" i="122" s="1"/>
  <c r="L117" i="122" s="1"/>
  <c r="P93" i="123"/>
  <c r="P82" i="123" s="1"/>
  <c r="P73" i="123" s="1"/>
  <c r="S93" i="124"/>
  <c r="S82" i="124" s="1"/>
  <c r="S73" i="124" s="1"/>
  <c r="C29" i="114"/>
  <c r="G29" i="114"/>
  <c r="X6" i="10"/>
  <c r="X9" i="10" s="1"/>
  <c r="X5" i="107"/>
  <c r="X8" i="107" s="1"/>
  <c r="X10" i="107" s="1"/>
  <c r="X17" i="107" s="1"/>
  <c r="X21" i="107" s="1"/>
  <c r="C11" i="34"/>
  <c r="C13" i="34" s="1"/>
  <c r="C29" i="34" s="1"/>
  <c r="H28" i="86"/>
  <c r="H36" i="86" s="1"/>
  <c r="H49" i="86" s="1"/>
  <c r="H15" i="34"/>
  <c r="K15" i="36"/>
  <c r="K19" i="36" s="1"/>
  <c r="K35" i="36" s="1"/>
  <c r="K39" i="36" s="1"/>
  <c r="D11" i="36"/>
  <c r="D13" i="36" s="1"/>
  <c r="H11" i="36"/>
  <c r="H13" i="36" s="1"/>
  <c r="L15" i="114"/>
  <c r="L19" i="114" s="1"/>
  <c r="V93" i="73"/>
  <c r="V82" i="73" s="1"/>
  <c r="V73" i="73" s="1"/>
  <c r="L104" i="42"/>
  <c r="L108" i="42" s="1"/>
  <c r="L89" i="42"/>
  <c r="L102" i="42" s="1"/>
  <c r="L106" i="42" s="1"/>
  <c r="R93" i="47"/>
  <c r="R82" i="47" s="1"/>
  <c r="R73" i="47" s="1"/>
  <c r="R94" i="47"/>
  <c r="R74" i="47" s="1"/>
  <c r="Y117" i="42"/>
  <c r="Y129" i="42" s="1"/>
  <c r="X117" i="32"/>
  <c r="X129" i="32" s="1"/>
  <c r="R93" i="18"/>
  <c r="R82" i="18" s="1"/>
  <c r="R73" i="18" s="1"/>
  <c r="R94" i="18"/>
  <c r="R74" i="18" s="1"/>
  <c r="Q93" i="40"/>
  <c r="Q82" i="40" s="1"/>
  <c r="Q73" i="40" s="1"/>
  <c r="Y89" i="44"/>
  <c r="Y103" i="44" s="1"/>
  <c r="Y107" i="44" s="1"/>
  <c r="Y104" i="44"/>
  <c r="Y108" i="44" s="1"/>
  <c r="K115" i="12"/>
  <c r="K118" i="12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16" i="12"/>
  <c r="K118" i="10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S93" i="42"/>
  <c r="S82" i="42" s="1"/>
  <c r="S73" i="42" s="1"/>
  <c r="S94" i="42"/>
  <c r="S74" i="42" s="1"/>
  <c r="Y115" i="32"/>
  <c r="Y116" i="32"/>
  <c r="S93" i="40"/>
  <c r="S82" i="40" s="1"/>
  <c r="S73" i="40" s="1"/>
  <c r="S94" i="40"/>
  <c r="S74" i="40" s="1"/>
  <c r="P94" i="22"/>
  <c r="P74" i="22" s="1"/>
  <c r="X103" i="12"/>
  <c r="X107" i="12" s="1"/>
  <c r="P25" i="42"/>
  <c r="P14" i="42" s="1"/>
  <c r="P5" i="42" s="1"/>
  <c r="K117" i="34"/>
  <c r="K118" i="34" s="1"/>
  <c r="K119" i="34" s="1"/>
  <c r="K120" i="34" s="1"/>
  <c r="K121" i="34" s="1"/>
  <c r="K122" i="34" s="1"/>
  <c r="K123" i="34" s="1"/>
  <c r="K124" i="34" s="1"/>
  <c r="K125" i="34" s="1"/>
  <c r="K126" i="34" s="1"/>
  <c r="K127" i="34" s="1"/>
  <c r="K128" i="34" s="1"/>
  <c r="K129" i="34"/>
  <c r="Y117" i="8"/>
  <c r="Y129" i="8"/>
  <c r="S93" i="10"/>
  <c r="S82" i="10" s="1"/>
  <c r="S73" i="10" s="1"/>
  <c r="S94" i="10"/>
  <c r="S74" i="10" s="1"/>
  <c r="Q94" i="85"/>
  <c r="Q74" i="85" s="1"/>
  <c r="F28" i="60"/>
  <c r="R94" i="97"/>
  <c r="R74" i="97" s="1"/>
  <c r="R93" i="97"/>
  <c r="R82" i="97" s="1"/>
  <c r="R73" i="97" s="1"/>
  <c r="L103" i="26"/>
  <c r="L107" i="26" s="1"/>
  <c r="L117" i="26" s="1"/>
  <c r="L129" i="26" s="1"/>
  <c r="S28" i="45"/>
  <c r="S26" i="45" s="1"/>
  <c r="S6" i="45" s="1"/>
  <c r="X6" i="45" s="1"/>
  <c r="X9" i="45" s="1"/>
  <c r="X5" i="46"/>
  <c r="X8" i="46" s="1"/>
  <c r="X10" i="46" s="1"/>
  <c r="X17" i="46" s="1"/>
  <c r="X21" i="46" s="1"/>
  <c r="Y102" i="48"/>
  <c r="Y106" i="48" s="1"/>
  <c r="Q93" i="53"/>
  <c r="Q82" i="53" s="1"/>
  <c r="Q73" i="53" s="1"/>
  <c r="R26" i="57"/>
  <c r="R6" i="57" s="1"/>
  <c r="Y103" i="58"/>
  <c r="Y107" i="58" s="1"/>
  <c r="Y117" i="58" s="1"/>
  <c r="Y118" i="58" s="1"/>
  <c r="Y119" i="58" s="1"/>
  <c r="Y120" i="58" s="1"/>
  <c r="Y121" i="58" s="1"/>
  <c r="Y122" i="58" s="1"/>
  <c r="Y123" i="58" s="1"/>
  <c r="Y124" i="58" s="1"/>
  <c r="Y125" i="58" s="1"/>
  <c r="Y126" i="58" s="1"/>
  <c r="Y127" i="58" s="1"/>
  <c r="Y128" i="58" s="1"/>
  <c r="R25" i="59"/>
  <c r="R14" i="59" s="1"/>
  <c r="R5" i="59" s="1"/>
  <c r="J29" i="61"/>
  <c r="R26" i="65"/>
  <c r="R6" i="65" s="1"/>
  <c r="L103" i="67"/>
  <c r="L107" i="67" s="1"/>
  <c r="L102" i="68"/>
  <c r="L106" i="68" s="1"/>
  <c r="P28" i="70"/>
  <c r="R25" i="72"/>
  <c r="R14" i="72" s="1"/>
  <c r="R5" i="72" s="1"/>
  <c r="T25" i="75"/>
  <c r="T14" i="75" s="1"/>
  <c r="T5" i="75" s="1"/>
  <c r="Y102" i="76"/>
  <c r="Y106" i="76" s="1"/>
  <c r="Y117" i="76" s="1"/>
  <c r="Y118" i="76" s="1"/>
  <c r="Y119" i="76" s="1"/>
  <c r="Y120" i="76" s="1"/>
  <c r="Y121" i="76" s="1"/>
  <c r="Y122" i="76" s="1"/>
  <c r="Y123" i="76" s="1"/>
  <c r="Y124" i="76" s="1"/>
  <c r="Y125" i="76" s="1"/>
  <c r="Y126" i="76" s="1"/>
  <c r="Y127" i="76" s="1"/>
  <c r="Y128" i="76" s="1"/>
  <c r="X6" i="76"/>
  <c r="X9" i="76" s="1"/>
  <c r="P93" i="77"/>
  <c r="P82" i="77" s="1"/>
  <c r="P73" i="77" s="1"/>
  <c r="R93" i="77"/>
  <c r="R82" i="77" s="1"/>
  <c r="R73" i="77" s="1"/>
  <c r="L103" i="78"/>
  <c r="L107" i="78" s="1"/>
  <c r="L102" i="79"/>
  <c r="L106" i="79" s="1"/>
  <c r="F28" i="86"/>
  <c r="F29" i="86"/>
  <c r="F36" i="86" s="1"/>
  <c r="Q94" i="87"/>
  <c r="Q74" i="87" s="1"/>
  <c r="S93" i="91"/>
  <c r="S82" i="91" s="1"/>
  <c r="S73" i="91" s="1"/>
  <c r="I28" i="93"/>
  <c r="I37" i="93" s="1"/>
  <c r="I50" i="93" s="1"/>
  <c r="R26" i="97"/>
  <c r="R6" i="97" s="1"/>
  <c r="Y103" i="100"/>
  <c r="Y107" i="100" s="1"/>
  <c r="C29" i="101"/>
  <c r="L102" i="101"/>
  <c r="L106" i="101" s="1"/>
  <c r="P25" i="102"/>
  <c r="P14" i="102" s="1"/>
  <c r="P5" i="102" s="1"/>
  <c r="R93" i="111"/>
  <c r="R82" i="111" s="1"/>
  <c r="R73" i="111" s="1"/>
  <c r="R26" i="115"/>
  <c r="R6" i="115" s="1"/>
  <c r="Q26" i="117"/>
  <c r="Q6" i="117" s="1"/>
  <c r="Y103" i="119"/>
  <c r="Y107" i="119" s="1"/>
  <c r="L103" i="124"/>
  <c r="L107" i="124" s="1"/>
  <c r="G28" i="114"/>
  <c r="K15" i="49"/>
  <c r="K19" i="49" s="1"/>
  <c r="K34" i="49" s="1"/>
  <c r="K38" i="49" s="1"/>
  <c r="X6" i="121"/>
  <c r="X9" i="121" s="1"/>
  <c r="I29" i="84"/>
  <c r="I37" i="84" s="1"/>
  <c r="I50" i="84" s="1"/>
  <c r="E15" i="42"/>
  <c r="K16" i="20"/>
  <c r="K20" i="20" s="1"/>
  <c r="K36" i="20" s="1"/>
  <c r="K40" i="20" s="1"/>
  <c r="L16" i="114"/>
  <c r="L20" i="114" s="1"/>
  <c r="V94" i="107"/>
  <c r="V74" i="107" s="1"/>
  <c r="X6" i="95"/>
  <c r="X9" i="95" s="1"/>
  <c r="X15" i="95" s="1"/>
  <c r="X19" i="95" s="1"/>
  <c r="R25" i="14"/>
  <c r="R14" i="14" s="1"/>
  <c r="R5" i="14" s="1"/>
  <c r="Q25" i="10"/>
  <c r="Q14" i="10" s="1"/>
  <c r="Q5" i="10" s="1"/>
  <c r="T25" i="12"/>
  <c r="T14" i="12" s="1"/>
  <c r="T5" i="12" s="1"/>
  <c r="Q26" i="44"/>
  <c r="Q6" i="44" s="1"/>
  <c r="Q25" i="44"/>
  <c r="Q14" i="44" s="1"/>
  <c r="Q5" i="44" s="1"/>
  <c r="Y129" i="10"/>
  <c r="Y117" i="10"/>
  <c r="Q93" i="45"/>
  <c r="Q82" i="45" s="1"/>
  <c r="Q73" i="45" s="1"/>
  <c r="X116" i="40"/>
  <c r="X115" i="40"/>
  <c r="X118" i="38"/>
  <c r="X119" i="38" s="1"/>
  <c r="X120" i="38" s="1"/>
  <c r="X121" i="38" s="1"/>
  <c r="X122" i="38" s="1"/>
  <c r="X123" i="38" s="1"/>
  <c r="X124" i="38" s="1"/>
  <c r="X125" i="38" s="1"/>
  <c r="X126" i="38" s="1"/>
  <c r="X127" i="38" s="1"/>
  <c r="X128" i="38" s="1"/>
  <c r="Y115" i="26"/>
  <c r="Y116" i="26"/>
  <c r="Y118" i="26"/>
  <c r="Y119" i="26" s="1"/>
  <c r="Y120" i="26" s="1"/>
  <c r="Y121" i="26" s="1"/>
  <c r="Y122" i="26" s="1"/>
  <c r="Y123" i="26" s="1"/>
  <c r="Y124" i="26" s="1"/>
  <c r="Y125" i="26" s="1"/>
  <c r="Y126" i="26" s="1"/>
  <c r="Y127" i="26" s="1"/>
  <c r="Y128" i="26" s="1"/>
  <c r="Q93" i="30"/>
  <c r="Q82" i="30" s="1"/>
  <c r="Q73" i="30" s="1"/>
  <c r="Q94" i="30"/>
  <c r="Q74" i="30" s="1"/>
  <c r="K104" i="32"/>
  <c r="K108" i="32" s="1"/>
  <c r="R26" i="22"/>
  <c r="R6" i="22" s="1"/>
  <c r="R25" i="22"/>
  <c r="R14" i="22" s="1"/>
  <c r="R5" i="22" s="1"/>
  <c r="L117" i="6"/>
  <c r="L129" i="6" s="1"/>
  <c r="X117" i="26"/>
  <c r="S28" i="118"/>
  <c r="X115" i="44"/>
  <c r="X116" i="44"/>
  <c r="X6" i="123"/>
  <c r="X9" i="123" s="1"/>
  <c r="X15" i="123" s="1"/>
  <c r="X19" i="123" s="1"/>
  <c r="Q25" i="45"/>
  <c r="Q14" i="45" s="1"/>
  <c r="Q5" i="45" s="1"/>
  <c r="Q26" i="45"/>
  <c r="Q6" i="45" s="1"/>
  <c r="Y103" i="47"/>
  <c r="Y107" i="47" s="1"/>
  <c r="C11" i="48"/>
  <c r="C13" i="48" s="1"/>
  <c r="C26" i="48" s="1"/>
  <c r="S25" i="50"/>
  <c r="S14" i="50" s="1"/>
  <c r="S5" i="50" s="1"/>
  <c r="X5" i="50" s="1"/>
  <c r="X8" i="50" s="1"/>
  <c r="X10" i="50" s="1"/>
  <c r="Y102" i="50"/>
  <c r="Y106" i="50" s="1"/>
  <c r="Y117" i="50" s="1"/>
  <c r="Y118" i="50" s="1"/>
  <c r="Y119" i="50" s="1"/>
  <c r="Y120" i="50" s="1"/>
  <c r="Y121" i="50" s="1"/>
  <c r="Y122" i="50" s="1"/>
  <c r="Y123" i="50" s="1"/>
  <c r="Y124" i="50" s="1"/>
  <c r="Y125" i="50" s="1"/>
  <c r="Y126" i="50" s="1"/>
  <c r="Y127" i="50" s="1"/>
  <c r="Y128" i="50" s="1"/>
  <c r="Q25" i="52"/>
  <c r="Q14" i="52" s="1"/>
  <c r="Q5" i="52" s="1"/>
  <c r="P93" i="53"/>
  <c r="P82" i="53" s="1"/>
  <c r="P73" i="53" s="1"/>
  <c r="P26" i="56"/>
  <c r="P6" i="56" s="1"/>
  <c r="P93" i="56"/>
  <c r="P82" i="56" s="1"/>
  <c r="P73" i="56" s="1"/>
  <c r="L102" i="56"/>
  <c r="L106" i="56" s="1"/>
  <c r="Q28" i="67"/>
  <c r="Q26" i="67" s="1"/>
  <c r="Q6" i="67" s="1"/>
  <c r="Y103" i="67"/>
  <c r="Y107" i="67" s="1"/>
  <c r="X6" i="79"/>
  <c r="X9" i="79" s="1"/>
  <c r="X15" i="79" s="1"/>
  <c r="X19" i="79" s="1"/>
  <c r="L102" i="85"/>
  <c r="L106" i="85" s="1"/>
  <c r="I29" i="93"/>
  <c r="E29" i="93"/>
  <c r="P94" i="96"/>
  <c r="P74" i="96" s="1"/>
  <c r="L103" i="98"/>
  <c r="L107" i="98" s="1"/>
  <c r="C28" i="101"/>
  <c r="C37" i="101" s="1"/>
  <c r="Y103" i="102"/>
  <c r="Y107" i="102" s="1"/>
  <c r="Q26" i="105"/>
  <c r="Q6" i="105" s="1"/>
  <c r="Q25" i="106"/>
  <c r="Q14" i="106" s="1"/>
  <c r="Q5" i="106" s="1"/>
  <c r="L103" i="112"/>
  <c r="L107" i="112" s="1"/>
  <c r="Y103" i="115"/>
  <c r="Y107" i="115" s="1"/>
  <c r="U25" i="117"/>
  <c r="U14" i="117" s="1"/>
  <c r="U5" i="117" s="1"/>
  <c r="X5" i="117" s="1"/>
  <c r="X8" i="117" s="1"/>
  <c r="X10" i="117" s="1"/>
  <c r="X17" i="117" s="1"/>
  <c r="X21" i="117" s="1"/>
  <c r="R93" i="121"/>
  <c r="R82" i="121" s="1"/>
  <c r="R73" i="121" s="1"/>
  <c r="S25" i="124"/>
  <c r="S14" i="124" s="1"/>
  <c r="S5" i="124" s="1"/>
  <c r="I29" i="111"/>
  <c r="F29" i="76"/>
  <c r="F36" i="76" s="1"/>
  <c r="X6" i="85"/>
  <c r="X9" i="85" s="1"/>
  <c r="H15" i="67"/>
  <c r="D11" i="67"/>
  <c r="D13" i="67" s="1"/>
  <c r="X5" i="124"/>
  <c r="X8" i="124" s="1"/>
  <c r="X10" i="124" s="1"/>
  <c r="X17" i="124" s="1"/>
  <c r="X21" i="124" s="1"/>
  <c r="X6" i="18"/>
  <c r="X9" i="18" s="1"/>
  <c r="X5" i="18"/>
  <c r="X8" i="18" s="1"/>
  <c r="X10" i="18" s="1"/>
  <c r="X17" i="18" s="1"/>
  <c r="X21" i="18" s="1"/>
  <c r="X5" i="80"/>
  <c r="X8" i="80" s="1"/>
  <c r="X10" i="80" s="1"/>
  <c r="X17" i="80" s="1"/>
  <c r="X21" i="80" s="1"/>
  <c r="L103" i="42"/>
  <c r="L107" i="42" s="1"/>
  <c r="R93" i="44"/>
  <c r="R82" i="44" s="1"/>
  <c r="R73" i="44" s="1"/>
  <c r="R94" i="44"/>
  <c r="R74" i="44" s="1"/>
  <c r="Y129" i="26"/>
  <c r="L117" i="38"/>
  <c r="K103" i="32"/>
  <c r="K107" i="32" s="1"/>
  <c r="K117" i="32" s="1"/>
  <c r="X129" i="28"/>
  <c r="K102" i="87"/>
  <c r="K106" i="87" s="1"/>
  <c r="K117" i="87" s="1"/>
  <c r="K118" i="87" s="1"/>
  <c r="K119" i="87" s="1"/>
  <c r="K120" i="87" s="1"/>
  <c r="K121" i="87" s="1"/>
  <c r="K122" i="87" s="1"/>
  <c r="K123" i="87" s="1"/>
  <c r="K124" i="87" s="1"/>
  <c r="K125" i="87" s="1"/>
  <c r="K126" i="87" s="1"/>
  <c r="K127" i="87" s="1"/>
  <c r="K128" i="87" s="1"/>
  <c r="X5" i="10"/>
  <c r="X8" i="10" s="1"/>
  <c r="X10" i="10" s="1"/>
  <c r="X17" i="10" s="1"/>
  <c r="X21" i="10" s="1"/>
  <c r="S29" i="12"/>
  <c r="S27" i="12" s="1"/>
  <c r="S25" i="12" s="1"/>
  <c r="S14" i="12" s="1"/>
  <c r="S5" i="12" s="1"/>
  <c r="P29" i="12"/>
  <c r="P27" i="12" s="1"/>
  <c r="P25" i="12" s="1"/>
  <c r="P14" i="12" s="1"/>
  <c r="P5" i="12" s="1"/>
  <c r="Y36" i="22"/>
  <c r="Y40" i="22" s="1"/>
  <c r="Y34" i="45"/>
  <c r="Y38" i="45" s="1"/>
  <c r="Q29" i="12"/>
  <c r="Q27" i="12" s="1"/>
  <c r="R26" i="10"/>
  <c r="R6" i="10" s="1"/>
  <c r="R25" i="10"/>
  <c r="S25" i="8"/>
  <c r="S14" i="8" s="1"/>
  <c r="S5" i="8" s="1"/>
  <c r="X5" i="8" s="1"/>
  <c r="X8" i="8" s="1"/>
  <c r="X10" i="8" s="1"/>
  <c r="P28" i="14"/>
  <c r="P25" i="14" s="1"/>
  <c r="P14" i="14" s="1"/>
  <c r="P5" i="14" s="1"/>
  <c r="W25" i="14"/>
  <c r="W14" i="14" s="1"/>
  <c r="W5" i="14" s="1"/>
  <c r="T25" i="14"/>
  <c r="T14" i="14" s="1"/>
  <c r="T5" i="14" s="1"/>
  <c r="R26" i="14"/>
  <c r="R6" i="14" s="1"/>
  <c r="K16" i="8"/>
  <c r="K20" i="8" s="1"/>
  <c r="K34" i="8" s="1"/>
  <c r="K38" i="8" s="1"/>
  <c r="D28" i="6"/>
  <c r="T14" i="6"/>
  <c r="T5" i="6" s="1"/>
  <c r="Y35" i="28"/>
  <c r="Y39" i="28" s="1"/>
  <c r="Y35" i="22"/>
  <c r="Y39" i="22" s="1"/>
  <c r="K34" i="6"/>
  <c r="K3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T26" i="6"/>
  <c r="T6" i="6" s="1"/>
  <c r="C28" i="26"/>
  <c r="L34" i="6"/>
  <c r="L38" i="6" s="1"/>
  <c r="C36" i="6"/>
  <c r="C37" i="36"/>
  <c r="G36" i="104"/>
  <c r="G49" i="104" s="1"/>
  <c r="E26" i="44"/>
  <c r="E29" i="44"/>
  <c r="E28" i="54"/>
  <c r="E37" i="54" s="1"/>
  <c r="J29" i="73"/>
  <c r="F28" i="83"/>
  <c r="L15" i="84"/>
  <c r="L19" i="84" s="1"/>
  <c r="D29" i="86"/>
  <c r="L16" i="86"/>
  <c r="L20" i="86" s="1"/>
  <c r="L36" i="86" s="1"/>
  <c r="L40" i="86" s="1"/>
  <c r="L17" i="96"/>
  <c r="K16" i="62"/>
  <c r="K20" i="62" s="1"/>
  <c r="F28" i="114"/>
  <c r="C37" i="6"/>
  <c r="C10" i="26"/>
  <c r="J28" i="86"/>
  <c r="J29" i="93"/>
  <c r="I29" i="102"/>
  <c r="I36" i="102" s="1"/>
  <c r="I49" i="102" s="1"/>
  <c r="I28" i="102"/>
  <c r="J15" i="104"/>
  <c r="H29" i="104"/>
  <c r="L15" i="120"/>
  <c r="L19" i="120" s="1"/>
  <c r="E29" i="121"/>
  <c r="E36" i="121" s="1"/>
  <c r="J29" i="86"/>
  <c r="J37" i="86" s="1"/>
  <c r="J50" i="86" s="1"/>
  <c r="E15" i="44"/>
  <c r="E28" i="71"/>
  <c r="H29" i="75"/>
  <c r="J28" i="93"/>
  <c r="C29" i="104"/>
  <c r="I29" i="117"/>
  <c r="L17" i="120"/>
  <c r="L36" i="120" s="1"/>
  <c r="L40" i="120" s="1"/>
  <c r="F37" i="109"/>
  <c r="E28" i="107"/>
  <c r="D29" i="54"/>
  <c r="I37" i="54"/>
  <c r="I50" i="54" s="1"/>
  <c r="L35" i="6"/>
  <c r="L39" i="6" s="1"/>
  <c r="F11" i="49"/>
  <c r="F13" i="49" s="1"/>
  <c r="C28" i="46"/>
  <c r="C28" i="118"/>
  <c r="G28" i="122"/>
  <c r="G37" i="122" s="1"/>
  <c r="G50" i="122" s="1"/>
  <c r="K15" i="86"/>
  <c r="K19" i="86" s="1"/>
  <c r="C28" i="76"/>
  <c r="C37" i="76" s="1"/>
  <c r="D28" i="54"/>
  <c r="F11" i="34"/>
  <c r="F13" i="34" s="1"/>
  <c r="K35" i="69"/>
  <c r="K39" i="69" s="1"/>
  <c r="F29" i="64"/>
  <c r="K16" i="82"/>
  <c r="K20" i="82" s="1"/>
  <c r="K34" i="82" s="1"/>
  <c r="K38" i="82" s="1"/>
  <c r="F29" i="83"/>
  <c r="J29" i="101"/>
  <c r="F28" i="104"/>
  <c r="J28" i="117"/>
  <c r="I11" i="34"/>
  <c r="I13" i="34" s="1"/>
  <c r="C36" i="36"/>
  <c r="H28" i="67"/>
  <c r="E29" i="71"/>
  <c r="D29" i="73"/>
  <c r="D37" i="73" s="1"/>
  <c r="K15" i="82"/>
  <c r="K19" i="82" s="1"/>
  <c r="J29" i="117"/>
  <c r="J28" i="73"/>
  <c r="J37" i="73" s="1"/>
  <c r="J50" i="73" s="1"/>
  <c r="K34" i="22"/>
  <c r="K38" i="22" s="1"/>
  <c r="G29" i="26"/>
  <c r="J29" i="46"/>
  <c r="L15" i="56"/>
  <c r="L19" i="56" s="1"/>
  <c r="L36" i="56" s="1"/>
  <c r="L40" i="56" s="1"/>
  <c r="L15" i="78"/>
  <c r="L19" i="78" s="1"/>
  <c r="L36" i="78" s="1"/>
  <c r="L40" i="78" s="1"/>
  <c r="K16" i="93"/>
  <c r="K20" i="93" s="1"/>
  <c r="H28" i="104"/>
  <c r="G28" i="115"/>
  <c r="I29" i="123"/>
  <c r="G29" i="108"/>
  <c r="L15" i="89"/>
  <c r="L19" i="89" s="1"/>
  <c r="K17" i="93"/>
  <c r="K21" i="93" s="1"/>
  <c r="I37" i="114"/>
  <c r="I50" i="114" s="1"/>
  <c r="D29" i="118"/>
  <c r="K35" i="22"/>
  <c r="K39" i="22" s="1"/>
  <c r="C28" i="83"/>
  <c r="K17" i="60"/>
  <c r="K21" i="60" s="1"/>
  <c r="L16" i="64"/>
  <c r="L20" i="64" s="1"/>
  <c r="J28" i="46"/>
  <c r="I28" i="51"/>
  <c r="L15" i="64"/>
  <c r="L19" i="64" s="1"/>
  <c r="H10" i="67"/>
  <c r="L17" i="71"/>
  <c r="D28" i="86"/>
  <c r="L17" i="89"/>
  <c r="L36" i="89" s="1"/>
  <c r="L40" i="89" s="1"/>
  <c r="L17" i="90"/>
  <c r="J29" i="94"/>
  <c r="F28" i="96"/>
  <c r="H28" i="102"/>
  <c r="H36" i="102" s="1"/>
  <c r="H49" i="102" s="1"/>
  <c r="L16" i="104"/>
  <c r="L20" i="104" s="1"/>
  <c r="L36" i="104" s="1"/>
  <c r="L40" i="104" s="1"/>
  <c r="H15" i="104"/>
  <c r="I29" i="110"/>
  <c r="F29" i="44"/>
  <c r="E28" i="122"/>
  <c r="F28" i="93"/>
  <c r="F29" i="114"/>
  <c r="G29" i="60"/>
  <c r="J29" i="10"/>
  <c r="E29" i="26"/>
  <c r="E28" i="26"/>
  <c r="K36" i="22"/>
  <c r="K40" i="22" s="1"/>
  <c r="I29" i="51"/>
  <c r="H29" i="67"/>
  <c r="H36" i="67" s="1"/>
  <c r="H49" i="67" s="1"/>
  <c r="E28" i="78"/>
  <c r="E36" i="78" s="1"/>
  <c r="G29" i="89"/>
  <c r="L15" i="90"/>
  <c r="L19" i="90" s="1"/>
  <c r="D11" i="97"/>
  <c r="D13" i="97" s="1"/>
  <c r="D26" i="97" s="1"/>
  <c r="G29" i="115"/>
  <c r="F28" i="44"/>
  <c r="I28" i="120"/>
  <c r="K15" i="68"/>
  <c r="K19" i="68" s="1"/>
  <c r="L16" i="12"/>
  <c r="L20" i="12" s="1"/>
  <c r="L36" i="12" s="1"/>
  <c r="L40" i="12" s="1"/>
  <c r="J28" i="10"/>
  <c r="J36" i="10" s="1"/>
  <c r="J49" i="10" s="1"/>
  <c r="F29" i="93"/>
  <c r="G36" i="64"/>
  <c r="G49" i="64" s="1"/>
  <c r="K34" i="116"/>
  <c r="K38" i="116" s="1"/>
  <c r="D15" i="66"/>
  <c r="H28" i="75"/>
  <c r="E28" i="64"/>
  <c r="H15" i="88"/>
  <c r="L16" i="96"/>
  <c r="L20" i="96" s="1"/>
  <c r="L36" i="96" s="1"/>
  <c r="L40" i="96" s="1"/>
  <c r="L15" i="99"/>
  <c r="L19" i="99" s="1"/>
  <c r="G29" i="116"/>
  <c r="G28" i="116"/>
  <c r="L34" i="10"/>
  <c r="L38" i="10" s="1"/>
  <c r="L49" i="10" s="1"/>
  <c r="L61" i="10" s="1"/>
  <c r="G28" i="54"/>
  <c r="G37" i="54" s="1"/>
  <c r="G50" i="54" s="1"/>
  <c r="K34" i="46"/>
  <c r="K38" i="46" s="1"/>
  <c r="K15" i="60"/>
  <c r="K19" i="60" s="1"/>
  <c r="K15" i="98"/>
  <c r="K19" i="98" s="1"/>
  <c r="H29" i="22"/>
  <c r="E29" i="122"/>
  <c r="F28" i="64"/>
  <c r="E29" i="64"/>
  <c r="F29" i="75"/>
  <c r="E29" i="78"/>
  <c r="F28" i="89"/>
  <c r="I29" i="120"/>
  <c r="H28" i="22"/>
  <c r="H36" i="22" s="1"/>
  <c r="H49" i="22" s="1"/>
  <c r="K16" i="95"/>
  <c r="K20" i="95" s="1"/>
  <c r="J28" i="119"/>
  <c r="U25" i="119"/>
  <c r="U14" i="119" s="1"/>
  <c r="U5" i="119" s="1"/>
  <c r="U26" i="40"/>
  <c r="U6" i="40" s="1"/>
  <c r="X6" i="40" s="1"/>
  <c r="X9" i="40" s="1"/>
  <c r="X15" i="40" s="1"/>
  <c r="X19" i="40" s="1"/>
  <c r="U25" i="67"/>
  <c r="U14" i="67" s="1"/>
  <c r="U5" i="67" s="1"/>
  <c r="X5" i="67" s="1"/>
  <c r="X8" i="67" s="1"/>
  <c r="X10" i="67" s="1"/>
  <c r="X17" i="67" s="1"/>
  <c r="X21" i="67" s="1"/>
  <c r="U26" i="80"/>
  <c r="U6" i="80" s="1"/>
  <c r="X6" i="80" s="1"/>
  <c r="X9" i="80" s="1"/>
  <c r="X15" i="112"/>
  <c r="X19" i="112" s="1"/>
  <c r="Q29" i="6"/>
  <c r="Q27" i="6" s="1"/>
  <c r="F37" i="6"/>
  <c r="J36" i="6"/>
  <c r="J49" i="6" s="1"/>
  <c r="J37" i="6"/>
  <c r="J50" i="6" s="1"/>
  <c r="L36" i="6"/>
  <c r="L40" i="6" s="1"/>
  <c r="C28" i="54"/>
  <c r="L15" i="58"/>
  <c r="L19" i="58" s="1"/>
  <c r="L36" i="58" s="1"/>
  <c r="L40" i="58" s="1"/>
  <c r="F29" i="61"/>
  <c r="H15" i="66"/>
  <c r="I11" i="68"/>
  <c r="I13" i="68" s="1"/>
  <c r="I26" i="68" s="1"/>
  <c r="J28" i="71"/>
  <c r="D28" i="71"/>
  <c r="C29" i="73"/>
  <c r="G15" i="88"/>
  <c r="E28" i="90"/>
  <c r="D28" i="99"/>
  <c r="K15" i="120"/>
  <c r="K19" i="120" s="1"/>
  <c r="D29" i="46"/>
  <c r="L15" i="20"/>
  <c r="L19" i="20" s="1"/>
  <c r="D29" i="71"/>
  <c r="E29" i="90"/>
  <c r="J11" i="99"/>
  <c r="J13" i="99" s="1"/>
  <c r="J26" i="99" s="1"/>
  <c r="K17" i="120"/>
  <c r="K21" i="120" s="1"/>
  <c r="K35" i="120" s="1"/>
  <c r="K39" i="120" s="1"/>
  <c r="D29" i="44"/>
  <c r="L15" i="68"/>
  <c r="L19" i="68" s="1"/>
  <c r="F29" i="10"/>
  <c r="C29" i="54"/>
  <c r="G29" i="56"/>
  <c r="J28" i="101"/>
  <c r="D28" i="44"/>
  <c r="D36" i="44" s="1"/>
  <c r="F28" i="10"/>
  <c r="J29" i="71"/>
  <c r="C28" i="73"/>
  <c r="D15" i="80"/>
  <c r="F36" i="6"/>
  <c r="I29" i="94"/>
  <c r="D28" i="118"/>
  <c r="D36" i="118" s="1"/>
  <c r="C28" i="44"/>
  <c r="E15" i="48"/>
  <c r="C37" i="42"/>
  <c r="G28" i="56"/>
  <c r="L16" i="93"/>
  <c r="L20" i="93" s="1"/>
  <c r="C29" i="44"/>
  <c r="K15" i="50"/>
  <c r="K19" i="50" s="1"/>
  <c r="D28" i="46"/>
  <c r="I28" i="94"/>
  <c r="K36" i="116"/>
  <c r="K40" i="116" s="1"/>
  <c r="L15" i="75"/>
  <c r="L19" i="75" s="1"/>
  <c r="L34" i="30"/>
  <c r="L38" i="30" s="1"/>
  <c r="E15" i="80"/>
  <c r="L16" i="98"/>
  <c r="L20" i="98" s="1"/>
  <c r="F29" i="71"/>
  <c r="G29" i="78"/>
  <c r="G29" i="84"/>
  <c r="G28" i="84"/>
  <c r="L15" i="98"/>
  <c r="L19" i="98" s="1"/>
  <c r="H10" i="114"/>
  <c r="K17" i="118"/>
  <c r="K21" i="118" s="1"/>
  <c r="J10" i="84"/>
  <c r="E28" i="10"/>
  <c r="G36" i="114"/>
  <c r="G49" i="114" s="1"/>
  <c r="C29" i="59"/>
  <c r="E28" i="62"/>
  <c r="E11" i="68"/>
  <c r="E13" i="68" s="1"/>
  <c r="E29" i="68" s="1"/>
  <c r="G28" i="86"/>
  <c r="J28" i="110"/>
  <c r="G28" i="110"/>
  <c r="C29" i="117"/>
  <c r="C36" i="117" s="1"/>
  <c r="H29" i="114"/>
  <c r="H37" i="114" s="1"/>
  <c r="H50" i="114" s="1"/>
  <c r="D28" i="121"/>
  <c r="J29" i="84"/>
  <c r="J36" i="84" s="1"/>
  <c r="J49" i="84" s="1"/>
  <c r="H29" i="119"/>
  <c r="J28" i="78"/>
  <c r="D28" i="95"/>
  <c r="J29" i="110"/>
  <c r="G29" i="110"/>
  <c r="I28" i="118"/>
  <c r="I36" i="118" s="1"/>
  <c r="I49" i="118" s="1"/>
  <c r="G28" i="78"/>
  <c r="E29" i="95"/>
  <c r="K16" i="104"/>
  <c r="K20" i="104" s="1"/>
  <c r="K35" i="104" s="1"/>
  <c r="K39" i="104" s="1"/>
  <c r="H28" i="119"/>
  <c r="C11" i="98"/>
  <c r="C13" i="98" s="1"/>
  <c r="C11" i="67"/>
  <c r="C13" i="67" s="1"/>
  <c r="I11" i="48"/>
  <c r="I13" i="48" s="1"/>
  <c r="I26" i="48" s="1"/>
  <c r="C28" i="59"/>
  <c r="F28" i="71"/>
  <c r="J29" i="78"/>
  <c r="E28" i="95"/>
  <c r="I29" i="101"/>
  <c r="F29" i="102"/>
  <c r="D29" i="123"/>
  <c r="D37" i="42"/>
  <c r="D46" i="42" s="1"/>
  <c r="D49" i="42" s="1"/>
  <c r="C36" i="42"/>
  <c r="C47" i="42" s="1"/>
  <c r="C50" i="42" s="1"/>
  <c r="J29" i="119"/>
  <c r="J37" i="119" s="1"/>
  <c r="J50" i="119" s="1"/>
  <c r="E29" i="62"/>
  <c r="G29" i="86"/>
  <c r="I28" i="101"/>
  <c r="F28" i="102"/>
  <c r="E29" i="114"/>
  <c r="D29" i="121"/>
  <c r="D29" i="95"/>
  <c r="I36" i="52"/>
  <c r="I49" i="52" s="1"/>
  <c r="J28" i="60"/>
  <c r="D15" i="98"/>
  <c r="E28" i="114"/>
  <c r="I29" i="118"/>
  <c r="C37" i="75"/>
  <c r="J36" i="95"/>
  <c r="J49" i="95" s="1"/>
  <c r="E37" i="112"/>
  <c r="K15" i="91"/>
  <c r="K19" i="91" s="1"/>
  <c r="E29" i="119"/>
  <c r="K34" i="84"/>
  <c r="K38" i="84" s="1"/>
  <c r="K16" i="51"/>
  <c r="K20" i="51" s="1"/>
  <c r="K35" i="51" s="1"/>
  <c r="K39" i="51" s="1"/>
  <c r="K15" i="38"/>
  <c r="K19" i="38" s="1"/>
  <c r="K35" i="38" s="1"/>
  <c r="K39" i="38" s="1"/>
  <c r="K34" i="69"/>
  <c r="K38" i="69" s="1"/>
  <c r="G28" i="90"/>
  <c r="F29" i="92"/>
  <c r="K35" i="92"/>
  <c r="K39" i="92" s="1"/>
  <c r="J28" i="89"/>
  <c r="J29" i="123"/>
  <c r="E28" i="22"/>
  <c r="J29" i="54"/>
  <c r="F28" i="62"/>
  <c r="K36" i="69"/>
  <c r="K40" i="69" s="1"/>
  <c r="E29" i="82"/>
  <c r="K36" i="84"/>
  <c r="K40" i="84" s="1"/>
  <c r="H28" i="91"/>
  <c r="C29" i="94"/>
  <c r="F29" i="95"/>
  <c r="F37" i="95" s="1"/>
  <c r="D29" i="98"/>
  <c r="F29" i="101"/>
  <c r="H29" i="117"/>
  <c r="J28" i="123"/>
  <c r="H28" i="44"/>
  <c r="H28" i="51"/>
  <c r="G28" i="26"/>
  <c r="G36" i="26" s="1"/>
  <c r="G49" i="26" s="1"/>
  <c r="I28" i="10"/>
  <c r="C29" i="46"/>
  <c r="K16" i="58"/>
  <c r="K20" i="58" s="1"/>
  <c r="K34" i="58" s="1"/>
  <c r="K38" i="58" s="1"/>
  <c r="G29" i="75"/>
  <c r="D28" i="96"/>
  <c r="E28" i="116"/>
  <c r="J10" i="119"/>
  <c r="I29" i="86"/>
  <c r="H29" i="44"/>
  <c r="H28" i="56"/>
  <c r="H37" i="56" s="1"/>
  <c r="H50" i="56" s="1"/>
  <c r="J15" i="58"/>
  <c r="H29" i="51"/>
  <c r="J37" i="108"/>
  <c r="J50" i="108" s="1"/>
  <c r="K17" i="95"/>
  <c r="K21" i="95" s="1"/>
  <c r="E36" i="6"/>
  <c r="G28" i="92"/>
  <c r="C28" i="94"/>
  <c r="D29" i="99"/>
  <c r="J28" i="118"/>
  <c r="F29" i="119"/>
  <c r="H28" i="117"/>
  <c r="J28" i="58"/>
  <c r="J36" i="112"/>
  <c r="J49" i="112" s="1"/>
  <c r="K16" i="34"/>
  <c r="K20" i="34" s="1"/>
  <c r="K15" i="34"/>
  <c r="K19" i="34" s="1"/>
  <c r="D29" i="62"/>
  <c r="D29" i="76"/>
  <c r="D28" i="76"/>
  <c r="E28" i="82"/>
  <c r="E36" i="82" s="1"/>
  <c r="G29" i="90"/>
  <c r="G29" i="92"/>
  <c r="J28" i="96"/>
  <c r="C28" i="84"/>
  <c r="J29" i="58"/>
  <c r="I28" i="86"/>
  <c r="D28" i="59"/>
  <c r="F10" i="95"/>
  <c r="K16" i="14"/>
  <c r="K20" i="14" s="1"/>
  <c r="K36" i="14" s="1"/>
  <c r="K40" i="14" s="1"/>
  <c r="K36" i="42"/>
  <c r="K40" i="42" s="1"/>
  <c r="H28" i="54"/>
  <c r="H29" i="54"/>
  <c r="H10" i="54"/>
  <c r="G28" i="75"/>
  <c r="H29" i="84"/>
  <c r="K35" i="84"/>
  <c r="K39" i="84" s="1"/>
  <c r="H29" i="91"/>
  <c r="C28" i="93"/>
  <c r="H28" i="110"/>
  <c r="E29" i="116"/>
  <c r="I37" i="112"/>
  <c r="I50" i="112" s="1"/>
  <c r="J15" i="34"/>
  <c r="J11" i="34"/>
  <c r="J13" i="34" s="1"/>
  <c r="D28" i="62"/>
  <c r="H28" i="84"/>
  <c r="C29" i="84"/>
  <c r="E29" i="110"/>
  <c r="E37" i="110" s="1"/>
  <c r="C28" i="111"/>
  <c r="C29" i="111"/>
  <c r="F28" i="119"/>
  <c r="F29" i="89"/>
  <c r="F28" i="61"/>
  <c r="H10" i="56"/>
  <c r="J28" i="54"/>
  <c r="I36" i="58"/>
  <c r="I49" i="58" s="1"/>
  <c r="F29" i="62"/>
  <c r="J29" i="96"/>
  <c r="J28" i="102"/>
  <c r="J37" i="102" s="1"/>
  <c r="J50" i="102" s="1"/>
  <c r="J29" i="118"/>
  <c r="D28" i="98"/>
  <c r="D37" i="98" s="1"/>
  <c r="E28" i="44"/>
  <c r="C11" i="49"/>
  <c r="C13" i="49" s="1"/>
  <c r="C15" i="49"/>
  <c r="D29" i="10"/>
  <c r="J15" i="42"/>
  <c r="J11" i="42"/>
  <c r="J13" i="42" s="1"/>
  <c r="H15" i="42"/>
  <c r="H11" i="42"/>
  <c r="H13" i="42" s="1"/>
  <c r="L16" i="42"/>
  <c r="L20" i="42" s="1"/>
  <c r="L15" i="42"/>
  <c r="L19" i="42" s="1"/>
  <c r="K36" i="49"/>
  <c r="K40" i="49" s="1"/>
  <c r="G15" i="49"/>
  <c r="G11" i="49"/>
  <c r="G13" i="49" s="1"/>
  <c r="H29" i="78"/>
  <c r="J29" i="22"/>
  <c r="H37" i="6"/>
  <c r="H50" i="6" s="1"/>
  <c r="L16" i="99"/>
  <c r="L20" i="99" s="1"/>
  <c r="E29" i="22"/>
  <c r="C28" i="116"/>
  <c r="L16" i="32"/>
  <c r="L20" i="32" s="1"/>
  <c r="H28" i="78"/>
  <c r="C37" i="107"/>
  <c r="F28" i="85"/>
  <c r="C29" i="116"/>
  <c r="K15" i="75"/>
  <c r="K19" i="75" s="1"/>
  <c r="K35" i="75" s="1"/>
  <c r="K39" i="75" s="1"/>
  <c r="J28" i="26"/>
  <c r="F28" i="101"/>
  <c r="C29" i="26"/>
  <c r="C36" i="26" s="1"/>
  <c r="K15" i="113"/>
  <c r="K19" i="113" s="1"/>
  <c r="J29" i="26"/>
  <c r="G29" i="109"/>
  <c r="K17" i="54"/>
  <c r="K21" i="54" s="1"/>
  <c r="K15" i="54"/>
  <c r="K19" i="54" s="1"/>
  <c r="K16" i="54"/>
  <c r="K20" i="54" s="1"/>
  <c r="H11" i="20"/>
  <c r="H13" i="20" s="1"/>
  <c r="H15" i="20"/>
  <c r="F11" i="20"/>
  <c r="F13" i="20" s="1"/>
  <c r="F15" i="20"/>
  <c r="J37" i="95"/>
  <c r="J50" i="95" s="1"/>
  <c r="I28" i="26"/>
  <c r="G15" i="48"/>
  <c r="G11" i="48"/>
  <c r="G13" i="48" s="1"/>
  <c r="G26" i="48" s="1"/>
  <c r="L17" i="46"/>
  <c r="L16" i="46"/>
  <c r="L20" i="46" s="1"/>
  <c r="L15" i="46"/>
  <c r="L19" i="46" s="1"/>
  <c r="H10" i="95"/>
  <c r="H28" i="95"/>
  <c r="H29" i="95"/>
  <c r="G11" i="20"/>
  <c r="G13" i="20" s="1"/>
  <c r="G15" i="20"/>
  <c r="I15" i="20"/>
  <c r="I11" i="20"/>
  <c r="I13" i="20" s="1"/>
  <c r="I26" i="20" s="1"/>
  <c r="K35" i="42"/>
  <c r="K39" i="42" s="1"/>
  <c r="K49" i="42" s="1"/>
  <c r="D11" i="113"/>
  <c r="D13" i="113" s="1"/>
  <c r="D10" i="26"/>
  <c r="D29" i="26"/>
  <c r="J11" i="20"/>
  <c r="J13" i="20" s="1"/>
  <c r="J15" i="20"/>
  <c r="C11" i="20"/>
  <c r="C13" i="20" s="1"/>
  <c r="C15" i="20"/>
  <c r="E15" i="20"/>
  <c r="E11" i="20"/>
  <c r="E13" i="20" s="1"/>
  <c r="D11" i="20"/>
  <c r="D13" i="20" s="1"/>
  <c r="D15" i="20"/>
  <c r="Y34" i="18"/>
  <c r="Y38" i="18" s="1"/>
  <c r="U26" i="107"/>
  <c r="U6" i="107" s="1"/>
  <c r="X6" i="107" s="1"/>
  <c r="X9" i="107" s="1"/>
  <c r="X15" i="107" s="1"/>
  <c r="X19" i="107" s="1"/>
  <c r="H36" i="6"/>
  <c r="H49" i="6" s="1"/>
  <c r="V25" i="117"/>
  <c r="V14" i="117" s="1"/>
  <c r="V5" i="117" s="1"/>
  <c r="Y15" i="59"/>
  <c r="Y19" i="59" s="1"/>
  <c r="V25" i="62"/>
  <c r="V14" i="62" s="1"/>
  <c r="V5" i="62" s="1"/>
  <c r="Y34" i="16"/>
  <c r="Y38" i="16" s="1"/>
  <c r="V25" i="102"/>
  <c r="V14" i="102" s="1"/>
  <c r="V5" i="102" s="1"/>
  <c r="I29" i="26"/>
  <c r="I36" i="64"/>
  <c r="I49" i="64" s="1"/>
  <c r="V93" i="92"/>
  <c r="V82" i="92" s="1"/>
  <c r="V73" i="92" s="1"/>
  <c r="V25" i="122"/>
  <c r="V14" i="122" s="1"/>
  <c r="V5" i="122" s="1"/>
  <c r="V26" i="87"/>
  <c r="V6" i="87" s="1"/>
  <c r="V25" i="88"/>
  <c r="V14" i="88" s="1"/>
  <c r="V5" i="88" s="1"/>
  <c r="V25" i="47"/>
  <c r="V14" i="47" s="1"/>
  <c r="V5" i="47" s="1"/>
  <c r="Y34" i="14"/>
  <c r="Y38" i="14" s="1"/>
  <c r="V94" i="45"/>
  <c r="V74" i="45" s="1"/>
  <c r="V93" i="45"/>
  <c r="V82" i="45" s="1"/>
  <c r="V73" i="45" s="1"/>
  <c r="I37" i="6"/>
  <c r="I50" i="6" s="1"/>
  <c r="V93" i="76"/>
  <c r="V82" i="76" s="1"/>
  <c r="V73" i="76" s="1"/>
  <c r="V94" i="76"/>
  <c r="V74" i="76" s="1"/>
  <c r="V25" i="58"/>
  <c r="V14" i="58" s="1"/>
  <c r="V5" i="58" s="1"/>
  <c r="I36" i="54"/>
  <c r="I49" i="54" s="1"/>
  <c r="V94" i="114"/>
  <c r="V74" i="114" s="1"/>
  <c r="V93" i="114"/>
  <c r="V82" i="114" s="1"/>
  <c r="V73" i="114" s="1"/>
  <c r="V25" i="42"/>
  <c r="V14" i="42" s="1"/>
  <c r="V5" i="42" s="1"/>
  <c r="V26" i="42"/>
  <c r="V6" i="42" s="1"/>
  <c r="V94" i="108"/>
  <c r="V74" i="108" s="1"/>
  <c r="V93" i="108"/>
  <c r="V82" i="108" s="1"/>
  <c r="V73" i="108" s="1"/>
  <c r="I26" i="26"/>
  <c r="V94" i="34"/>
  <c r="V74" i="34" s="1"/>
  <c r="V93" i="34"/>
  <c r="V82" i="34" s="1"/>
  <c r="V73" i="34" s="1"/>
  <c r="V26" i="93"/>
  <c r="V6" i="93" s="1"/>
  <c r="V93" i="121"/>
  <c r="V82" i="121" s="1"/>
  <c r="V73" i="121" s="1"/>
  <c r="V94" i="121"/>
  <c r="V74" i="121" s="1"/>
  <c r="V93" i="87"/>
  <c r="V82" i="87" s="1"/>
  <c r="V73" i="87" s="1"/>
  <c r="V93" i="26"/>
  <c r="V82" i="26" s="1"/>
  <c r="V73" i="26" s="1"/>
  <c r="V94" i="26"/>
  <c r="V74" i="26" s="1"/>
  <c r="V93" i="22"/>
  <c r="V82" i="22" s="1"/>
  <c r="V73" i="22" s="1"/>
  <c r="V94" i="22"/>
  <c r="V74" i="22" s="1"/>
  <c r="V25" i="87"/>
  <c r="V14" i="87" s="1"/>
  <c r="V5" i="87" s="1"/>
  <c r="V25" i="26"/>
  <c r="V14" i="26" s="1"/>
  <c r="V5" i="26" s="1"/>
  <c r="V26" i="26"/>
  <c r="V6" i="26" s="1"/>
  <c r="V94" i="20"/>
  <c r="V74" i="20" s="1"/>
  <c r="V93" i="20"/>
  <c r="V82" i="20" s="1"/>
  <c r="V73" i="20" s="1"/>
  <c r="V26" i="97"/>
  <c r="V6" i="97" s="1"/>
  <c r="Y36" i="20"/>
  <c r="Y40" i="20" s="1"/>
  <c r="V94" i="52"/>
  <c r="V74" i="52" s="1"/>
  <c r="V93" i="52"/>
  <c r="V82" i="52" s="1"/>
  <c r="V73" i="52" s="1"/>
  <c r="I36" i="112"/>
  <c r="I49" i="112" s="1"/>
  <c r="V94" i="100"/>
  <c r="V74" i="100" s="1"/>
  <c r="V93" i="100"/>
  <c r="V82" i="100" s="1"/>
  <c r="V73" i="100" s="1"/>
  <c r="V25" i="20"/>
  <c r="V14" i="20" s="1"/>
  <c r="V5" i="20" s="1"/>
  <c r="V26" i="20"/>
  <c r="V6" i="20" s="1"/>
  <c r="V94" i="118"/>
  <c r="V74" i="118" s="1"/>
  <c r="V93" i="118"/>
  <c r="V82" i="118" s="1"/>
  <c r="V73" i="118" s="1"/>
  <c r="V93" i="24"/>
  <c r="V82" i="24" s="1"/>
  <c r="V73" i="24" s="1"/>
  <c r="V94" i="24"/>
  <c r="V74" i="24" s="1"/>
  <c r="V93" i="122"/>
  <c r="V82" i="122" s="1"/>
  <c r="V73" i="122" s="1"/>
  <c r="V94" i="122"/>
  <c r="V74" i="122" s="1"/>
  <c r="V25" i="32"/>
  <c r="V14" i="32" s="1"/>
  <c r="V5" i="32" s="1"/>
  <c r="V26" i="32"/>
  <c r="V6" i="32" s="1"/>
  <c r="V94" i="58"/>
  <c r="V74" i="58" s="1"/>
  <c r="V93" i="58"/>
  <c r="V82" i="58" s="1"/>
  <c r="V73" i="58" s="1"/>
  <c r="V25" i="24"/>
  <c r="V14" i="24" s="1"/>
  <c r="V5" i="24" s="1"/>
  <c r="V26" i="24"/>
  <c r="V6" i="24" s="1"/>
  <c r="V25" i="22"/>
  <c r="V14" i="22" s="1"/>
  <c r="V5" i="22" s="1"/>
  <c r="V26" i="22"/>
  <c r="V6" i="22" s="1"/>
  <c r="V93" i="32"/>
  <c r="V82" i="32" s="1"/>
  <c r="V73" i="32" s="1"/>
  <c r="V94" i="32"/>
  <c r="V74" i="32" s="1"/>
  <c r="U26" i="111"/>
  <c r="U6" i="111" s="1"/>
  <c r="X6" i="111" s="1"/>
  <c r="X9" i="111" s="1"/>
  <c r="H36" i="61"/>
  <c r="H49" i="61" s="1"/>
  <c r="H36" i="94"/>
  <c r="H49" i="94" s="1"/>
  <c r="H37" i="64"/>
  <c r="H50" i="64" s="1"/>
  <c r="H37" i="76"/>
  <c r="H50" i="76" s="1"/>
  <c r="H37" i="59"/>
  <c r="H50" i="59" s="1"/>
  <c r="U25" i="55"/>
  <c r="U14" i="55" s="1"/>
  <c r="U5" i="55" s="1"/>
  <c r="U25" i="85"/>
  <c r="U14" i="85" s="1"/>
  <c r="U5" i="85" s="1"/>
  <c r="X5" i="85" s="1"/>
  <c r="X8" i="85" s="1"/>
  <c r="X10" i="85" s="1"/>
  <c r="H36" i="59"/>
  <c r="H49" i="59" s="1"/>
  <c r="X15" i="36"/>
  <c r="X19" i="36" s="1"/>
  <c r="X15" i="86"/>
  <c r="X19" i="86" s="1"/>
  <c r="U25" i="114"/>
  <c r="U14" i="114" s="1"/>
  <c r="U5" i="114" s="1"/>
  <c r="X5" i="114" s="1"/>
  <c r="X8" i="114" s="1"/>
  <c r="X10" i="114" s="1"/>
  <c r="X17" i="114" s="1"/>
  <c r="X21" i="114" s="1"/>
  <c r="U26" i="92"/>
  <c r="U6" i="92" s="1"/>
  <c r="X15" i="100"/>
  <c r="X19" i="100" s="1"/>
  <c r="U26" i="56"/>
  <c r="U6" i="56" s="1"/>
  <c r="U25" i="56"/>
  <c r="U14" i="56" s="1"/>
  <c r="U5" i="56" s="1"/>
  <c r="H36" i="64"/>
  <c r="H49" i="64" s="1"/>
  <c r="H36" i="76"/>
  <c r="H49" i="76" s="1"/>
  <c r="U25" i="68"/>
  <c r="U14" i="68" s="1"/>
  <c r="U5" i="68" s="1"/>
  <c r="Y36" i="34"/>
  <c r="Y40" i="34" s="1"/>
  <c r="U25" i="108"/>
  <c r="U14" i="108" s="1"/>
  <c r="U5" i="108" s="1"/>
  <c r="H37" i="89"/>
  <c r="H50" i="89" s="1"/>
  <c r="X15" i="16"/>
  <c r="X19" i="16" s="1"/>
  <c r="U26" i="101"/>
  <c r="U6" i="101" s="1"/>
  <c r="X6" i="101" s="1"/>
  <c r="X9" i="101" s="1"/>
  <c r="X15" i="101" s="1"/>
  <c r="X19" i="101" s="1"/>
  <c r="U25" i="120"/>
  <c r="U14" i="120" s="1"/>
  <c r="U5" i="120" s="1"/>
  <c r="X5" i="120" s="1"/>
  <c r="X8" i="120" s="1"/>
  <c r="X10" i="120" s="1"/>
  <c r="U26" i="120"/>
  <c r="U6" i="120" s="1"/>
  <c r="X6" i="120" s="1"/>
  <c r="X9" i="120" s="1"/>
  <c r="X16" i="16"/>
  <c r="X20" i="16" s="1"/>
  <c r="Y36" i="14"/>
  <c r="Y40" i="14" s="1"/>
  <c r="X15" i="22"/>
  <c r="X19" i="22" s="1"/>
  <c r="Y36" i="44"/>
  <c r="Y40" i="44" s="1"/>
  <c r="X15" i="34"/>
  <c r="X19" i="34" s="1"/>
  <c r="X16" i="34"/>
  <c r="X20" i="34" s="1"/>
  <c r="X16" i="28"/>
  <c r="X20" i="28" s="1"/>
  <c r="Y35" i="14"/>
  <c r="Y39" i="14" s="1"/>
  <c r="Y36" i="12"/>
  <c r="Y40" i="12" s="1"/>
  <c r="Y35" i="18"/>
  <c r="Y39" i="18" s="1"/>
  <c r="X16" i="22"/>
  <c r="X20" i="22" s="1"/>
  <c r="G29" i="69"/>
  <c r="I29" i="10"/>
  <c r="C15" i="8"/>
  <c r="C11" i="8"/>
  <c r="C13" i="8" s="1"/>
  <c r="G28" i="69"/>
  <c r="G15" i="8"/>
  <c r="G11" i="8"/>
  <c r="G13" i="8" s="1"/>
  <c r="F29" i="90"/>
  <c r="E37" i="122"/>
  <c r="H11" i="8"/>
  <c r="H13" i="8" s="1"/>
  <c r="H15" i="8"/>
  <c r="F36" i="73"/>
  <c r="F46" i="73" s="1"/>
  <c r="F49" i="73" s="1"/>
  <c r="H37" i="94"/>
  <c r="H50" i="94" s="1"/>
  <c r="D15" i="8"/>
  <c r="D11" i="8"/>
  <c r="D13" i="8" s="1"/>
  <c r="L15" i="8"/>
  <c r="L19" i="8" s="1"/>
  <c r="L16" i="8"/>
  <c r="L20" i="8" s="1"/>
  <c r="K15" i="105"/>
  <c r="K19" i="105" s="1"/>
  <c r="C28" i="22"/>
  <c r="I36" i="95"/>
  <c r="I49" i="95" s="1"/>
  <c r="F11" i="8"/>
  <c r="F13" i="8" s="1"/>
  <c r="F15" i="8"/>
  <c r="J11" i="8"/>
  <c r="J13" i="8" s="1"/>
  <c r="J15" i="8"/>
  <c r="C29" i="22"/>
  <c r="E37" i="60"/>
  <c r="E11" i="8"/>
  <c r="E13" i="8" s="1"/>
  <c r="E15" i="8"/>
  <c r="J26" i="36"/>
  <c r="J29" i="36"/>
  <c r="J37" i="36" s="1"/>
  <c r="J50" i="36" s="1"/>
  <c r="L35" i="34"/>
  <c r="L39" i="34" s="1"/>
  <c r="I15" i="8"/>
  <c r="I11" i="8"/>
  <c r="I13" i="8" s="1"/>
  <c r="L15" i="59"/>
  <c r="L19" i="59" s="1"/>
  <c r="E36" i="60"/>
  <c r="J29" i="75"/>
  <c r="D29" i="78"/>
  <c r="L17" i="91"/>
  <c r="I37" i="95"/>
  <c r="I50" i="95" s="1"/>
  <c r="D29" i="108"/>
  <c r="D37" i="109"/>
  <c r="L16" i="111"/>
  <c r="L20" i="111" s="1"/>
  <c r="J37" i="112"/>
  <c r="J50" i="112" s="1"/>
  <c r="G37" i="114"/>
  <c r="G50" i="114" s="1"/>
  <c r="J28" i="22"/>
  <c r="J36" i="108"/>
  <c r="J49" i="108" s="1"/>
  <c r="F28" i="26"/>
  <c r="C15" i="14"/>
  <c r="C11" i="14"/>
  <c r="C13" i="14" s="1"/>
  <c r="E29" i="102"/>
  <c r="E10" i="102"/>
  <c r="D15" i="45"/>
  <c r="D11" i="45"/>
  <c r="D13" i="45" s="1"/>
  <c r="H11" i="24"/>
  <c r="H13" i="24" s="1"/>
  <c r="H15" i="24"/>
  <c r="H11" i="58"/>
  <c r="H13" i="58" s="1"/>
  <c r="H15" i="58"/>
  <c r="G11" i="58"/>
  <c r="G13" i="58" s="1"/>
  <c r="G15" i="58"/>
  <c r="F15" i="12"/>
  <c r="F11" i="12"/>
  <c r="F13" i="12" s="1"/>
  <c r="L17" i="59"/>
  <c r="L21" i="59" s="1"/>
  <c r="E11" i="70"/>
  <c r="E13" i="70" s="1"/>
  <c r="E26" i="70" s="1"/>
  <c r="H28" i="77"/>
  <c r="J29" i="90"/>
  <c r="L15" i="111"/>
  <c r="L19" i="111" s="1"/>
  <c r="G29" i="44"/>
  <c r="D15" i="58"/>
  <c r="D11" i="58"/>
  <c r="D13" i="58" s="1"/>
  <c r="G11" i="45"/>
  <c r="G13" i="45" s="1"/>
  <c r="G15" i="45"/>
  <c r="L15" i="24"/>
  <c r="L19" i="24" s="1"/>
  <c r="L16" i="24"/>
  <c r="L20" i="24" s="1"/>
  <c r="L16" i="14"/>
  <c r="L20" i="14" s="1"/>
  <c r="L35" i="14" s="1"/>
  <c r="L39" i="14" s="1"/>
  <c r="F15" i="58"/>
  <c r="F11" i="58"/>
  <c r="F13" i="58" s="1"/>
  <c r="I11" i="12"/>
  <c r="I13" i="12" s="1"/>
  <c r="I15" i="12"/>
  <c r="K36" i="46"/>
  <c r="K40" i="46" s="1"/>
  <c r="C29" i="69"/>
  <c r="D28" i="78"/>
  <c r="C28" i="109"/>
  <c r="C28" i="115"/>
  <c r="C29" i="115"/>
  <c r="G28" i="44"/>
  <c r="K34" i="114"/>
  <c r="K38" i="114" s="1"/>
  <c r="H28" i="36"/>
  <c r="H26" i="36"/>
  <c r="H29" i="36"/>
  <c r="E15" i="14"/>
  <c r="E11" i="14"/>
  <c r="E13" i="14" s="1"/>
  <c r="C15" i="45"/>
  <c r="C11" i="45"/>
  <c r="C13" i="45" s="1"/>
  <c r="D15" i="24"/>
  <c r="D11" i="24"/>
  <c r="D13" i="24" s="1"/>
  <c r="G11" i="12"/>
  <c r="G13" i="12" s="1"/>
  <c r="G15" i="12"/>
  <c r="G37" i="93"/>
  <c r="G50" i="93" s="1"/>
  <c r="H11" i="45"/>
  <c r="H13" i="45" s="1"/>
  <c r="H15" i="45"/>
  <c r="J15" i="45"/>
  <c r="J11" i="45"/>
  <c r="J13" i="45" s="1"/>
  <c r="E11" i="24"/>
  <c r="E13" i="24" s="1"/>
  <c r="E15" i="24"/>
  <c r="C15" i="58"/>
  <c r="C11" i="58"/>
  <c r="C13" i="58" s="1"/>
  <c r="H15" i="12"/>
  <c r="H11" i="12"/>
  <c r="H13" i="12" s="1"/>
  <c r="J15" i="12"/>
  <c r="J11" i="12"/>
  <c r="J13" i="12" s="1"/>
  <c r="I37" i="52"/>
  <c r="I50" i="52" s="1"/>
  <c r="F28" i="59"/>
  <c r="F37" i="59" s="1"/>
  <c r="G11" i="66"/>
  <c r="G13" i="66" s="1"/>
  <c r="G26" i="66" s="1"/>
  <c r="H29" i="77"/>
  <c r="J29" i="82"/>
  <c r="L15" i="93"/>
  <c r="L19" i="93" s="1"/>
  <c r="C29" i="109"/>
  <c r="J37" i="117"/>
  <c r="J50" i="117" s="1"/>
  <c r="G37" i="10"/>
  <c r="G50" i="10" s="1"/>
  <c r="L16" i="28"/>
  <c r="L20" i="28" s="1"/>
  <c r="L36" i="28" s="1"/>
  <c r="L40" i="28" s="1"/>
  <c r="D11" i="14"/>
  <c r="D13" i="14" s="1"/>
  <c r="D15" i="14"/>
  <c r="E11" i="45"/>
  <c r="E13" i="45" s="1"/>
  <c r="E15" i="45"/>
  <c r="F11" i="45"/>
  <c r="F13" i="45" s="1"/>
  <c r="F15" i="45"/>
  <c r="F11" i="24"/>
  <c r="F13" i="24" s="1"/>
  <c r="F15" i="24"/>
  <c r="D11" i="12"/>
  <c r="D13" i="12" s="1"/>
  <c r="D15" i="12"/>
  <c r="J36" i="49"/>
  <c r="J49" i="49" s="1"/>
  <c r="L16" i="61"/>
  <c r="L20" i="61" s="1"/>
  <c r="J37" i="64"/>
  <c r="J50" i="64" s="1"/>
  <c r="K16" i="73"/>
  <c r="K20" i="73" s="1"/>
  <c r="G36" i="85"/>
  <c r="G49" i="85" s="1"/>
  <c r="H11" i="14"/>
  <c r="H13" i="14" s="1"/>
  <c r="H15" i="14"/>
  <c r="I11" i="24"/>
  <c r="I13" i="24" s="1"/>
  <c r="I15" i="24"/>
  <c r="E11" i="12"/>
  <c r="E13" i="12" s="1"/>
  <c r="E15" i="12"/>
  <c r="L15" i="61"/>
  <c r="L19" i="61" s="1"/>
  <c r="J37" i="61"/>
  <c r="J50" i="61" s="1"/>
  <c r="K15" i="73"/>
  <c r="K19" i="73" s="1"/>
  <c r="J36" i="78"/>
  <c r="J49" i="78" s="1"/>
  <c r="L16" i="91"/>
  <c r="L20" i="91" s="1"/>
  <c r="L36" i="91" s="1"/>
  <c r="L40" i="91" s="1"/>
  <c r="D28" i="108"/>
  <c r="J29" i="116"/>
  <c r="E36" i="122"/>
  <c r="L35" i="30"/>
  <c r="L39" i="30" s="1"/>
  <c r="F29" i="26"/>
  <c r="F11" i="14"/>
  <c r="F13" i="14" s="1"/>
  <c r="F15" i="14"/>
  <c r="J15" i="14"/>
  <c r="J11" i="14"/>
  <c r="J13" i="14" s="1"/>
  <c r="I15" i="45"/>
  <c r="I11" i="45"/>
  <c r="I13" i="45" s="1"/>
  <c r="C11" i="24"/>
  <c r="C13" i="24" s="1"/>
  <c r="C15" i="24"/>
  <c r="G11" i="24"/>
  <c r="G13" i="24" s="1"/>
  <c r="G15" i="24"/>
  <c r="C11" i="12"/>
  <c r="C13" i="12" s="1"/>
  <c r="C15" i="12"/>
  <c r="D29" i="64"/>
  <c r="D28" i="64"/>
  <c r="C28" i="69"/>
  <c r="C36" i="69" s="1"/>
  <c r="J28" i="75"/>
  <c r="J28" i="82"/>
  <c r="J28" i="116"/>
  <c r="C29" i="118"/>
  <c r="G37" i="62"/>
  <c r="G50" i="62" s="1"/>
  <c r="I36" i="60"/>
  <c r="I49" i="60" s="1"/>
  <c r="G11" i="14"/>
  <c r="G13" i="14" s="1"/>
  <c r="G15" i="14"/>
  <c r="I15" i="14"/>
  <c r="I11" i="14"/>
  <c r="I13" i="14" s="1"/>
  <c r="K16" i="24"/>
  <c r="K20" i="24" s="1"/>
  <c r="K15" i="24"/>
  <c r="K19" i="24" s="1"/>
  <c r="J15" i="24"/>
  <c r="J11" i="24"/>
  <c r="J13" i="24" s="1"/>
  <c r="F11" i="80"/>
  <c r="F13" i="80" s="1"/>
  <c r="F26" i="80" s="1"/>
  <c r="F15" i="80"/>
  <c r="F28" i="55"/>
  <c r="G36" i="62"/>
  <c r="G49" i="62" s="1"/>
  <c r="K16" i="68"/>
  <c r="K20" i="68" s="1"/>
  <c r="F28" i="78"/>
  <c r="F28" i="90"/>
  <c r="J28" i="90"/>
  <c r="C37" i="95"/>
  <c r="D29" i="110"/>
  <c r="F28" i="111"/>
  <c r="H29" i="115"/>
  <c r="K35" i="116"/>
  <c r="K39" i="116" s="1"/>
  <c r="K49" i="116" s="1"/>
  <c r="K61" i="116" s="1"/>
  <c r="L16" i="68"/>
  <c r="L20" i="68" s="1"/>
  <c r="E36" i="22"/>
  <c r="H11" i="80"/>
  <c r="H13" i="80" s="1"/>
  <c r="H26" i="80" s="1"/>
  <c r="E26" i="84"/>
  <c r="E29" i="84"/>
  <c r="E28" i="84"/>
  <c r="D15" i="38"/>
  <c r="D11" i="38"/>
  <c r="D13" i="38" s="1"/>
  <c r="F29" i="42"/>
  <c r="F28" i="42"/>
  <c r="F26" i="42"/>
  <c r="D26" i="36"/>
  <c r="D28" i="36"/>
  <c r="D29" i="36"/>
  <c r="G28" i="36"/>
  <c r="G26" i="36"/>
  <c r="G29" i="36"/>
  <c r="D15" i="52"/>
  <c r="D11" i="52"/>
  <c r="D13" i="52" s="1"/>
  <c r="F29" i="55"/>
  <c r="D28" i="123"/>
  <c r="E29" i="83"/>
  <c r="H29" i="10"/>
  <c r="G28" i="71"/>
  <c r="C15" i="38"/>
  <c r="C11" i="38"/>
  <c r="C13" i="38" s="1"/>
  <c r="L16" i="82"/>
  <c r="L20" i="82" s="1"/>
  <c r="D28" i="89"/>
  <c r="L35" i="108"/>
  <c r="L39" i="108" s="1"/>
  <c r="K15" i="32"/>
  <c r="K19" i="32" s="1"/>
  <c r="H28" i="10"/>
  <c r="E26" i="42"/>
  <c r="E29" i="42"/>
  <c r="E28" i="42"/>
  <c r="F26" i="36"/>
  <c r="F28" i="36"/>
  <c r="F29" i="36"/>
  <c r="I10" i="71"/>
  <c r="I29" i="71"/>
  <c r="I28" i="71"/>
  <c r="C11" i="52"/>
  <c r="C13" i="52" s="1"/>
  <c r="C15" i="52"/>
  <c r="L15" i="38"/>
  <c r="L19" i="38" s="1"/>
  <c r="L16" i="38"/>
  <c r="L20" i="38" s="1"/>
  <c r="E29" i="36"/>
  <c r="E26" i="36"/>
  <c r="E28" i="36"/>
  <c r="K16" i="77"/>
  <c r="K20" i="77" s="1"/>
  <c r="L15" i="82"/>
  <c r="L19" i="82" s="1"/>
  <c r="L36" i="82" s="1"/>
  <c r="L40" i="82" s="1"/>
  <c r="F28" i="92"/>
  <c r="F36" i="92" s="1"/>
  <c r="D28" i="110"/>
  <c r="E28" i="121"/>
  <c r="K35" i="114"/>
  <c r="K39" i="114" s="1"/>
  <c r="J28" i="109"/>
  <c r="J29" i="89"/>
  <c r="G36" i="93"/>
  <c r="G49" i="93" s="1"/>
  <c r="D28" i="10"/>
  <c r="K16" i="52"/>
  <c r="K20" i="52" s="1"/>
  <c r="K15" i="52"/>
  <c r="K19" i="52" s="1"/>
  <c r="J11" i="38"/>
  <c r="J13" i="38" s="1"/>
  <c r="J15" i="38"/>
  <c r="G15" i="52"/>
  <c r="G11" i="52"/>
  <c r="G13" i="52" s="1"/>
  <c r="I28" i="42"/>
  <c r="I29" i="42"/>
  <c r="I26" i="42"/>
  <c r="K36" i="62"/>
  <c r="K40" i="62" s="1"/>
  <c r="K15" i="77"/>
  <c r="K19" i="77" s="1"/>
  <c r="F29" i="78"/>
  <c r="F29" i="96"/>
  <c r="F29" i="111"/>
  <c r="F28" i="118"/>
  <c r="F36" i="118" s="1"/>
  <c r="G29" i="120"/>
  <c r="J29" i="44"/>
  <c r="G29" i="71"/>
  <c r="G29" i="42"/>
  <c r="G28" i="42"/>
  <c r="G26" i="42"/>
  <c r="I15" i="38"/>
  <c r="I11" i="38"/>
  <c r="I13" i="38" s="1"/>
  <c r="I29" i="75"/>
  <c r="K36" i="95"/>
  <c r="K40" i="95" s="1"/>
  <c r="K35" i="107"/>
  <c r="K39" i="107" s="1"/>
  <c r="C36" i="112"/>
  <c r="H28" i="115"/>
  <c r="G28" i="120"/>
  <c r="J29" i="109"/>
  <c r="J28" i="44"/>
  <c r="F15" i="38"/>
  <c r="F11" i="38"/>
  <c r="F13" i="38" s="1"/>
  <c r="G11" i="38"/>
  <c r="G13" i="38" s="1"/>
  <c r="G15" i="38"/>
  <c r="I26" i="36"/>
  <c r="I28" i="36"/>
  <c r="I29" i="36"/>
  <c r="E15" i="52"/>
  <c r="E11" i="52"/>
  <c r="E13" i="52" s="1"/>
  <c r="F11" i="52"/>
  <c r="F13" i="52" s="1"/>
  <c r="F15" i="52"/>
  <c r="G36" i="54"/>
  <c r="G49" i="54" s="1"/>
  <c r="I28" i="75"/>
  <c r="K35" i="26"/>
  <c r="K39" i="26" s="1"/>
  <c r="E15" i="38"/>
  <c r="E11" i="38"/>
  <c r="E13" i="38" s="1"/>
  <c r="H15" i="38"/>
  <c r="H11" i="38"/>
  <c r="H13" i="38" s="1"/>
  <c r="D11" i="48"/>
  <c r="D13" i="48" s="1"/>
  <c r="D26" i="48" s="1"/>
  <c r="D15" i="48"/>
  <c r="L36" i="36"/>
  <c r="L40" i="36" s="1"/>
  <c r="L34" i="36"/>
  <c r="L38" i="36" s="1"/>
  <c r="L35" i="36"/>
  <c r="L39" i="36" s="1"/>
  <c r="E29" i="76"/>
  <c r="K16" i="78"/>
  <c r="K20" i="78" s="1"/>
  <c r="K17" i="78"/>
  <c r="K21" i="78" s="1"/>
  <c r="K15" i="78"/>
  <c r="K19" i="78" s="1"/>
  <c r="C26" i="10"/>
  <c r="C28" i="10"/>
  <c r="C29" i="10"/>
  <c r="C10" i="122"/>
  <c r="C28" i="122"/>
  <c r="C37" i="122" s="1"/>
  <c r="D26" i="102"/>
  <c r="D28" i="102"/>
  <c r="D29" i="102"/>
  <c r="E28" i="109"/>
  <c r="E37" i="109" s="1"/>
  <c r="E10" i="109"/>
  <c r="D10" i="60"/>
  <c r="D29" i="60"/>
  <c r="D28" i="60"/>
  <c r="E11" i="28"/>
  <c r="E13" i="28" s="1"/>
  <c r="E15" i="28"/>
  <c r="C11" i="28"/>
  <c r="C13" i="28" s="1"/>
  <c r="C15" i="28"/>
  <c r="E29" i="59"/>
  <c r="E28" i="59"/>
  <c r="E10" i="59"/>
  <c r="G28" i="118"/>
  <c r="G37" i="118" s="1"/>
  <c r="G50" i="118" s="1"/>
  <c r="G10" i="118"/>
  <c r="G10" i="109"/>
  <c r="G28" i="109"/>
  <c r="I37" i="76"/>
  <c r="I50" i="76" s="1"/>
  <c r="C28" i="85"/>
  <c r="G36" i="86"/>
  <c r="G49" i="86" s="1"/>
  <c r="K36" i="107"/>
  <c r="K40" i="107" s="1"/>
  <c r="I37" i="60"/>
  <c r="I50" i="60" s="1"/>
  <c r="K36" i="26"/>
  <c r="K40" i="26" s="1"/>
  <c r="K35" i="10"/>
  <c r="K39" i="10" s="1"/>
  <c r="H29" i="109"/>
  <c r="H10" i="109"/>
  <c r="H28" i="109"/>
  <c r="D11" i="28"/>
  <c r="D13" i="28" s="1"/>
  <c r="D15" i="28"/>
  <c r="I15" i="80"/>
  <c r="I11" i="80"/>
  <c r="I13" i="80" s="1"/>
  <c r="I26" i="80" s="1"/>
  <c r="H10" i="118"/>
  <c r="H29" i="118"/>
  <c r="I36" i="49"/>
  <c r="I49" i="49" s="1"/>
  <c r="J37" i="62"/>
  <c r="J50" i="62" s="1"/>
  <c r="L16" i="123"/>
  <c r="L20" i="123" s="1"/>
  <c r="L36" i="123" s="1"/>
  <c r="L40" i="123" s="1"/>
  <c r="H28" i="122"/>
  <c r="K16" i="105"/>
  <c r="K20" i="105" s="1"/>
  <c r="L36" i="121"/>
  <c r="L40" i="121" s="1"/>
  <c r="L16" i="75"/>
  <c r="L20" i="75" s="1"/>
  <c r="C26" i="34"/>
  <c r="C28" i="34"/>
  <c r="L17" i="60"/>
  <c r="L16" i="60"/>
  <c r="L20" i="60" s="1"/>
  <c r="F15" i="28"/>
  <c r="F11" i="28"/>
  <c r="F13" i="28" s="1"/>
  <c r="C10" i="60"/>
  <c r="C28" i="60"/>
  <c r="C29" i="60"/>
  <c r="K15" i="59"/>
  <c r="K19" i="59" s="1"/>
  <c r="K16" i="59"/>
  <c r="K20" i="59" s="1"/>
  <c r="K17" i="59"/>
  <c r="K21" i="59" s="1"/>
  <c r="C10" i="110"/>
  <c r="C29" i="110"/>
  <c r="C28" i="110"/>
  <c r="J11" i="28"/>
  <c r="J13" i="28" s="1"/>
  <c r="J15" i="28"/>
  <c r="J28" i="121"/>
  <c r="J37" i="121" s="1"/>
  <c r="J50" i="121" s="1"/>
  <c r="J10" i="121"/>
  <c r="I26" i="107"/>
  <c r="I29" i="107"/>
  <c r="G36" i="112"/>
  <c r="G49" i="112" s="1"/>
  <c r="H29" i="110"/>
  <c r="G26" i="34"/>
  <c r="G28" i="34"/>
  <c r="G29" i="34"/>
  <c r="K16" i="110"/>
  <c r="K20" i="110" s="1"/>
  <c r="K15" i="110"/>
  <c r="K19" i="110" s="1"/>
  <c r="K17" i="110"/>
  <c r="K21" i="110" s="1"/>
  <c r="F28" i="34"/>
  <c r="F29" i="34"/>
  <c r="F26" i="34"/>
  <c r="H29" i="34"/>
  <c r="H26" i="34"/>
  <c r="H28" i="34"/>
  <c r="L35" i="114"/>
  <c r="L39" i="114" s="1"/>
  <c r="K16" i="121"/>
  <c r="K20" i="121" s="1"/>
  <c r="D26" i="114"/>
  <c r="D28" i="114"/>
  <c r="D36" i="114" s="1"/>
  <c r="G11" i="28"/>
  <c r="G13" i="28" s="1"/>
  <c r="G15" i="28"/>
  <c r="L36" i="20"/>
  <c r="L40" i="20" s="1"/>
  <c r="L21" i="20"/>
  <c r="L34" i="20" s="1"/>
  <c r="L38" i="20" s="1"/>
  <c r="J15" i="98"/>
  <c r="J11" i="98"/>
  <c r="J13" i="98" s="1"/>
  <c r="I26" i="69"/>
  <c r="I28" i="69"/>
  <c r="I36" i="69" s="1"/>
  <c r="I49" i="69" s="1"/>
  <c r="I37" i="92"/>
  <c r="I50" i="92" s="1"/>
  <c r="K15" i="121"/>
  <c r="K19" i="121" s="1"/>
  <c r="J10" i="59"/>
  <c r="J28" i="59"/>
  <c r="J37" i="59" s="1"/>
  <c r="J50" i="59" s="1"/>
  <c r="L17" i="110"/>
  <c r="L15" i="110"/>
  <c r="L19" i="110" s="1"/>
  <c r="L16" i="110"/>
  <c r="L20" i="110" s="1"/>
  <c r="I26" i="34"/>
  <c r="I28" i="34"/>
  <c r="I29" i="34"/>
  <c r="G10" i="59"/>
  <c r="G29" i="59"/>
  <c r="K16" i="109"/>
  <c r="K20" i="109" s="1"/>
  <c r="K17" i="109"/>
  <c r="K21" i="109" s="1"/>
  <c r="K15" i="109"/>
  <c r="K19" i="109" s="1"/>
  <c r="E28" i="34"/>
  <c r="E29" i="34"/>
  <c r="E26" i="34"/>
  <c r="K15" i="28"/>
  <c r="K19" i="28" s="1"/>
  <c r="K16" i="28"/>
  <c r="K20" i="28" s="1"/>
  <c r="C29" i="55"/>
  <c r="E29" i="10"/>
  <c r="K34" i="12"/>
  <c r="K38" i="12" s="1"/>
  <c r="L35" i="22"/>
  <c r="L39" i="22" s="1"/>
  <c r="G37" i="6"/>
  <c r="G50" i="6" s="1"/>
  <c r="D28" i="22"/>
  <c r="I28" i="59"/>
  <c r="I10" i="59"/>
  <c r="I29" i="59"/>
  <c r="L34" i="34"/>
  <c r="L38" i="34" s="1"/>
  <c r="L36" i="34"/>
  <c r="L40" i="34" s="1"/>
  <c r="H11" i="28"/>
  <c r="H13" i="28" s="1"/>
  <c r="H15" i="28"/>
  <c r="I15" i="28"/>
  <c r="I11" i="28"/>
  <c r="I13" i="28" s="1"/>
  <c r="G11" i="80"/>
  <c r="G13" i="80" s="1"/>
  <c r="G26" i="80" s="1"/>
  <c r="G15" i="80"/>
  <c r="D37" i="34"/>
  <c r="D47" i="34" s="1"/>
  <c r="D50" i="34" s="1"/>
  <c r="U25" i="90"/>
  <c r="U14" i="90" s="1"/>
  <c r="U5" i="90" s="1"/>
  <c r="X5" i="90" s="1"/>
  <c r="X8" i="90" s="1"/>
  <c r="X10" i="90" s="1"/>
  <c r="U26" i="91"/>
  <c r="U6" i="91" s="1"/>
  <c r="U25" i="91"/>
  <c r="U14" i="91" s="1"/>
  <c r="U5" i="91" s="1"/>
  <c r="H36" i="92"/>
  <c r="H49" i="92" s="1"/>
  <c r="X15" i="28"/>
  <c r="X19" i="28" s="1"/>
  <c r="U25" i="48"/>
  <c r="U14" i="48" s="1"/>
  <c r="U5" i="48" s="1"/>
  <c r="U26" i="58"/>
  <c r="U6" i="58" s="1"/>
  <c r="X16" i="44"/>
  <c r="X20" i="44" s="1"/>
  <c r="X16" i="86"/>
  <c r="X20" i="86" s="1"/>
  <c r="X17" i="36"/>
  <c r="X21" i="36" s="1"/>
  <c r="X16" i="36"/>
  <c r="X20" i="36" s="1"/>
  <c r="U26" i="42"/>
  <c r="U6" i="42" s="1"/>
  <c r="X6" i="42" s="1"/>
  <c r="X9" i="42" s="1"/>
  <c r="U25" i="42"/>
  <c r="U14" i="42" s="1"/>
  <c r="U5" i="42" s="1"/>
  <c r="X5" i="42" s="1"/>
  <c r="X8" i="42" s="1"/>
  <c r="X10" i="42" s="1"/>
  <c r="U25" i="96"/>
  <c r="U14" i="96" s="1"/>
  <c r="U5" i="96" s="1"/>
  <c r="X16" i="112"/>
  <c r="X20" i="112" s="1"/>
  <c r="X17" i="79"/>
  <c r="X21" i="79" s="1"/>
  <c r="X17" i="81"/>
  <c r="X21" i="81" s="1"/>
  <c r="U25" i="121"/>
  <c r="U14" i="121" s="1"/>
  <c r="U5" i="121" s="1"/>
  <c r="X5" i="121" s="1"/>
  <c r="X8" i="121" s="1"/>
  <c r="X10" i="121" s="1"/>
  <c r="U25" i="61"/>
  <c r="U14" i="61" s="1"/>
  <c r="U5" i="61" s="1"/>
  <c r="X16" i="38"/>
  <c r="X20" i="38" s="1"/>
  <c r="X15" i="38"/>
  <c r="X19" i="38" s="1"/>
  <c r="X17" i="38"/>
  <c r="X21" i="38" s="1"/>
  <c r="U25" i="30"/>
  <c r="U14" i="30" s="1"/>
  <c r="U5" i="30" s="1"/>
  <c r="X5" i="30" s="1"/>
  <c r="X8" i="30" s="1"/>
  <c r="X10" i="30" s="1"/>
  <c r="U26" i="30"/>
  <c r="U6" i="30" s="1"/>
  <c r="X6" i="30" s="1"/>
  <c r="X9" i="30" s="1"/>
  <c r="X16" i="100"/>
  <c r="X20" i="100" s="1"/>
  <c r="X15" i="44"/>
  <c r="X19" i="44" s="1"/>
  <c r="H26" i="26"/>
  <c r="H28" i="26"/>
  <c r="H29" i="26"/>
  <c r="U25" i="20"/>
  <c r="U14" i="20" s="1"/>
  <c r="U5" i="20" s="1"/>
  <c r="X5" i="20" s="1"/>
  <c r="X8" i="20" s="1"/>
  <c r="X10" i="20" s="1"/>
  <c r="U26" i="20"/>
  <c r="U6" i="20" s="1"/>
  <c r="X6" i="20" s="1"/>
  <c r="X9" i="20" s="1"/>
  <c r="Y36" i="18"/>
  <c r="Y40" i="18" s="1"/>
  <c r="Y34" i="20"/>
  <c r="Y38" i="20" s="1"/>
  <c r="Y35" i="34"/>
  <c r="Y39" i="34" s="1"/>
  <c r="Y34" i="26"/>
  <c r="Y38" i="26" s="1"/>
  <c r="Y49" i="26" s="1"/>
  <c r="Y36" i="30"/>
  <c r="Y40" i="30" s="1"/>
  <c r="Y34" i="32"/>
  <c r="Y38" i="32" s="1"/>
  <c r="Y35" i="44"/>
  <c r="Y39" i="44" s="1"/>
  <c r="Y36" i="26"/>
  <c r="Y40" i="26" s="1"/>
  <c r="Y34" i="30"/>
  <c r="Y38" i="30" s="1"/>
  <c r="Y36" i="36"/>
  <c r="Y40" i="36" s="1"/>
  <c r="Y35" i="30"/>
  <c r="Y39" i="30" s="1"/>
  <c r="Y34" i="24"/>
  <c r="Y38" i="24" s="1"/>
  <c r="Y35" i="24"/>
  <c r="Y39" i="24" s="1"/>
  <c r="Y35" i="12"/>
  <c r="Y39" i="12" s="1"/>
  <c r="Y34" i="44"/>
  <c r="Y38" i="44" s="1"/>
  <c r="Y34" i="12"/>
  <c r="Y38" i="12" s="1"/>
  <c r="Y35" i="36"/>
  <c r="Y39" i="36" s="1"/>
  <c r="Y34" i="36"/>
  <c r="Y38" i="36" s="1"/>
  <c r="Y35" i="32"/>
  <c r="Y39" i="32" s="1"/>
  <c r="Y36" i="32"/>
  <c r="Y40" i="32" s="1"/>
  <c r="Y16" i="59"/>
  <c r="Y20" i="59" s="1"/>
  <c r="P26" i="8"/>
  <c r="P6" i="8" s="1"/>
  <c r="S26" i="8"/>
  <c r="S6" i="8" s="1"/>
  <c r="X6" i="8" s="1"/>
  <c r="X9" i="8" s="1"/>
  <c r="P25" i="8"/>
  <c r="P14" i="8" s="1"/>
  <c r="P5" i="8" s="1"/>
  <c r="Y5" i="8"/>
  <c r="Y8" i="8" s="1"/>
  <c r="Y10" i="8" s="1"/>
  <c r="Y6" i="8"/>
  <c r="Y9" i="8" s="1"/>
  <c r="Q25" i="8"/>
  <c r="Q14" i="8" s="1"/>
  <c r="Q5" i="8" s="1"/>
  <c r="S29" i="6"/>
  <c r="S27" i="6" s="1"/>
  <c r="P28" i="6"/>
  <c r="S28" i="6"/>
  <c r="P29" i="6"/>
  <c r="P27" i="6" s="1"/>
  <c r="W25" i="6"/>
  <c r="W14" i="6" s="1"/>
  <c r="W5" i="6" s="1"/>
  <c r="W26" i="6"/>
  <c r="W6" i="6" s="1"/>
  <c r="Q28" i="6"/>
  <c r="U26" i="6"/>
  <c r="U6" i="6" s="1"/>
  <c r="R28" i="6"/>
  <c r="C15" i="32"/>
  <c r="C11" i="32"/>
  <c r="C13" i="32" s="1"/>
  <c r="J10" i="18"/>
  <c r="G15" i="18"/>
  <c r="G11" i="18"/>
  <c r="G13" i="18" s="1"/>
  <c r="G26" i="18" s="1"/>
  <c r="J37" i="56"/>
  <c r="J50" i="56" s="1"/>
  <c r="K17" i="91"/>
  <c r="K21" i="91" s="1"/>
  <c r="K16" i="98"/>
  <c r="K20" i="98" s="1"/>
  <c r="D28" i="116"/>
  <c r="J36" i="117"/>
  <c r="J49" i="117" s="1"/>
  <c r="K16" i="32"/>
  <c r="K20" i="32" s="1"/>
  <c r="E11" i="67"/>
  <c r="E13" i="67" s="1"/>
  <c r="E15" i="67"/>
  <c r="H15" i="32"/>
  <c r="H11" i="32"/>
  <c r="H13" i="32" s="1"/>
  <c r="F11" i="32"/>
  <c r="F13" i="32" s="1"/>
  <c r="F15" i="32"/>
  <c r="C10" i="18"/>
  <c r="K34" i="30"/>
  <c r="K38" i="30" s="1"/>
  <c r="K36" i="30"/>
  <c r="K40" i="30" s="1"/>
  <c r="E15" i="18"/>
  <c r="E11" i="18"/>
  <c r="E13" i="18" s="1"/>
  <c r="E26" i="18" s="1"/>
  <c r="E15" i="98"/>
  <c r="E11" i="98"/>
  <c r="E13" i="98" s="1"/>
  <c r="G10" i="40"/>
  <c r="F26" i="22"/>
  <c r="F29" i="22"/>
  <c r="F28" i="22"/>
  <c r="C15" i="40"/>
  <c r="C11" i="40"/>
  <c r="C13" i="40" s="1"/>
  <c r="C26" i="40" s="1"/>
  <c r="F26" i="30"/>
  <c r="F29" i="30"/>
  <c r="F28" i="30"/>
  <c r="G28" i="22"/>
  <c r="E28" i="83"/>
  <c r="E26" i="30"/>
  <c r="E28" i="30"/>
  <c r="E29" i="30"/>
  <c r="E28" i="75"/>
  <c r="E10" i="75"/>
  <c r="E29" i="75"/>
  <c r="D29" i="49"/>
  <c r="H36" i="62"/>
  <c r="H49" i="62" s="1"/>
  <c r="I36" i="62"/>
  <c r="I49" i="62" s="1"/>
  <c r="F28" i="77"/>
  <c r="K16" i="83"/>
  <c r="K20" i="83" s="1"/>
  <c r="I29" i="85"/>
  <c r="E37" i="85"/>
  <c r="C36" i="92"/>
  <c r="C46" i="92" s="1"/>
  <c r="C49" i="92" s="1"/>
  <c r="F29" i="108"/>
  <c r="F37" i="44"/>
  <c r="L15" i="18"/>
  <c r="L19" i="18" s="1"/>
  <c r="L17" i="18"/>
  <c r="L16" i="18"/>
  <c r="L20" i="18" s="1"/>
  <c r="K35" i="30"/>
  <c r="K39" i="30" s="1"/>
  <c r="J15" i="18"/>
  <c r="J11" i="18"/>
  <c r="J13" i="18" s="1"/>
  <c r="J26" i="18" s="1"/>
  <c r="K36" i="12"/>
  <c r="K40" i="12" s="1"/>
  <c r="L36" i="30"/>
  <c r="L40" i="30" s="1"/>
  <c r="G11" i="98"/>
  <c r="G13" i="98" s="1"/>
  <c r="G26" i="98" s="1"/>
  <c r="G15" i="98"/>
  <c r="H29" i="120"/>
  <c r="H10" i="120"/>
  <c r="H28" i="120"/>
  <c r="K17" i="40"/>
  <c r="K21" i="40" s="1"/>
  <c r="K16" i="40"/>
  <c r="K20" i="40" s="1"/>
  <c r="K15" i="40"/>
  <c r="K19" i="40" s="1"/>
  <c r="I29" i="30"/>
  <c r="I26" i="30"/>
  <c r="I28" i="30"/>
  <c r="D29" i="22"/>
  <c r="G29" i="22"/>
  <c r="G28" i="73"/>
  <c r="G10" i="73"/>
  <c r="G29" i="73"/>
  <c r="J29" i="55"/>
  <c r="K49" i="69"/>
  <c r="K61" i="69" s="1"/>
  <c r="D37" i="69"/>
  <c r="D36" i="75"/>
  <c r="K15" i="83"/>
  <c r="K19" i="83" s="1"/>
  <c r="I28" i="85"/>
  <c r="K34" i="26"/>
  <c r="K38" i="26" s="1"/>
  <c r="D11" i="32"/>
  <c r="D13" i="32" s="1"/>
  <c r="D15" i="32"/>
  <c r="L21" i="26"/>
  <c r="L35" i="26" s="1"/>
  <c r="L39" i="26" s="1"/>
  <c r="L36" i="26"/>
  <c r="L40" i="26" s="1"/>
  <c r="E10" i="18"/>
  <c r="F37" i="10"/>
  <c r="L21" i="12"/>
  <c r="F11" i="18"/>
  <c r="F13" i="18" s="1"/>
  <c r="F26" i="18" s="1"/>
  <c r="F15" i="18"/>
  <c r="C15" i="18"/>
  <c r="C11" i="18"/>
  <c r="C13" i="18" s="1"/>
  <c r="C26" i="18" s="1"/>
  <c r="K35" i="12"/>
  <c r="K39" i="12" s="1"/>
  <c r="E29" i="73"/>
  <c r="E28" i="73"/>
  <c r="E10" i="73"/>
  <c r="F15" i="98"/>
  <c r="F11" i="98"/>
  <c r="F13" i="98" s="1"/>
  <c r="G10" i="98"/>
  <c r="I10" i="40"/>
  <c r="C10" i="40"/>
  <c r="F28" i="75"/>
  <c r="F37" i="75" s="1"/>
  <c r="F10" i="75"/>
  <c r="G15" i="40"/>
  <c r="G11" i="40"/>
  <c r="G13" i="40" s="1"/>
  <c r="G26" i="40" s="1"/>
  <c r="E29" i="91"/>
  <c r="E28" i="91"/>
  <c r="E10" i="91"/>
  <c r="G11" i="67"/>
  <c r="G13" i="67" s="1"/>
  <c r="G15" i="67"/>
  <c r="C37" i="46"/>
  <c r="E37" i="49"/>
  <c r="K16" i="50"/>
  <c r="K20" i="50" s="1"/>
  <c r="K34" i="50" s="1"/>
  <c r="K38" i="50" s="1"/>
  <c r="K15" i="56"/>
  <c r="K19" i="56" s="1"/>
  <c r="G29" i="72"/>
  <c r="J37" i="84"/>
  <c r="J50" i="84" s="1"/>
  <c r="F28" i="108"/>
  <c r="D29" i="116"/>
  <c r="G15" i="32"/>
  <c r="G11" i="32"/>
  <c r="G13" i="32" s="1"/>
  <c r="J11" i="52"/>
  <c r="J13" i="52" s="1"/>
  <c r="J15" i="52"/>
  <c r="G10" i="18"/>
  <c r="H28" i="73"/>
  <c r="H10" i="73"/>
  <c r="H29" i="73"/>
  <c r="H10" i="98"/>
  <c r="F10" i="40"/>
  <c r="L17" i="40"/>
  <c r="L15" i="40"/>
  <c r="L19" i="40" s="1"/>
  <c r="L16" i="40"/>
  <c r="L20" i="40" s="1"/>
  <c r="D15" i="40"/>
  <c r="D11" i="40"/>
  <c r="D13" i="40" s="1"/>
  <c r="D26" i="40" s="1"/>
  <c r="E11" i="40"/>
  <c r="E13" i="40" s="1"/>
  <c r="E26" i="40" s="1"/>
  <c r="E15" i="40"/>
  <c r="K17" i="18"/>
  <c r="K21" i="18" s="1"/>
  <c r="K16" i="18"/>
  <c r="K20" i="18" s="1"/>
  <c r="K15" i="18"/>
  <c r="K19" i="18" s="1"/>
  <c r="L17" i="77"/>
  <c r="L15" i="77"/>
  <c r="L19" i="77" s="1"/>
  <c r="L16" i="77"/>
  <c r="L20" i="77" s="1"/>
  <c r="D26" i="59"/>
  <c r="D29" i="59"/>
  <c r="D37" i="59" s="1"/>
  <c r="H11" i="98"/>
  <c r="H13" i="98" s="1"/>
  <c r="H26" i="98" s="1"/>
  <c r="H15" i="98"/>
  <c r="E10" i="40"/>
  <c r="F11" i="40"/>
  <c r="F13" i="40" s="1"/>
  <c r="F26" i="40" s="1"/>
  <c r="F15" i="40"/>
  <c r="I26" i="67"/>
  <c r="I28" i="67"/>
  <c r="I29" i="67"/>
  <c r="K35" i="46"/>
  <c r="K39" i="46" s="1"/>
  <c r="K49" i="46" s="1"/>
  <c r="K47" i="46" s="1"/>
  <c r="C36" i="64"/>
  <c r="G28" i="72"/>
  <c r="G37" i="95"/>
  <c r="G50" i="95" s="1"/>
  <c r="D29" i="111"/>
  <c r="I37" i="119"/>
  <c r="I50" i="119" s="1"/>
  <c r="F29" i="120"/>
  <c r="K16" i="113"/>
  <c r="K20" i="113" s="1"/>
  <c r="E10" i="32"/>
  <c r="I11" i="32"/>
  <c r="I13" i="32" s="1"/>
  <c r="I15" i="32"/>
  <c r="H11" i="52"/>
  <c r="H13" i="52" s="1"/>
  <c r="H15" i="52"/>
  <c r="H10" i="18"/>
  <c r="D11" i="18"/>
  <c r="D13" i="18" s="1"/>
  <c r="D26" i="18" s="1"/>
  <c r="D15" i="18"/>
  <c r="F26" i="110"/>
  <c r="F29" i="110"/>
  <c r="F28" i="110"/>
  <c r="D10" i="77"/>
  <c r="D29" i="77"/>
  <c r="D36" i="77" s="1"/>
  <c r="E26" i="118"/>
  <c r="E28" i="118"/>
  <c r="E29" i="118"/>
  <c r="G36" i="10"/>
  <c r="G49" i="10" s="1"/>
  <c r="D26" i="30"/>
  <c r="D28" i="30"/>
  <c r="D29" i="30"/>
  <c r="K34" i="10"/>
  <c r="K38" i="10" s="1"/>
  <c r="D10" i="40"/>
  <c r="I15" i="40"/>
  <c r="I11" i="40"/>
  <c r="I13" i="40" s="1"/>
  <c r="I26" i="40" s="1"/>
  <c r="I26" i="78"/>
  <c r="I28" i="78"/>
  <c r="I29" i="78"/>
  <c r="C36" i="90"/>
  <c r="H37" i="92"/>
  <c r="H50" i="92" s="1"/>
  <c r="C29" i="96"/>
  <c r="D37" i="107"/>
  <c r="D28" i="111"/>
  <c r="E28" i="111"/>
  <c r="L21" i="121"/>
  <c r="L35" i="121" s="1"/>
  <c r="L39" i="121" s="1"/>
  <c r="K61" i="42"/>
  <c r="K36" i="44"/>
  <c r="K40" i="44" s="1"/>
  <c r="G26" i="30"/>
  <c r="G29" i="30"/>
  <c r="G28" i="30"/>
  <c r="J11" i="32"/>
  <c r="J13" i="32" s="1"/>
  <c r="J15" i="32"/>
  <c r="J26" i="30"/>
  <c r="J28" i="30"/>
  <c r="J29" i="30"/>
  <c r="F10" i="18"/>
  <c r="H11" i="18"/>
  <c r="H13" i="18" s="1"/>
  <c r="H26" i="18" s="1"/>
  <c r="H15" i="18"/>
  <c r="L36" i="22"/>
  <c r="L40" i="22" s="1"/>
  <c r="L34" i="22"/>
  <c r="L38" i="22" s="1"/>
  <c r="H29" i="30"/>
  <c r="H26" i="30"/>
  <c r="H28" i="30"/>
  <c r="I26" i="22"/>
  <c r="I28" i="22"/>
  <c r="I29" i="22"/>
  <c r="H10" i="40"/>
  <c r="G36" i="6"/>
  <c r="G49" i="6" s="1"/>
  <c r="J11" i="40"/>
  <c r="J13" i="40" s="1"/>
  <c r="J26" i="40" s="1"/>
  <c r="J15" i="40"/>
  <c r="J10" i="91"/>
  <c r="J28" i="91"/>
  <c r="J37" i="91" s="1"/>
  <c r="J50" i="91" s="1"/>
  <c r="C37" i="62"/>
  <c r="C36" i="86"/>
  <c r="J37" i="94"/>
  <c r="J50" i="94" s="1"/>
  <c r="C28" i="96"/>
  <c r="E29" i="111"/>
  <c r="K34" i="112"/>
  <c r="K38" i="112" s="1"/>
  <c r="K35" i="45"/>
  <c r="K39" i="45" s="1"/>
  <c r="F28" i="120"/>
  <c r="F15" i="67"/>
  <c r="F11" i="67"/>
  <c r="F13" i="67" s="1"/>
  <c r="E11" i="32"/>
  <c r="E13" i="32" s="1"/>
  <c r="E26" i="32" s="1"/>
  <c r="E15" i="32"/>
  <c r="D10" i="18"/>
  <c r="I10" i="18"/>
  <c r="I15" i="18"/>
  <c r="I11" i="18"/>
  <c r="I13" i="18" s="1"/>
  <c r="I26" i="18" s="1"/>
  <c r="K36" i="10"/>
  <c r="K40" i="10" s="1"/>
  <c r="J10" i="40"/>
  <c r="H11" i="40"/>
  <c r="H13" i="40" s="1"/>
  <c r="H26" i="40" s="1"/>
  <c r="H15" i="40"/>
  <c r="I10" i="91"/>
  <c r="I29" i="91"/>
  <c r="I28" i="91"/>
  <c r="G36" i="60"/>
  <c r="G49" i="60" s="1"/>
  <c r="G37" i="60"/>
  <c r="G50" i="60" s="1"/>
  <c r="C37" i="51"/>
  <c r="L34" i="49"/>
  <c r="L38" i="49" s="1"/>
  <c r="C29" i="85"/>
  <c r="K34" i="94"/>
  <c r="K38" i="94" s="1"/>
  <c r="F37" i="104"/>
  <c r="I36" i="110"/>
  <c r="I49" i="110" s="1"/>
  <c r="D29" i="119"/>
  <c r="D29" i="122"/>
  <c r="I11" i="99"/>
  <c r="I13" i="99" s="1"/>
  <c r="I29" i="99" s="1"/>
  <c r="I15" i="99"/>
  <c r="D10" i="105"/>
  <c r="K35" i="44"/>
  <c r="K39" i="44" s="1"/>
  <c r="K15" i="72"/>
  <c r="K19" i="72" s="1"/>
  <c r="K16" i="72"/>
  <c r="K20" i="72" s="1"/>
  <c r="K17" i="72"/>
  <c r="K21" i="72" s="1"/>
  <c r="G29" i="61"/>
  <c r="G36" i="61" s="1"/>
  <c r="G49" i="61" s="1"/>
  <c r="G10" i="61"/>
  <c r="J29" i="111"/>
  <c r="J37" i="111" s="1"/>
  <c r="J50" i="111" s="1"/>
  <c r="J10" i="111"/>
  <c r="L17" i="119"/>
  <c r="L15" i="119"/>
  <c r="L19" i="119" s="1"/>
  <c r="L16" i="119"/>
  <c r="L20" i="119" s="1"/>
  <c r="K34" i="45"/>
  <c r="K38" i="45" s="1"/>
  <c r="F15" i="113"/>
  <c r="F11" i="113"/>
  <c r="F13" i="113" s="1"/>
  <c r="F29" i="82"/>
  <c r="F28" i="82"/>
  <c r="F10" i="82"/>
  <c r="K49" i="22"/>
  <c r="K61" i="22" s="1"/>
  <c r="F15" i="66"/>
  <c r="F11" i="66"/>
  <c r="F13" i="66" s="1"/>
  <c r="F26" i="66" s="1"/>
  <c r="H11" i="50"/>
  <c r="H13" i="50" s="1"/>
  <c r="H26" i="50" s="1"/>
  <c r="H15" i="50"/>
  <c r="D15" i="88"/>
  <c r="D11" i="88"/>
  <c r="D13" i="88" s="1"/>
  <c r="D26" i="88" s="1"/>
  <c r="C10" i="50"/>
  <c r="I15" i="97"/>
  <c r="I11" i="97"/>
  <c r="I13" i="97" s="1"/>
  <c r="I26" i="97" s="1"/>
  <c r="E10" i="16"/>
  <c r="I11" i="105"/>
  <c r="I13" i="105" s="1"/>
  <c r="I15" i="105"/>
  <c r="E29" i="108"/>
  <c r="E28" i="108"/>
  <c r="E10" i="108"/>
  <c r="H15" i="16"/>
  <c r="H11" i="16"/>
  <c r="H13" i="16" s="1"/>
  <c r="H26" i="16" s="1"/>
  <c r="L16" i="105"/>
  <c r="L20" i="105" s="1"/>
  <c r="L17" i="105"/>
  <c r="L15" i="105"/>
  <c r="L19" i="105" s="1"/>
  <c r="J28" i="122"/>
  <c r="J10" i="122"/>
  <c r="J29" i="122"/>
  <c r="C10" i="121"/>
  <c r="C29" i="121"/>
  <c r="C28" i="121"/>
  <c r="F10" i="99"/>
  <c r="E29" i="72"/>
  <c r="E28" i="72"/>
  <c r="E10" i="72"/>
  <c r="I29" i="61"/>
  <c r="I10" i="61"/>
  <c r="I28" i="61"/>
  <c r="I28" i="55"/>
  <c r="I10" i="55"/>
  <c r="I29" i="55"/>
  <c r="G29" i="82"/>
  <c r="G10" i="82"/>
  <c r="G28" i="82"/>
  <c r="C29" i="83"/>
  <c r="C36" i="83" s="1"/>
  <c r="C10" i="83"/>
  <c r="I11" i="66"/>
  <c r="I13" i="66" s="1"/>
  <c r="I26" i="66" s="1"/>
  <c r="I15" i="66"/>
  <c r="L21" i="32"/>
  <c r="L34" i="32" s="1"/>
  <c r="L38" i="32" s="1"/>
  <c r="L36" i="32"/>
  <c r="L40" i="32" s="1"/>
  <c r="I11" i="50"/>
  <c r="I13" i="50" s="1"/>
  <c r="I26" i="50" s="1"/>
  <c r="I15" i="50"/>
  <c r="E11" i="88"/>
  <c r="E13" i="88" s="1"/>
  <c r="E26" i="88" s="1"/>
  <c r="E15" i="88"/>
  <c r="I29" i="115"/>
  <c r="I37" i="115" s="1"/>
  <c r="I50" i="115" s="1"/>
  <c r="I10" i="115"/>
  <c r="J11" i="97"/>
  <c r="J13" i="97" s="1"/>
  <c r="J26" i="97" s="1"/>
  <c r="J15" i="97"/>
  <c r="I10" i="16"/>
  <c r="D11" i="68"/>
  <c r="D13" i="68" s="1"/>
  <c r="D15" i="68"/>
  <c r="J11" i="105"/>
  <c r="J13" i="105" s="1"/>
  <c r="J26" i="105" s="1"/>
  <c r="J15" i="105"/>
  <c r="I29" i="96"/>
  <c r="I28" i="96"/>
  <c r="I10" i="96"/>
  <c r="G36" i="83"/>
  <c r="G49" i="83" s="1"/>
  <c r="I28" i="98"/>
  <c r="C37" i="112"/>
  <c r="H36" i="112"/>
  <c r="H49" i="112" s="1"/>
  <c r="D28" i="119"/>
  <c r="F11" i="16"/>
  <c r="F13" i="16" s="1"/>
  <c r="F26" i="16" s="1"/>
  <c r="F15" i="16"/>
  <c r="C11" i="99"/>
  <c r="C13" i="99" s="1"/>
  <c r="C15" i="99"/>
  <c r="E10" i="105"/>
  <c r="L17" i="122"/>
  <c r="L15" i="122"/>
  <c r="L19" i="122" s="1"/>
  <c r="L16" i="122"/>
  <c r="L20" i="122" s="1"/>
  <c r="K48" i="42"/>
  <c r="K47" i="42"/>
  <c r="I10" i="99"/>
  <c r="G29" i="51"/>
  <c r="G10" i="51"/>
  <c r="G28" i="51"/>
  <c r="F28" i="72"/>
  <c r="F37" i="72" s="1"/>
  <c r="F10" i="72"/>
  <c r="L17" i="72"/>
  <c r="L15" i="72"/>
  <c r="L19" i="72" s="1"/>
  <c r="L16" i="72"/>
  <c r="L20" i="72" s="1"/>
  <c r="K16" i="111"/>
  <c r="K20" i="111" s="1"/>
  <c r="K17" i="111"/>
  <c r="K21" i="111" s="1"/>
  <c r="K15" i="111"/>
  <c r="K19" i="111" s="1"/>
  <c r="K36" i="45"/>
  <c r="K40" i="45" s="1"/>
  <c r="L16" i="55"/>
  <c r="L20" i="55" s="1"/>
  <c r="L15" i="55"/>
  <c r="L19" i="55" s="1"/>
  <c r="L17" i="55"/>
  <c r="H29" i="82"/>
  <c r="H10" i="82"/>
  <c r="H28" i="82"/>
  <c r="L17" i="113"/>
  <c r="L15" i="113"/>
  <c r="L19" i="113" s="1"/>
  <c r="L16" i="113"/>
  <c r="L20" i="113" s="1"/>
  <c r="H29" i="83"/>
  <c r="H28" i="83"/>
  <c r="H10" i="83"/>
  <c r="J15" i="50"/>
  <c r="J11" i="50"/>
  <c r="J13" i="50" s="1"/>
  <c r="F15" i="88"/>
  <c r="F11" i="88"/>
  <c r="F13" i="88" s="1"/>
  <c r="F26" i="88" s="1"/>
  <c r="D10" i="50"/>
  <c r="J29" i="115"/>
  <c r="J10" i="115"/>
  <c r="J28" i="115"/>
  <c r="F10" i="56"/>
  <c r="F29" i="56"/>
  <c r="F37" i="56" s="1"/>
  <c r="K17" i="16"/>
  <c r="K21" i="16" s="1"/>
  <c r="K16" i="16"/>
  <c r="K20" i="16" s="1"/>
  <c r="K15" i="16"/>
  <c r="K19" i="16" s="1"/>
  <c r="C15" i="105"/>
  <c r="C11" i="105"/>
  <c r="C13" i="105" s="1"/>
  <c r="E10" i="123"/>
  <c r="E28" i="123"/>
  <c r="E29" i="123"/>
  <c r="C10" i="108"/>
  <c r="C29" i="108"/>
  <c r="C28" i="108"/>
  <c r="D29" i="89"/>
  <c r="I29" i="98"/>
  <c r="D11" i="16"/>
  <c r="D13" i="16" s="1"/>
  <c r="D26" i="16" s="1"/>
  <c r="D15" i="16"/>
  <c r="F11" i="99"/>
  <c r="F13" i="99" s="1"/>
  <c r="F26" i="99" s="1"/>
  <c r="F15" i="99"/>
  <c r="J29" i="51"/>
  <c r="J10" i="51"/>
  <c r="J28" i="51"/>
  <c r="K15" i="61"/>
  <c r="K19" i="61" s="1"/>
  <c r="K16" i="61"/>
  <c r="K20" i="61" s="1"/>
  <c r="K17" i="61"/>
  <c r="K21" i="61" s="1"/>
  <c r="I15" i="113"/>
  <c r="I11" i="113"/>
  <c r="I13" i="113" s="1"/>
  <c r="D29" i="55"/>
  <c r="D37" i="55" s="1"/>
  <c r="D10" i="55"/>
  <c r="I10" i="82"/>
  <c r="I29" i="82"/>
  <c r="I28" i="82"/>
  <c r="H15" i="70"/>
  <c r="H11" i="70"/>
  <c r="H13" i="70" s="1"/>
  <c r="H26" i="70" s="1"/>
  <c r="J29" i="83"/>
  <c r="J28" i="83"/>
  <c r="J10" i="83"/>
  <c r="C15" i="50"/>
  <c r="C11" i="50"/>
  <c r="C13" i="50" s="1"/>
  <c r="C26" i="50" s="1"/>
  <c r="K17" i="89"/>
  <c r="K21" i="89" s="1"/>
  <c r="K15" i="89"/>
  <c r="K19" i="89" s="1"/>
  <c r="K16" i="89"/>
  <c r="K20" i="89" s="1"/>
  <c r="D10" i="16"/>
  <c r="J15" i="68"/>
  <c r="J11" i="68"/>
  <c r="J13" i="68" s="1"/>
  <c r="J29" i="68" s="1"/>
  <c r="J36" i="64"/>
  <c r="J49" i="64" s="1"/>
  <c r="D36" i="90"/>
  <c r="I36" i="92"/>
  <c r="I49" i="92" s="1"/>
  <c r="K34" i="117"/>
  <c r="K38" i="117" s="1"/>
  <c r="G11" i="16"/>
  <c r="G13" i="16" s="1"/>
  <c r="G26" i="16" s="1"/>
  <c r="G15" i="16"/>
  <c r="J10" i="68"/>
  <c r="E15" i="99"/>
  <c r="E11" i="99"/>
  <c r="E13" i="99" s="1"/>
  <c r="G10" i="105"/>
  <c r="F10" i="122"/>
  <c r="F29" i="122"/>
  <c r="F28" i="122"/>
  <c r="G28" i="121"/>
  <c r="G10" i="121"/>
  <c r="G29" i="121"/>
  <c r="K16" i="99"/>
  <c r="K20" i="99" s="1"/>
  <c r="K17" i="99"/>
  <c r="K21" i="99" s="1"/>
  <c r="K15" i="99"/>
  <c r="K19" i="99" s="1"/>
  <c r="L17" i="51"/>
  <c r="L15" i="51"/>
  <c r="L19" i="51" s="1"/>
  <c r="L16" i="51"/>
  <c r="L20" i="51" s="1"/>
  <c r="H28" i="72"/>
  <c r="H10" i="72"/>
  <c r="H29" i="72"/>
  <c r="J15" i="113"/>
  <c r="J11" i="113"/>
  <c r="J13" i="113" s="1"/>
  <c r="G28" i="55"/>
  <c r="G10" i="55"/>
  <c r="G29" i="55"/>
  <c r="D26" i="112"/>
  <c r="D28" i="112"/>
  <c r="D29" i="112"/>
  <c r="L36" i="45"/>
  <c r="L40" i="45" s="1"/>
  <c r="L21" i="45"/>
  <c r="L35" i="45" s="1"/>
  <c r="L39" i="45" s="1"/>
  <c r="K17" i="85"/>
  <c r="K21" i="85" s="1"/>
  <c r="K15" i="85"/>
  <c r="K19" i="85" s="1"/>
  <c r="K16" i="85"/>
  <c r="K20" i="85" s="1"/>
  <c r="G10" i="50"/>
  <c r="G15" i="97"/>
  <c r="G11" i="97"/>
  <c r="G13" i="97" s="1"/>
  <c r="G26" i="97" s="1"/>
  <c r="K15" i="115"/>
  <c r="K19" i="115" s="1"/>
  <c r="K17" i="115"/>
  <c r="K21" i="115" s="1"/>
  <c r="K16" i="115"/>
  <c r="K20" i="115" s="1"/>
  <c r="I29" i="56"/>
  <c r="I10" i="56"/>
  <c r="I28" i="56"/>
  <c r="G10" i="16"/>
  <c r="D11" i="105"/>
  <c r="D13" i="105" s="1"/>
  <c r="D26" i="105" s="1"/>
  <c r="D15" i="105"/>
  <c r="I28" i="123"/>
  <c r="I10" i="123"/>
  <c r="G10" i="108"/>
  <c r="G28" i="108"/>
  <c r="G37" i="108" s="1"/>
  <c r="G50" i="108" s="1"/>
  <c r="K15" i="96"/>
  <c r="K19" i="96" s="1"/>
  <c r="K16" i="96"/>
  <c r="K20" i="96" s="1"/>
  <c r="K17" i="96"/>
  <c r="K21" i="96" s="1"/>
  <c r="F29" i="85"/>
  <c r="K36" i="76"/>
  <c r="K40" i="76" s="1"/>
  <c r="G36" i="76"/>
  <c r="G49" i="76" s="1"/>
  <c r="L36" i="44"/>
  <c r="L40" i="44" s="1"/>
  <c r="L21" i="44"/>
  <c r="L34" i="44" s="1"/>
  <c r="L38" i="44" s="1"/>
  <c r="J15" i="16"/>
  <c r="J11" i="16"/>
  <c r="J13" i="16" s="1"/>
  <c r="J26" i="16" s="1"/>
  <c r="J10" i="105"/>
  <c r="K15" i="122"/>
  <c r="K19" i="122" s="1"/>
  <c r="K16" i="122"/>
  <c r="K20" i="122" s="1"/>
  <c r="K17" i="122"/>
  <c r="K21" i="122" s="1"/>
  <c r="I29" i="121"/>
  <c r="I28" i="121"/>
  <c r="I10" i="121"/>
  <c r="D29" i="51"/>
  <c r="D28" i="51"/>
  <c r="D10" i="51"/>
  <c r="I10" i="72"/>
  <c r="I28" i="72"/>
  <c r="G10" i="111"/>
  <c r="G29" i="111"/>
  <c r="G28" i="111"/>
  <c r="E15" i="113"/>
  <c r="E11" i="113"/>
  <c r="E13" i="113" s="1"/>
  <c r="C28" i="82"/>
  <c r="C10" i="82"/>
  <c r="C29" i="82"/>
  <c r="D15" i="70"/>
  <c r="D11" i="70"/>
  <c r="D13" i="70" s="1"/>
  <c r="D26" i="70" s="1"/>
  <c r="E15" i="50"/>
  <c r="E11" i="50"/>
  <c r="E13" i="50" s="1"/>
  <c r="D15" i="50"/>
  <c r="D11" i="50"/>
  <c r="D13" i="50" s="1"/>
  <c r="H28" i="85"/>
  <c r="H29" i="85"/>
  <c r="H10" i="85"/>
  <c r="H10" i="50"/>
  <c r="F10" i="50"/>
  <c r="E29" i="115"/>
  <c r="E28" i="115"/>
  <c r="E10" i="115"/>
  <c r="D29" i="115"/>
  <c r="D28" i="115"/>
  <c r="D10" i="115"/>
  <c r="E29" i="89"/>
  <c r="E28" i="89"/>
  <c r="E10" i="89"/>
  <c r="L17" i="16"/>
  <c r="L16" i="16"/>
  <c r="L20" i="16" s="1"/>
  <c r="L15" i="16"/>
  <c r="L19" i="16" s="1"/>
  <c r="H10" i="108"/>
  <c r="H29" i="108"/>
  <c r="H28" i="108"/>
  <c r="K34" i="55"/>
  <c r="K38" i="55" s="1"/>
  <c r="J28" i="55"/>
  <c r="G37" i="77"/>
  <c r="G50" i="77" s="1"/>
  <c r="I36" i="77"/>
  <c r="I49" i="77" s="1"/>
  <c r="F36" i="107"/>
  <c r="C37" i="114"/>
  <c r="F29" i="121"/>
  <c r="F28" i="121"/>
  <c r="I11" i="16"/>
  <c r="I13" i="16" s="1"/>
  <c r="I26" i="16" s="1"/>
  <c r="I15" i="16"/>
  <c r="G15" i="99"/>
  <c r="G11" i="99"/>
  <c r="G13" i="99" s="1"/>
  <c r="F36" i="44"/>
  <c r="J29" i="72"/>
  <c r="J28" i="72"/>
  <c r="J10" i="72"/>
  <c r="D28" i="61"/>
  <c r="D37" i="61" s="1"/>
  <c r="D10" i="61"/>
  <c r="H28" i="111"/>
  <c r="H10" i="111"/>
  <c r="H29" i="111"/>
  <c r="E28" i="119"/>
  <c r="E10" i="119"/>
  <c r="G15" i="113"/>
  <c r="G11" i="113"/>
  <c r="G13" i="113" s="1"/>
  <c r="D28" i="82"/>
  <c r="D10" i="82"/>
  <c r="D29" i="82"/>
  <c r="G11" i="70"/>
  <c r="G13" i="70" s="1"/>
  <c r="G26" i="70" s="1"/>
  <c r="G15" i="70"/>
  <c r="F11" i="50"/>
  <c r="F13" i="50" s="1"/>
  <c r="F26" i="50" s="1"/>
  <c r="F15" i="50"/>
  <c r="H29" i="90"/>
  <c r="H10" i="90"/>
  <c r="H28" i="90"/>
  <c r="I10" i="50"/>
  <c r="F10" i="115"/>
  <c r="F29" i="115"/>
  <c r="F28" i="115"/>
  <c r="L17" i="115"/>
  <c r="L15" i="115"/>
  <c r="L19" i="115" s="1"/>
  <c r="L16" i="115"/>
  <c r="L20" i="115" s="1"/>
  <c r="C11" i="97"/>
  <c r="C13" i="97" s="1"/>
  <c r="C26" i="97" s="1"/>
  <c r="C15" i="97"/>
  <c r="F10" i="16"/>
  <c r="C10" i="16"/>
  <c r="G11" i="105"/>
  <c r="G13" i="105" s="1"/>
  <c r="G26" i="105" s="1"/>
  <c r="G15" i="105"/>
  <c r="E15" i="105"/>
  <c r="E11" i="105"/>
  <c r="E13" i="105" s="1"/>
  <c r="E28" i="105" s="1"/>
  <c r="C29" i="123"/>
  <c r="C37" i="123" s="1"/>
  <c r="C10" i="123"/>
  <c r="I29" i="108"/>
  <c r="I10" i="108"/>
  <c r="I28" i="108"/>
  <c r="D36" i="93"/>
  <c r="D28" i="122"/>
  <c r="C15" i="16"/>
  <c r="C11" i="16"/>
  <c r="C13" i="16" s="1"/>
  <c r="C26" i="16" s="1"/>
  <c r="E11" i="16"/>
  <c r="E13" i="16" s="1"/>
  <c r="E26" i="16" s="1"/>
  <c r="E15" i="16"/>
  <c r="H11" i="99"/>
  <c r="H13" i="99" s="1"/>
  <c r="H26" i="99" s="1"/>
  <c r="H15" i="99"/>
  <c r="H28" i="121"/>
  <c r="H10" i="121"/>
  <c r="H29" i="121"/>
  <c r="K34" i="44"/>
  <c r="K38" i="44" s="1"/>
  <c r="H10" i="99"/>
  <c r="C10" i="72"/>
  <c r="C29" i="72"/>
  <c r="C37" i="72" s="1"/>
  <c r="I10" i="111"/>
  <c r="I28" i="111"/>
  <c r="G28" i="119"/>
  <c r="G36" i="119" s="1"/>
  <c r="G49" i="119" s="1"/>
  <c r="G10" i="119"/>
  <c r="H15" i="113"/>
  <c r="H11" i="113"/>
  <c r="H13" i="113" s="1"/>
  <c r="F36" i="109"/>
  <c r="F47" i="109" s="1"/>
  <c r="F50" i="109" s="1"/>
  <c r="E15" i="66"/>
  <c r="E11" i="66"/>
  <c r="E13" i="66" s="1"/>
  <c r="E26" i="66" s="1"/>
  <c r="G11" i="50"/>
  <c r="G13" i="50" s="1"/>
  <c r="G26" i="50" s="1"/>
  <c r="G15" i="50"/>
  <c r="C15" i="88"/>
  <c r="C11" i="88"/>
  <c r="C13" i="88" s="1"/>
  <c r="C26" i="88" s="1"/>
  <c r="C26" i="119"/>
  <c r="C29" i="119"/>
  <c r="C37" i="119" s="1"/>
  <c r="I28" i="90"/>
  <c r="I10" i="90"/>
  <c r="D26" i="84"/>
  <c r="D28" i="84"/>
  <c r="D29" i="84"/>
  <c r="H11" i="97"/>
  <c r="H13" i="97" s="1"/>
  <c r="H26" i="97" s="1"/>
  <c r="H15" i="97"/>
  <c r="J10" i="16"/>
  <c r="H10" i="16"/>
  <c r="H15" i="105"/>
  <c r="H11" i="105"/>
  <c r="H13" i="105" s="1"/>
  <c r="F15" i="105"/>
  <c r="F11" i="105"/>
  <c r="F13" i="105" s="1"/>
  <c r="K16" i="108"/>
  <c r="K20" i="108" s="1"/>
  <c r="K17" i="108"/>
  <c r="K21" i="108" s="1"/>
  <c r="K15" i="108"/>
  <c r="K19" i="108" s="1"/>
  <c r="K16" i="56"/>
  <c r="K20" i="56" s="1"/>
  <c r="Y34" i="22"/>
  <c r="Y38" i="22" s="1"/>
  <c r="Y15" i="56"/>
  <c r="Y19" i="56" s="1"/>
  <c r="Y35" i="20"/>
  <c r="Y39" i="20" s="1"/>
  <c r="Y21" i="10"/>
  <c r="Y35" i="10" s="1"/>
  <c r="Y39" i="10" s="1"/>
  <c r="Y36" i="10"/>
  <c r="Y40" i="10" s="1"/>
  <c r="Y16" i="56"/>
  <c r="Y20" i="56" s="1"/>
  <c r="Y34" i="34"/>
  <c r="Y38" i="34" s="1"/>
  <c r="Y35" i="38"/>
  <c r="Y39" i="38" s="1"/>
  <c r="Y49" i="38" s="1"/>
  <c r="Y15" i="114"/>
  <c r="Y19" i="114" s="1"/>
  <c r="Y35" i="45"/>
  <c r="Y39" i="45" s="1"/>
  <c r="Y21" i="40"/>
  <c r="Y35" i="40" s="1"/>
  <c r="Y39" i="40" s="1"/>
  <c r="Y36" i="40"/>
  <c r="Y40" i="40" s="1"/>
  <c r="Y16" i="114"/>
  <c r="Y20" i="114" s="1"/>
  <c r="Y35" i="16"/>
  <c r="Y39" i="16" s="1"/>
  <c r="Y34" i="28"/>
  <c r="Y38" i="28" s="1"/>
  <c r="Y16" i="50"/>
  <c r="Y20" i="50" s="1"/>
  <c r="Y36" i="50" s="1"/>
  <c r="Y40" i="50" s="1"/>
  <c r="Y21" i="42"/>
  <c r="Y35" i="42" s="1"/>
  <c r="Y39" i="42" s="1"/>
  <c r="Y36" i="42"/>
  <c r="Y40" i="42" s="1"/>
  <c r="P26" i="124"/>
  <c r="P6" i="124" s="1"/>
  <c r="S26" i="124"/>
  <c r="S6" i="124" s="1"/>
  <c r="X6" i="124" s="1"/>
  <c r="X9" i="124" s="1"/>
  <c r="L117" i="124"/>
  <c r="L118" i="124" s="1"/>
  <c r="L119" i="124" s="1"/>
  <c r="L120" i="124" s="1"/>
  <c r="L121" i="124" s="1"/>
  <c r="L122" i="124" s="1"/>
  <c r="L123" i="124" s="1"/>
  <c r="L124" i="124" s="1"/>
  <c r="L125" i="124" s="1"/>
  <c r="L126" i="124" s="1"/>
  <c r="L127" i="124" s="1"/>
  <c r="L128" i="124" s="1"/>
  <c r="L129" i="124"/>
  <c r="Y129" i="124"/>
  <c r="Y117" i="124"/>
  <c r="K117" i="124"/>
  <c r="P93" i="124"/>
  <c r="P82" i="124" s="1"/>
  <c r="P73" i="124" s="1"/>
  <c r="I29" i="124"/>
  <c r="I28" i="124"/>
  <c r="I10" i="124"/>
  <c r="J29" i="124"/>
  <c r="J28" i="124"/>
  <c r="J10" i="124"/>
  <c r="C10" i="124"/>
  <c r="C29" i="124"/>
  <c r="C28" i="124"/>
  <c r="Y5" i="124"/>
  <c r="Y8" i="124" s="1"/>
  <c r="Y10" i="124" s="1"/>
  <c r="K17" i="124"/>
  <c r="K21" i="124" s="1"/>
  <c r="K15" i="124"/>
  <c r="K19" i="124" s="1"/>
  <c r="K16" i="124"/>
  <c r="K20" i="124" s="1"/>
  <c r="Y6" i="124"/>
  <c r="Y9" i="124" s="1"/>
  <c r="Q26" i="124"/>
  <c r="Q6" i="124" s="1"/>
  <c r="Q25" i="124"/>
  <c r="Q14" i="124" s="1"/>
  <c r="Q5" i="124" s="1"/>
  <c r="D29" i="124"/>
  <c r="D28" i="124"/>
  <c r="D10" i="124"/>
  <c r="R94" i="124"/>
  <c r="R74" i="124" s="1"/>
  <c r="R93" i="124"/>
  <c r="R82" i="124" s="1"/>
  <c r="R73" i="124" s="1"/>
  <c r="Q94" i="124"/>
  <c r="Q74" i="124" s="1"/>
  <c r="Q93" i="124"/>
  <c r="Q82" i="124" s="1"/>
  <c r="Q73" i="124" s="1"/>
  <c r="L17" i="124"/>
  <c r="L15" i="124"/>
  <c r="L19" i="124" s="1"/>
  <c r="L16" i="124"/>
  <c r="L20" i="124" s="1"/>
  <c r="Y118" i="124"/>
  <c r="Y119" i="124" s="1"/>
  <c r="Y120" i="124" s="1"/>
  <c r="Y121" i="124" s="1"/>
  <c r="Y122" i="124" s="1"/>
  <c r="Y123" i="124" s="1"/>
  <c r="Y124" i="124" s="1"/>
  <c r="Y125" i="124" s="1"/>
  <c r="Y126" i="124" s="1"/>
  <c r="Y127" i="124" s="1"/>
  <c r="Y128" i="124" s="1"/>
  <c r="X116" i="124"/>
  <c r="X115" i="124"/>
  <c r="G28" i="124"/>
  <c r="G29" i="124"/>
  <c r="G10" i="124"/>
  <c r="E29" i="124"/>
  <c r="E28" i="124"/>
  <c r="E10" i="124"/>
  <c r="X118" i="124"/>
  <c r="X119" i="124" s="1"/>
  <c r="X120" i="124" s="1"/>
  <c r="X121" i="124" s="1"/>
  <c r="X122" i="124" s="1"/>
  <c r="X123" i="124" s="1"/>
  <c r="X124" i="124" s="1"/>
  <c r="X125" i="124" s="1"/>
  <c r="X126" i="124" s="1"/>
  <c r="X127" i="124" s="1"/>
  <c r="X128" i="124" s="1"/>
  <c r="X129" i="124"/>
  <c r="H28" i="124"/>
  <c r="H29" i="124"/>
  <c r="H10" i="124"/>
  <c r="F29" i="124"/>
  <c r="F28" i="124"/>
  <c r="F10" i="124"/>
  <c r="P25" i="123"/>
  <c r="P14" i="123" s="1"/>
  <c r="P5" i="123" s="1"/>
  <c r="K36" i="123"/>
  <c r="K40" i="123" s="1"/>
  <c r="K116" i="123"/>
  <c r="K115" i="123"/>
  <c r="K129" i="123"/>
  <c r="Y117" i="123"/>
  <c r="Y118" i="123" s="1"/>
  <c r="Y119" i="123" s="1"/>
  <c r="Y120" i="123" s="1"/>
  <c r="Y121" i="123" s="1"/>
  <c r="Y122" i="123" s="1"/>
  <c r="Y123" i="123" s="1"/>
  <c r="Y124" i="123" s="1"/>
  <c r="Y125" i="123" s="1"/>
  <c r="Y126" i="123" s="1"/>
  <c r="Y127" i="123" s="1"/>
  <c r="Y128" i="123" s="1"/>
  <c r="X116" i="123"/>
  <c r="X115" i="123"/>
  <c r="X129" i="123"/>
  <c r="L117" i="123"/>
  <c r="L129" i="123" s="1"/>
  <c r="F26" i="123"/>
  <c r="F29" i="123"/>
  <c r="F28" i="123"/>
  <c r="H26" i="123"/>
  <c r="H28" i="123"/>
  <c r="H29" i="123"/>
  <c r="G26" i="123"/>
  <c r="G28" i="123"/>
  <c r="G29" i="123"/>
  <c r="R25" i="123"/>
  <c r="R14" i="123" s="1"/>
  <c r="R5" i="123" s="1"/>
  <c r="R26" i="123"/>
  <c r="R6" i="123" s="1"/>
  <c r="Y17" i="123"/>
  <c r="Y15" i="123"/>
  <c r="Y19" i="123" s="1"/>
  <c r="Y16" i="123"/>
  <c r="Y20" i="123" s="1"/>
  <c r="X118" i="123"/>
  <c r="X119" i="123" s="1"/>
  <c r="X120" i="123" s="1"/>
  <c r="X121" i="123" s="1"/>
  <c r="X122" i="123" s="1"/>
  <c r="X123" i="123" s="1"/>
  <c r="X124" i="123" s="1"/>
  <c r="X125" i="123" s="1"/>
  <c r="X126" i="123" s="1"/>
  <c r="X127" i="123" s="1"/>
  <c r="X128" i="123" s="1"/>
  <c r="K118" i="123"/>
  <c r="K119" i="123" s="1"/>
  <c r="K120" i="123" s="1"/>
  <c r="K121" i="123" s="1"/>
  <c r="K122" i="123" s="1"/>
  <c r="K123" i="123" s="1"/>
  <c r="K124" i="123" s="1"/>
  <c r="K125" i="123" s="1"/>
  <c r="K126" i="123" s="1"/>
  <c r="K127" i="123" s="1"/>
  <c r="K128" i="123" s="1"/>
  <c r="L21" i="123"/>
  <c r="I36" i="122"/>
  <c r="I49" i="122" s="1"/>
  <c r="G36" i="122"/>
  <c r="G49" i="122" s="1"/>
  <c r="P25" i="122"/>
  <c r="P14" i="122" s="1"/>
  <c r="P5" i="122" s="1"/>
  <c r="X116" i="122"/>
  <c r="X115" i="122"/>
  <c r="X129" i="122"/>
  <c r="Q26" i="122"/>
  <c r="Q6" i="122" s="1"/>
  <c r="Q25" i="122"/>
  <c r="Q14" i="122" s="1"/>
  <c r="Q5" i="122" s="1"/>
  <c r="K118" i="122"/>
  <c r="K119" i="122" s="1"/>
  <c r="K120" i="122" s="1"/>
  <c r="K121" i="122" s="1"/>
  <c r="K122" i="122" s="1"/>
  <c r="K123" i="122" s="1"/>
  <c r="K124" i="122" s="1"/>
  <c r="K125" i="122" s="1"/>
  <c r="K126" i="122" s="1"/>
  <c r="K127" i="122" s="1"/>
  <c r="K128" i="122" s="1"/>
  <c r="Y17" i="122"/>
  <c r="Y15" i="122"/>
  <c r="Y19" i="122" s="1"/>
  <c r="Y16" i="122"/>
  <c r="Y20" i="122" s="1"/>
  <c r="Y117" i="122"/>
  <c r="Y118" i="122" s="1"/>
  <c r="Y119" i="122" s="1"/>
  <c r="Y120" i="122" s="1"/>
  <c r="Y121" i="122" s="1"/>
  <c r="Y122" i="122" s="1"/>
  <c r="Y123" i="122" s="1"/>
  <c r="Y124" i="122" s="1"/>
  <c r="Y125" i="122" s="1"/>
  <c r="Y126" i="122" s="1"/>
  <c r="Y127" i="122" s="1"/>
  <c r="Y128" i="122" s="1"/>
  <c r="R25" i="122"/>
  <c r="R14" i="122" s="1"/>
  <c r="R5" i="122" s="1"/>
  <c r="P93" i="122"/>
  <c r="P82" i="122" s="1"/>
  <c r="P73" i="122" s="1"/>
  <c r="K116" i="122"/>
  <c r="K115" i="122"/>
  <c r="X118" i="122"/>
  <c r="X119" i="122" s="1"/>
  <c r="X120" i="122" s="1"/>
  <c r="X121" i="122" s="1"/>
  <c r="X122" i="122" s="1"/>
  <c r="X123" i="122" s="1"/>
  <c r="X124" i="122" s="1"/>
  <c r="X125" i="122" s="1"/>
  <c r="X126" i="122" s="1"/>
  <c r="X127" i="122" s="1"/>
  <c r="X128" i="122" s="1"/>
  <c r="R94" i="122"/>
  <c r="R74" i="122" s="1"/>
  <c r="R93" i="122"/>
  <c r="R82" i="122" s="1"/>
  <c r="R73" i="122" s="1"/>
  <c r="Q25" i="121"/>
  <c r="Q14" i="121" s="1"/>
  <c r="Q5" i="121" s="1"/>
  <c r="T26" i="121"/>
  <c r="T6" i="121" s="1"/>
  <c r="W25" i="121"/>
  <c r="W14" i="121" s="1"/>
  <c r="W5" i="121" s="1"/>
  <c r="W26" i="121"/>
  <c r="W6" i="121" s="1"/>
  <c r="R28" i="121"/>
  <c r="R25" i="121" s="1"/>
  <c r="R14" i="121" s="1"/>
  <c r="R5" i="121" s="1"/>
  <c r="X116" i="121"/>
  <c r="X115" i="121"/>
  <c r="X129" i="121"/>
  <c r="K116" i="121"/>
  <c r="K115" i="121"/>
  <c r="K129" i="121"/>
  <c r="Y103" i="121"/>
  <c r="Y107" i="121" s="1"/>
  <c r="Y117" i="121" s="1"/>
  <c r="Y129" i="121" s="1"/>
  <c r="L117" i="121"/>
  <c r="L129" i="121" s="1"/>
  <c r="K118" i="121"/>
  <c r="K119" i="121" s="1"/>
  <c r="K120" i="121" s="1"/>
  <c r="K121" i="121" s="1"/>
  <c r="K122" i="121" s="1"/>
  <c r="K123" i="121" s="1"/>
  <c r="K124" i="121" s="1"/>
  <c r="K125" i="121" s="1"/>
  <c r="K126" i="121" s="1"/>
  <c r="K127" i="121" s="1"/>
  <c r="K128" i="121" s="1"/>
  <c r="Y5" i="121"/>
  <c r="Y8" i="121" s="1"/>
  <c r="Y10" i="121" s="1"/>
  <c r="P93" i="121"/>
  <c r="P82" i="121" s="1"/>
  <c r="P73" i="121" s="1"/>
  <c r="P26" i="121"/>
  <c r="P6" i="121" s="1"/>
  <c r="P25" i="121"/>
  <c r="P14" i="121" s="1"/>
  <c r="P5" i="121" s="1"/>
  <c r="S94" i="121"/>
  <c r="S74" i="121" s="1"/>
  <c r="S93" i="121"/>
  <c r="S82" i="121" s="1"/>
  <c r="S73" i="121" s="1"/>
  <c r="X118" i="121"/>
  <c r="X119" i="121" s="1"/>
  <c r="X120" i="121" s="1"/>
  <c r="X121" i="121" s="1"/>
  <c r="X122" i="121" s="1"/>
  <c r="X123" i="121" s="1"/>
  <c r="X124" i="121" s="1"/>
  <c r="X125" i="121" s="1"/>
  <c r="X126" i="121" s="1"/>
  <c r="X127" i="121" s="1"/>
  <c r="X128" i="121" s="1"/>
  <c r="Y117" i="120"/>
  <c r="Y118" i="120" s="1"/>
  <c r="Y119" i="120" s="1"/>
  <c r="Y120" i="120" s="1"/>
  <c r="Y121" i="120" s="1"/>
  <c r="Y122" i="120" s="1"/>
  <c r="Y123" i="120" s="1"/>
  <c r="Y124" i="120" s="1"/>
  <c r="Y125" i="120" s="1"/>
  <c r="Y126" i="120" s="1"/>
  <c r="Y127" i="120" s="1"/>
  <c r="Y128" i="120" s="1"/>
  <c r="L117" i="120"/>
  <c r="L129" i="120" s="1"/>
  <c r="J26" i="120"/>
  <c r="J29" i="120"/>
  <c r="J28" i="120"/>
  <c r="X117" i="120"/>
  <c r="Y5" i="120"/>
  <c r="Y8" i="120" s="1"/>
  <c r="Y10" i="120" s="1"/>
  <c r="S93" i="120"/>
  <c r="S82" i="120" s="1"/>
  <c r="S73" i="120" s="1"/>
  <c r="D26" i="120"/>
  <c r="D29" i="120"/>
  <c r="D28" i="120"/>
  <c r="Q94" i="120"/>
  <c r="Q74" i="120" s="1"/>
  <c r="Q93" i="120"/>
  <c r="Q82" i="120" s="1"/>
  <c r="Q73" i="120" s="1"/>
  <c r="Y103" i="120"/>
  <c r="Y107" i="120" s="1"/>
  <c r="L103" i="120"/>
  <c r="L107" i="120" s="1"/>
  <c r="K117" i="120"/>
  <c r="K129" i="120" s="1"/>
  <c r="Q26" i="120"/>
  <c r="Q6" i="120" s="1"/>
  <c r="Q25" i="120"/>
  <c r="Q14" i="120" s="1"/>
  <c r="Q5" i="120" s="1"/>
  <c r="E26" i="120"/>
  <c r="E28" i="120"/>
  <c r="E29" i="120"/>
  <c r="P26" i="120"/>
  <c r="P6" i="120" s="1"/>
  <c r="P25" i="120"/>
  <c r="P14" i="120" s="1"/>
  <c r="P5" i="120" s="1"/>
  <c r="K34" i="120"/>
  <c r="K38" i="120" s="1"/>
  <c r="C26" i="120"/>
  <c r="C29" i="120"/>
  <c r="C28" i="120"/>
  <c r="K34" i="119"/>
  <c r="K38" i="119" s="1"/>
  <c r="S26" i="119"/>
  <c r="S6" i="119" s="1"/>
  <c r="X6" i="119" s="1"/>
  <c r="X9" i="119" s="1"/>
  <c r="S25" i="119"/>
  <c r="S14" i="119" s="1"/>
  <c r="S5" i="119" s="1"/>
  <c r="V26" i="119"/>
  <c r="V6" i="119" s="1"/>
  <c r="Q29" i="119"/>
  <c r="Q27" i="119" s="1"/>
  <c r="Y117" i="119"/>
  <c r="Y129" i="119" s="1"/>
  <c r="I36" i="119"/>
  <c r="I49" i="119" s="1"/>
  <c r="S93" i="119"/>
  <c r="S82" i="119" s="1"/>
  <c r="S73" i="119" s="1"/>
  <c r="S94" i="119"/>
  <c r="S74" i="119" s="1"/>
  <c r="K36" i="119"/>
  <c r="K40" i="119" s="1"/>
  <c r="R94" i="119"/>
  <c r="R74" i="119" s="1"/>
  <c r="R93" i="119"/>
  <c r="R82" i="119" s="1"/>
  <c r="R73" i="119" s="1"/>
  <c r="K117" i="119"/>
  <c r="Y17" i="119"/>
  <c r="L117" i="119"/>
  <c r="L129" i="119" s="1"/>
  <c r="X117" i="119"/>
  <c r="X129" i="119" s="1"/>
  <c r="P26" i="119"/>
  <c r="P6" i="119" s="1"/>
  <c r="P25" i="119"/>
  <c r="P14" i="119" s="1"/>
  <c r="P5" i="119" s="1"/>
  <c r="P94" i="119"/>
  <c r="P74" i="119" s="1"/>
  <c r="P93" i="119"/>
  <c r="P82" i="119" s="1"/>
  <c r="P73" i="119" s="1"/>
  <c r="K35" i="119"/>
  <c r="K39" i="119" s="1"/>
  <c r="L21" i="118"/>
  <c r="K117" i="118"/>
  <c r="K118" i="118" s="1"/>
  <c r="K119" i="118" s="1"/>
  <c r="K120" i="118" s="1"/>
  <c r="K121" i="118" s="1"/>
  <c r="K122" i="118" s="1"/>
  <c r="K123" i="118" s="1"/>
  <c r="K124" i="118" s="1"/>
  <c r="K125" i="118" s="1"/>
  <c r="K126" i="118" s="1"/>
  <c r="K127" i="118" s="1"/>
  <c r="K128" i="118" s="1"/>
  <c r="S94" i="118"/>
  <c r="S74" i="118" s="1"/>
  <c r="S93" i="118"/>
  <c r="S82" i="118" s="1"/>
  <c r="S73" i="118" s="1"/>
  <c r="L117" i="118"/>
  <c r="L129" i="118" s="1"/>
  <c r="X117" i="118"/>
  <c r="Y5" i="118"/>
  <c r="Y8" i="118" s="1"/>
  <c r="Y10" i="118" s="1"/>
  <c r="Y6" i="118"/>
  <c r="Y9" i="118" s="1"/>
  <c r="R26" i="118"/>
  <c r="R6" i="118" s="1"/>
  <c r="R25" i="118"/>
  <c r="R14" i="118" s="1"/>
  <c r="R5" i="118" s="1"/>
  <c r="P26" i="118"/>
  <c r="P6" i="118" s="1"/>
  <c r="P25" i="118"/>
  <c r="P14" i="118" s="1"/>
  <c r="P5" i="118" s="1"/>
  <c r="Q25" i="117"/>
  <c r="Q14" i="117" s="1"/>
  <c r="Q5" i="117" s="1"/>
  <c r="I36" i="117"/>
  <c r="I49" i="117" s="1"/>
  <c r="K35" i="117"/>
  <c r="K39" i="117" s="1"/>
  <c r="Y5" i="117"/>
  <c r="Y8" i="117" s="1"/>
  <c r="Y10" i="117" s="1"/>
  <c r="Y17" i="117" s="1"/>
  <c r="P93" i="117"/>
  <c r="P82" i="117" s="1"/>
  <c r="P73" i="117" s="1"/>
  <c r="F26" i="117"/>
  <c r="F29" i="117"/>
  <c r="F28" i="117"/>
  <c r="E26" i="117"/>
  <c r="E28" i="117"/>
  <c r="E29" i="117"/>
  <c r="G26" i="117"/>
  <c r="G29" i="117"/>
  <c r="G28" i="117"/>
  <c r="L117" i="117"/>
  <c r="L129" i="117" s="1"/>
  <c r="X116" i="117"/>
  <c r="X115" i="117"/>
  <c r="I37" i="117"/>
  <c r="I50" i="117" s="1"/>
  <c r="K36" i="117"/>
  <c r="K40" i="117" s="1"/>
  <c r="X118" i="117"/>
  <c r="X119" i="117" s="1"/>
  <c r="X120" i="117" s="1"/>
  <c r="X121" i="117" s="1"/>
  <c r="X122" i="117" s="1"/>
  <c r="X123" i="117" s="1"/>
  <c r="X124" i="117" s="1"/>
  <c r="X125" i="117" s="1"/>
  <c r="X126" i="117" s="1"/>
  <c r="X127" i="117" s="1"/>
  <c r="X128" i="117" s="1"/>
  <c r="L36" i="117"/>
  <c r="L40" i="117" s="1"/>
  <c r="L21" i="117"/>
  <c r="L35" i="117" s="1"/>
  <c r="L39" i="117" s="1"/>
  <c r="R25" i="117"/>
  <c r="R14" i="117" s="1"/>
  <c r="R5" i="117" s="1"/>
  <c r="R26" i="117"/>
  <c r="R6" i="117" s="1"/>
  <c r="K117" i="117"/>
  <c r="K129" i="117" s="1"/>
  <c r="Y117" i="117"/>
  <c r="Y118" i="117" s="1"/>
  <c r="Y119" i="117" s="1"/>
  <c r="Y120" i="117" s="1"/>
  <c r="Y121" i="117" s="1"/>
  <c r="Y122" i="117" s="1"/>
  <c r="Y123" i="117" s="1"/>
  <c r="Y124" i="117" s="1"/>
  <c r="Y125" i="117" s="1"/>
  <c r="Y126" i="117" s="1"/>
  <c r="Y127" i="117" s="1"/>
  <c r="Y128" i="117" s="1"/>
  <c r="D26" i="117"/>
  <c r="D29" i="117"/>
  <c r="D28" i="117"/>
  <c r="Q94" i="117"/>
  <c r="Q74" i="117" s="1"/>
  <c r="Q93" i="117"/>
  <c r="Q82" i="117" s="1"/>
  <c r="Q73" i="117" s="1"/>
  <c r="C37" i="117"/>
  <c r="Y5" i="116"/>
  <c r="Y8" i="116" s="1"/>
  <c r="Y10" i="116" s="1"/>
  <c r="I28" i="116"/>
  <c r="I29" i="116"/>
  <c r="I26" i="116"/>
  <c r="G36" i="116"/>
  <c r="G49" i="116" s="1"/>
  <c r="J36" i="116"/>
  <c r="J49" i="116" s="1"/>
  <c r="Y6" i="116"/>
  <c r="Y9" i="116" s="1"/>
  <c r="H26" i="116"/>
  <c r="H29" i="116"/>
  <c r="H28" i="116"/>
  <c r="K116" i="116"/>
  <c r="K115" i="116"/>
  <c r="K129" i="116"/>
  <c r="Y102" i="116"/>
  <c r="Y106" i="116" s="1"/>
  <c r="S26" i="116"/>
  <c r="S6" i="116" s="1"/>
  <c r="X6" i="116" s="1"/>
  <c r="X9" i="116" s="1"/>
  <c r="S25" i="116"/>
  <c r="S14" i="116" s="1"/>
  <c r="S5" i="116" s="1"/>
  <c r="P25" i="116"/>
  <c r="P14" i="116" s="1"/>
  <c r="P5" i="116" s="1"/>
  <c r="L36" i="116"/>
  <c r="L40" i="116" s="1"/>
  <c r="L21" i="116"/>
  <c r="L34" i="116" s="1"/>
  <c r="L38" i="116" s="1"/>
  <c r="Q94" i="116"/>
  <c r="Q74" i="116" s="1"/>
  <c r="Q93" i="116"/>
  <c r="Q82" i="116" s="1"/>
  <c r="Q73" i="116" s="1"/>
  <c r="S94" i="116"/>
  <c r="S74" i="116" s="1"/>
  <c r="S93" i="116"/>
  <c r="S82" i="116" s="1"/>
  <c r="S73" i="116" s="1"/>
  <c r="K121" i="116"/>
  <c r="K122" i="116" s="1"/>
  <c r="K123" i="116" s="1"/>
  <c r="K124" i="116" s="1"/>
  <c r="K125" i="116" s="1"/>
  <c r="K126" i="116" s="1"/>
  <c r="K127" i="116" s="1"/>
  <c r="K128" i="116" s="1"/>
  <c r="K118" i="116"/>
  <c r="K119" i="116" s="1"/>
  <c r="K120" i="116" s="1"/>
  <c r="R94" i="116"/>
  <c r="R74" i="116" s="1"/>
  <c r="R93" i="116"/>
  <c r="R82" i="116" s="1"/>
  <c r="R73" i="116" s="1"/>
  <c r="F36" i="116"/>
  <c r="L103" i="116"/>
  <c r="L107" i="116" s="1"/>
  <c r="L117" i="116" s="1"/>
  <c r="X117" i="116"/>
  <c r="Q25" i="116"/>
  <c r="Q14" i="116" s="1"/>
  <c r="Q5" i="116" s="1"/>
  <c r="G37" i="115"/>
  <c r="G50" i="115" s="1"/>
  <c r="Y117" i="115"/>
  <c r="Y129" i="115" s="1"/>
  <c r="Q26" i="115"/>
  <c r="Q6" i="115" s="1"/>
  <c r="Q25" i="115"/>
  <c r="Q14" i="115" s="1"/>
  <c r="Q5" i="115" s="1"/>
  <c r="X117" i="115"/>
  <c r="L103" i="115"/>
  <c r="L107" i="115" s="1"/>
  <c r="L117" i="115" s="1"/>
  <c r="S28" i="115"/>
  <c r="S26" i="115" s="1"/>
  <c r="S6" i="115" s="1"/>
  <c r="U26" i="115"/>
  <c r="U6" i="115" s="1"/>
  <c r="X6" i="115" s="1"/>
  <c r="X9" i="115" s="1"/>
  <c r="U25" i="115"/>
  <c r="U14" i="115" s="1"/>
  <c r="U5" i="115" s="1"/>
  <c r="K117" i="115"/>
  <c r="K118" i="115" s="1"/>
  <c r="K119" i="115" s="1"/>
  <c r="K120" i="115" s="1"/>
  <c r="K121" i="115" s="1"/>
  <c r="K122" i="115" s="1"/>
  <c r="K123" i="115" s="1"/>
  <c r="K124" i="115" s="1"/>
  <c r="K125" i="115" s="1"/>
  <c r="K126" i="115" s="1"/>
  <c r="K127" i="115" s="1"/>
  <c r="K128" i="115" s="1"/>
  <c r="V25" i="115"/>
  <c r="V14" i="115" s="1"/>
  <c r="V5" i="115" s="1"/>
  <c r="V26" i="115"/>
  <c r="V6" i="115" s="1"/>
  <c r="P93" i="115"/>
  <c r="P82" i="115" s="1"/>
  <c r="P73" i="115" s="1"/>
  <c r="W25" i="115"/>
  <c r="W14" i="115" s="1"/>
  <c r="W5" i="115" s="1"/>
  <c r="W26" i="115"/>
  <c r="W6" i="115" s="1"/>
  <c r="R94" i="115"/>
  <c r="R74" i="115" s="1"/>
  <c r="R93" i="115"/>
  <c r="R82" i="115" s="1"/>
  <c r="R73" i="115" s="1"/>
  <c r="G36" i="115"/>
  <c r="G49" i="115" s="1"/>
  <c r="T26" i="115"/>
  <c r="T6" i="115" s="1"/>
  <c r="T25" i="115"/>
  <c r="T14" i="115" s="1"/>
  <c r="T5" i="115" s="1"/>
  <c r="P28" i="115"/>
  <c r="P26" i="115" s="1"/>
  <c r="P6" i="115" s="1"/>
  <c r="P26" i="114"/>
  <c r="P6" i="114" s="1"/>
  <c r="J37" i="114"/>
  <c r="J50" i="114" s="1"/>
  <c r="X117" i="114"/>
  <c r="X129" i="114" s="1"/>
  <c r="L103" i="114"/>
  <c r="L107" i="114" s="1"/>
  <c r="L117" i="114" s="1"/>
  <c r="K117" i="114"/>
  <c r="R26" i="114"/>
  <c r="R6" i="114" s="1"/>
  <c r="R25" i="114"/>
  <c r="R14" i="114" s="1"/>
  <c r="R5" i="114" s="1"/>
  <c r="Q26" i="114"/>
  <c r="Q6" i="114" s="1"/>
  <c r="Q25" i="114"/>
  <c r="Q14" i="114" s="1"/>
  <c r="Q5" i="114" s="1"/>
  <c r="P25" i="114"/>
  <c r="P14" i="114" s="1"/>
  <c r="P5" i="114" s="1"/>
  <c r="S94" i="114"/>
  <c r="S74" i="114" s="1"/>
  <c r="S93" i="114"/>
  <c r="S82" i="114" s="1"/>
  <c r="S73" i="114" s="1"/>
  <c r="J36" i="114"/>
  <c r="J49" i="114" s="1"/>
  <c r="Y21" i="114"/>
  <c r="Y102" i="114"/>
  <c r="Y106" i="114" s="1"/>
  <c r="Q26" i="113"/>
  <c r="Q6" i="113" s="1"/>
  <c r="C26" i="113"/>
  <c r="C29" i="113"/>
  <c r="C28" i="113"/>
  <c r="L117" i="113"/>
  <c r="L118" i="113" s="1"/>
  <c r="L119" i="113" s="1"/>
  <c r="L120" i="113" s="1"/>
  <c r="L121" i="113" s="1"/>
  <c r="L122" i="113" s="1"/>
  <c r="L123" i="113" s="1"/>
  <c r="L124" i="113" s="1"/>
  <c r="L125" i="113" s="1"/>
  <c r="L126" i="113" s="1"/>
  <c r="L127" i="113" s="1"/>
  <c r="L128" i="113" s="1"/>
  <c r="Q94" i="113"/>
  <c r="Q74" i="113" s="1"/>
  <c r="Q93" i="113"/>
  <c r="Q82" i="113" s="1"/>
  <c r="Q73" i="113" s="1"/>
  <c r="U26" i="113"/>
  <c r="U6" i="113" s="1"/>
  <c r="X6" i="113" s="1"/>
  <c r="X9" i="113" s="1"/>
  <c r="U25" i="113"/>
  <c r="U14" i="113" s="1"/>
  <c r="U5" i="113" s="1"/>
  <c r="S28" i="113"/>
  <c r="S26" i="113" s="1"/>
  <c r="S6" i="113" s="1"/>
  <c r="R94" i="113"/>
  <c r="R74" i="113" s="1"/>
  <c r="R93" i="113"/>
  <c r="R82" i="113" s="1"/>
  <c r="R73" i="113" s="1"/>
  <c r="Y102" i="113"/>
  <c r="Y106" i="113" s="1"/>
  <c r="K118" i="113"/>
  <c r="K119" i="113" s="1"/>
  <c r="K120" i="113" s="1"/>
  <c r="K121" i="113" s="1"/>
  <c r="K122" i="113" s="1"/>
  <c r="K123" i="113" s="1"/>
  <c r="K124" i="113" s="1"/>
  <c r="K125" i="113" s="1"/>
  <c r="K126" i="113" s="1"/>
  <c r="K127" i="113" s="1"/>
  <c r="K128" i="113" s="1"/>
  <c r="Y5" i="113"/>
  <c r="Y8" i="113" s="1"/>
  <c r="Y10" i="113" s="1"/>
  <c r="Y6" i="113"/>
  <c r="Y9" i="113" s="1"/>
  <c r="R25" i="113"/>
  <c r="R14" i="113" s="1"/>
  <c r="R5" i="113" s="1"/>
  <c r="P29" i="113"/>
  <c r="P27" i="113" s="1"/>
  <c r="W26" i="113"/>
  <c r="W6" i="113" s="1"/>
  <c r="W25" i="113"/>
  <c r="W14" i="113" s="1"/>
  <c r="W5" i="113" s="1"/>
  <c r="K115" i="113"/>
  <c r="K116" i="113"/>
  <c r="K129" i="113"/>
  <c r="X117" i="113"/>
  <c r="X118" i="113" s="1"/>
  <c r="X119" i="113" s="1"/>
  <c r="X120" i="113" s="1"/>
  <c r="X121" i="113" s="1"/>
  <c r="X122" i="113" s="1"/>
  <c r="X123" i="113" s="1"/>
  <c r="X124" i="113" s="1"/>
  <c r="X125" i="113" s="1"/>
  <c r="X126" i="113" s="1"/>
  <c r="X127" i="113" s="1"/>
  <c r="X128" i="113" s="1"/>
  <c r="H37" i="112"/>
  <c r="H50" i="112" s="1"/>
  <c r="L117" i="112"/>
  <c r="L129" i="112" s="1"/>
  <c r="K116" i="112"/>
  <c r="K115" i="112"/>
  <c r="K129" i="112"/>
  <c r="Y117" i="112"/>
  <c r="Y129" i="112" s="1"/>
  <c r="Q94" i="112"/>
  <c r="Q74" i="112" s="1"/>
  <c r="Q93" i="112"/>
  <c r="Q82" i="112" s="1"/>
  <c r="Q73" i="112" s="1"/>
  <c r="K36" i="112"/>
  <c r="K40" i="112" s="1"/>
  <c r="E36" i="112"/>
  <c r="E46" i="112" s="1"/>
  <c r="E49" i="112" s="1"/>
  <c r="Y5" i="112"/>
  <c r="Y8" i="112" s="1"/>
  <c r="Y10" i="112" s="1"/>
  <c r="P94" i="112"/>
  <c r="P74" i="112" s="1"/>
  <c r="P93" i="112"/>
  <c r="P82" i="112" s="1"/>
  <c r="P73" i="112" s="1"/>
  <c r="L36" i="112"/>
  <c r="L40" i="112" s="1"/>
  <c r="L21" i="112"/>
  <c r="L35" i="112" s="1"/>
  <c r="L39" i="112" s="1"/>
  <c r="Y6" i="112"/>
  <c r="Y9" i="112" s="1"/>
  <c r="K118" i="112"/>
  <c r="K119" i="112" s="1"/>
  <c r="K120" i="112" s="1"/>
  <c r="K121" i="112" s="1"/>
  <c r="K122" i="112" s="1"/>
  <c r="K123" i="112" s="1"/>
  <c r="K124" i="112" s="1"/>
  <c r="K125" i="112" s="1"/>
  <c r="K126" i="112" s="1"/>
  <c r="K127" i="112" s="1"/>
  <c r="K128" i="112" s="1"/>
  <c r="X117" i="112"/>
  <c r="R25" i="112"/>
  <c r="R14" i="112" s="1"/>
  <c r="R5" i="112" s="1"/>
  <c r="Q26" i="112"/>
  <c r="Q6" i="112" s="1"/>
  <c r="P26" i="112"/>
  <c r="P6" i="112" s="1"/>
  <c r="P25" i="112"/>
  <c r="P14" i="112" s="1"/>
  <c r="P5" i="112" s="1"/>
  <c r="K35" i="112"/>
  <c r="K39" i="112" s="1"/>
  <c r="K49" i="112" s="1"/>
  <c r="S94" i="112"/>
  <c r="S74" i="112" s="1"/>
  <c r="S93" i="112"/>
  <c r="S82" i="112" s="1"/>
  <c r="S73" i="112" s="1"/>
  <c r="X116" i="111"/>
  <c r="X115" i="111"/>
  <c r="X129" i="111"/>
  <c r="Y117" i="111"/>
  <c r="S25" i="111"/>
  <c r="S14" i="111" s="1"/>
  <c r="S5" i="111" s="1"/>
  <c r="X5" i="111" s="1"/>
  <c r="X8" i="111" s="1"/>
  <c r="X10" i="111" s="1"/>
  <c r="X17" i="111" s="1"/>
  <c r="X21" i="111" s="1"/>
  <c r="L117" i="111"/>
  <c r="L129" i="111" s="1"/>
  <c r="L21" i="111"/>
  <c r="X118" i="111"/>
  <c r="X119" i="111" s="1"/>
  <c r="X120" i="111" s="1"/>
  <c r="X121" i="111" s="1"/>
  <c r="X122" i="111" s="1"/>
  <c r="X123" i="111" s="1"/>
  <c r="X124" i="111" s="1"/>
  <c r="X125" i="111" s="1"/>
  <c r="X126" i="111" s="1"/>
  <c r="X127" i="111" s="1"/>
  <c r="X128" i="111" s="1"/>
  <c r="Q94" i="111"/>
  <c r="Q74" i="111" s="1"/>
  <c r="Q93" i="111"/>
  <c r="Q82" i="111" s="1"/>
  <c r="Q73" i="111" s="1"/>
  <c r="K117" i="111"/>
  <c r="K118" i="111" s="1"/>
  <c r="K119" i="111" s="1"/>
  <c r="K120" i="111" s="1"/>
  <c r="K121" i="111" s="1"/>
  <c r="K122" i="111" s="1"/>
  <c r="K123" i="111" s="1"/>
  <c r="K124" i="111" s="1"/>
  <c r="K125" i="111" s="1"/>
  <c r="K126" i="111" s="1"/>
  <c r="K127" i="111" s="1"/>
  <c r="K128" i="111" s="1"/>
  <c r="P26" i="111"/>
  <c r="P6" i="111" s="1"/>
  <c r="P25" i="111"/>
  <c r="P14" i="111" s="1"/>
  <c r="P5" i="111" s="1"/>
  <c r="Y5" i="111"/>
  <c r="Y8" i="111" s="1"/>
  <c r="Y10" i="111" s="1"/>
  <c r="R25" i="111"/>
  <c r="R14" i="111" s="1"/>
  <c r="R5" i="111" s="1"/>
  <c r="R26" i="111"/>
  <c r="R6" i="111" s="1"/>
  <c r="Y6" i="111"/>
  <c r="Y9" i="111" s="1"/>
  <c r="S28" i="110"/>
  <c r="Y102" i="110"/>
  <c r="Y106" i="110" s="1"/>
  <c r="G37" i="110"/>
  <c r="G50" i="110" s="1"/>
  <c r="P29" i="110"/>
  <c r="P27" i="110" s="1"/>
  <c r="P94" i="110"/>
  <c r="P74" i="110" s="1"/>
  <c r="P93" i="110"/>
  <c r="P82" i="110" s="1"/>
  <c r="P73" i="110" s="1"/>
  <c r="U26" i="110"/>
  <c r="U6" i="110" s="1"/>
  <c r="U25" i="110"/>
  <c r="U14" i="110" s="1"/>
  <c r="U5" i="110" s="1"/>
  <c r="Q94" i="110"/>
  <c r="Q74" i="110" s="1"/>
  <c r="Q93" i="110"/>
  <c r="Q82" i="110" s="1"/>
  <c r="Q73" i="110" s="1"/>
  <c r="I37" i="110"/>
  <c r="I50" i="110" s="1"/>
  <c r="L129" i="110"/>
  <c r="L117" i="110"/>
  <c r="L118" i="110" s="1"/>
  <c r="L119" i="110" s="1"/>
  <c r="L120" i="110" s="1"/>
  <c r="L121" i="110" s="1"/>
  <c r="L122" i="110" s="1"/>
  <c r="L123" i="110" s="1"/>
  <c r="L124" i="110" s="1"/>
  <c r="L125" i="110" s="1"/>
  <c r="L126" i="110" s="1"/>
  <c r="L127" i="110" s="1"/>
  <c r="L128" i="110" s="1"/>
  <c r="J36" i="110"/>
  <c r="J49" i="110" s="1"/>
  <c r="X117" i="110"/>
  <c r="X129" i="110" s="1"/>
  <c r="T26" i="110"/>
  <c r="T6" i="110" s="1"/>
  <c r="T25" i="110"/>
  <c r="T14" i="110" s="1"/>
  <c r="T5" i="110" s="1"/>
  <c r="K118" i="110"/>
  <c r="K119" i="110" s="1"/>
  <c r="K120" i="110" s="1"/>
  <c r="K121" i="110" s="1"/>
  <c r="K122" i="110" s="1"/>
  <c r="K123" i="110" s="1"/>
  <c r="K124" i="110" s="1"/>
  <c r="K125" i="110" s="1"/>
  <c r="K126" i="110" s="1"/>
  <c r="K127" i="110" s="1"/>
  <c r="K128" i="110" s="1"/>
  <c r="K115" i="110"/>
  <c r="K116" i="110"/>
  <c r="W26" i="110"/>
  <c r="W6" i="110" s="1"/>
  <c r="W25" i="110"/>
  <c r="W14" i="110" s="1"/>
  <c r="W5" i="110" s="1"/>
  <c r="V26" i="110"/>
  <c r="V6" i="110" s="1"/>
  <c r="V25" i="110"/>
  <c r="V14" i="110" s="1"/>
  <c r="V5" i="110" s="1"/>
  <c r="K129" i="110"/>
  <c r="S29" i="110"/>
  <c r="S27" i="110" s="1"/>
  <c r="Y5" i="109"/>
  <c r="Y8" i="109" s="1"/>
  <c r="Y10" i="109" s="1"/>
  <c r="Y6" i="109"/>
  <c r="Y9" i="109" s="1"/>
  <c r="I26" i="109"/>
  <c r="I28" i="109"/>
  <c r="I29" i="109"/>
  <c r="X116" i="109"/>
  <c r="X115" i="109"/>
  <c r="X129" i="109"/>
  <c r="L36" i="109"/>
  <c r="L40" i="109" s="1"/>
  <c r="L21" i="109"/>
  <c r="L34" i="109" s="1"/>
  <c r="L38" i="109" s="1"/>
  <c r="Q26" i="109"/>
  <c r="Q6" i="109" s="1"/>
  <c r="Q25" i="109"/>
  <c r="Q14" i="109" s="1"/>
  <c r="Q5" i="109" s="1"/>
  <c r="P26" i="109"/>
  <c r="P6" i="109" s="1"/>
  <c r="S26" i="109"/>
  <c r="S6" i="109" s="1"/>
  <c r="X6" i="109" s="1"/>
  <c r="X9" i="109" s="1"/>
  <c r="S25" i="109"/>
  <c r="S14" i="109" s="1"/>
  <c r="S5" i="109" s="1"/>
  <c r="X5" i="109" s="1"/>
  <c r="X8" i="109" s="1"/>
  <c r="X10" i="109" s="1"/>
  <c r="Y117" i="109"/>
  <c r="K118" i="109"/>
  <c r="K119" i="109" s="1"/>
  <c r="K120" i="109" s="1"/>
  <c r="K121" i="109" s="1"/>
  <c r="K122" i="109" s="1"/>
  <c r="K123" i="109" s="1"/>
  <c r="K124" i="109" s="1"/>
  <c r="K125" i="109" s="1"/>
  <c r="K126" i="109" s="1"/>
  <c r="K127" i="109" s="1"/>
  <c r="K128" i="109" s="1"/>
  <c r="K116" i="109"/>
  <c r="K115" i="109"/>
  <c r="K129" i="109"/>
  <c r="L102" i="109"/>
  <c r="L106" i="109" s="1"/>
  <c r="X118" i="109"/>
  <c r="X119" i="109" s="1"/>
  <c r="X120" i="109" s="1"/>
  <c r="X121" i="109" s="1"/>
  <c r="X122" i="109" s="1"/>
  <c r="X123" i="109" s="1"/>
  <c r="X124" i="109" s="1"/>
  <c r="X125" i="109" s="1"/>
  <c r="X126" i="109" s="1"/>
  <c r="X127" i="109" s="1"/>
  <c r="X128" i="109" s="1"/>
  <c r="D36" i="109"/>
  <c r="P94" i="109"/>
  <c r="P74" i="109" s="1"/>
  <c r="P93" i="109"/>
  <c r="P82" i="109" s="1"/>
  <c r="P73" i="109" s="1"/>
  <c r="Y5" i="108"/>
  <c r="Y8" i="108" s="1"/>
  <c r="Y10" i="108" s="1"/>
  <c r="Y17" i="108" s="1"/>
  <c r="Y21" i="108" s="1"/>
  <c r="X116" i="108"/>
  <c r="X115" i="108"/>
  <c r="X129" i="108"/>
  <c r="L34" i="108"/>
  <c r="L38" i="108" s="1"/>
  <c r="Y103" i="108"/>
  <c r="Y107" i="108" s="1"/>
  <c r="Y117" i="108" s="1"/>
  <c r="R94" i="108"/>
  <c r="R74" i="108" s="1"/>
  <c r="R93" i="108"/>
  <c r="R82" i="108" s="1"/>
  <c r="R73" i="108" s="1"/>
  <c r="P94" i="108"/>
  <c r="P74" i="108" s="1"/>
  <c r="P93" i="108"/>
  <c r="P82" i="108" s="1"/>
  <c r="P73" i="108" s="1"/>
  <c r="K117" i="108"/>
  <c r="K118" i="108" s="1"/>
  <c r="K119" i="108" s="1"/>
  <c r="K120" i="108" s="1"/>
  <c r="K121" i="108" s="1"/>
  <c r="K122" i="108" s="1"/>
  <c r="K123" i="108" s="1"/>
  <c r="K124" i="108" s="1"/>
  <c r="K125" i="108" s="1"/>
  <c r="K126" i="108" s="1"/>
  <c r="K127" i="108" s="1"/>
  <c r="K128" i="108" s="1"/>
  <c r="X118" i="108"/>
  <c r="X119" i="108" s="1"/>
  <c r="X120" i="108" s="1"/>
  <c r="X121" i="108" s="1"/>
  <c r="X122" i="108" s="1"/>
  <c r="X123" i="108" s="1"/>
  <c r="X124" i="108" s="1"/>
  <c r="X125" i="108" s="1"/>
  <c r="X126" i="108" s="1"/>
  <c r="X127" i="108" s="1"/>
  <c r="X128" i="108" s="1"/>
  <c r="L117" i="108"/>
  <c r="L118" i="108" s="1"/>
  <c r="L119" i="108" s="1"/>
  <c r="L120" i="108" s="1"/>
  <c r="L121" i="108" s="1"/>
  <c r="L122" i="108" s="1"/>
  <c r="L123" i="108" s="1"/>
  <c r="L124" i="108" s="1"/>
  <c r="L125" i="108" s="1"/>
  <c r="L126" i="108" s="1"/>
  <c r="L127" i="108" s="1"/>
  <c r="L128" i="108" s="1"/>
  <c r="L129" i="108"/>
  <c r="R26" i="108"/>
  <c r="R6" i="108" s="1"/>
  <c r="R25" i="108"/>
  <c r="R14" i="108" s="1"/>
  <c r="R5" i="108" s="1"/>
  <c r="Q26" i="108"/>
  <c r="Q6" i="108" s="1"/>
  <c r="Q25" i="108"/>
  <c r="Q14" i="108" s="1"/>
  <c r="Q5" i="108" s="1"/>
  <c r="Q94" i="108"/>
  <c r="Q74" i="108" s="1"/>
  <c r="Q93" i="108"/>
  <c r="Q82" i="108" s="1"/>
  <c r="Q73" i="108" s="1"/>
  <c r="S26" i="108"/>
  <c r="S6" i="108" s="1"/>
  <c r="X6" i="108" s="1"/>
  <c r="X9" i="108" s="1"/>
  <c r="S25" i="108"/>
  <c r="S14" i="108" s="1"/>
  <c r="S5" i="108" s="1"/>
  <c r="J36" i="107"/>
  <c r="J49" i="107" s="1"/>
  <c r="F37" i="107"/>
  <c r="G26" i="107"/>
  <c r="G28" i="107"/>
  <c r="G29" i="107"/>
  <c r="X116" i="107"/>
  <c r="X115" i="107"/>
  <c r="X129" i="107"/>
  <c r="Q26" i="107"/>
  <c r="Q6" i="107" s="1"/>
  <c r="Q25" i="107"/>
  <c r="Q14" i="107" s="1"/>
  <c r="Q5" i="107" s="1"/>
  <c r="Y117" i="107"/>
  <c r="Y118" i="107" s="1"/>
  <c r="Y119" i="107" s="1"/>
  <c r="Y120" i="107" s="1"/>
  <c r="Y121" i="107" s="1"/>
  <c r="Y122" i="107" s="1"/>
  <c r="Y123" i="107" s="1"/>
  <c r="Y124" i="107" s="1"/>
  <c r="Y125" i="107" s="1"/>
  <c r="Y126" i="107" s="1"/>
  <c r="Y127" i="107" s="1"/>
  <c r="Y128" i="107" s="1"/>
  <c r="C36" i="107"/>
  <c r="R26" i="107"/>
  <c r="R6" i="107" s="1"/>
  <c r="R25" i="107"/>
  <c r="R14" i="107" s="1"/>
  <c r="R5" i="107" s="1"/>
  <c r="K49" i="107"/>
  <c r="X118" i="107"/>
  <c r="X119" i="107" s="1"/>
  <c r="X120" i="107" s="1"/>
  <c r="X121" i="107" s="1"/>
  <c r="X122" i="107" s="1"/>
  <c r="X123" i="107" s="1"/>
  <c r="X124" i="107" s="1"/>
  <c r="X125" i="107" s="1"/>
  <c r="X126" i="107" s="1"/>
  <c r="X127" i="107" s="1"/>
  <c r="X128" i="107" s="1"/>
  <c r="L102" i="107"/>
  <c r="L106" i="107" s="1"/>
  <c r="J37" i="107"/>
  <c r="J50" i="107" s="1"/>
  <c r="L36" i="107"/>
  <c r="L40" i="107" s="1"/>
  <c r="L21" i="107"/>
  <c r="L34" i="107" s="1"/>
  <c r="L38" i="107" s="1"/>
  <c r="K118" i="107"/>
  <c r="K119" i="107" s="1"/>
  <c r="K120" i="107" s="1"/>
  <c r="K121" i="107" s="1"/>
  <c r="K122" i="107" s="1"/>
  <c r="K123" i="107" s="1"/>
  <c r="K124" i="107" s="1"/>
  <c r="K125" i="107" s="1"/>
  <c r="K126" i="107" s="1"/>
  <c r="K127" i="107" s="1"/>
  <c r="K128" i="107" s="1"/>
  <c r="Q94" i="107"/>
  <c r="Q74" i="107" s="1"/>
  <c r="Q93" i="107"/>
  <c r="Q82" i="107" s="1"/>
  <c r="Q73" i="107" s="1"/>
  <c r="D36" i="107"/>
  <c r="K117" i="107"/>
  <c r="K129" i="107" s="1"/>
  <c r="Y5" i="107"/>
  <c r="Y8" i="107" s="1"/>
  <c r="Y10" i="107" s="1"/>
  <c r="F29" i="106"/>
  <c r="F28" i="106"/>
  <c r="F10" i="106"/>
  <c r="L103" i="106"/>
  <c r="L107" i="106" s="1"/>
  <c r="L117" i="106" s="1"/>
  <c r="P28" i="106"/>
  <c r="P25" i="106" s="1"/>
  <c r="P14" i="106" s="1"/>
  <c r="P5" i="106" s="1"/>
  <c r="I29" i="106"/>
  <c r="I28" i="106"/>
  <c r="I10" i="106"/>
  <c r="G29" i="106"/>
  <c r="G28" i="106"/>
  <c r="G10" i="106"/>
  <c r="R94" i="106"/>
  <c r="R74" i="106" s="1"/>
  <c r="K121" i="106"/>
  <c r="K122" i="106" s="1"/>
  <c r="K123" i="106" s="1"/>
  <c r="K124" i="106" s="1"/>
  <c r="K125" i="106" s="1"/>
  <c r="K126" i="106" s="1"/>
  <c r="K127" i="106" s="1"/>
  <c r="K128" i="106" s="1"/>
  <c r="K118" i="106"/>
  <c r="K119" i="106" s="1"/>
  <c r="K120" i="106" s="1"/>
  <c r="S25" i="106"/>
  <c r="S14" i="106" s="1"/>
  <c r="S5" i="106" s="1"/>
  <c r="X5" i="106" s="1"/>
  <c r="X8" i="106" s="1"/>
  <c r="X10" i="106" s="1"/>
  <c r="Y5" i="106"/>
  <c r="Y8" i="106" s="1"/>
  <c r="Y10" i="106" s="1"/>
  <c r="J10" i="106"/>
  <c r="J29" i="106"/>
  <c r="J28" i="106"/>
  <c r="H29" i="106"/>
  <c r="H28" i="106"/>
  <c r="H10" i="106"/>
  <c r="E29" i="106"/>
  <c r="E28" i="106"/>
  <c r="E10" i="106"/>
  <c r="X117" i="106"/>
  <c r="X118" i="106" s="1"/>
  <c r="X119" i="106" s="1"/>
  <c r="X120" i="106" s="1"/>
  <c r="X121" i="106" s="1"/>
  <c r="X122" i="106" s="1"/>
  <c r="X123" i="106" s="1"/>
  <c r="X124" i="106" s="1"/>
  <c r="X125" i="106" s="1"/>
  <c r="X126" i="106" s="1"/>
  <c r="X127" i="106" s="1"/>
  <c r="X128" i="106" s="1"/>
  <c r="C29" i="106"/>
  <c r="C28" i="106"/>
  <c r="C10" i="106"/>
  <c r="Y102" i="106"/>
  <c r="Y106" i="106" s="1"/>
  <c r="T26" i="106"/>
  <c r="T6" i="106" s="1"/>
  <c r="T25" i="106"/>
  <c r="T14" i="106" s="1"/>
  <c r="T5" i="106" s="1"/>
  <c r="K17" i="106"/>
  <c r="K21" i="106" s="1"/>
  <c r="K16" i="106"/>
  <c r="K20" i="106" s="1"/>
  <c r="K15" i="106"/>
  <c r="K19" i="106" s="1"/>
  <c r="K116" i="106"/>
  <c r="K115" i="106"/>
  <c r="Q93" i="106"/>
  <c r="Q82" i="106" s="1"/>
  <c r="Q73" i="106" s="1"/>
  <c r="D10" i="106"/>
  <c r="D29" i="106"/>
  <c r="D28" i="106"/>
  <c r="R26" i="106"/>
  <c r="R6" i="106" s="1"/>
  <c r="R25" i="106"/>
  <c r="R14" i="106" s="1"/>
  <c r="R5" i="106" s="1"/>
  <c r="W26" i="106"/>
  <c r="W6" i="106" s="1"/>
  <c r="W25" i="106"/>
  <c r="W14" i="106" s="1"/>
  <c r="W5" i="106" s="1"/>
  <c r="K129" i="106"/>
  <c r="L16" i="106"/>
  <c r="L20" i="106" s="1"/>
  <c r="L17" i="106"/>
  <c r="L15" i="106"/>
  <c r="L19" i="106" s="1"/>
  <c r="P25" i="105"/>
  <c r="P14" i="105" s="1"/>
  <c r="P5" i="105" s="1"/>
  <c r="R26" i="105"/>
  <c r="R6" i="105" s="1"/>
  <c r="Y117" i="105"/>
  <c r="Y129" i="105" s="1"/>
  <c r="K117" i="105"/>
  <c r="Q94" i="105"/>
  <c r="Q74" i="105" s="1"/>
  <c r="Q93" i="105"/>
  <c r="Q82" i="105" s="1"/>
  <c r="Q73" i="105" s="1"/>
  <c r="X117" i="105"/>
  <c r="Y5" i="105"/>
  <c r="Y8" i="105" s="1"/>
  <c r="Y10" i="105" s="1"/>
  <c r="S25" i="105"/>
  <c r="S14" i="105" s="1"/>
  <c r="S5" i="105" s="1"/>
  <c r="X5" i="105" s="1"/>
  <c r="X8" i="105" s="1"/>
  <c r="X10" i="105" s="1"/>
  <c r="Y6" i="105"/>
  <c r="Y9" i="105" s="1"/>
  <c r="K118" i="105"/>
  <c r="K119" i="105" s="1"/>
  <c r="K120" i="105" s="1"/>
  <c r="K121" i="105" s="1"/>
  <c r="K122" i="105" s="1"/>
  <c r="K123" i="105" s="1"/>
  <c r="K124" i="105" s="1"/>
  <c r="K125" i="105" s="1"/>
  <c r="K126" i="105" s="1"/>
  <c r="K127" i="105" s="1"/>
  <c r="K128" i="105" s="1"/>
  <c r="L129" i="105"/>
  <c r="L117" i="105"/>
  <c r="L118" i="105" s="1"/>
  <c r="L119" i="105" s="1"/>
  <c r="L120" i="105" s="1"/>
  <c r="L121" i="105" s="1"/>
  <c r="L122" i="105" s="1"/>
  <c r="L123" i="105" s="1"/>
  <c r="L124" i="105" s="1"/>
  <c r="L125" i="105" s="1"/>
  <c r="L126" i="105" s="1"/>
  <c r="L127" i="105" s="1"/>
  <c r="L128" i="105" s="1"/>
  <c r="C36" i="104"/>
  <c r="K36" i="104"/>
  <c r="K40" i="104" s="1"/>
  <c r="F36" i="104"/>
  <c r="F47" i="104" s="1"/>
  <c r="F50" i="104" s="1"/>
  <c r="Y17" i="104"/>
  <c r="Y15" i="104"/>
  <c r="Y19" i="104" s="1"/>
  <c r="Y16" i="104"/>
  <c r="Y20" i="104" s="1"/>
  <c r="P26" i="104"/>
  <c r="P6" i="104" s="1"/>
  <c r="P25" i="104"/>
  <c r="P14" i="104" s="1"/>
  <c r="P5" i="104" s="1"/>
  <c r="D26" i="104"/>
  <c r="D29" i="104"/>
  <c r="D28" i="104"/>
  <c r="Q94" i="104"/>
  <c r="Q74" i="104" s="1"/>
  <c r="Q93" i="104"/>
  <c r="Q82" i="104" s="1"/>
  <c r="Q73" i="104" s="1"/>
  <c r="E26" i="104"/>
  <c r="E29" i="104"/>
  <c r="E28" i="104"/>
  <c r="Y102" i="104"/>
  <c r="Y106" i="104" s="1"/>
  <c r="J26" i="104"/>
  <c r="J29" i="104"/>
  <c r="J28" i="104"/>
  <c r="L21" i="104"/>
  <c r="X117" i="104"/>
  <c r="X129" i="104" s="1"/>
  <c r="Q26" i="104"/>
  <c r="Q6" i="104" s="1"/>
  <c r="Q25" i="104"/>
  <c r="Q14" i="104" s="1"/>
  <c r="Q5" i="104" s="1"/>
  <c r="R25" i="104"/>
  <c r="R14" i="104" s="1"/>
  <c r="R5" i="104" s="1"/>
  <c r="R26" i="104"/>
  <c r="R6" i="104" s="1"/>
  <c r="K117" i="104"/>
  <c r="P94" i="104"/>
  <c r="P74" i="104" s="1"/>
  <c r="P93" i="104"/>
  <c r="P82" i="104" s="1"/>
  <c r="P73" i="104" s="1"/>
  <c r="X118" i="104"/>
  <c r="X119" i="104" s="1"/>
  <c r="X120" i="104" s="1"/>
  <c r="X121" i="104" s="1"/>
  <c r="X122" i="104" s="1"/>
  <c r="X123" i="104" s="1"/>
  <c r="X124" i="104" s="1"/>
  <c r="X125" i="104" s="1"/>
  <c r="X126" i="104" s="1"/>
  <c r="X127" i="104" s="1"/>
  <c r="X128" i="104" s="1"/>
  <c r="S26" i="104"/>
  <c r="S6" i="104" s="1"/>
  <c r="X6" i="104" s="1"/>
  <c r="X9" i="104" s="1"/>
  <c r="S25" i="104"/>
  <c r="S14" i="104" s="1"/>
  <c r="S5" i="104" s="1"/>
  <c r="X5" i="104" s="1"/>
  <c r="X8" i="104" s="1"/>
  <c r="X10" i="104" s="1"/>
  <c r="C37" i="104"/>
  <c r="I26" i="104"/>
  <c r="I29" i="104"/>
  <c r="I28" i="104"/>
  <c r="V25" i="103"/>
  <c r="V14" i="103" s="1"/>
  <c r="V5" i="103" s="1"/>
  <c r="Y5" i="103" s="1"/>
  <c r="Y8" i="103" s="1"/>
  <c r="Y10" i="103" s="1"/>
  <c r="P29" i="103"/>
  <c r="P27" i="103" s="1"/>
  <c r="Y117" i="103"/>
  <c r="Y118" i="103" s="1"/>
  <c r="Y119" i="103" s="1"/>
  <c r="Y120" i="103" s="1"/>
  <c r="Y121" i="103" s="1"/>
  <c r="Y122" i="103" s="1"/>
  <c r="Y123" i="103" s="1"/>
  <c r="Y124" i="103" s="1"/>
  <c r="Y125" i="103" s="1"/>
  <c r="Y126" i="103" s="1"/>
  <c r="Y127" i="103" s="1"/>
  <c r="Y128" i="103" s="1"/>
  <c r="Q29" i="103"/>
  <c r="Q27" i="103" s="1"/>
  <c r="P28" i="103"/>
  <c r="J10" i="103"/>
  <c r="Y6" i="103"/>
  <c r="Y9" i="103" s="1"/>
  <c r="D15" i="103"/>
  <c r="D11" i="103"/>
  <c r="D13" i="103" s="1"/>
  <c r="D26" i="103" s="1"/>
  <c r="D10" i="103"/>
  <c r="C10" i="103"/>
  <c r="L117" i="103"/>
  <c r="C11" i="103"/>
  <c r="C13" i="103" s="1"/>
  <c r="C26" i="103" s="1"/>
  <c r="C15" i="103"/>
  <c r="P94" i="103"/>
  <c r="P74" i="103" s="1"/>
  <c r="L17" i="103"/>
  <c r="L15" i="103"/>
  <c r="L19" i="103" s="1"/>
  <c r="L16" i="103"/>
  <c r="L20" i="103" s="1"/>
  <c r="K17" i="103"/>
  <c r="K21" i="103" s="1"/>
  <c r="K16" i="103"/>
  <c r="K20" i="103" s="1"/>
  <c r="K15" i="103"/>
  <c r="K19" i="103" s="1"/>
  <c r="U25" i="103"/>
  <c r="U14" i="103" s="1"/>
  <c r="U5" i="103" s="1"/>
  <c r="U26" i="103"/>
  <c r="U6" i="103" s="1"/>
  <c r="X6" i="103" s="1"/>
  <c r="X9" i="103" s="1"/>
  <c r="X117" i="103"/>
  <c r="X118" i="103" s="1"/>
  <c r="X119" i="103" s="1"/>
  <c r="X120" i="103" s="1"/>
  <c r="X121" i="103" s="1"/>
  <c r="X122" i="103" s="1"/>
  <c r="X123" i="103" s="1"/>
  <c r="X124" i="103" s="1"/>
  <c r="X125" i="103" s="1"/>
  <c r="X126" i="103" s="1"/>
  <c r="X127" i="103" s="1"/>
  <c r="X128" i="103" s="1"/>
  <c r="S28" i="103"/>
  <c r="S26" i="103" s="1"/>
  <c r="S6" i="103" s="1"/>
  <c r="E11" i="103"/>
  <c r="E13" i="103" s="1"/>
  <c r="E26" i="103" s="1"/>
  <c r="E15" i="103"/>
  <c r="E10" i="103"/>
  <c r="I10" i="103"/>
  <c r="H15" i="103"/>
  <c r="H11" i="103"/>
  <c r="H13" i="103" s="1"/>
  <c r="H26" i="103" s="1"/>
  <c r="F15" i="103"/>
  <c r="F11" i="103"/>
  <c r="F13" i="103" s="1"/>
  <c r="F26" i="103" s="1"/>
  <c r="F10" i="103"/>
  <c r="T25" i="103"/>
  <c r="T14" i="103" s="1"/>
  <c r="T5" i="103" s="1"/>
  <c r="T26" i="103"/>
  <c r="T6" i="103" s="1"/>
  <c r="P26" i="103"/>
  <c r="P6" i="103" s="1"/>
  <c r="I15" i="103"/>
  <c r="I11" i="103"/>
  <c r="I13" i="103" s="1"/>
  <c r="I26" i="103" s="1"/>
  <c r="G15" i="103"/>
  <c r="G11" i="103"/>
  <c r="G13" i="103" s="1"/>
  <c r="G26" i="103" s="1"/>
  <c r="G10" i="103"/>
  <c r="R26" i="103"/>
  <c r="R6" i="103" s="1"/>
  <c r="R25" i="103"/>
  <c r="R14" i="103" s="1"/>
  <c r="R5" i="103" s="1"/>
  <c r="K118" i="103"/>
  <c r="K119" i="103" s="1"/>
  <c r="K120" i="103" s="1"/>
  <c r="K121" i="103" s="1"/>
  <c r="K122" i="103" s="1"/>
  <c r="K123" i="103" s="1"/>
  <c r="K124" i="103" s="1"/>
  <c r="K125" i="103" s="1"/>
  <c r="K126" i="103" s="1"/>
  <c r="K127" i="103" s="1"/>
  <c r="K128" i="103" s="1"/>
  <c r="J15" i="103"/>
  <c r="J11" i="103"/>
  <c r="J13" i="103" s="1"/>
  <c r="J26" i="103" s="1"/>
  <c r="H10" i="103"/>
  <c r="K117" i="103"/>
  <c r="K129" i="103" s="1"/>
  <c r="C26" i="102"/>
  <c r="C29" i="102"/>
  <c r="C28" i="102"/>
  <c r="K36" i="102"/>
  <c r="K40" i="102" s="1"/>
  <c r="G26" i="102"/>
  <c r="G29" i="102"/>
  <c r="G28" i="102"/>
  <c r="S29" i="102"/>
  <c r="S27" i="102" s="1"/>
  <c r="Y117" i="102"/>
  <c r="X117" i="102"/>
  <c r="K35" i="102"/>
  <c r="K39" i="102" s="1"/>
  <c r="P94" i="102"/>
  <c r="P74" i="102" s="1"/>
  <c r="P93" i="102"/>
  <c r="P82" i="102" s="1"/>
  <c r="P73" i="102" s="1"/>
  <c r="K34" i="102"/>
  <c r="K38" i="102" s="1"/>
  <c r="Y17" i="102"/>
  <c r="Y15" i="102"/>
  <c r="Y19" i="102" s="1"/>
  <c r="Y16" i="102"/>
  <c r="Y20" i="102" s="1"/>
  <c r="L36" i="102"/>
  <c r="L40" i="102" s="1"/>
  <c r="L21" i="102"/>
  <c r="L34" i="102" s="1"/>
  <c r="L38" i="102" s="1"/>
  <c r="L117" i="102"/>
  <c r="L118" i="102" s="1"/>
  <c r="L119" i="102" s="1"/>
  <c r="L120" i="102" s="1"/>
  <c r="L121" i="102" s="1"/>
  <c r="L122" i="102" s="1"/>
  <c r="L123" i="102" s="1"/>
  <c r="L124" i="102" s="1"/>
  <c r="L125" i="102" s="1"/>
  <c r="L126" i="102" s="1"/>
  <c r="L127" i="102" s="1"/>
  <c r="L128" i="102" s="1"/>
  <c r="K117" i="102"/>
  <c r="K118" i="102" s="1"/>
  <c r="K119" i="102" s="1"/>
  <c r="K120" i="102" s="1"/>
  <c r="K121" i="102" s="1"/>
  <c r="K122" i="102" s="1"/>
  <c r="K123" i="102" s="1"/>
  <c r="K124" i="102" s="1"/>
  <c r="K125" i="102" s="1"/>
  <c r="K126" i="102" s="1"/>
  <c r="K127" i="102" s="1"/>
  <c r="K128" i="102" s="1"/>
  <c r="R94" i="102"/>
  <c r="R74" i="102" s="1"/>
  <c r="R93" i="102"/>
  <c r="R82" i="102" s="1"/>
  <c r="R73" i="102" s="1"/>
  <c r="K34" i="101"/>
  <c r="K38" i="101" s="1"/>
  <c r="K116" i="101"/>
  <c r="K115" i="101"/>
  <c r="K129" i="101"/>
  <c r="L36" i="101"/>
  <c r="L40" i="101" s="1"/>
  <c r="L21" i="101"/>
  <c r="L34" i="101" s="1"/>
  <c r="L38" i="101" s="1"/>
  <c r="H26" i="101"/>
  <c r="H28" i="101"/>
  <c r="H29" i="101"/>
  <c r="Y102" i="101"/>
  <c r="Y106" i="101" s="1"/>
  <c r="K36" i="101"/>
  <c r="K40" i="101" s="1"/>
  <c r="E26" i="101"/>
  <c r="E29" i="101"/>
  <c r="E28" i="101"/>
  <c r="C36" i="101"/>
  <c r="S93" i="101"/>
  <c r="S82" i="101" s="1"/>
  <c r="S73" i="101" s="1"/>
  <c r="L117" i="101"/>
  <c r="L129" i="101" s="1"/>
  <c r="R26" i="101"/>
  <c r="R6" i="101" s="1"/>
  <c r="R25" i="101"/>
  <c r="R14" i="101" s="1"/>
  <c r="R5" i="101" s="1"/>
  <c r="P93" i="101"/>
  <c r="P82" i="101" s="1"/>
  <c r="P73" i="101" s="1"/>
  <c r="R94" i="101"/>
  <c r="R74" i="101" s="1"/>
  <c r="R93" i="101"/>
  <c r="R82" i="101" s="1"/>
  <c r="R73" i="101" s="1"/>
  <c r="G26" i="101"/>
  <c r="G29" i="101"/>
  <c r="G28" i="101"/>
  <c r="Y6" i="101"/>
  <c r="Y9" i="101" s="1"/>
  <c r="K118" i="101"/>
  <c r="K119" i="101" s="1"/>
  <c r="K120" i="101" s="1"/>
  <c r="K121" i="101" s="1"/>
  <c r="K122" i="101" s="1"/>
  <c r="K123" i="101" s="1"/>
  <c r="K124" i="101" s="1"/>
  <c r="K125" i="101" s="1"/>
  <c r="K126" i="101" s="1"/>
  <c r="K127" i="101" s="1"/>
  <c r="K128" i="101" s="1"/>
  <c r="Q26" i="101"/>
  <c r="Q6" i="101" s="1"/>
  <c r="Q25" i="101"/>
  <c r="Q14" i="101" s="1"/>
  <c r="Q5" i="101" s="1"/>
  <c r="X117" i="101"/>
  <c r="X129" i="101" s="1"/>
  <c r="D26" i="101"/>
  <c r="D29" i="101"/>
  <c r="D28" i="101"/>
  <c r="K35" i="101"/>
  <c r="K39" i="101" s="1"/>
  <c r="Y5" i="101"/>
  <c r="Y8" i="101" s="1"/>
  <c r="Y10" i="101" s="1"/>
  <c r="K117" i="100"/>
  <c r="K17" i="100"/>
  <c r="K21" i="100" s="1"/>
  <c r="K16" i="100"/>
  <c r="K20" i="100" s="1"/>
  <c r="K15" i="100"/>
  <c r="K19" i="100" s="1"/>
  <c r="I29" i="100"/>
  <c r="I28" i="100"/>
  <c r="I10" i="100"/>
  <c r="C29" i="100"/>
  <c r="C28" i="100"/>
  <c r="C10" i="100"/>
  <c r="D29" i="100"/>
  <c r="D10" i="100"/>
  <c r="D28" i="100"/>
  <c r="J29" i="100"/>
  <c r="J28" i="100"/>
  <c r="J10" i="100"/>
  <c r="Y5" i="100"/>
  <c r="Y8" i="100" s="1"/>
  <c r="Y10" i="100" s="1"/>
  <c r="Q94" i="100"/>
  <c r="Q74" i="100" s="1"/>
  <c r="Q93" i="100"/>
  <c r="Q82" i="100" s="1"/>
  <c r="Q73" i="100" s="1"/>
  <c r="Q26" i="100"/>
  <c r="Q6" i="100" s="1"/>
  <c r="Q25" i="100"/>
  <c r="Q14" i="100" s="1"/>
  <c r="Q5" i="100" s="1"/>
  <c r="L17" i="100"/>
  <c r="L16" i="100"/>
  <c r="L20" i="100" s="1"/>
  <c r="L15" i="100"/>
  <c r="L19" i="100" s="1"/>
  <c r="P94" i="100"/>
  <c r="P74" i="100" s="1"/>
  <c r="P93" i="100"/>
  <c r="P82" i="100" s="1"/>
  <c r="P73" i="100" s="1"/>
  <c r="Y6" i="100"/>
  <c r="Y9" i="100" s="1"/>
  <c r="E29" i="100"/>
  <c r="E28" i="100"/>
  <c r="E10" i="100"/>
  <c r="K118" i="100"/>
  <c r="K119" i="100" s="1"/>
  <c r="K120" i="100" s="1"/>
  <c r="K121" i="100" s="1"/>
  <c r="K122" i="100" s="1"/>
  <c r="K123" i="100" s="1"/>
  <c r="K124" i="100" s="1"/>
  <c r="K125" i="100" s="1"/>
  <c r="K126" i="100" s="1"/>
  <c r="K127" i="100" s="1"/>
  <c r="K128" i="100" s="1"/>
  <c r="L102" i="100"/>
  <c r="L106" i="100" s="1"/>
  <c r="S93" i="100"/>
  <c r="S82" i="100" s="1"/>
  <c r="S73" i="100" s="1"/>
  <c r="F29" i="100"/>
  <c r="F28" i="100"/>
  <c r="F10" i="100"/>
  <c r="Y117" i="100"/>
  <c r="R93" i="100"/>
  <c r="R82" i="100" s="1"/>
  <c r="R73" i="100" s="1"/>
  <c r="X117" i="100"/>
  <c r="X118" i="100" s="1"/>
  <c r="X119" i="100" s="1"/>
  <c r="X120" i="100" s="1"/>
  <c r="X121" i="100" s="1"/>
  <c r="X122" i="100" s="1"/>
  <c r="X123" i="100" s="1"/>
  <c r="X124" i="100" s="1"/>
  <c r="X125" i="100" s="1"/>
  <c r="X126" i="100" s="1"/>
  <c r="X127" i="100" s="1"/>
  <c r="X128" i="100" s="1"/>
  <c r="H10" i="100"/>
  <c r="H29" i="100"/>
  <c r="H28" i="100"/>
  <c r="G10" i="100"/>
  <c r="G29" i="100"/>
  <c r="G28" i="100"/>
  <c r="S25" i="99"/>
  <c r="S14" i="99" s="1"/>
  <c r="S5" i="99" s="1"/>
  <c r="S28" i="99"/>
  <c r="S26" i="99" s="1"/>
  <c r="S6" i="99" s="1"/>
  <c r="U26" i="99"/>
  <c r="U6" i="99" s="1"/>
  <c r="X6" i="99" s="1"/>
  <c r="X9" i="99" s="1"/>
  <c r="U25" i="99"/>
  <c r="U14" i="99" s="1"/>
  <c r="U5" i="99" s="1"/>
  <c r="P94" i="99"/>
  <c r="P74" i="99" s="1"/>
  <c r="X117" i="99"/>
  <c r="X129" i="99" s="1"/>
  <c r="Q26" i="99"/>
  <c r="Q6" i="99" s="1"/>
  <c r="Q25" i="99"/>
  <c r="Q14" i="99" s="1"/>
  <c r="Q5" i="99" s="1"/>
  <c r="L36" i="99"/>
  <c r="L40" i="99" s="1"/>
  <c r="L21" i="99"/>
  <c r="L35" i="99" s="1"/>
  <c r="L39" i="99" s="1"/>
  <c r="K117" i="99"/>
  <c r="K129" i="99" s="1"/>
  <c r="P26" i="99"/>
  <c r="P6" i="99" s="1"/>
  <c r="P25" i="99"/>
  <c r="P14" i="99" s="1"/>
  <c r="P5" i="99" s="1"/>
  <c r="Y16" i="99"/>
  <c r="Y20" i="99" s="1"/>
  <c r="Y17" i="99"/>
  <c r="Y15" i="99"/>
  <c r="Y19" i="99" s="1"/>
  <c r="Y117" i="99"/>
  <c r="Y129" i="99" s="1"/>
  <c r="R26" i="99"/>
  <c r="R6" i="99" s="1"/>
  <c r="R25" i="99"/>
  <c r="R14" i="99" s="1"/>
  <c r="R5" i="99" s="1"/>
  <c r="L117" i="99"/>
  <c r="L118" i="99" s="1"/>
  <c r="L119" i="99" s="1"/>
  <c r="L120" i="99" s="1"/>
  <c r="L121" i="99" s="1"/>
  <c r="L122" i="99" s="1"/>
  <c r="L123" i="99" s="1"/>
  <c r="L124" i="99" s="1"/>
  <c r="L125" i="99" s="1"/>
  <c r="L126" i="99" s="1"/>
  <c r="L127" i="99" s="1"/>
  <c r="L128" i="99" s="1"/>
  <c r="R94" i="99"/>
  <c r="R74" i="99" s="1"/>
  <c r="R93" i="99"/>
  <c r="R82" i="99" s="1"/>
  <c r="R73" i="99" s="1"/>
  <c r="L117" i="98"/>
  <c r="P94" i="98"/>
  <c r="P74" i="98" s="1"/>
  <c r="Q26" i="98"/>
  <c r="Q6" i="98" s="1"/>
  <c r="Q25" i="98"/>
  <c r="Q14" i="98" s="1"/>
  <c r="Q5" i="98" s="1"/>
  <c r="K117" i="98"/>
  <c r="Y103" i="98"/>
  <c r="Y107" i="98" s="1"/>
  <c r="Y117" i="98" s="1"/>
  <c r="L21" i="98"/>
  <c r="R94" i="98"/>
  <c r="R74" i="98" s="1"/>
  <c r="R93" i="98"/>
  <c r="R82" i="98" s="1"/>
  <c r="R73" i="98" s="1"/>
  <c r="X117" i="98"/>
  <c r="X129" i="98" s="1"/>
  <c r="L118" i="98"/>
  <c r="L119" i="98" s="1"/>
  <c r="L120" i="98" s="1"/>
  <c r="L121" i="98" s="1"/>
  <c r="L122" i="98" s="1"/>
  <c r="L123" i="98" s="1"/>
  <c r="L124" i="98" s="1"/>
  <c r="L125" i="98" s="1"/>
  <c r="L126" i="98" s="1"/>
  <c r="L127" i="98" s="1"/>
  <c r="L128" i="98" s="1"/>
  <c r="Y17" i="98"/>
  <c r="Y15" i="98"/>
  <c r="Y19" i="98" s="1"/>
  <c r="Y16" i="98"/>
  <c r="Y20" i="98" s="1"/>
  <c r="R26" i="98"/>
  <c r="R6" i="98" s="1"/>
  <c r="R25" i="98"/>
  <c r="R14" i="98" s="1"/>
  <c r="R5" i="98" s="1"/>
  <c r="Q94" i="98"/>
  <c r="Q74" i="98" s="1"/>
  <c r="Q93" i="98"/>
  <c r="Q82" i="98" s="1"/>
  <c r="Q73" i="98" s="1"/>
  <c r="P26" i="98"/>
  <c r="P6" i="98" s="1"/>
  <c r="P25" i="98"/>
  <c r="P14" i="98" s="1"/>
  <c r="P5" i="98" s="1"/>
  <c r="Q25" i="97"/>
  <c r="Q14" i="97" s="1"/>
  <c r="Q5" i="97" s="1"/>
  <c r="I10" i="97"/>
  <c r="K116" i="97"/>
  <c r="K115" i="97"/>
  <c r="F29" i="97"/>
  <c r="F28" i="97"/>
  <c r="F10" i="97"/>
  <c r="E29" i="97"/>
  <c r="E28" i="97"/>
  <c r="E10" i="97"/>
  <c r="Y102" i="97"/>
  <c r="Y106" i="97" s="1"/>
  <c r="J10" i="97"/>
  <c r="Y5" i="97"/>
  <c r="Y8" i="97" s="1"/>
  <c r="Y10" i="97" s="1"/>
  <c r="K118" i="97"/>
  <c r="K119" i="97" s="1"/>
  <c r="K120" i="97" s="1"/>
  <c r="K121" i="97" s="1"/>
  <c r="K122" i="97" s="1"/>
  <c r="K123" i="97" s="1"/>
  <c r="K124" i="97" s="1"/>
  <c r="K125" i="97" s="1"/>
  <c r="K126" i="97" s="1"/>
  <c r="K127" i="97" s="1"/>
  <c r="K128" i="97" s="1"/>
  <c r="H10" i="97"/>
  <c r="C10" i="97"/>
  <c r="Y6" i="97"/>
  <c r="Y9" i="97" s="1"/>
  <c r="K16" i="97"/>
  <c r="K20" i="97" s="1"/>
  <c r="K17" i="97"/>
  <c r="K21" i="97" s="1"/>
  <c r="K15" i="97"/>
  <c r="K19" i="97" s="1"/>
  <c r="P93" i="97"/>
  <c r="P82" i="97" s="1"/>
  <c r="P73" i="97" s="1"/>
  <c r="X117" i="97"/>
  <c r="X118" i="97" s="1"/>
  <c r="X119" i="97" s="1"/>
  <c r="X120" i="97" s="1"/>
  <c r="X121" i="97" s="1"/>
  <c r="X122" i="97" s="1"/>
  <c r="X123" i="97" s="1"/>
  <c r="X124" i="97" s="1"/>
  <c r="X125" i="97" s="1"/>
  <c r="X126" i="97" s="1"/>
  <c r="X127" i="97" s="1"/>
  <c r="X128" i="97" s="1"/>
  <c r="D10" i="97"/>
  <c r="P26" i="97"/>
  <c r="P6" i="97" s="1"/>
  <c r="P25" i="97"/>
  <c r="P14" i="97" s="1"/>
  <c r="P5" i="97" s="1"/>
  <c r="G10" i="97"/>
  <c r="L17" i="97"/>
  <c r="L15" i="97"/>
  <c r="L19" i="97" s="1"/>
  <c r="L16" i="97"/>
  <c r="L20" i="97" s="1"/>
  <c r="L102" i="97"/>
  <c r="L106" i="97" s="1"/>
  <c r="Y5" i="96"/>
  <c r="Y8" i="96" s="1"/>
  <c r="Y10" i="96" s="1"/>
  <c r="Y17" i="96" s="1"/>
  <c r="Y21" i="96" s="1"/>
  <c r="G36" i="96"/>
  <c r="G49" i="96" s="1"/>
  <c r="E26" i="96"/>
  <c r="E29" i="96"/>
  <c r="E28" i="96"/>
  <c r="H26" i="96"/>
  <c r="H28" i="96"/>
  <c r="H29" i="96"/>
  <c r="V26" i="96"/>
  <c r="V6" i="96" s="1"/>
  <c r="D26" i="96"/>
  <c r="D29" i="96"/>
  <c r="D36" i="96" s="1"/>
  <c r="L117" i="96"/>
  <c r="L129" i="96" s="1"/>
  <c r="S94" i="96"/>
  <c r="S74" i="96" s="1"/>
  <c r="S93" i="96"/>
  <c r="S82" i="96" s="1"/>
  <c r="S73" i="96" s="1"/>
  <c r="X117" i="96"/>
  <c r="X129" i="96" s="1"/>
  <c r="S26" i="96"/>
  <c r="S6" i="96" s="1"/>
  <c r="X6" i="96" s="1"/>
  <c r="X9" i="96" s="1"/>
  <c r="S25" i="96"/>
  <c r="S14" i="96" s="1"/>
  <c r="S5" i="96" s="1"/>
  <c r="P26" i="96"/>
  <c r="P6" i="96" s="1"/>
  <c r="P25" i="96"/>
  <c r="P14" i="96" s="1"/>
  <c r="P5" i="96" s="1"/>
  <c r="Q26" i="96"/>
  <c r="Q6" i="96" s="1"/>
  <c r="Q25" i="96"/>
  <c r="Q14" i="96" s="1"/>
  <c r="Q5" i="96" s="1"/>
  <c r="L21" i="96"/>
  <c r="L103" i="96"/>
  <c r="L107" i="96" s="1"/>
  <c r="K117" i="96"/>
  <c r="K118" i="96" s="1"/>
  <c r="K119" i="96" s="1"/>
  <c r="K120" i="96" s="1"/>
  <c r="K121" i="96" s="1"/>
  <c r="K122" i="96" s="1"/>
  <c r="K123" i="96" s="1"/>
  <c r="K124" i="96" s="1"/>
  <c r="K125" i="96" s="1"/>
  <c r="K126" i="96" s="1"/>
  <c r="K127" i="96" s="1"/>
  <c r="K128" i="96" s="1"/>
  <c r="Y117" i="96"/>
  <c r="Y118" i="96" s="1"/>
  <c r="Y119" i="96" s="1"/>
  <c r="Y120" i="96" s="1"/>
  <c r="Y121" i="96" s="1"/>
  <c r="Y122" i="96" s="1"/>
  <c r="Y123" i="96" s="1"/>
  <c r="Y124" i="96" s="1"/>
  <c r="Y125" i="96" s="1"/>
  <c r="Y126" i="96" s="1"/>
  <c r="Y127" i="96" s="1"/>
  <c r="Y128" i="96" s="1"/>
  <c r="R26" i="96"/>
  <c r="R6" i="96" s="1"/>
  <c r="R25" i="96"/>
  <c r="R14" i="96" s="1"/>
  <c r="R5" i="96" s="1"/>
  <c r="G37" i="96"/>
  <c r="G50" i="96" s="1"/>
  <c r="K116" i="95"/>
  <c r="K115" i="95"/>
  <c r="K129" i="95"/>
  <c r="L36" i="95"/>
  <c r="L40" i="95" s="1"/>
  <c r="L21" i="95"/>
  <c r="L34" i="95" s="1"/>
  <c r="L38" i="95" s="1"/>
  <c r="Y36" i="95"/>
  <c r="Y40" i="95" s="1"/>
  <c r="Y21" i="95"/>
  <c r="Y35" i="95" s="1"/>
  <c r="Y39" i="95" s="1"/>
  <c r="P94" i="95"/>
  <c r="P74" i="95" s="1"/>
  <c r="P93" i="95"/>
  <c r="P82" i="95" s="1"/>
  <c r="P73" i="95" s="1"/>
  <c r="L117" i="95"/>
  <c r="R93" i="95"/>
  <c r="R82" i="95" s="1"/>
  <c r="R73" i="95" s="1"/>
  <c r="K118" i="95"/>
  <c r="K119" i="95" s="1"/>
  <c r="K120" i="95" s="1"/>
  <c r="K121" i="95" s="1"/>
  <c r="K122" i="95" s="1"/>
  <c r="K123" i="95" s="1"/>
  <c r="K124" i="95" s="1"/>
  <c r="K125" i="95" s="1"/>
  <c r="K126" i="95" s="1"/>
  <c r="K127" i="95" s="1"/>
  <c r="K128" i="95" s="1"/>
  <c r="X117" i="95"/>
  <c r="X118" i="95" s="1"/>
  <c r="X119" i="95" s="1"/>
  <c r="X120" i="95" s="1"/>
  <c r="X121" i="95" s="1"/>
  <c r="X122" i="95" s="1"/>
  <c r="X123" i="95" s="1"/>
  <c r="X124" i="95" s="1"/>
  <c r="X125" i="95" s="1"/>
  <c r="X126" i="95" s="1"/>
  <c r="X127" i="95" s="1"/>
  <c r="X128" i="95" s="1"/>
  <c r="R26" i="95"/>
  <c r="R6" i="95" s="1"/>
  <c r="R25" i="95"/>
  <c r="R14" i="95" s="1"/>
  <c r="R5" i="95" s="1"/>
  <c r="C36" i="95"/>
  <c r="S94" i="95"/>
  <c r="S74" i="95" s="1"/>
  <c r="S93" i="95"/>
  <c r="S82" i="95" s="1"/>
  <c r="S73" i="95" s="1"/>
  <c r="Q26" i="95"/>
  <c r="Q6" i="95" s="1"/>
  <c r="Q25" i="95"/>
  <c r="Q14" i="95" s="1"/>
  <c r="Q5" i="95" s="1"/>
  <c r="X116" i="94"/>
  <c r="X115" i="94"/>
  <c r="X129" i="94"/>
  <c r="J36" i="94"/>
  <c r="J49" i="94" s="1"/>
  <c r="G26" i="94"/>
  <c r="G29" i="94"/>
  <c r="G28" i="94"/>
  <c r="Q94" i="94"/>
  <c r="Q74" i="94" s="1"/>
  <c r="Q93" i="94"/>
  <c r="Q82" i="94" s="1"/>
  <c r="Q73" i="94" s="1"/>
  <c r="F26" i="94"/>
  <c r="F29" i="94"/>
  <c r="F28" i="94"/>
  <c r="D26" i="94"/>
  <c r="D29" i="94"/>
  <c r="D28" i="94"/>
  <c r="X118" i="94"/>
  <c r="X119" i="94" s="1"/>
  <c r="X120" i="94" s="1"/>
  <c r="X121" i="94" s="1"/>
  <c r="X122" i="94" s="1"/>
  <c r="X123" i="94" s="1"/>
  <c r="X124" i="94" s="1"/>
  <c r="X125" i="94" s="1"/>
  <c r="X126" i="94" s="1"/>
  <c r="X127" i="94" s="1"/>
  <c r="X128" i="94" s="1"/>
  <c r="Y16" i="94"/>
  <c r="Y20" i="94" s="1"/>
  <c r="Y17" i="94"/>
  <c r="Y15" i="94"/>
  <c r="Y19" i="94" s="1"/>
  <c r="E26" i="94"/>
  <c r="E28" i="94"/>
  <c r="E29" i="94"/>
  <c r="S25" i="94"/>
  <c r="S14" i="94" s="1"/>
  <c r="S5" i="94" s="1"/>
  <c r="X5" i="94" s="1"/>
  <c r="X8" i="94" s="1"/>
  <c r="X10" i="94" s="1"/>
  <c r="L36" i="94"/>
  <c r="L40" i="94" s="1"/>
  <c r="L21" i="94"/>
  <c r="L34" i="94" s="1"/>
  <c r="L38" i="94" s="1"/>
  <c r="K117" i="94"/>
  <c r="K129" i="94" s="1"/>
  <c r="K35" i="94"/>
  <c r="K39" i="94" s="1"/>
  <c r="R26" i="94"/>
  <c r="R6" i="94" s="1"/>
  <c r="R25" i="94"/>
  <c r="R14" i="94" s="1"/>
  <c r="R5" i="94" s="1"/>
  <c r="L117" i="94"/>
  <c r="L118" i="94" s="1"/>
  <c r="L119" i="94" s="1"/>
  <c r="L120" i="94" s="1"/>
  <c r="L121" i="94" s="1"/>
  <c r="L122" i="94" s="1"/>
  <c r="L123" i="94" s="1"/>
  <c r="L124" i="94" s="1"/>
  <c r="L125" i="94" s="1"/>
  <c r="L126" i="94" s="1"/>
  <c r="L127" i="94" s="1"/>
  <c r="L128" i="94" s="1"/>
  <c r="Q26" i="94"/>
  <c r="Q6" i="94" s="1"/>
  <c r="Q25" i="94"/>
  <c r="Q14" i="94" s="1"/>
  <c r="Q5" i="94" s="1"/>
  <c r="K36" i="94"/>
  <c r="K40" i="94" s="1"/>
  <c r="P26" i="94"/>
  <c r="P6" i="94" s="1"/>
  <c r="P25" i="94"/>
  <c r="P14" i="94" s="1"/>
  <c r="P5" i="94" s="1"/>
  <c r="Y117" i="94"/>
  <c r="U25" i="93"/>
  <c r="U14" i="93" s="1"/>
  <c r="U5" i="93" s="1"/>
  <c r="U26" i="93"/>
  <c r="U6" i="93" s="1"/>
  <c r="X6" i="93" s="1"/>
  <c r="X9" i="93" s="1"/>
  <c r="D37" i="93"/>
  <c r="E36" i="93"/>
  <c r="L117" i="93"/>
  <c r="L129" i="93" s="1"/>
  <c r="Y17" i="93"/>
  <c r="Y15" i="93"/>
  <c r="Y19" i="93" s="1"/>
  <c r="Y16" i="93"/>
  <c r="Y20" i="93" s="1"/>
  <c r="Y102" i="93"/>
  <c r="Y106" i="93" s="1"/>
  <c r="X116" i="93"/>
  <c r="X115" i="93"/>
  <c r="P25" i="93"/>
  <c r="P14" i="93" s="1"/>
  <c r="P5" i="93" s="1"/>
  <c r="R26" i="93"/>
  <c r="R6" i="93" s="1"/>
  <c r="R25" i="93"/>
  <c r="R14" i="93" s="1"/>
  <c r="R5" i="93" s="1"/>
  <c r="K116" i="93"/>
  <c r="K115" i="93"/>
  <c r="S26" i="93"/>
  <c r="S6" i="93" s="1"/>
  <c r="S25" i="93"/>
  <c r="S14" i="93" s="1"/>
  <c r="S5" i="93" s="1"/>
  <c r="K118" i="93"/>
  <c r="K119" i="93" s="1"/>
  <c r="K120" i="93" s="1"/>
  <c r="K121" i="93" s="1"/>
  <c r="K122" i="93" s="1"/>
  <c r="K123" i="93" s="1"/>
  <c r="K124" i="93" s="1"/>
  <c r="K125" i="93" s="1"/>
  <c r="K126" i="93" s="1"/>
  <c r="K127" i="93" s="1"/>
  <c r="K128" i="93" s="1"/>
  <c r="Q26" i="93"/>
  <c r="Q6" i="93" s="1"/>
  <c r="Q25" i="93"/>
  <c r="Q14" i="93" s="1"/>
  <c r="Q5" i="93" s="1"/>
  <c r="E37" i="93"/>
  <c r="L36" i="93"/>
  <c r="L40" i="93" s="1"/>
  <c r="L21" i="93"/>
  <c r="P94" i="93"/>
  <c r="P74" i="93" s="1"/>
  <c r="P93" i="93"/>
  <c r="P82" i="93" s="1"/>
  <c r="P73" i="93" s="1"/>
  <c r="X118" i="93"/>
  <c r="X119" i="93" s="1"/>
  <c r="X120" i="93" s="1"/>
  <c r="X121" i="93" s="1"/>
  <c r="X122" i="93" s="1"/>
  <c r="X123" i="93" s="1"/>
  <c r="X124" i="93" s="1"/>
  <c r="X125" i="93" s="1"/>
  <c r="X126" i="93" s="1"/>
  <c r="X127" i="93" s="1"/>
  <c r="X128" i="93" s="1"/>
  <c r="Y5" i="92"/>
  <c r="Y8" i="92" s="1"/>
  <c r="Y10" i="92" s="1"/>
  <c r="Y6" i="92"/>
  <c r="Y9" i="92" s="1"/>
  <c r="G37" i="92"/>
  <c r="G50" i="92" s="1"/>
  <c r="D26" i="92"/>
  <c r="D29" i="92"/>
  <c r="D28" i="92"/>
  <c r="E26" i="92"/>
  <c r="E29" i="92"/>
  <c r="E28" i="92"/>
  <c r="K117" i="92"/>
  <c r="K118" i="92" s="1"/>
  <c r="K119" i="92" s="1"/>
  <c r="K120" i="92" s="1"/>
  <c r="K121" i="92" s="1"/>
  <c r="K122" i="92" s="1"/>
  <c r="K123" i="92" s="1"/>
  <c r="K124" i="92" s="1"/>
  <c r="K125" i="92" s="1"/>
  <c r="K126" i="92" s="1"/>
  <c r="K127" i="92" s="1"/>
  <c r="K128" i="92" s="1"/>
  <c r="S26" i="92"/>
  <c r="S6" i="92" s="1"/>
  <c r="S25" i="92"/>
  <c r="S14" i="92" s="1"/>
  <c r="S5" i="92" s="1"/>
  <c r="X5" i="92" s="1"/>
  <c r="X8" i="92" s="1"/>
  <c r="X10" i="92" s="1"/>
  <c r="X17" i="92" s="1"/>
  <c r="X21" i="92" s="1"/>
  <c r="L117" i="92"/>
  <c r="L129" i="92" s="1"/>
  <c r="G36" i="92"/>
  <c r="G49" i="92" s="1"/>
  <c r="P26" i="92"/>
  <c r="P6" i="92" s="1"/>
  <c r="P25" i="92"/>
  <c r="P14" i="92" s="1"/>
  <c r="P5" i="92" s="1"/>
  <c r="R94" i="92"/>
  <c r="R74" i="92" s="1"/>
  <c r="R93" i="92"/>
  <c r="R82" i="92" s="1"/>
  <c r="R73" i="92" s="1"/>
  <c r="L36" i="92"/>
  <c r="L40" i="92" s="1"/>
  <c r="L21" i="92"/>
  <c r="L34" i="92" s="1"/>
  <c r="L38" i="92" s="1"/>
  <c r="X117" i="92"/>
  <c r="X118" i="92" s="1"/>
  <c r="X119" i="92" s="1"/>
  <c r="X120" i="92" s="1"/>
  <c r="X121" i="92" s="1"/>
  <c r="X122" i="92" s="1"/>
  <c r="X123" i="92" s="1"/>
  <c r="X124" i="92" s="1"/>
  <c r="X125" i="92" s="1"/>
  <c r="X126" i="92" s="1"/>
  <c r="X127" i="92" s="1"/>
  <c r="X128" i="92" s="1"/>
  <c r="Y102" i="92"/>
  <c r="Y106" i="92" s="1"/>
  <c r="P26" i="91"/>
  <c r="P6" i="91" s="1"/>
  <c r="Y117" i="91"/>
  <c r="Y118" i="91" s="1"/>
  <c r="Y119" i="91" s="1"/>
  <c r="Y120" i="91" s="1"/>
  <c r="Y121" i="91" s="1"/>
  <c r="Y122" i="91" s="1"/>
  <c r="Y123" i="91" s="1"/>
  <c r="Y124" i="91" s="1"/>
  <c r="Y125" i="91" s="1"/>
  <c r="Y126" i="91" s="1"/>
  <c r="Y127" i="91" s="1"/>
  <c r="Y128" i="91" s="1"/>
  <c r="L103" i="91"/>
  <c r="L107" i="91" s="1"/>
  <c r="L117" i="91" s="1"/>
  <c r="C26" i="91"/>
  <c r="C29" i="91"/>
  <c r="C28" i="91"/>
  <c r="X129" i="91"/>
  <c r="X117" i="91"/>
  <c r="K116" i="91"/>
  <c r="K115" i="91"/>
  <c r="Q26" i="91"/>
  <c r="Q6" i="91" s="1"/>
  <c r="Q25" i="91"/>
  <c r="Q14" i="91" s="1"/>
  <c r="Q5" i="91" s="1"/>
  <c r="Q94" i="91"/>
  <c r="Q74" i="91" s="1"/>
  <c r="Q93" i="91"/>
  <c r="Q82" i="91" s="1"/>
  <c r="Q73" i="91" s="1"/>
  <c r="S26" i="91"/>
  <c r="S6" i="91" s="1"/>
  <c r="S25" i="91"/>
  <c r="S14" i="91" s="1"/>
  <c r="S5" i="91" s="1"/>
  <c r="Y5" i="91"/>
  <c r="Y8" i="91" s="1"/>
  <c r="Y10" i="91" s="1"/>
  <c r="L21" i="91"/>
  <c r="F26" i="91"/>
  <c r="F29" i="91"/>
  <c r="F28" i="91"/>
  <c r="D26" i="91"/>
  <c r="D29" i="91"/>
  <c r="D28" i="91"/>
  <c r="Y6" i="91"/>
  <c r="Y9" i="91" s="1"/>
  <c r="K121" i="91"/>
  <c r="K122" i="91" s="1"/>
  <c r="K123" i="91" s="1"/>
  <c r="K124" i="91" s="1"/>
  <c r="K125" i="91" s="1"/>
  <c r="K126" i="91" s="1"/>
  <c r="K127" i="91" s="1"/>
  <c r="K128" i="91" s="1"/>
  <c r="K118" i="91"/>
  <c r="K119" i="91" s="1"/>
  <c r="K120" i="91" s="1"/>
  <c r="G26" i="91"/>
  <c r="G29" i="91"/>
  <c r="G28" i="91"/>
  <c r="P94" i="91"/>
  <c r="P74" i="91" s="1"/>
  <c r="P93" i="91"/>
  <c r="P82" i="91" s="1"/>
  <c r="P73" i="91" s="1"/>
  <c r="S26" i="90"/>
  <c r="S6" i="90" s="1"/>
  <c r="X6" i="90" s="1"/>
  <c r="X9" i="90" s="1"/>
  <c r="K34" i="90"/>
  <c r="K38" i="90" s="1"/>
  <c r="Q93" i="90"/>
  <c r="Q82" i="90" s="1"/>
  <c r="Q73" i="90" s="1"/>
  <c r="Q94" i="90"/>
  <c r="Q74" i="90" s="1"/>
  <c r="R93" i="90"/>
  <c r="R82" i="90" s="1"/>
  <c r="R73" i="90" s="1"/>
  <c r="Q25" i="90"/>
  <c r="Q14" i="90" s="1"/>
  <c r="Q5" i="90" s="1"/>
  <c r="Q26" i="90"/>
  <c r="Q6" i="90" s="1"/>
  <c r="X118" i="90"/>
  <c r="X119" i="90" s="1"/>
  <c r="X120" i="90" s="1"/>
  <c r="X121" i="90" s="1"/>
  <c r="X122" i="90" s="1"/>
  <c r="X123" i="90" s="1"/>
  <c r="X124" i="90" s="1"/>
  <c r="X125" i="90" s="1"/>
  <c r="X126" i="90" s="1"/>
  <c r="X127" i="90" s="1"/>
  <c r="X128" i="90" s="1"/>
  <c r="K117" i="90"/>
  <c r="K129" i="90" s="1"/>
  <c r="L117" i="90"/>
  <c r="L118" i="90" s="1"/>
  <c r="L119" i="90" s="1"/>
  <c r="L120" i="90" s="1"/>
  <c r="L121" i="90" s="1"/>
  <c r="L122" i="90" s="1"/>
  <c r="L123" i="90" s="1"/>
  <c r="L124" i="90" s="1"/>
  <c r="L125" i="90" s="1"/>
  <c r="L126" i="90" s="1"/>
  <c r="L127" i="90" s="1"/>
  <c r="L128" i="90" s="1"/>
  <c r="R29" i="90"/>
  <c r="R27" i="90" s="1"/>
  <c r="D37" i="90"/>
  <c r="P26" i="90"/>
  <c r="P6" i="90" s="1"/>
  <c r="P25" i="90"/>
  <c r="P14" i="90" s="1"/>
  <c r="P5" i="90" s="1"/>
  <c r="L21" i="90"/>
  <c r="L34" i="90" s="1"/>
  <c r="L38" i="90" s="1"/>
  <c r="L36" i="90"/>
  <c r="L40" i="90" s="1"/>
  <c r="C37" i="90"/>
  <c r="K36" i="90"/>
  <c r="K40" i="90" s="1"/>
  <c r="V26" i="90"/>
  <c r="V6" i="90" s="1"/>
  <c r="V25" i="90"/>
  <c r="V14" i="90" s="1"/>
  <c r="V5" i="90" s="1"/>
  <c r="X116" i="90"/>
  <c r="X115" i="90"/>
  <c r="K35" i="90"/>
  <c r="K39" i="90" s="1"/>
  <c r="U26" i="89"/>
  <c r="U6" i="89" s="1"/>
  <c r="X6" i="89" s="1"/>
  <c r="X9" i="89" s="1"/>
  <c r="U25" i="89"/>
  <c r="U14" i="89" s="1"/>
  <c r="U5" i="89" s="1"/>
  <c r="X5" i="89" s="1"/>
  <c r="X8" i="89" s="1"/>
  <c r="X10" i="89" s="1"/>
  <c r="S26" i="89"/>
  <c r="S6" i="89" s="1"/>
  <c r="L117" i="89"/>
  <c r="L118" i="89" s="1"/>
  <c r="L119" i="89" s="1"/>
  <c r="L120" i="89" s="1"/>
  <c r="L121" i="89" s="1"/>
  <c r="L122" i="89" s="1"/>
  <c r="L123" i="89" s="1"/>
  <c r="L124" i="89" s="1"/>
  <c r="L125" i="89" s="1"/>
  <c r="L126" i="89" s="1"/>
  <c r="L127" i="89" s="1"/>
  <c r="L128" i="89" s="1"/>
  <c r="Q94" i="89"/>
  <c r="Q74" i="89" s="1"/>
  <c r="Q93" i="89"/>
  <c r="Q82" i="89" s="1"/>
  <c r="Q73" i="89" s="1"/>
  <c r="C36" i="89"/>
  <c r="C46" i="89" s="1"/>
  <c r="C49" i="89" s="1"/>
  <c r="K116" i="89"/>
  <c r="K115" i="89"/>
  <c r="P26" i="89"/>
  <c r="P6" i="89" s="1"/>
  <c r="P25" i="89"/>
  <c r="P14" i="89" s="1"/>
  <c r="P5" i="89" s="1"/>
  <c r="P93" i="89"/>
  <c r="P82" i="89" s="1"/>
  <c r="P73" i="89" s="1"/>
  <c r="K129" i="89"/>
  <c r="K118" i="89"/>
  <c r="K119" i="89" s="1"/>
  <c r="K120" i="89" s="1"/>
  <c r="K121" i="89" s="1"/>
  <c r="K122" i="89" s="1"/>
  <c r="K123" i="89" s="1"/>
  <c r="K124" i="89" s="1"/>
  <c r="K125" i="89" s="1"/>
  <c r="K126" i="89" s="1"/>
  <c r="K127" i="89" s="1"/>
  <c r="K128" i="89" s="1"/>
  <c r="Y17" i="89"/>
  <c r="Y15" i="89"/>
  <c r="Y19" i="89" s="1"/>
  <c r="Y16" i="89"/>
  <c r="Y20" i="89" s="1"/>
  <c r="Q26" i="89"/>
  <c r="Q6" i="89" s="1"/>
  <c r="Q25" i="89"/>
  <c r="Q14" i="89" s="1"/>
  <c r="Q5" i="89" s="1"/>
  <c r="R26" i="89"/>
  <c r="R6" i="89" s="1"/>
  <c r="R25" i="89"/>
  <c r="R14" i="89" s="1"/>
  <c r="R5" i="89" s="1"/>
  <c r="S93" i="89"/>
  <c r="S82" i="89" s="1"/>
  <c r="S73" i="89" s="1"/>
  <c r="Y117" i="89"/>
  <c r="Y118" i="89" s="1"/>
  <c r="Y119" i="89" s="1"/>
  <c r="Y120" i="89" s="1"/>
  <c r="Y121" i="89" s="1"/>
  <c r="Y122" i="89" s="1"/>
  <c r="Y123" i="89" s="1"/>
  <c r="Y124" i="89" s="1"/>
  <c r="Y125" i="89" s="1"/>
  <c r="Y126" i="89" s="1"/>
  <c r="Y127" i="89" s="1"/>
  <c r="Y128" i="89" s="1"/>
  <c r="X117" i="89"/>
  <c r="X129" i="89" s="1"/>
  <c r="R94" i="89"/>
  <c r="R74" i="89" s="1"/>
  <c r="R93" i="89"/>
  <c r="R82" i="89" s="1"/>
  <c r="R73" i="89" s="1"/>
  <c r="P29" i="88"/>
  <c r="P27" i="88" s="1"/>
  <c r="P26" i="88" s="1"/>
  <c r="P6" i="88" s="1"/>
  <c r="S28" i="88"/>
  <c r="U26" i="88"/>
  <c r="U6" i="88" s="1"/>
  <c r="U25" i="88"/>
  <c r="U14" i="88" s="1"/>
  <c r="U5" i="88" s="1"/>
  <c r="X5" i="88" s="1"/>
  <c r="X8" i="88" s="1"/>
  <c r="X10" i="88" s="1"/>
  <c r="X116" i="88"/>
  <c r="X115" i="88"/>
  <c r="X129" i="88"/>
  <c r="J29" i="88"/>
  <c r="J28" i="88"/>
  <c r="J10" i="88"/>
  <c r="H28" i="88"/>
  <c r="H10" i="88"/>
  <c r="H29" i="88"/>
  <c r="I29" i="88"/>
  <c r="I28" i="88"/>
  <c r="I10" i="88"/>
  <c r="C10" i="88"/>
  <c r="Y5" i="88"/>
  <c r="Y8" i="88" s="1"/>
  <c r="Y10" i="88" s="1"/>
  <c r="Y103" i="88"/>
  <c r="Y107" i="88" s="1"/>
  <c r="Y117" i="88" s="1"/>
  <c r="G29" i="88"/>
  <c r="G28" i="88"/>
  <c r="G10" i="88"/>
  <c r="K17" i="88"/>
  <c r="K21" i="88" s="1"/>
  <c r="K15" i="88"/>
  <c r="K19" i="88" s="1"/>
  <c r="K16" i="88"/>
  <c r="K20" i="88" s="1"/>
  <c r="Y6" i="88"/>
  <c r="Y9" i="88" s="1"/>
  <c r="P28" i="88"/>
  <c r="K117" i="88"/>
  <c r="D10" i="88"/>
  <c r="S26" i="88"/>
  <c r="S6" i="88" s="1"/>
  <c r="S25" i="88"/>
  <c r="S14" i="88" s="1"/>
  <c r="S5" i="88" s="1"/>
  <c r="L17" i="88"/>
  <c r="L15" i="88"/>
  <c r="L19" i="88" s="1"/>
  <c r="L16" i="88"/>
  <c r="L20" i="88" s="1"/>
  <c r="X118" i="88"/>
  <c r="X119" i="88" s="1"/>
  <c r="X120" i="88" s="1"/>
  <c r="X121" i="88" s="1"/>
  <c r="X122" i="88" s="1"/>
  <c r="X123" i="88" s="1"/>
  <c r="X124" i="88" s="1"/>
  <c r="X125" i="88" s="1"/>
  <c r="X126" i="88" s="1"/>
  <c r="X127" i="88" s="1"/>
  <c r="X128" i="88" s="1"/>
  <c r="E10" i="88"/>
  <c r="P93" i="88"/>
  <c r="P82" i="88" s="1"/>
  <c r="P73" i="88" s="1"/>
  <c r="T25" i="88"/>
  <c r="T14" i="88" s="1"/>
  <c r="T5" i="88" s="1"/>
  <c r="T26" i="88"/>
  <c r="T6" i="88" s="1"/>
  <c r="F10" i="88"/>
  <c r="Q29" i="88"/>
  <c r="Q27" i="88" s="1"/>
  <c r="Q29" i="87"/>
  <c r="Q27" i="87" s="1"/>
  <c r="Q26" i="87" s="1"/>
  <c r="Q6" i="87" s="1"/>
  <c r="S25" i="87"/>
  <c r="S14" i="87" s="1"/>
  <c r="S5" i="87" s="1"/>
  <c r="P29" i="87"/>
  <c r="P27" i="87" s="1"/>
  <c r="P26" i="87" s="1"/>
  <c r="P6" i="87" s="1"/>
  <c r="L116" i="87"/>
  <c r="L115" i="87"/>
  <c r="L129" i="87"/>
  <c r="L118" i="87"/>
  <c r="L119" i="87" s="1"/>
  <c r="L120" i="87" s="1"/>
  <c r="L121" i="87" s="1"/>
  <c r="L122" i="87" s="1"/>
  <c r="L123" i="87" s="1"/>
  <c r="L124" i="87" s="1"/>
  <c r="L125" i="87" s="1"/>
  <c r="L126" i="87" s="1"/>
  <c r="L127" i="87" s="1"/>
  <c r="L128" i="87" s="1"/>
  <c r="G10" i="87"/>
  <c r="K115" i="87"/>
  <c r="D11" i="87"/>
  <c r="D13" i="87" s="1"/>
  <c r="D26" i="87" s="1"/>
  <c r="D15" i="87"/>
  <c r="C10" i="87"/>
  <c r="Y5" i="87"/>
  <c r="Y8" i="87" s="1"/>
  <c r="Y10" i="87" s="1"/>
  <c r="P94" i="87"/>
  <c r="P74" i="87" s="1"/>
  <c r="P93" i="87"/>
  <c r="P82" i="87" s="1"/>
  <c r="P73" i="87" s="1"/>
  <c r="X118" i="87"/>
  <c r="X119" i="87" s="1"/>
  <c r="X120" i="87" s="1"/>
  <c r="X121" i="87" s="1"/>
  <c r="X122" i="87" s="1"/>
  <c r="X123" i="87" s="1"/>
  <c r="X124" i="87" s="1"/>
  <c r="X125" i="87" s="1"/>
  <c r="X126" i="87" s="1"/>
  <c r="X127" i="87" s="1"/>
  <c r="X128" i="87" s="1"/>
  <c r="H10" i="87"/>
  <c r="Y6" i="87"/>
  <c r="Y9" i="87" s="1"/>
  <c r="G11" i="87"/>
  <c r="G13" i="87" s="1"/>
  <c r="G26" i="87" s="1"/>
  <c r="G15" i="87"/>
  <c r="D10" i="87"/>
  <c r="I10" i="87"/>
  <c r="T26" i="87"/>
  <c r="T6" i="87" s="1"/>
  <c r="T25" i="87"/>
  <c r="T14" i="87" s="1"/>
  <c r="T5" i="87" s="1"/>
  <c r="H11" i="87"/>
  <c r="H13" i="87" s="1"/>
  <c r="H26" i="87" s="1"/>
  <c r="H15" i="87"/>
  <c r="E15" i="87"/>
  <c r="E11" i="87"/>
  <c r="E13" i="87" s="1"/>
  <c r="E26" i="87" s="1"/>
  <c r="L17" i="87"/>
  <c r="L16" i="87"/>
  <c r="L20" i="87" s="1"/>
  <c r="L15" i="87"/>
  <c r="L19" i="87" s="1"/>
  <c r="J10" i="87"/>
  <c r="I15" i="87"/>
  <c r="I11" i="87"/>
  <c r="I13" i="87" s="1"/>
  <c r="I26" i="87" s="1"/>
  <c r="F15" i="87"/>
  <c r="F11" i="87"/>
  <c r="F13" i="87" s="1"/>
  <c r="F26" i="87" s="1"/>
  <c r="E10" i="87"/>
  <c r="J15" i="87"/>
  <c r="J11" i="87"/>
  <c r="J13" i="87" s="1"/>
  <c r="J26" i="87" s="1"/>
  <c r="F10" i="87"/>
  <c r="S93" i="87"/>
  <c r="S82" i="87" s="1"/>
  <c r="S73" i="87" s="1"/>
  <c r="U26" i="87"/>
  <c r="U6" i="87" s="1"/>
  <c r="X6" i="87" s="1"/>
  <c r="X9" i="87" s="1"/>
  <c r="U25" i="87"/>
  <c r="U14" i="87" s="1"/>
  <c r="U5" i="87" s="1"/>
  <c r="X5" i="87" s="1"/>
  <c r="X8" i="87" s="1"/>
  <c r="X10" i="87" s="1"/>
  <c r="C15" i="87"/>
  <c r="C11" i="87"/>
  <c r="C13" i="87" s="1"/>
  <c r="C26" i="87" s="1"/>
  <c r="K17" i="87"/>
  <c r="K21" i="87" s="1"/>
  <c r="K16" i="87"/>
  <c r="K20" i="87" s="1"/>
  <c r="K15" i="87"/>
  <c r="K19" i="87" s="1"/>
  <c r="C37" i="86"/>
  <c r="Y117" i="86"/>
  <c r="Q26" i="86"/>
  <c r="Q6" i="86" s="1"/>
  <c r="Q25" i="86"/>
  <c r="Q14" i="86" s="1"/>
  <c r="Q5" i="86" s="1"/>
  <c r="P25" i="86"/>
  <c r="P14" i="86" s="1"/>
  <c r="P5" i="86" s="1"/>
  <c r="P26" i="86"/>
  <c r="P6" i="86" s="1"/>
  <c r="P94" i="86"/>
  <c r="P74" i="86" s="1"/>
  <c r="P93" i="86"/>
  <c r="P82" i="86" s="1"/>
  <c r="P73" i="86" s="1"/>
  <c r="K117" i="86"/>
  <c r="K118" i="86" s="1"/>
  <c r="K119" i="86" s="1"/>
  <c r="K120" i="86" s="1"/>
  <c r="K121" i="86" s="1"/>
  <c r="K122" i="86" s="1"/>
  <c r="K123" i="86" s="1"/>
  <c r="K124" i="86" s="1"/>
  <c r="K125" i="86" s="1"/>
  <c r="K126" i="86" s="1"/>
  <c r="K127" i="86" s="1"/>
  <c r="K128" i="86" s="1"/>
  <c r="X117" i="86"/>
  <c r="F37" i="86"/>
  <c r="S93" i="86"/>
  <c r="S82" i="86" s="1"/>
  <c r="S73" i="86" s="1"/>
  <c r="L117" i="86"/>
  <c r="L118" i="86" s="1"/>
  <c r="L119" i="86" s="1"/>
  <c r="L120" i="86" s="1"/>
  <c r="L121" i="86" s="1"/>
  <c r="L122" i="86" s="1"/>
  <c r="L123" i="86" s="1"/>
  <c r="L124" i="86" s="1"/>
  <c r="L125" i="86" s="1"/>
  <c r="L126" i="86" s="1"/>
  <c r="L127" i="86" s="1"/>
  <c r="L128" i="86" s="1"/>
  <c r="Y5" i="86"/>
  <c r="Y8" i="86" s="1"/>
  <c r="Y10" i="86" s="1"/>
  <c r="R94" i="86"/>
  <c r="R74" i="86" s="1"/>
  <c r="R93" i="86"/>
  <c r="R82" i="86" s="1"/>
  <c r="R73" i="86" s="1"/>
  <c r="Y6" i="86"/>
  <c r="Y9" i="86" s="1"/>
  <c r="L21" i="86"/>
  <c r="G37" i="86"/>
  <c r="G50" i="86" s="1"/>
  <c r="Q94" i="86"/>
  <c r="Q74" i="86" s="1"/>
  <c r="Q93" i="86"/>
  <c r="Q82" i="86" s="1"/>
  <c r="Q73" i="86" s="1"/>
  <c r="D26" i="85"/>
  <c r="D29" i="85"/>
  <c r="D28" i="85"/>
  <c r="J26" i="85"/>
  <c r="J29" i="85"/>
  <c r="J28" i="85"/>
  <c r="P93" i="85"/>
  <c r="P82" i="85" s="1"/>
  <c r="P73" i="85" s="1"/>
  <c r="K117" i="85"/>
  <c r="L21" i="85"/>
  <c r="L34" i="85" s="1"/>
  <c r="L38" i="85" s="1"/>
  <c r="L117" i="85"/>
  <c r="R26" i="85"/>
  <c r="R6" i="85" s="1"/>
  <c r="R25" i="85"/>
  <c r="R14" i="85" s="1"/>
  <c r="R5" i="85" s="1"/>
  <c r="X117" i="85"/>
  <c r="X129" i="85" s="1"/>
  <c r="Q93" i="85"/>
  <c r="Q82" i="85" s="1"/>
  <c r="Q73" i="85" s="1"/>
  <c r="P26" i="85"/>
  <c r="P6" i="85" s="1"/>
  <c r="P25" i="85"/>
  <c r="P14" i="85" s="1"/>
  <c r="P5" i="85" s="1"/>
  <c r="E36" i="85"/>
  <c r="E46" i="85" s="1"/>
  <c r="E49" i="85" s="1"/>
  <c r="R94" i="85"/>
  <c r="R74" i="85" s="1"/>
  <c r="R93" i="85"/>
  <c r="R82" i="85" s="1"/>
  <c r="R73" i="85" s="1"/>
  <c r="Y16" i="85"/>
  <c r="Y20" i="85" s="1"/>
  <c r="Y15" i="85"/>
  <c r="Y19" i="85" s="1"/>
  <c r="Y17" i="85"/>
  <c r="F26" i="84"/>
  <c r="F29" i="84"/>
  <c r="F28" i="84"/>
  <c r="L36" i="84"/>
  <c r="L40" i="84" s="1"/>
  <c r="L21" i="84"/>
  <c r="L35" i="84" s="1"/>
  <c r="L39" i="84" s="1"/>
  <c r="Q25" i="84"/>
  <c r="Q14" i="84" s="1"/>
  <c r="Q5" i="84" s="1"/>
  <c r="Q26" i="84"/>
  <c r="Q6" i="84" s="1"/>
  <c r="Q94" i="84"/>
  <c r="Q74" i="84" s="1"/>
  <c r="V94" i="84"/>
  <c r="V74" i="84" s="1"/>
  <c r="V93" i="84"/>
  <c r="V82" i="84" s="1"/>
  <c r="V73" i="84" s="1"/>
  <c r="P29" i="84"/>
  <c r="P27" i="84" s="1"/>
  <c r="V26" i="84"/>
  <c r="V6" i="84" s="1"/>
  <c r="V25" i="84"/>
  <c r="V14" i="84" s="1"/>
  <c r="V5" i="84" s="1"/>
  <c r="R26" i="84"/>
  <c r="R6" i="84" s="1"/>
  <c r="R25" i="84"/>
  <c r="R14" i="84" s="1"/>
  <c r="R5" i="84" s="1"/>
  <c r="L116" i="84"/>
  <c r="L115" i="84"/>
  <c r="R94" i="84"/>
  <c r="R74" i="84" s="1"/>
  <c r="R93" i="84"/>
  <c r="R82" i="84" s="1"/>
  <c r="R73" i="84" s="1"/>
  <c r="U25" i="84"/>
  <c r="U14" i="84" s="1"/>
  <c r="U5" i="84" s="1"/>
  <c r="U26" i="84"/>
  <c r="U6" i="84" s="1"/>
  <c r="X6" i="84" s="1"/>
  <c r="X9" i="84" s="1"/>
  <c r="L129" i="84"/>
  <c r="Y102" i="84"/>
  <c r="Y106" i="84" s="1"/>
  <c r="L118" i="84"/>
  <c r="L119" i="84" s="1"/>
  <c r="L120" i="84" s="1"/>
  <c r="L121" i="84" s="1"/>
  <c r="L122" i="84" s="1"/>
  <c r="L123" i="84" s="1"/>
  <c r="L124" i="84" s="1"/>
  <c r="L125" i="84" s="1"/>
  <c r="L126" i="84" s="1"/>
  <c r="L127" i="84" s="1"/>
  <c r="L128" i="84" s="1"/>
  <c r="S26" i="84"/>
  <c r="S6" i="84" s="1"/>
  <c r="S25" i="84"/>
  <c r="S14" i="84" s="1"/>
  <c r="S5" i="84" s="1"/>
  <c r="X117" i="84"/>
  <c r="K117" i="84"/>
  <c r="K129" i="84" s="1"/>
  <c r="I26" i="83"/>
  <c r="I29" i="83"/>
  <c r="I28" i="83"/>
  <c r="U25" i="83"/>
  <c r="U14" i="83" s="1"/>
  <c r="U5" i="83" s="1"/>
  <c r="X5" i="83" s="1"/>
  <c r="X8" i="83" s="1"/>
  <c r="X10" i="83" s="1"/>
  <c r="U26" i="83"/>
  <c r="U6" i="83" s="1"/>
  <c r="X6" i="83" s="1"/>
  <c r="X9" i="83" s="1"/>
  <c r="V26" i="83"/>
  <c r="V6" i="83" s="1"/>
  <c r="V25" i="83"/>
  <c r="V14" i="83" s="1"/>
  <c r="V5" i="83" s="1"/>
  <c r="D26" i="83"/>
  <c r="D28" i="83"/>
  <c r="D36" i="83" s="1"/>
  <c r="Y103" i="83"/>
  <c r="Y107" i="83" s="1"/>
  <c r="Y117" i="83" s="1"/>
  <c r="Q26" i="83"/>
  <c r="Q6" i="83" s="1"/>
  <c r="Q25" i="83"/>
  <c r="Q14" i="83" s="1"/>
  <c r="Q5" i="83" s="1"/>
  <c r="X118" i="83"/>
  <c r="X119" i="83" s="1"/>
  <c r="X120" i="83" s="1"/>
  <c r="X121" i="83" s="1"/>
  <c r="X122" i="83" s="1"/>
  <c r="X123" i="83" s="1"/>
  <c r="X124" i="83" s="1"/>
  <c r="X125" i="83" s="1"/>
  <c r="X126" i="83" s="1"/>
  <c r="X127" i="83" s="1"/>
  <c r="X128" i="83" s="1"/>
  <c r="K117" i="83"/>
  <c r="K129" i="83" s="1"/>
  <c r="R26" i="83"/>
  <c r="R6" i="83" s="1"/>
  <c r="R25" i="83"/>
  <c r="R14" i="83" s="1"/>
  <c r="R5" i="83" s="1"/>
  <c r="X116" i="83"/>
  <c r="X115" i="83"/>
  <c r="P94" i="83"/>
  <c r="P74" i="83" s="1"/>
  <c r="P93" i="83"/>
  <c r="P82" i="83" s="1"/>
  <c r="P73" i="83" s="1"/>
  <c r="L36" i="83"/>
  <c r="L40" i="83" s="1"/>
  <c r="L21" i="83"/>
  <c r="L35" i="83" s="1"/>
  <c r="L39" i="83" s="1"/>
  <c r="P26" i="83"/>
  <c r="P6" i="83" s="1"/>
  <c r="P25" i="83"/>
  <c r="P14" i="83" s="1"/>
  <c r="P5" i="83" s="1"/>
  <c r="Q94" i="83"/>
  <c r="Q74" i="83" s="1"/>
  <c r="Q93" i="83"/>
  <c r="Q82" i="83" s="1"/>
  <c r="Q73" i="83" s="1"/>
  <c r="G37" i="83"/>
  <c r="G50" i="83" s="1"/>
  <c r="L117" i="83"/>
  <c r="L118" i="83" s="1"/>
  <c r="L119" i="83" s="1"/>
  <c r="L120" i="83" s="1"/>
  <c r="L121" i="83" s="1"/>
  <c r="L122" i="83" s="1"/>
  <c r="L123" i="83" s="1"/>
  <c r="L124" i="83" s="1"/>
  <c r="L125" i="83" s="1"/>
  <c r="L126" i="83" s="1"/>
  <c r="L127" i="83" s="1"/>
  <c r="L128" i="83" s="1"/>
  <c r="V25" i="82"/>
  <c r="V14" i="82" s="1"/>
  <c r="V5" i="82" s="1"/>
  <c r="Y5" i="82" s="1"/>
  <c r="Y8" i="82" s="1"/>
  <c r="Y10" i="82" s="1"/>
  <c r="X116" i="82"/>
  <c r="X115" i="82"/>
  <c r="X129" i="82"/>
  <c r="R26" i="82"/>
  <c r="R6" i="82" s="1"/>
  <c r="R25" i="82"/>
  <c r="R14" i="82" s="1"/>
  <c r="R5" i="82" s="1"/>
  <c r="P93" i="82"/>
  <c r="P82" i="82" s="1"/>
  <c r="P73" i="82" s="1"/>
  <c r="Q26" i="82"/>
  <c r="Q6" i="82" s="1"/>
  <c r="Q25" i="82"/>
  <c r="Q14" i="82" s="1"/>
  <c r="Q5" i="82" s="1"/>
  <c r="L103" i="82"/>
  <c r="L107" i="82" s="1"/>
  <c r="L117" i="82" s="1"/>
  <c r="Y6" i="82"/>
  <c r="Y9" i="82" s="1"/>
  <c r="R94" i="82"/>
  <c r="R74" i="82" s="1"/>
  <c r="R93" i="82"/>
  <c r="R82" i="82" s="1"/>
  <c r="R73" i="82" s="1"/>
  <c r="X118" i="82"/>
  <c r="X119" i="82" s="1"/>
  <c r="X120" i="82" s="1"/>
  <c r="X121" i="82" s="1"/>
  <c r="X122" i="82" s="1"/>
  <c r="X123" i="82" s="1"/>
  <c r="X124" i="82" s="1"/>
  <c r="X125" i="82" s="1"/>
  <c r="X126" i="82" s="1"/>
  <c r="X127" i="82" s="1"/>
  <c r="X128" i="82" s="1"/>
  <c r="L21" i="82"/>
  <c r="Y129" i="82"/>
  <c r="Y117" i="82"/>
  <c r="K129" i="82"/>
  <c r="K117" i="82"/>
  <c r="K118" i="82" s="1"/>
  <c r="K119" i="82" s="1"/>
  <c r="K120" i="82" s="1"/>
  <c r="K121" i="82" s="1"/>
  <c r="K122" i="82" s="1"/>
  <c r="K123" i="82" s="1"/>
  <c r="K124" i="82" s="1"/>
  <c r="K125" i="82" s="1"/>
  <c r="K126" i="82" s="1"/>
  <c r="K127" i="82" s="1"/>
  <c r="K128" i="82" s="1"/>
  <c r="S26" i="81"/>
  <c r="S6" i="81" s="1"/>
  <c r="X6" i="81" s="1"/>
  <c r="X9" i="81" s="1"/>
  <c r="Y102" i="81"/>
  <c r="Y106" i="81" s="1"/>
  <c r="L17" i="81"/>
  <c r="L15" i="81"/>
  <c r="L19" i="81" s="1"/>
  <c r="L16" i="81"/>
  <c r="L20" i="81" s="1"/>
  <c r="P94" i="81"/>
  <c r="P74" i="81" s="1"/>
  <c r="F29" i="81"/>
  <c r="F28" i="81"/>
  <c r="F10" i="81"/>
  <c r="G28" i="81"/>
  <c r="G10" i="81"/>
  <c r="G29" i="81"/>
  <c r="E29" i="81"/>
  <c r="E28" i="81"/>
  <c r="E10" i="81"/>
  <c r="H28" i="81"/>
  <c r="H10" i="81"/>
  <c r="H29" i="81"/>
  <c r="I29" i="81"/>
  <c r="I28" i="81"/>
  <c r="I10" i="81"/>
  <c r="Q26" i="81"/>
  <c r="Q6" i="81" s="1"/>
  <c r="Q25" i="81"/>
  <c r="Q14" i="81" s="1"/>
  <c r="Q5" i="81" s="1"/>
  <c r="J10" i="81"/>
  <c r="J28" i="81"/>
  <c r="J29" i="81"/>
  <c r="K117" i="81"/>
  <c r="Q94" i="81"/>
  <c r="Q74" i="81" s="1"/>
  <c r="Q93" i="81"/>
  <c r="Q82" i="81" s="1"/>
  <c r="Q73" i="81" s="1"/>
  <c r="C29" i="81"/>
  <c r="C28" i="81"/>
  <c r="C10" i="81"/>
  <c r="X117" i="81"/>
  <c r="L117" i="81"/>
  <c r="L118" i="81" s="1"/>
  <c r="L119" i="81" s="1"/>
  <c r="L120" i="81" s="1"/>
  <c r="L121" i="81" s="1"/>
  <c r="L122" i="81" s="1"/>
  <c r="L123" i="81" s="1"/>
  <c r="L124" i="81" s="1"/>
  <c r="L125" i="81" s="1"/>
  <c r="L126" i="81" s="1"/>
  <c r="L127" i="81" s="1"/>
  <c r="L128" i="81" s="1"/>
  <c r="K17" i="81"/>
  <c r="K21" i="81" s="1"/>
  <c r="K15" i="81"/>
  <c r="K19" i="81" s="1"/>
  <c r="K16" i="81"/>
  <c r="K20" i="81" s="1"/>
  <c r="S94" i="81"/>
  <c r="S74" i="81" s="1"/>
  <c r="S93" i="81"/>
  <c r="S82" i="81" s="1"/>
  <c r="S73" i="81" s="1"/>
  <c r="Y5" i="81"/>
  <c r="Y8" i="81" s="1"/>
  <c r="Y10" i="81" s="1"/>
  <c r="D29" i="81"/>
  <c r="D28" i="81"/>
  <c r="D10" i="81"/>
  <c r="R25" i="80"/>
  <c r="R14" i="80" s="1"/>
  <c r="R5" i="80" s="1"/>
  <c r="K116" i="80"/>
  <c r="K115" i="80"/>
  <c r="K129" i="80"/>
  <c r="X117" i="80"/>
  <c r="X129" i="80" s="1"/>
  <c r="F10" i="80"/>
  <c r="P94" i="80"/>
  <c r="P74" i="80" s="1"/>
  <c r="P93" i="80"/>
  <c r="P82" i="80" s="1"/>
  <c r="P73" i="80" s="1"/>
  <c r="G10" i="80"/>
  <c r="G29" i="80"/>
  <c r="G28" i="80"/>
  <c r="K118" i="80"/>
  <c r="K119" i="80" s="1"/>
  <c r="K120" i="80" s="1"/>
  <c r="K121" i="80" s="1"/>
  <c r="K122" i="80" s="1"/>
  <c r="K123" i="80" s="1"/>
  <c r="K124" i="80" s="1"/>
  <c r="K125" i="80" s="1"/>
  <c r="K126" i="80" s="1"/>
  <c r="K127" i="80" s="1"/>
  <c r="K128" i="80" s="1"/>
  <c r="H29" i="80"/>
  <c r="H28" i="80"/>
  <c r="H10" i="80"/>
  <c r="Q26" i="80"/>
  <c r="Q6" i="80" s="1"/>
  <c r="I10" i="80"/>
  <c r="L17" i="80"/>
  <c r="L16" i="80"/>
  <c r="L20" i="80" s="1"/>
  <c r="L15" i="80"/>
  <c r="L19" i="80" s="1"/>
  <c r="Y17" i="80"/>
  <c r="Y15" i="80"/>
  <c r="Y19" i="80" s="1"/>
  <c r="Y16" i="80"/>
  <c r="Y20" i="80" s="1"/>
  <c r="J29" i="80"/>
  <c r="J28" i="80"/>
  <c r="J10" i="80"/>
  <c r="L117" i="80"/>
  <c r="L129" i="80" s="1"/>
  <c r="D10" i="80"/>
  <c r="D29" i="80"/>
  <c r="D28" i="80"/>
  <c r="C29" i="80"/>
  <c r="C28" i="80"/>
  <c r="C10" i="80"/>
  <c r="Y117" i="80"/>
  <c r="Y118" i="80" s="1"/>
  <c r="Y119" i="80" s="1"/>
  <c r="Y120" i="80" s="1"/>
  <c r="Y121" i="80" s="1"/>
  <c r="Y122" i="80" s="1"/>
  <c r="Y123" i="80" s="1"/>
  <c r="Y124" i="80" s="1"/>
  <c r="Y125" i="80" s="1"/>
  <c r="Y126" i="80" s="1"/>
  <c r="Y127" i="80" s="1"/>
  <c r="Y128" i="80" s="1"/>
  <c r="P26" i="80"/>
  <c r="P6" i="80" s="1"/>
  <c r="P25" i="80"/>
  <c r="P14" i="80" s="1"/>
  <c r="P5" i="80" s="1"/>
  <c r="E10" i="80"/>
  <c r="E29" i="80"/>
  <c r="E28" i="80"/>
  <c r="K17" i="80"/>
  <c r="K21" i="80" s="1"/>
  <c r="K15" i="80"/>
  <c r="K19" i="80" s="1"/>
  <c r="K16" i="80"/>
  <c r="K20" i="80" s="1"/>
  <c r="R93" i="80"/>
  <c r="R82" i="80" s="1"/>
  <c r="R73" i="80" s="1"/>
  <c r="R94" i="80"/>
  <c r="R74" i="80" s="1"/>
  <c r="P26" i="79"/>
  <c r="P6" i="79" s="1"/>
  <c r="C29" i="79"/>
  <c r="C28" i="79"/>
  <c r="C10" i="79"/>
  <c r="K17" i="79"/>
  <c r="K21" i="79" s="1"/>
  <c r="K15" i="79"/>
  <c r="K19" i="79" s="1"/>
  <c r="K16" i="79"/>
  <c r="K20" i="79" s="1"/>
  <c r="D29" i="79"/>
  <c r="D28" i="79"/>
  <c r="D10" i="79"/>
  <c r="F29" i="79"/>
  <c r="F28" i="79"/>
  <c r="F10" i="79"/>
  <c r="L17" i="79"/>
  <c r="L15" i="79"/>
  <c r="L19" i="79" s="1"/>
  <c r="L16" i="79"/>
  <c r="L20" i="79" s="1"/>
  <c r="Y102" i="79"/>
  <c r="Y106" i="79" s="1"/>
  <c r="X117" i="79"/>
  <c r="G29" i="79"/>
  <c r="G28" i="79"/>
  <c r="G10" i="79"/>
  <c r="E29" i="79"/>
  <c r="E28" i="79"/>
  <c r="E10" i="79"/>
  <c r="S94" i="79"/>
  <c r="S74" i="79" s="1"/>
  <c r="S93" i="79"/>
  <c r="S82" i="79" s="1"/>
  <c r="S73" i="79" s="1"/>
  <c r="Q94" i="79"/>
  <c r="Q74" i="79" s="1"/>
  <c r="Q93" i="79"/>
  <c r="Q82" i="79" s="1"/>
  <c r="Q73" i="79" s="1"/>
  <c r="Y17" i="79"/>
  <c r="Y15" i="79"/>
  <c r="Y19" i="79" s="1"/>
  <c r="Y16" i="79"/>
  <c r="Y20" i="79" s="1"/>
  <c r="H28" i="79"/>
  <c r="H10" i="79"/>
  <c r="H29" i="79"/>
  <c r="K121" i="79"/>
  <c r="K122" i="79" s="1"/>
  <c r="K123" i="79" s="1"/>
  <c r="K124" i="79" s="1"/>
  <c r="K125" i="79" s="1"/>
  <c r="K126" i="79" s="1"/>
  <c r="K127" i="79" s="1"/>
  <c r="K128" i="79" s="1"/>
  <c r="K118" i="79"/>
  <c r="K119" i="79" s="1"/>
  <c r="K120" i="79" s="1"/>
  <c r="I29" i="79"/>
  <c r="I28" i="79"/>
  <c r="I10" i="79"/>
  <c r="K116" i="79"/>
  <c r="K115" i="79"/>
  <c r="J29" i="79"/>
  <c r="J28" i="79"/>
  <c r="J10" i="79"/>
  <c r="L117" i="79"/>
  <c r="L129" i="79" s="1"/>
  <c r="J37" i="78"/>
  <c r="J50" i="78" s="1"/>
  <c r="V26" i="78"/>
  <c r="V6" i="78" s="1"/>
  <c r="V25" i="78"/>
  <c r="V14" i="78" s="1"/>
  <c r="V5" i="78" s="1"/>
  <c r="L117" i="78"/>
  <c r="L118" i="78" s="1"/>
  <c r="L119" i="78" s="1"/>
  <c r="L120" i="78" s="1"/>
  <c r="L121" i="78" s="1"/>
  <c r="L122" i="78" s="1"/>
  <c r="L123" i="78" s="1"/>
  <c r="L124" i="78" s="1"/>
  <c r="L125" i="78" s="1"/>
  <c r="L126" i="78" s="1"/>
  <c r="L127" i="78" s="1"/>
  <c r="L128" i="78" s="1"/>
  <c r="P26" i="78"/>
  <c r="P6" i="78" s="1"/>
  <c r="P25" i="78"/>
  <c r="P14" i="78" s="1"/>
  <c r="P5" i="78" s="1"/>
  <c r="S26" i="78"/>
  <c r="S6" i="78" s="1"/>
  <c r="X6" i="78" s="1"/>
  <c r="X9" i="78" s="1"/>
  <c r="S25" i="78"/>
  <c r="S14" i="78" s="1"/>
  <c r="S5" i="78" s="1"/>
  <c r="Y129" i="78"/>
  <c r="Y117" i="78"/>
  <c r="Y118" i="78" s="1"/>
  <c r="Y119" i="78" s="1"/>
  <c r="Y120" i="78" s="1"/>
  <c r="Y121" i="78" s="1"/>
  <c r="Y122" i="78" s="1"/>
  <c r="Y123" i="78" s="1"/>
  <c r="Y124" i="78" s="1"/>
  <c r="Y125" i="78" s="1"/>
  <c r="Y126" i="78" s="1"/>
  <c r="Y127" i="78" s="1"/>
  <c r="Y128" i="78" s="1"/>
  <c r="Q94" i="78"/>
  <c r="Q74" i="78" s="1"/>
  <c r="Q93" i="78"/>
  <c r="Q82" i="78" s="1"/>
  <c r="Q73" i="78" s="1"/>
  <c r="P93" i="78"/>
  <c r="P82" i="78" s="1"/>
  <c r="P73" i="78" s="1"/>
  <c r="K117" i="78"/>
  <c r="K129" i="78" s="1"/>
  <c r="R94" i="78"/>
  <c r="R74" i="78" s="1"/>
  <c r="R93" i="78"/>
  <c r="R82" i="78" s="1"/>
  <c r="R73" i="78" s="1"/>
  <c r="Q26" i="78"/>
  <c r="Q6" i="78" s="1"/>
  <c r="Q25" i="78"/>
  <c r="Q14" i="78" s="1"/>
  <c r="Q5" i="78" s="1"/>
  <c r="R25" i="78"/>
  <c r="R14" i="78" s="1"/>
  <c r="R5" i="78" s="1"/>
  <c r="L21" i="78"/>
  <c r="X117" i="78"/>
  <c r="X118" i="78" s="1"/>
  <c r="X119" i="78" s="1"/>
  <c r="X120" i="78" s="1"/>
  <c r="X121" i="78" s="1"/>
  <c r="X122" i="78" s="1"/>
  <c r="X123" i="78" s="1"/>
  <c r="X124" i="78" s="1"/>
  <c r="X125" i="78" s="1"/>
  <c r="X126" i="78" s="1"/>
  <c r="X127" i="78" s="1"/>
  <c r="X128" i="78" s="1"/>
  <c r="C29" i="77"/>
  <c r="Y5" i="77"/>
  <c r="Y8" i="77" s="1"/>
  <c r="Y10" i="77" s="1"/>
  <c r="Y17" i="77" s="1"/>
  <c r="K116" i="77"/>
  <c r="K115" i="77"/>
  <c r="K129" i="77"/>
  <c r="L117" i="77"/>
  <c r="I37" i="77"/>
  <c r="I50" i="77" s="1"/>
  <c r="E26" i="77"/>
  <c r="E29" i="77"/>
  <c r="E28" i="77"/>
  <c r="Q26" i="77"/>
  <c r="Q6" i="77" s="1"/>
  <c r="Q25" i="77"/>
  <c r="Q14" i="77" s="1"/>
  <c r="Q5" i="77" s="1"/>
  <c r="X117" i="77"/>
  <c r="X129" i="77" s="1"/>
  <c r="F29" i="77"/>
  <c r="P26" i="77"/>
  <c r="P6" i="77" s="1"/>
  <c r="P25" i="77"/>
  <c r="P14" i="77" s="1"/>
  <c r="P5" i="77" s="1"/>
  <c r="Y102" i="77"/>
  <c r="Y106" i="77" s="1"/>
  <c r="J29" i="77"/>
  <c r="C28" i="77"/>
  <c r="J28" i="77"/>
  <c r="L118" i="77"/>
  <c r="L119" i="77" s="1"/>
  <c r="L120" i="77" s="1"/>
  <c r="L121" i="77" s="1"/>
  <c r="L122" i="77" s="1"/>
  <c r="L123" i="77" s="1"/>
  <c r="L124" i="77" s="1"/>
  <c r="L125" i="77" s="1"/>
  <c r="L126" i="77" s="1"/>
  <c r="L127" i="77" s="1"/>
  <c r="L128" i="77" s="1"/>
  <c r="X118" i="77"/>
  <c r="X119" i="77" s="1"/>
  <c r="X120" i="77" s="1"/>
  <c r="X121" i="77" s="1"/>
  <c r="X122" i="77" s="1"/>
  <c r="X123" i="77" s="1"/>
  <c r="X124" i="77" s="1"/>
  <c r="X125" i="77" s="1"/>
  <c r="X126" i="77" s="1"/>
  <c r="X127" i="77" s="1"/>
  <c r="X128" i="77" s="1"/>
  <c r="G36" i="77"/>
  <c r="G49" i="77" s="1"/>
  <c r="K121" i="77"/>
  <c r="K122" i="77" s="1"/>
  <c r="K123" i="77" s="1"/>
  <c r="K124" i="77" s="1"/>
  <c r="K125" i="77" s="1"/>
  <c r="K126" i="77" s="1"/>
  <c r="K127" i="77" s="1"/>
  <c r="K128" i="77" s="1"/>
  <c r="K118" i="77"/>
  <c r="K119" i="77" s="1"/>
  <c r="K120" i="77" s="1"/>
  <c r="S94" i="77"/>
  <c r="S74" i="77" s="1"/>
  <c r="S93" i="77"/>
  <c r="S82" i="77" s="1"/>
  <c r="S73" i="77" s="1"/>
  <c r="E28" i="76"/>
  <c r="G37" i="76"/>
  <c r="G50" i="76" s="1"/>
  <c r="P26" i="76"/>
  <c r="P6" i="76" s="1"/>
  <c r="P25" i="76"/>
  <c r="P14" i="76" s="1"/>
  <c r="P5" i="76" s="1"/>
  <c r="K117" i="76"/>
  <c r="K118" i="76" s="1"/>
  <c r="K119" i="76" s="1"/>
  <c r="K120" i="76" s="1"/>
  <c r="K121" i="76" s="1"/>
  <c r="K122" i="76" s="1"/>
  <c r="K123" i="76" s="1"/>
  <c r="K124" i="76" s="1"/>
  <c r="K125" i="76" s="1"/>
  <c r="K126" i="76" s="1"/>
  <c r="K127" i="76" s="1"/>
  <c r="K128" i="76" s="1"/>
  <c r="R26" i="76"/>
  <c r="R6" i="76" s="1"/>
  <c r="R25" i="76"/>
  <c r="R14" i="76" s="1"/>
  <c r="R5" i="76" s="1"/>
  <c r="L102" i="76"/>
  <c r="L106" i="76" s="1"/>
  <c r="L36" i="76"/>
  <c r="L40" i="76" s="1"/>
  <c r="L21" i="76"/>
  <c r="L35" i="76" s="1"/>
  <c r="L39" i="76" s="1"/>
  <c r="K35" i="76"/>
  <c r="K39" i="76" s="1"/>
  <c r="Q94" i="76"/>
  <c r="Q74" i="76" s="1"/>
  <c r="Q93" i="76"/>
  <c r="Q82" i="76" s="1"/>
  <c r="Q73" i="76" s="1"/>
  <c r="I36" i="76"/>
  <c r="I49" i="76" s="1"/>
  <c r="K34" i="76"/>
  <c r="K38" i="76" s="1"/>
  <c r="Y21" i="76"/>
  <c r="Y34" i="76" s="1"/>
  <c r="Y38" i="76" s="1"/>
  <c r="Y36" i="76"/>
  <c r="Y40" i="76" s="1"/>
  <c r="X117" i="76"/>
  <c r="X129" i="76" s="1"/>
  <c r="C36" i="76"/>
  <c r="K116" i="75"/>
  <c r="K115" i="75"/>
  <c r="K129" i="75"/>
  <c r="Y17" i="75"/>
  <c r="Y15" i="75"/>
  <c r="Y19" i="75" s="1"/>
  <c r="Y16" i="75"/>
  <c r="Y20" i="75" s="1"/>
  <c r="R94" i="75"/>
  <c r="R74" i="75" s="1"/>
  <c r="R93" i="75"/>
  <c r="R82" i="75" s="1"/>
  <c r="R73" i="75" s="1"/>
  <c r="P26" i="75"/>
  <c r="P6" i="75" s="1"/>
  <c r="P25" i="75"/>
  <c r="P14" i="75" s="1"/>
  <c r="P5" i="75" s="1"/>
  <c r="C36" i="75"/>
  <c r="Y117" i="75"/>
  <c r="Y129" i="75" s="1"/>
  <c r="Q26" i="75"/>
  <c r="Q6" i="75" s="1"/>
  <c r="Q25" i="75"/>
  <c r="Q14" i="75" s="1"/>
  <c r="Q5" i="75" s="1"/>
  <c r="L117" i="75"/>
  <c r="L118" i="75" s="1"/>
  <c r="L119" i="75" s="1"/>
  <c r="L120" i="75" s="1"/>
  <c r="L121" i="75" s="1"/>
  <c r="L122" i="75" s="1"/>
  <c r="L123" i="75" s="1"/>
  <c r="L124" i="75" s="1"/>
  <c r="L125" i="75" s="1"/>
  <c r="L126" i="75" s="1"/>
  <c r="L127" i="75" s="1"/>
  <c r="L128" i="75" s="1"/>
  <c r="S26" i="75"/>
  <c r="S6" i="75" s="1"/>
  <c r="X6" i="75" s="1"/>
  <c r="X9" i="75" s="1"/>
  <c r="S25" i="75"/>
  <c r="S14" i="75" s="1"/>
  <c r="S5" i="75" s="1"/>
  <c r="X5" i="75" s="1"/>
  <c r="X8" i="75" s="1"/>
  <c r="X10" i="75" s="1"/>
  <c r="S94" i="75"/>
  <c r="S74" i="75" s="1"/>
  <c r="S93" i="75"/>
  <c r="S82" i="75" s="1"/>
  <c r="S73" i="75" s="1"/>
  <c r="K118" i="75"/>
  <c r="K119" i="75" s="1"/>
  <c r="K120" i="75" s="1"/>
  <c r="K121" i="75" s="1"/>
  <c r="K122" i="75" s="1"/>
  <c r="K123" i="75" s="1"/>
  <c r="K124" i="75" s="1"/>
  <c r="K125" i="75" s="1"/>
  <c r="K126" i="75" s="1"/>
  <c r="K127" i="75" s="1"/>
  <c r="K128" i="75" s="1"/>
  <c r="P29" i="74"/>
  <c r="P27" i="74" s="1"/>
  <c r="R25" i="74"/>
  <c r="R14" i="74" s="1"/>
  <c r="R5" i="74" s="1"/>
  <c r="L116" i="74"/>
  <c r="L115" i="74"/>
  <c r="L129" i="74"/>
  <c r="S25" i="74"/>
  <c r="S14" i="74" s="1"/>
  <c r="S5" i="74" s="1"/>
  <c r="Y102" i="74"/>
  <c r="Y106" i="74" s="1"/>
  <c r="Q26" i="74"/>
  <c r="Q6" i="74" s="1"/>
  <c r="Q25" i="74"/>
  <c r="Q14" i="74" s="1"/>
  <c r="Q5" i="74" s="1"/>
  <c r="P28" i="74"/>
  <c r="P26" i="74" s="1"/>
  <c r="P6" i="74" s="1"/>
  <c r="C29" i="74"/>
  <c r="C28" i="74"/>
  <c r="C10" i="74"/>
  <c r="U26" i="74"/>
  <c r="U6" i="74" s="1"/>
  <c r="X6" i="74" s="1"/>
  <c r="X9" i="74" s="1"/>
  <c r="U25" i="74"/>
  <c r="U14" i="74" s="1"/>
  <c r="U5" i="74" s="1"/>
  <c r="J10" i="74"/>
  <c r="J29" i="74"/>
  <c r="J28" i="74"/>
  <c r="T26" i="74"/>
  <c r="T6" i="74" s="1"/>
  <c r="T25" i="74"/>
  <c r="T14" i="74" s="1"/>
  <c r="T5" i="74" s="1"/>
  <c r="L118" i="74"/>
  <c r="L119" i="74" s="1"/>
  <c r="L120" i="74" s="1"/>
  <c r="L121" i="74" s="1"/>
  <c r="L122" i="74" s="1"/>
  <c r="L123" i="74" s="1"/>
  <c r="L124" i="74" s="1"/>
  <c r="L125" i="74" s="1"/>
  <c r="L126" i="74" s="1"/>
  <c r="L127" i="74" s="1"/>
  <c r="L128" i="74" s="1"/>
  <c r="K17" i="74"/>
  <c r="K21" i="74" s="1"/>
  <c r="K16" i="74"/>
  <c r="K20" i="74" s="1"/>
  <c r="K15" i="74"/>
  <c r="K19" i="74" s="1"/>
  <c r="E29" i="74"/>
  <c r="E28" i="74"/>
  <c r="E10" i="74"/>
  <c r="D29" i="74"/>
  <c r="D28" i="74"/>
  <c r="D10" i="74"/>
  <c r="Y5" i="74"/>
  <c r="Y8" i="74" s="1"/>
  <c r="Y10" i="74" s="1"/>
  <c r="F29" i="74"/>
  <c r="F28" i="74"/>
  <c r="F10" i="74"/>
  <c r="L16" i="74"/>
  <c r="L20" i="74" s="1"/>
  <c r="L17" i="74"/>
  <c r="L15" i="74"/>
  <c r="L19" i="74" s="1"/>
  <c r="Y6" i="74"/>
  <c r="Y9" i="74" s="1"/>
  <c r="K117" i="74"/>
  <c r="K118" i="74" s="1"/>
  <c r="K119" i="74" s="1"/>
  <c r="K120" i="74" s="1"/>
  <c r="K121" i="74" s="1"/>
  <c r="K122" i="74" s="1"/>
  <c r="K123" i="74" s="1"/>
  <c r="K124" i="74" s="1"/>
  <c r="K125" i="74" s="1"/>
  <c r="K126" i="74" s="1"/>
  <c r="K127" i="74" s="1"/>
  <c r="K128" i="74" s="1"/>
  <c r="G10" i="74"/>
  <c r="G29" i="74"/>
  <c r="G28" i="74"/>
  <c r="Q94" i="74"/>
  <c r="Q74" i="74" s="1"/>
  <c r="Q93" i="74"/>
  <c r="Q82" i="74" s="1"/>
  <c r="Q73" i="74" s="1"/>
  <c r="S94" i="74"/>
  <c r="S74" i="74" s="1"/>
  <c r="S93" i="74"/>
  <c r="S82" i="74" s="1"/>
  <c r="S73" i="74" s="1"/>
  <c r="W26" i="74"/>
  <c r="W6" i="74" s="1"/>
  <c r="W25" i="74"/>
  <c r="W14" i="74" s="1"/>
  <c r="W5" i="74" s="1"/>
  <c r="H29" i="74"/>
  <c r="H28" i="74"/>
  <c r="H10" i="74"/>
  <c r="X117" i="74"/>
  <c r="X129" i="74" s="1"/>
  <c r="I29" i="74"/>
  <c r="I28" i="74"/>
  <c r="I10" i="74"/>
  <c r="P93" i="74"/>
  <c r="P82" i="74" s="1"/>
  <c r="P73" i="74" s="1"/>
  <c r="P94" i="74"/>
  <c r="P74" i="74" s="1"/>
  <c r="T25" i="73"/>
  <c r="T14" i="73" s="1"/>
  <c r="T5" i="73" s="1"/>
  <c r="T26" i="73"/>
  <c r="T6" i="73" s="1"/>
  <c r="U25" i="73"/>
  <c r="U14" i="73" s="1"/>
  <c r="U5" i="73" s="1"/>
  <c r="X5" i="73" s="1"/>
  <c r="X8" i="73" s="1"/>
  <c r="X10" i="73" s="1"/>
  <c r="I29" i="73"/>
  <c r="I28" i="73"/>
  <c r="I26" i="73"/>
  <c r="X116" i="73"/>
  <c r="X115" i="73"/>
  <c r="X129" i="73"/>
  <c r="K116" i="73"/>
  <c r="K115" i="73"/>
  <c r="K129" i="73"/>
  <c r="R94" i="73"/>
  <c r="R74" i="73" s="1"/>
  <c r="R93" i="73"/>
  <c r="R82" i="73" s="1"/>
  <c r="R73" i="73" s="1"/>
  <c r="S94" i="73"/>
  <c r="S74" i="73" s="1"/>
  <c r="S93" i="73"/>
  <c r="S82" i="73" s="1"/>
  <c r="S73" i="73" s="1"/>
  <c r="C37" i="73"/>
  <c r="L103" i="73"/>
  <c r="L107" i="73" s="1"/>
  <c r="L117" i="73" s="1"/>
  <c r="P94" i="73"/>
  <c r="P74" i="73" s="1"/>
  <c r="P93" i="73"/>
  <c r="P82" i="73" s="1"/>
  <c r="P73" i="73" s="1"/>
  <c r="X118" i="73"/>
  <c r="X119" i="73" s="1"/>
  <c r="X120" i="73" s="1"/>
  <c r="X121" i="73"/>
  <c r="X122" i="73" s="1"/>
  <c r="X123" i="73" s="1"/>
  <c r="X124" i="73" s="1"/>
  <c r="X125" i="73" s="1"/>
  <c r="X126" i="73" s="1"/>
  <c r="X127" i="73" s="1"/>
  <c r="X128" i="73" s="1"/>
  <c r="J36" i="73"/>
  <c r="J49" i="73" s="1"/>
  <c r="Q94" i="73"/>
  <c r="Q74" i="73" s="1"/>
  <c r="Q93" i="73"/>
  <c r="Q82" i="73" s="1"/>
  <c r="Q73" i="73" s="1"/>
  <c r="Y117" i="73"/>
  <c r="Y118" i="73" s="1"/>
  <c r="Y119" i="73" s="1"/>
  <c r="Y120" i="73" s="1"/>
  <c r="Y121" i="73" s="1"/>
  <c r="Y122" i="73" s="1"/>
  <c r="Y123" i="73" s="1"/>
  <c r="Y124" i="73" s="1"/>
  <c r="Y125" i="73" s="1"/>
  <c r="Y126" i="73" s="1"/>
  <c r="Y127" i="73" s="1"/>
  <c r="Y128" i="73" s="1"/>
  <c r="P26" i="73"/>
  <c r="P6" i="73" s="1"/>
  <c r="P25" i="73"/>
  <c r="P14" i="73" s="1"/>
  <c r="P5" i="73" s="1"/>
  <c r="L36" i="73"/>
  <c r="L40" i="73" s="1"/>
  <c r="L21" i="73"/>
  <c r="L35" i="73" s="1"/>
  <c r="L39" i="73" s="1"/>
  <c r="K118" i="73"/>
  <c r="K119" i="73" s="1"/>
  <c r="K120" i="73" s="1"/>
  <c r="K121" i="73" s="1"/>
  <c r="K122" i="73" s="1"/>
  <c r="K123" i="73" s="1"/>
  <c r="K124" i="73" s="1"/>
  <c r="K125" i="73" s="1"/>
  <c r="K126" i="73" s="1"/>
  <c r="K127" i="73" s="1"/>
  <c r="K128" i="73" s="1"/>
  <c r="K35" i="73"/>
  <c r="K39" i="73" s="1"/>
  <c r="Y17" i="73"/>
  <c r="Y15" i="73"/>
  <c r="Y19" i="73" s="1"/>
  <c r="Y16" i="73"/>
  <c r="Y20" i="73" s="1"/>
  <c r="Q26" i="73"/>
  <c r="Q6" i="73" s="1"/>
  <c r="Q25" i="73"/>
  <c r="Q14" i="73" s="1"/>
  <c r="Q5" i="73" s="1"/>
  <c r="F47" i="73"/>
  <c r="F50" i="73" s="1"/>
  <c r="Y5" i="72"/>
  <c r="Y8" i="72" s="1"/>
  <c r="Y10" i="72" s="1"/>
  <c r="D26" i="72"/>
  <c r="D29" i="72"/>
  <c r="D28" i="72"/>
  <c r="S28" i="72"/>
  <c r="V26" i="72"/>
  <c r="V6" i="72" s="1"/>
  <c r="K116" i="72"/>
  <c r="K115" i="72"/>
  <c r="K129" i="72"/>
  <c r="X116" i="72"/>
  <c r="X115" i="72"/>
  <c r="X129" i="72"/>
  <c r="Q26" i="72"/>
  <c r="Q6" i="72" s="1"/>
  <c r="Q25" i="72"/>
  <c r="Q14" i="72" s="1"/>
  <c r="Q5" i="72" s="1"/>
  <c r="P94" i="72"/>
  <c r="P74" i="72" s="1"/>
  <c r="P93" i="72"/>
  <c r="P82" i="72" s="1"/>
  <c r="P73" i="72" s="1"/>
  <c r="S93" i="72"/>
  <c r="S82" i="72" s="1"/>
  <c r="S73" i="72" s="1"/>
  <c r="X118" i="72"/>
  <c r="X119" i="72" s="1"/>
  <c r="X120" i="72" s="1"/>
  <c r="X121" i="72" s="1"/>
  <c r="X122" i="72" s="1"/>
  <c r="X123" i="72" s="1"/>
  <c r="X124" i="72" s="1"/>
  <c r="X125" i="72" s="1"/>
  <c r="X126" i="72" s="1"/>
  <c r="X127" i="72" s="1"/>
  <c r="X128" i="72" s="1"/>
  <c r="K118" i="72"/>
  <c r="K119" i="72" s="1"/>
  <c r="K120" i="72" s="1"/>
  <c r="K121" i="72" s="1"/>
  <c r="K122" i="72" s="1"/>
  <c r="K123" i="72" s="1"/>
  <c r="K124" i="72" s="1"/>
  <c r="K125" i="72" s="1"/>
  <c r="K126" i="72" s="1"/>
  <c r="K127" i="72" s="1"/>
  <c r="K128" i="72" s="1"/>
  <c r="P26" i="72"/>
  <c r="P6" i="72" s="1"/>
  <c r="P25" i="72"/>
  <c r="P14" i="72" s="1"/>
  <c r="P5" i="72" s="1"/>
  <c r="R94" i="72"/>
  <c r="R74" i="72" s="1"/>
  <c r="R93" i="72"/>
  <c r="R82" i="72" s="1"/>
  <c r="R73" i="72" s="1"/>
  <c r="L103" i="72"/>
  <c r="L107" i="72" s="1"/>
  <c r="L117" i="72" s="1"/>
  <c r="Y117" i="72"/>
  <c r="Y5" i="71"/>
  <c r="Y8" i="71" s="1"/>
  <c r="Y10" i="71" s="1"/>
  <c r="U25" i="71"/>
  <c r="U14" i="71" s="1"/>
  <c r="U5" i="71" s="1"/>
  <c r="X5" i="71" s="1"/>
  <c r="X8" i="71" s="1"/>
  <c r="X10" i="71" s="1"/>
  <c r="U26" i="71"/>
  <c r="U6" i="71" s="1"/>
  <c r="X6" i="71" s="1"/>
  <c r="X9" i="71" s="1"/>
  <c r="Y6" i="71"/>
  <c r="Y9" i="71" s="1"/>
  <c r="K35" i="71"/>
  <c r="K39" i="71" s="1"/>
  <c r="H26" i="71"/>
  <c r="H28" i="71"/>
  <c r="H29" i="71"/>
  <c r="R25" i="71"/>
  <c r="R14" i="71" s="1"/>
  <c r="R5" i="71" s="1"/>
  <c r="C26" i="71"/>
  <c r="C29" i="71"/>
  <c r="C28" i="71"/>
  <c r="K117" i="71"/>
  <c r="K129" i="71" s="1"/>
  <c r="Q94" i="71"/>
  <c r="Q74" i="71" s="1"/>
  <c r="Q93" i="71"/>
  <c r="Q82" i="71" s="1"/>
  <c r="Q73" i="71" s="1"/>
  <c r="X117" i="71"/>
  <c r="R93" i="71"/>
  <c r="R82" i="71" s="1"/>
  <c r="R73" i="71" s="1"/>
  <c r="K34" i="71"/>
  <c r="K38" i="71" s="1"/>
  <c r="Y103" i="71"/>
  <c r="Y107" i="71" s="1"/>
  <c r="Y117" i="71" s="1"/>
  <c r="Y118" i="71" s="1"/>
  <c r="Y119" i="71" s="1"/>
  <c r="Y120" i="71" s="1"/>
  <c r="Y121" i="71" s="1"/>
  <c r="Y122" i="71" s="1"/>
  <c r="Y123" i="71" s="1"/>
  <c r="Y124" i="71" s="1"/>
  <c r="Y125" i="71" s="1"/>
  <c r="Y126" i="71" s="1"/>
  <c r="Y127" i="71" s="1"/>
  <c r="Y128" i="71" s="1"/>
  <c r="P26" i="71"/>
  <c r="P6" i="71" s="1"/>
  <c r="P25" i="71"/>
  <c r="P14" i="71" s="1"/>
  <c r="P5" i="71" s="1"/>
  <c r="K36" i="71"/>
  <c r="K40" i="71" s="1"/>
  <c r="J36" i="71"/>
  <c r="J49" i="71" s="1"/>
  <c r="D36" i="71"/>
  <c r="L117" i="71"/>
  <c r="L129" i="71" s="1"/>
  <c r="L36" i="71"/>
  <c r="L40" i="71" s="1"/>
  <c r="L21" i="71"/>
  <c r="L34" i="71" s="1"/>
  <c r="L38" i="71" s="1"/>
  <c r="Q25" i="70"/>
  <c r="Q14" i="70" s="1"/>
  <c r="Q5" i="70" s="1"/>
  <c r="R25" i="70"/>
  <c r="R14" i="70" s="1"/>
  <c r="R5" i="70" s="1"/>
  <c r="D29" i="70"/>
  <c r="D28" i="70"/>
  <c r="D10" i="70"/>
  <c r="L17" i="70"/>
  <c r="L15" i="70"/>
  <c r="L19" i="70" s="1"/>
  <c r="L16" i="70"/>
  <c r="L20" i="70" s="1"/>
  <c r="X116" i="70"/>
  <c r="X115" i="70"/>
  <c r="E10" i="70"/>
  <c r="X118" i="70"/>
  <c r="X119" i="70" s="1"/>
  <c r="X120" i="70" s="1"/>
  <c r="X121" i="70" s="1"/>
  <c r="X122" i="70" s="1"/>
  <c r="X123" i="70" s="1"/>
  <c r="X124" i="70" s="1"/>
  <c r="X125" i="70" s="1"/>
  <c r="X126" i="70" s="1"/>
  <c r="X127" i="70" s="1"/>
  <c r="X128" i="70" s="1"/>
  <c r="T25" i="70"/>
  <c r="T14" i="70" s="1"/>
  <c r="T5" i="70" s="1"/>
  <c r="T26" i="70"/>
  <c r="T6" i="70" s="1"/>
  <c r="F29" i="70"/>
  <c r="F28" i="70"/>
  <c r="F10" i="70"/>
  <c r="W25" i="70"/>
  <c r="W14" i="70" s="1"/>
  <c r="W5" i="70" s="1"/>
  <c r="W26" i="70"/>
  <c r="W6" i="70" s="1"/>
  <c r="I29" i="70"/>
  <c r="I28" i="70"/>
  <c r="I10" i="70"/>
  <c r="G10" i="70"/>
  <c r="K117" i="70"/>
  <c r="K118" i="70" s="1"/>
  <c r="K119" i="70" s="1"/>
  <c r="K120" i="70" s="1"/>
  <c r="K121" i="70" s="1"/>
  <c r="K122" i="70" s="1"/>
  <c r="K123" i="70" s="1"/>
  <c r="K124" i="70" s="1"/>
  <c r="K125" i="70" s="1"/>
  <c r="K126" i="70" s="1"/>
  <c r="K127" i="70" s="1"/>
  <c r="K128" i="70" s="1"/>
  <c r="P29" i="70"/>
  <c r="P27" i="70" s="1"/>
  <c r="J10" i="70"/>
  <c r="J28" i="70"/>
  <c r="J29" i="70"/>
  <c r="H10" i="70"/>
  <c r="Y117" i="70"/>
  <c r="Y129" i="70" s="1"/>
  <c r="C29" i="70"/>
  <c r="C10" i="70"/>
  <c r="C28" i="70"/>
  <c r="S94" i="70"/>
  <c r="S74" i="70" s="1"/>
  <c r="S93" i="70"/>
  <c r="S82" i="70" s="1"/>
  <c r="S73" i="70" s="1"/>
  <c r="P94" i="70"/>
  <c r="P74" i="70" s="1"/>
  <c r="P93" i="70"/>
  <c r="P82" i="70" s="1"/>
  <c r="P73" i="70" s="1"/>
  <c r="S28" i="70"/>
  <c r="S25" i="70" s="1"/>
  <c r="S14" i="70" s="1"/>
  <c r="S5" i="70" s="1"/>
  <c r="X5" i="70" s="1"/>
  <c r="X8" i="70" s="1"/>
  <c r="X10" i="70" s="1"/>
  <c r="R94" i="70"/>
  <c r="R74" i="70" s="1"/>
  <c r="R93" i="70"/>
  <c r="R82" i="70" s="1"/>
  <c r="R73" i="70" s="1"/>
  <c r="K17" i="70"/>
  <c r="K21" i="70" s="1"/>
  <c r="K15" i="70"/>
  <c r="K19" i="70" s="1"/>
  <c r="K16" i="70"/>
  <c r="K20" i="70" s="1"/>
  <c r="Y118" i="70"/>
  <c r="Y119" i="70" s="1"/>
  <c r="Y120" i="70" s="1"/>
  <c r="Y121" i="70" s="1"/>
  <c r="Y122" i="70" s="1"/>
  <c r="Y123" i="70" s="1"/>
  <c r="Y124" i="70" s="1"/>
  <c r="Y125" i="70" s="1"/>
  <c r="Y126" i="70" s="1"/>
  <c r="Y127" i="70" s="1"/>
  <c r="Y128" i="70" s="1"/>
  <c r="L102" i="70"/>
  <c r="L106" i="70" s="1"/>
  <c r="Y17" i="70"/>
  <c r="Y15" i="70"/>
  <c r="Y19" i="70" s="1"/>
  <c r="Y16" i="70"/>
  <c r="Y20" i="70" s="1"/>
  <c r="R26" i="69"/>
  <c r="R6" i="69" s="1"/>
  <c r="R25" i="69"/>
  <c r="R14" i="69" s="1"/>
  <c r="R5" i="69" s="1"/>
  <c r="C37" i="69"/>
  <c r="J36" i="69"/>
  <c r="J49" i="69" s="1"/>
  <c r="W26" i="69"/>
  <c r="W6" i="69" s="1"/>
  <c r="W25" i="69"/>
  <c r="W14" i="69" s="1"/>
  <c r="W5" i="69" s="1"/>
  <c r="V25" i="69"/>
  <c r="V14" i="69" s="1"/>
  <c r="V5" i="69" s="1"/>
  <c r="V26" i="69"/>
  <c r="V6" i="69" s="1"/>
  <c r="L117" i="69"/>
  <c r="L129" i="69" s="1"/>
  <c r="X117" i="69"/>
  <c r="X129" i="69" s="1"/>
  <c r="F26" i="69"/>
  <c r="F29" i="69"/>
  <c r="F28" i="69"/>
  <c r="L36" i="69"/>
  <c r="L40" i="69" s="1"/>
  <c r="L21" i="69"/>
  <c r="L35" i="69" s="1"/>
  <c r="L39" i="69" s="1"/>
  <c r="P93" i="69"/>
  <c r="P82" i="69" s="1"/>
  <c r="P73" i="69" s="1"/>
  <c r="K117" i="69"/>
  <c r="K129" i="69" s="1"/>
  <c r="Q26" i="69"/>
  <c r="Q6" i="69" s="1"/>
  <c r="Q25" i="69"/>
  <c r="Q14" i="69" s="1"/>
  <c r="Q5" i="69" s="1"/>
  <c r="P26" i="69"/>
  <c r="P6" i="69" s="1"/>
  <c r="P25" i="69"/>
  <c r="P14" i="69" s="1"/>
  <c r="P5" i="69" s="1"/>
  <c r="S93" i="69"/>
  <c r="S82" i="69" s="1"/>
  <c r="S73" i="69" s="1"/>
  <c r="Q94" i="69"/>
  <c r="Q74" i="69" s="1"/>
  <c r="Q93" i="69"/>
  <c r="Q82" i="69" s="1"/>
  <c r="Q73" i="69" s="1"/>
  <c r="J37" i="69"/>
  <c r="J50" i="69" s="1"/>
  <c r="H26" i="69"/>
  <c r="H29" i="69"/>
  <c r="H28" i="69"/>
  <c r="E26" i="69"/>
  <c r="E29" i="69"/>
  <c r="E28" i="69"/>
  <c r="K48" i="69"/>
  <c r="K47" i="69"/>
  <c r="R26" i="68"/>
  <c r="R6" i="68" s="1"/>
  <c r="K35" i="68"/>
  <c r="K39" i="68" s="1"/>
  <c r="E26" i="68"/>
  <c r="Y117" i="68"/>
  <c r="Y118" i="68" s="1"/>
  <c r="Y119" i="68" s="1"/>
  <c r="Y120" i="68" s="1"/>
  <c r="Y121" i="68" s="1"/>
  <c r="Y122" i="68" s="1"/>
  <c r="Y123" i="68" s="1"/>
  <c r="Y124" i="68" s="1"/>
  <c r="Y125" i="68" s="1"/>
  <c r="Y126" i="68" s="1"/>
  <c r="Y127" i="68" s="1"/>
  <c r="Y128" i="68" s="1"/>
  <c r="Q94" i="68"/>
  <c r="Q74" i="68" s="1"/>
  <c r="Q93" i="68"/>
  <c r="Q82" i="68" s="1"/>
  <c r="Q73" i="68" s="1"/>
  <c r="Y5" i="68"/>
  <c r="Y8" i="68" s="1"/>
  <c r="Y10" i="68" s="1"/>
  <c r="Q25" i="68"/>
  <c r="Q14" i="68" s="1"/>
  <c r="Q5" i="68" s="1"/>
  <c r="Q26" i="68"/>
  <c r="Q6" i="68" s="1"/>
  <c r="K117" i="68"/>
  <c r="K129" i="68" s="1"/>
  <c r="Y6" i="68"/>
  <c r="Y9" i="68" s="1"/>
  <c r="C26" i="68"/>
  <c r="C28" i="68"/>
  <c r="C29" i="68"/>
  <c r="G26" i="68"/>
  <c r="G29" i="68"/>
  <c r="G28" i="68"/>
  <c r="S93" i="68"/>
  <c r="S82" i="68" s="1"/>
  <c r="S73" i="68" s="1"/>
  <c r="S94" i="68"/>
  <c r="S74" i="68" s="1"/>
  <c r="L117" i="68"/>
  <c r="L129" i="68" s="1"/>
  <c r="S25" i="68"/>
  <c r="S14" i="68" s="1"/>
  <c r="S5" i="68" s="1"/>
  <c r="S26" i="68"/>
  <c r="S6" i="68" s="1"/>
  <c r="X6" i="68" s="1"/>
  <c r="X9" i="68" s="1"/>
  <c r="F26" i="68"/>
  <c r="F29" i="68"/>
  <c r="F28" i="68"/>
  <c r="K34" i="68"/>
  <c r="K38" i="68" s="1"/>
  <c r="P26" i="68"/>
  <c r="P6" i="68" s="1"/>
  <c r="P25" i="68"/>
  <c r="P14" i="68" s="1"/>
  <c r="P5" i="68" s="1"/>
  <c r="X117" i="68"/>
  <c r="X129" i="68" s="1"/>
  <c r="H26" i="68"/>
  <c r="H29" i="68"/>
  <c r="H28" i="68"/>
  <c r="K36" i="68"/>
  <c r="K40" i="68" s="1"/>
  <c r="P94" i="68"/>
  <c r="P74" i="68" s="1"/>
  <c r="P93" i="68"/>
  <c r="P82" i="68" s="1"/>
  <c r="P73" i="68" s="1"/>
  <c r="J26" i="67"/>
  <c r="J29" i="67"/>
  <c r="J28" i="67"/>
  <c r="K34" i="67"/>
  <c r="K38" i="67" s="1"/>
  <c r="Y117" i="67"/>
  <c r="Y118" i="67" s="1"/>
  <c r="Y119" i="67" s="1"/>
  <c r="Y120" i="67" s="1"/>
  <c r="Y121" i="67" s="1"/>
  <c r="Y122" i="67" s="1"/>
  <c r="Y123" i="67" s="1"/>
  <c r="Y124" i="67" s="1"/>
  <c r="Y125" i="67" s="1"/>
  <c r="Y126" i="67" s="1"/>
  <c r="Y127" i="67" s="1"/>
  <c r="Y128" i="67" s="1"/>
  <c r="L117" i="67"/>
  <c r="L118" i="67" s="1"/>
  <c r="L119" i="67" s="1"/>
  <c r="L120" i="67" s="1"/>
  <c r="L121" i="67" s="1"/>
  <c r="L122" i="67" s="1"/>
  <c r="L123" i="67" s="1"/>
  <c r="L124" i="67" s="1"/>
  <c r="L125" i="67" s="1"/>
  <c r="L126" i="67" s="1"/>
  <c r="L127" i="67" s="1"/>
  <c r="L128" i="67" s="1"/>
  <c r="L129" i="67"/>
  <c r="R93" i="67"/>
  <c r="R82" i="67" s="1"/>
  <c r="R73" i="67" s="1"/>
  <c r="Q94" i="67"/>
  <c r="Q74" i="67" s="1"/>
  <c r="Q93" i="67"/>
  <c r="Q82" i="67" s="1"/>
  <c r="Q73" i="67" s="1"/>
  <c r="K118" i="67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16" i="67"/>
  <c r="K115" i="67"/>
  <c r="Y17" i="67"/>
  <c r="Y15" i="67"/>
  <c r="Y19" i="67" s="1"/>
  <c r="Y16" i="67"/>
  <c r="Y20" i="67" s="1"/>
  <c r="R25" i="67"/>
  <c r="R14" i="67" s="1"/>
  <c r="R5" i="67" s="1"/>
  <c r="R26" i="67"/>
  <c r="R6" i="67" s="1"/>
  <c r="X129" i="67"/>
  <c r="X117" i="67"/>
  <c r="K35" i="67"/>
  <c r="K39" i="67" s="1"/>
  <c r="L36" i="67"/>
  <c r="L40" i="67" s="1"/>
  <c r="L21" i="67"/>
  <c r="L35" i="67" s="1"/>
  <c r="L39" i="67" s="1"/>
  <c r="K36" i="67"/>
  <c r="K40" i="67" s="1"/>
  <c r="R25" i="66"/>
  <c r="R14" i="66" s="1"/>
  <c r="R5" i="66" s="1"/>
  <c r="Q26" i="66"/>
  <c r="Q6" i="66" s="1"/>
  <c r="Q25" i="66"/>
  <c r="Q14" i="66" s="1"/>
  <c r="Q5" i="66" s="1"/>
  <c r="P29" i="66"/>
  <c r="P27" i="66" s="1"/>
  <c r="C29" i="66"/>
  <c r="C28" i="66"/>
  <c r="C10" i="66"/>
  <c r="I10" i="66"/>
  <c r="R93" i="66"/>
  <c r="R82" i="66" s="1"/>
  <c r="R73" i="66" s="1"/>
  <c r="K117" i="66"/>
  <c r="J29" i="66"/>
  <c r="J28" i="66"/>
  <c r="J10" i="66"/>
  <c r="L102" i="66"/>
  <c r="L106" i="66" s="1"/>
  <c r="K17" i="66"/>
  <c r="K21" i="66" s="1"/>
  <c r="K15" i="66"/>
  <c r="K19" i="66" s="1"/>
  <c r="K16" i="66"/>
  <c r="K20" i="66" s="1"/>
  <c r="Q94" i="66"/>
  <c r="Q74" i="66" s="1"/>
  <c r="Q93" i="66"/>
  <c r="Q82" i="66" s="1"/>
  <c r="Q73" i="66" s="1"/>
  <c r="D29" i="66"/>
  <c r="D28" i="66"/>
  <c r="D10" i="66"/>
  <c r="V26" i="66"/>
  <c r="V6" i="66" s="1"/>
  <c r="V25" i="66"/>
  <c r="V14" i="66" s="1"/>
  <c r="V5" i="66" s="1"/>
  <c r="Y103" i="66"/>
  <c r="Y107" i="66" s="1"/>
  <c r="Y117" i="66" s="1"/>
  <c r="Y118" i="66" s="1"/>
  <c r="Y119" i="66" s="1"/>
  <c r="Y120" i="66" s="1"/>
  <c r="Y121" i="66" s="1"/>
  <c r="Y122" i="66" s="1"/>
  <c r="Y123" i="66" s="1"/>
  <c r="Y124" i="66" s="1"/>
  <c r="Y125" i="66" s="1"/>
  <c r="Y126" i="66" s="1"/>
  <c r="Y127" i="66" s="1"/>
  <c r="Y128" i="66" s="1"/>
  <c r="L16" i="66"/>
  <c r="L20" i="66" s="1"/>
  <c r="L15" i="66"/>
  <c r="L19" i="66" s="1"/>
  <c r="L17" i="66"/>
  <c r="P94" i="66"/>
  <c r="P74" i="66" s="1"/>
  <c r="P93" i="66"/>
  <c r="P82" i="66" s="1"/>
  <c r="P73" i="66" s="1"/>
  <c r="U26" i="66"/>
  <c r="U6" i="66" s="1"/>
  <c r="X6" i="66" s="1"/>
  <c r="X9" i="66" s="1"/>
  <c r="U25" i="66"/>
  <c r="U14" i="66" s="1"/>
  <c r="U5" i="66" s="1"/>
  <c r="X5" i="66" s="1"/>
  <c r="X8" i="66" s="1"/>
  <c r="X10" i="66" s="1"/>
  <c r="E10" i="66"/>
  <c r="X117" i="66"/>
  <c r="X129" i="66" s="1"/>
  <c r="F10" i="66"/>
  <c r="S94" i="66"/>
  <c r="S74" i="66" s="1"/>
  <c r="S93" i="66"/>
  <c r="S82" i="66" s="1"/>
  <c r="S73" i="66" s="1"/>
  <c r="G10" i="66"/>
  <c r="G28" i="66"/>
  <c r="H29" i="66"/>
  <c r="H28" i="66"/>
  <c r="H10" i="66"/>
  <c r="I11" i="65"/>
  <c r="I13" i="65" s="1"/>
  <c r="I26" i="65" s="1"/>
  <c r="I15" i="65"/>
  <c r="Y103" i="65"/>
  <c r="Y107" i="65" s="1"/>
  <c r="Y117" i="65" s="1"/>
  <c r="E10" i="65"/>
  <c r="F15" i="65"/>
  <c r="F11" i="65"/>
  <c r="F13" i="65" s="1"/>
  <c r="F26" i="65" s="1"/>
  <c r="L102" i="65"/>
  <c r="L106" i="65" s="1"/>
  <c r="F10" i="65"/>
  <c r="J11" i="65"/>
  <c r="J13" i="65" s="1"/>
  <c r="J26" i="65" s="1"/>
  <c r="J15" i="65"/>
  <c r="J10" i="65"/>
  <c r="C15" i="65"/>
  <c r="C11" i="65"/>
  <c r="C13" i="65" s="1"/>
  <c r="C26" i="65" s="1"/>
  <c r="Y5" i="65"/>
  <c r="Y8" i="65" s="1"/>
  <c r="Y10" i="65" s="1"/>
  <c r="G10" i="65"/>
  <c r="S25" i="65"/>
  <c r="S14" i="65" s="1"/>
  <c r="S5" i="65" s="1"/>
  <c r="X5" i="65" s="1"/>
  <c r="X8" i="65" s="1"/>
  <c r="X10" i="65" s="1"/>
  <c r="L17" i="65"/>
  <c r="L15" i="65"/>
  <c r="L19" i="65" s="1"/>
  <c r="L16" i="65"/>
  <c r="L20" i="65" s="1"/>
  <c r="K117" i="65"/>
  <c r="K129" i="65"/>
  <c r="Y6" i="65"/>
  <c r="Y9" i="65" s="1"/>
  <c r="C10" i="65"/>
  <c r="H10" i="65"/>
  <c r="P94" i="65"/>
  <c r="P74" i="65" s="1"/>
  <c r="P93" i="65"/>
  <c r="P82" i="65" s="1"/>
  <c r="P73" i="65" s="1"/>
  <c r="D15" i="65"/>
  <c r="D11" i="65"/>
  <c r="D13" i="65" s="1"/>
  <c r="D26" i="65" s="1"/>
  <c r="K17" i="65"/>
  <c r="K21" i="65" s="1"/>
  <c r="K15" i="65"/>
  <c r="K19" i="65" s="1"/>
  <c r="K16" i="65"/>
  <c r="K20" i="65" s="1"/>
  <c r="I10" i="65"/>
  <c r="X117" i="65"/>
  <c r="G11" i="65"/>
  <c r="G13" i="65" s="1"/>
  <c r="G26" i="65" s="1"/>
  <c r="G15" i="65"/>
  <c r="D10" i="65"/>
  <c r="P26" i="65"/>
  <c r="P6" i="65" s="1"/>
  <c r="P25" i="65"/>
  <c r="P14" i="65" s="1"/>
  <c r="P5" i="65" s="1"/>
  <c r="Q94" i="65"/>
  <c r="Q74" i="65" s="1"/>
  <c r="Q93" i="65"/>
  <c r="Q82" i="65" s="1"/>
  <c r="Q73" i="65" s="1"/>
  <c r="H11" i="65"/>
  <c r="H13" i="65" s="1"/>
  <c r="H26" i="65" s="1"/>
  <c r="H15" i="65"/>
  <c r="E15" i="65"/>
  <c r="E11" i="65"/>
  <c r="E13" i="65" s="1"/>
  <c r="E26" i="65" s="1"/>
  <c r="K35" i="64"/>
  <c r="K39" i="64" s="1"/>
  <c r="F36" i="64"/>
  <c r="V26" i="64"/>
  <c r="V6" i="64" s="1"/>
  <c r="V25" i="64"/>
  <c r="V14" i="64" s="1"/>
  <c r="V5" i="64" s="1"/>
  <c r="C37" i="64"/>
  <c r="Y102" i="64"/>
  <c r="Y106" i="64" s="1"/>
  <c r="K34" i="64"/>
  <c r="K38" i="64" s="1"/>
  <c r="R93" i="64"/>
  <c r="R82" i="64" s="1"/>
  <c r="R73" i="64" s="1"/>
  <c r="S94" i="64"/>
  <c r="S74" i="64" s="1"/>
  <c r="S93" i="64"/>
  <c r="S82" i="64" s="1"/>
  <c r="S73" i="64" s="1"/>
  <c r="K36" i="64"/>
  <c r="K40" i="64" s="1"/>
  <c r="I37" i="64"/>
  <c r="I50" i="64" s="1"/>
  <c r="K117" i="64"/>
  <c r="K118" i="64" s="1"/>
  <c r="K119" i="64" s="1"/>
  <c r="K120" i="64" s="1"/>
  <c r="K121" i="64" s="1"/>
  <c r="K122" i="64" s="1"/>
  <c r="K123" i="64" s="1"/>
  <c r="K124" i="64" s="1"/>
  <c r="K125" i="64" s="1"/>
  <c r="K126" i="64" s="1"/>
  <c r="K127" i="64" s="1"/>
  <c r="K128" i="64" s="1"/>
  <c r="X117" i="64"/>
  <c r="L117" i="64"/>
  <c r="L129" i="64" s="1"/>
  <c r="P93" i="64"/>
  <c r="P82" i="64" s="1"/>
  <c r="P73" i="64" s="1"/>
  <c r="L36" i="64"/>
  <c r="L40" i="64" s="1"/>
  <c r="L21" i="64"/>
  <c r="L35" i="64" s="1"/>
  <c r="L39" i="64" s="1"/>
  <c r="Q26" i="64"/>
  <c r="Q6" i="64" s="1"/>
  <c r="Q25" i="64"/>
  <c r="Q14" i="64" s="1"/>
  <c r="Q5" i="64" s="1"/>
  <c r="X118" i="64"/>
  <c r="X119" i="64" s="1"/>
  <c r="X120" i="64" s="1"/>
  <c r="X121" i="64"/>
  <c r="X122" i="64" s="1"/>
  <c r="X123" i="64" s="1"/>
  <c r="X124" i="64" s="1"/>
  <c r="X125" i="64" s="1"/>
  <c r="X126" i="64" s="1"/>
  <c r="X127" i="64" s="1"/>
  <c r="X128" i="64" s="1"/>
  <c r="R26" i="64"/>
  <c r="R6" i="64" s="1"/>
  <c r="R25" i="64"/>
  <c r="R14" i="64" s="1"/>
  <c r="R5" i="64" s="1"/>
  <c r="F37" i="64"/>
  <c r="P26" i="64"/>
  <c r="P6" i="64" s="1"/>
  <c r="P25" i="64"/>
  <c r="P14" i="64" s="1"/>
  <c r="P5" i="64" s="1"/>
  <c r="S25" i="63"/>
  <c r="S14" i="63" s="1"/>
  <c r="S5" i="63" s="1"/>
  <c r="X5" i="63" s="1"/>
  <c r="X8" i="63" s="1"/>
  <c r="X10" i="63" s="1"/>
  <c r="X17" i="63" s="1"/>
  <c r="X21" i="63" s="1"/>
  <c r="Q29" i="63"/>
  <c r="Q27" i="63" s="1"/>
  <c r="X116" i="63"/>
  <c r="X115" i="63"/>
  <c r="X129" i="63"/>
  <c r="T25" i="63"/>
  <c r="T14" i="63" s="1"/>
  <c r="T5" i="63" s="1"/>
  <c r="T26" i="63"/>
  <c r="T6" i="63" s="1"/>
  <c r="Q28" i="63"/>
  <c r="L103" i="63"/>
  <c r="L107" i="63" s="1"/>
  <c r="L117" i="63" s="1"/>
  <c r="J29" i="63"/>
  <c r="J28" i="63"/>
  <c r="J10" i="63"/>
  <c r="I29" i="63"/>
  <c r="I28" i="63"/>
  <c r="I10" i="63"/>
  <c r="C29" i="63"/>
  <c r="C10" i="63"/>
  <c r="C28" i="63"/>
  <c r="Y102" i="63"/>
  <c r="Y106" i="63" s="1"/>
  <c r="H28" i="63"/>
  <c r="H10" i="63"/>
  <c r="H29" i="63"/>
  <c r="K17" i="63"/>
  <c r="K21" i="63" s="1"/>
  <c r="K15" i="63"/>
  <c r="K19" i="63" s="1"/>
  <c r="K16" i="63"/>
  <c r="K20" i="63" s="1"/>
  <c r="K117" i="63"/>
  <c r="K118" i="63" s="1"/>
  <c r="K119" i="63" s="1"/>
  <c r="K120" i="63" s="1"/>
  <c r="K121" i="63" s="1"/>
  <c r="K122" i="63" s="1"/>
  <c r="K123" i="63" s="1"/>
  <c r="K124" i="63" s="1"/>
  <c r="K125" i="63" s="1"/>
  <c r="K126" i="63" s="1"/>
  <c r="K127" i="63" s="1"/>
  <c r="K128" i="63" s="1"/>
  <c r="G28" i="63"/>
  <c r="G10" i="63"/>
  <c r="G29" i="63"/>
  <c r="Y5" i="63"/>
  <c r="Y8" i="63" s="1"/>
  <c r="Y10" i="63" s="1"/>
  <c r="D29" i="63"/>
  <c r="D28" i="63"/>
  <c r="D10" i="63"/>
  <c r="P94" i="63"/>
  <c r="P74" i="63" s="1"/>
  <c r="P93" i="63"/>
  <c r="P82" i="63" s="1"/>
  <c r="P73" i="63" s="1"/>
  <c r="L17" i="63"/>
  <c r="L15" i="63"/>
  <c r="L19" i="63" s="1"/>
  <c r="L16" i="63"/>
  <c r="L20" i="63" s="1"/>
  <c r="X118" i="63"/>
  <c r="X119" i="63" s="1"/>
  <c r="X120" i="63" s="1"/>
  <c r="X121" i="63" s="1"/>
  <c r="X122" i="63" s="1"/>
  <c r="X123" i="63" s="1"/>
  <c r="X124" i="63" s="1"/>
  <c r="X125" i="63" s="1"/>
  <c r="X126" i="63" s="1"/>
  <c r="X127" i="63" s="1"/>
  <c r="X128" i="63" s="1"/>
  <c r="Y6" i="63"/>
  <c r="Y9" i="63" s="1"/>
  <c r="Q94" i="63"/>
  <c r="Q74" i="63" s="1"/>
  <c r="Q93" i="63"/>
  <c r="Q82" i="63" s="1"/>
  <c r="Q73" i="63" s="1"/>
  <c r="R94" i="63"/>
  <c r="R74" i="63" s="1"/>
  <c r="R93" i="63"/>
  <c r="R82" i="63" s="1"/>
  <c r="R73" i="63" s="1"/>
  <c r="E29" i="63"/>
  <c r="E28" i="63"/>
  <c r="E10" i="63"/>
  <c r="P29" i="63"/>
  <c r="P27" i="63" s="1"/>
  <c r="Q25" i="63"/>
  <c r="Q14" i="63" s="1"/>
  <c r="Q5" i="63" s="1"/>
  <c r="F29" i="63"/>
  <c r="F28" i="63"/>
  <c r="F10" i="63"/>
  <c r="R25" i="62"/>
  <c r="R14" i="62" s="1"/>
  <c r="R5" i="62" s="1"/>
  <c r="U25" i="62"/>
  <c r="U14" i="62" s="1"/>
  <c r="U5" i="62" s="1"/>
  <c r="L117" i="62"/>
  <c r="L129" i="62" s="1"/>
  <c r="P93" i="62"/>
  <c r="P82" i="62" s="1"/>
  <c r="P73" i="62" s="1"/>
  <c r="S26" i="62"/>
  <c r="S6" i="62" s="1"/>
  <c r="X6" i="62" s="1"/>
  <c r="X9" i="62" s="1"/>
  <c r="S25" i="62"/>
  <c r="S14" i="62" s="1"/>
  <c r="S5" i="62" s="1"/>
  <c r="X117" i="62"/>
  <c r="C36" i="62"/>
  <c r="C46" i="62" s="1"/>
  <c r="C49" i="62" s="1"/>
  <c r="Y6" i="62"/>
  <c r="Y9" i="62" s="1"/>
  <c r="K117" i="62"/>
  <c r="Y102" i="62"/>
  <c r="Y106" i="62" s="1"/>
  <c r="L36" i="62"/>
  <c r="L40" i="62" s="1"/>
  <c r="L21" i="62"/>
  <c r="L35" i="62" s="1"/>
  <c r="L39" i="62" s="1"/>
  <c r="Y5" i="62"/>
  <c r="Y8" i="62" s="1"/>
  <c r="Y10" i="62" s="1"/>
  <c r="J36" i="62"/>
  <c r="J49" i="62" s="1"/>
  <c r="I37" i="62"/>
  <c r="I50" i="62" s="1"/>
  <c r="U26" i="61"/>
  <c r="U6" i="61" s="1"/>
  <c r="H37" i="61"/>
  <c r="H50" i="61" s="1"/>
  <c r="E26" i="61"/>
  <c r="E29" i="61"/>
  <c r="E28" i="61"/>
  <c r="C26" i="61"/>
  <c r="C29" i="61"/>
  <c r="C28" i="61"/>
  <c r="K117" i="61"/>
  <c r="K129" i="61" s="1"/>
  <c r="L21" i="61"/>
  <c r="Q94" i="61"/>
  <c r="Q74" i="61" s="1"/>
  <c r="Q93" i="61"/>
  <c r="Q82" i="61" s="1"/>
  <c r="Q73" i="61" s="1"/>
  <c r="J36" i="61"/>
  <c r="J49" i="61" s="1"/>
  <c r="L117" i="61"/>
  <c r="L118" i="61" s="1"/>
  <c r="L119" i="61" s="1"/>
  <c r="L120" i="61" s="1"/>
  <c r="L121" i="61" s="1"/>
  <c r="L122" i="61" s="1"/>
  <c r="L123" i="61" s="1"/>
  <c r="L124" i="61" s="1"/>
  <c r="L125" i="61" s="1"/>
  <c r="L126" i="61" s="1"/>
  <c r="L127" i="61" s="1"/>
  <c r="L128" i="61" s="1"/>
  <c r="Y17" i="61"/>
  <c r="Y15" i="61"/>
  <c r="Y19" i="61" s="1"/>
  <c r="Y16" i="61"/>
  <c r="Y20" i="61" s="1"/>
  <c r="Q26" i="61"/>
  <c r="Q6" i="61" s="1"/>
  <c r="Q25" i="61"/>
  <c r="Q14" i="61" s="1"/>
  <c r="Q5" i="61" s="1"/>
  <c r="P94" i="61"/>
  <c r="P74" i="61" s="1"/>
  <c r="P93" i="61"/>
  <c r="P82" i="61" s="1"/>
  <c r="P73" i="61" s="1"/>
  <c r="X117" i="61"/>
  <c r="X118" i="61" s="1"/>
  <c r="X119" i="61" s="1"/>
  <c r="X120" i="61" s="1"/>
  <c r="X121" i="61" s="1"/>
  <c r="X122" i="61" s="1"/>
  <c r="X123" i="61" s="1"/>
  <c r="X124" i="61" s="1"/>
  <c r="X125" i="61" s="1"/>
  <c r="X126" i="61" s="1"/>
  <c r="X127" i="61" s="1"/>
  <c r="X128" i="61" s="1"/>
  <c r="X129" i="61"/>
  <c r="R94" i="61"/>
  <c r="R74" i="61" s="1"/>
  <c r="R93" i="61"/>
  <c r="R82" i="61" s="1"/>
  <c r="R73" i="61" s="1"/>
  <c r="S26" i="61"/>
  <c r="S6" i="61" s="1"/>
  <c r="S25" i="61"/>
  <c r="S14" i="61" s="1"/>
  <c r="S5" i="61" s="1"/>
  <c r="Y117" i="61"/>
  <c r="Y129" i="61" s="1"/>
  <c r="Q26" i="60"/>
  <c r="Q6" i="60" s="1"/>
  <c r="H28" i="60"/>
  <c r="H26" i="60"/>
  <c r="H29" i="60"/>
  <c r="Y102" i="60"/>
  <c r="Y106" i="60" s="1"/>
  <c r="K117" i="60"/>
  <c r="K129" i="60" s="1"/>
  <c r="Y16" i="60"/>
  <c r="Y20" i="60" s="1"/>
  <c r="Y15" i="60"/>
  <c r="Y19" i="60" s="1"/>
  <c r="Y17" i="60"/>
  <c r="X117" i="60"/>
  <c r="S94" i="60"/>
  <c r="S74" i="60" s="1"/>
  <c r="S93" i="60"/>
  <c r="S82" i="60" s="1"/>
  <c r="S73" i="60" s="1"/>
  <c r="P93" i="60"/>
  <c r="P82" i="60" s="1"/>
  <c r="P73" i="60" s="1"/>
  <c r="P26" i="60"/>
  <c r="P6" i="60" s="1"/>
  <c r="P25" i="60"/>
  <c r="P14" i="60" s="1"/>
  <c r="P5" i="60" s="1"/>
  <c r="R93" i="60"/>
  <c r="R82" i="60" s="1"/>
  <c r="R73" i="60" s="1"/>
  <c r="L102" i="60"/>
  <c r="L106" i="60" s="1"/>
  <c r="Q94" i="60"/>
  <c r="Q74" i="60" s="1"/>
  <c r="Q93" i="60"/>
  <c r="Q82" i="60" s="1"/>
  <c r="Q73" i="60" s="1"/>
  <c r="S26" i="60"/>
  <c r="S6" i="60" s="1"/>
  <c r="X6" i="60" s="1"/>
  <c r="X9" i="60" s="1"/>
  <c r="S25" i="60"/>
  <c r="S14" i="60" s="1"/>
  <c r="S5" i="60" s="1"/>
  <c r="X5" i="60" s="1"/>
  <c r="X8" i="60" s="1"/>
  <c r="X10" i="60" s="1"/>
  <c r="X17" i="60" s="1"/>
  <c r="X21" i="60" s="1"/>
  <c r="J37" i="60"/>
  <c r="J50" i="60" s="1"/>
  <c r="X116" i="59"/>
  <c r="X115" i="59"/>
  <c r="X129" i="59"/>
  <c r="Y117" i="59"/>
  <c r="Y118" i="59" s="1"/>
  <c r="Y119" i="59" s="1"/>
  <c r="Y120" i="59" s="1"/>
  <c r="Y121" i="59" s="1"/>
  <c r="Y122" i="59" s="1"/>
  <c r="Y123" i="59" s="1"/>
  <c r="Y124" i="59" s="1"/>
  <c r="Y125" i="59" s="1"/>
  <c r="Y126" i="59" s="1"/>
  <c r="Y127" i="59" s="1"/>
  <c r="Y128" i="59" s="1"/>
  <c r="L103" i="59"/>
  <c r="L107" i="59" s="1"/>
  <c r="L117" i="59" s="1"/>
  <c r="P93" i="59"/>
  <c r="P82" i="59" s="1"/>
  <c r="P73" i="59" s="1"/>
  <c r="R94" i="59"/>
  <c r="R74" i="59" s="1"/>
  <c r="R93" i="59"/>
  <c r="R82" i="59" s="1"/>
  <c r="R73" i="59" s="1"/>
  <c r="K117" i="59"/>
  <c r="X118" i="59"/>
  <c r="X119" i="59" s="1"/>
  <c r="X120" i="59" s="1"/>
  <c r="X121" i="59" s="1"/>
  <c r="X122" i="59" s="1"/>
  <c r="X123" i="59" s="1"/>
  <c r="X124" i="59" s="1"/>
  <c r="X125" i="59" s="1"/>
  <c r="X126" i="59" s="1"/>
  <c r="X127" i="59" s="1"/>
  <c r="X128" i="59" s="1"/>
  <c r="Y21" i="59"/>
  <c r="P26" i="59"/>
  <c r="P6" i="59" s="1"/>
  <c r="P25" i="59"/>
  <c r="P14" i="59" s="1"/>
  <c r="P5" i="59" s="1"/>
  <c r="S94" i="59"/>
  <c r="S74" i="59" s="1"/>
  <c r="S93" i="59"/>
  <c r="S82" i="59" s="1"/>
  <c r="S73" i="59" s="1"/>
  <c r="Q94" i="59"/>
  <c r="Q74" i="59" s="1"/>
  <c r="Q93" i="59"/>
  <c r="Q82" i="59" s="1"/>
  <c r="Q73" i="59" s="1"/>
  <c r="K35" i="58"/>
  <c r="K39" i="58" s="1"/>
  <c r="I37" i="58"/>
  <c r="I50" i="58" s="1"/>
  <c r="Y6" i="58"/>
  <c r="Y9" i="58" s="1"/>
  <c r="Y5" i="58"/>
  <c r="Y8" i="58" s="1"/>
  <c r="Y10" i="58" s="1"/>
  <c r="P26" i="58"/>
  <c r="P6" i="58" s="1"/>
  <c r="P25" i="58"/>
  <c r="P14" i="58" s="1"/>
  <c r="P5" i="58" s="1"/>
  <c r="K117" i="58"/>
  <c r="R94" i="58"/>
  <c r="R74" i="58" s="1"/>
  <c r="R93" i="58"/>
  <c r="R82" i="58" s="1"/>
  <c r="R73" i="58" s="1"/>
  <c r="S26" i="58"/>
  <c r="S6" i="58" s="1"/>
  <c r="S25" i="58"/>
  <c r="S14" i="58" s="1"/>
  <c r="S5" i="58" s="1"/>
  <c r="X5" i="58" s="1"/>
  <c r="X8" i="58" s="1"/>
  <c r="X10" i="58" s="1"/>
  <c r="X17" i="58" s="1"/>
  <c r="X21" i="58" s="1"/>
  <c r="L21" i="58"/>
  <c r="L102" i="58"/>
  <c r="L106" i="58" s="1"/>
  <c r="X117" i="58"/>
  <c r="X129" i="58" s="1"/>
  <c r="S94" i="58"/>
  <c r="S74" i="58" s="1"/>
  <c r="S93" i="58"/>
  <c r="S82" i="58" s="1"/>
  <c r="S73" i="58" s="1"/>
  <c r="R25" i="58"/>
  <c r="R14" i="58" s="1"/>
  <c r="R5" i="58" s="1"/>
  <c r="Q94" i="58"/>
  <c r="Q74" i="58" s="1"/>
  <c r="Q93" i="58"/>
  <c r="Q82" i="58" s="1"/>
  <c r="Q73" i="58" s="1"/>
  <c r="Q26" i="58"/>
  <c r="Q6" i="58" s="1"/>
  <c r="Q25" i="58"/>
  <c r="Q14" i="58" s="1"/>
  <c r="Q5" i="58" s="1"/>
  <c r="L117" i="57"/>
  <c r="L118" i="57" s="1"/>
  <c r="L119" i="57" s="1"/>
  <c r="L120" i="57" s="1"/>
  <c r="L121" i="57" s="1"/>
  <c r="L122" i="57" s="1"/>
  <c r="L123" i="57" s="1"/>
  <c r="L124" i="57" s="1"/>
  <c r="L125" i="57" s="1"/>
  <c r="L126" i="57" s="1"/>
  <c r="L127" i="57" s="1"/>
  <c r="L128" i="57" s="1"/>
  <c r="K17" i="57"/>
  <c r="K21" i="57" s="1"/>
  <c r="K16" i="57"/>
  <c r="K20" i="57" s="1"/>
  <c r="K15" i="57"/>
  <c r="K19" i="57" s="1"/>
  <c r="K117" i="57"/>
  <c r="K129" i="57" s="1"/>
  <c r="X117" i="57"/>
  <c r="D29" i="57"/>
  <c r="D28" i="57"/>
  <c r="D10" i="57"/>
  <c r="Q93" i="57"/>
  <c r="Q82" i="57" s="1"/>
  <c r="Q73" i="57" s="1"/>
  <c r="Y102" i="57"/>
  <c r="Y106" i="57" s="1"/>
  <c r="J29" i="57"/>
  <c r="J28" i="57"/>
  <c r="J10" i="57"/>
  <c r="L17" i="57"/>
  <c r="L15" i="57"/>
  <c r="L19" i="57" s="1"/>
  <c r="L16" i="57"/>
  <c r="L20" i="57" s="1"/>
  <c r="E29" i="57"/>
  <c r="E10" i="57"/>
  <c r="E28" i="57"/>
  <c r="G29" i="57"/>
  <c r="G10" i="57"/>
  <c r="G28" i="57"/>
  <c r="H29" i="57"/>
  <c r="H10" i="57"/>
  <c r="H28" i="57"/>
  <c r="Y5" i="57"/>
  <c r="Y8" i="57" s="1"/>
  <c r="Y10" i="57" s="1"/>
  <c r="F29" i="57"/>
  <c r="F10" i="57"/>
  <c r="F28" i="57"/>
  <c r="C29" i="57"/>
  <c r="C28" i="57"/>
  <c r="C10" i="57"/>
  <c r="I29" i="57"/>
  <c r="I28" i="57"/>
  <c r="I10" i="57"/>
  <c r="Y6" i="57"/>
  <c r="Y9" i="57" s="1"/>
  <c r="S28" i="56"/>
  <c r="S29" i="56"/>
  <c r="S27" i="56" s="1"/>
  <c r="R29" i="56"/>
  <c r="R27" i="56" s="1"/>
  <c r="R26" i="56" s="1"/>
  <c r="R6" i="56" s="1"/>
  <c r="Y117" i="56"/>
  <c r="Y118" i="56" s="1"/>
  <c r="Y119" i="56" s="1"/>
  <c r="Y120" i="56" s="1"/>
  <c r="Y121" i="56" s="1"/>
  <c r="Y122" i="56" s="1"/>
  <c r="Y123" i="56" s="1"/>
  <c r="Y124" i="56" s="1"/>
  <c r="Y125" i="56" s="1"/>
  <c r="Y126" i="56" s="1"/>
  <c r="Y127" i="56" s="1"/>
  <c r="Y128" i="56" s="1"/>
  <c r="L117" i="56"/>
  <c r="L118" i="56" s="1"/>
  <c r="L119" i="56" s="1"/>
  <c r="L120" i="56" s="1"/>
  <c r="L121" i="56" s="1"/>
  <c r="L122" i="56" s="1"/>
  <c r="L123" i="56" s="1"/>
  <c r="L124" i="56" s="1"/>
  <c r="L125" i="56" s="1"/>
  <c r="L126" i="56" s="1"/>
  <c r="L127" i="56" s="1"/>
  <c r="L128" i="56" s="1"/>
  <c r="L129" i="56"/>
  <c r="L21" i="56"/>
  <c r="X117" i="56"/>
  <c r="X129" i="56" s="1"/>
  <c r="R94" i="56"/>
  <c r="R74" i="56" s="1"/>
  <c r="R93" i="56"/>
  <c r="R82" i="56" s="1"/>
  <c r="R73" i="56" s="1"/>
  <c r="C26" i="56"/>
  <c r="C28" i="56"/>
  <c r="C29" i="56"/>
  <c r="K118" i="56"/>
  <c r="K119" i="56" s="1"/>
  <c r="K120" i="56" s="1"/>
  <c r="K121" i="56" s="1"/>
  <c r="K122" i="56" s="1"/>
  <c r="K123" i="56" s="1"/>
  <c r="K124" i="56" s="1"/>
  <c r="K125" i="56" s="1"/>
  <c r="K126" i="56" s="1"/>
  <c r="K127" i="56" s="1"/>
  <c r="K128" i="56" s="1"/>
  <c r="K116" i="56"/>
  <c r="K115" i="56"/>
  <c r="Y21" i="56"/>
  <c r="K129" i="56"/>
  <c r="P25" i="56"/>
  <c r="P14" i="56" s="1"/>
  <c r="P5" i="56" s="1"/>
  <c r="D26" i="56"/>
  <c r="D29" i="56"/>
  <c r="D28" i="56"/>
  <c r="Q94" i="56"/>
  <c r="Q74" i="56" s="1"/>
  <c r="Q93" i="56"/>
  <c r="Q82" i="56" s="1"/>
  <c r="Q73" i="56" s="1"/>
  <c r="J36" i="56"/>
  <c r="J49" i="56" s="1"/>
  <c r="E26" i="56"/>
  <c r="E29" i="56"/>
  <c r="E28" i="56"/>
  <c r="H36" i="55"/>
  <c r="H49" i="55" s="1"/>
  <c r="C28" i="55"/>
  <c r="L117" i="55"/>
  <c r="L118" i="55" s="1"/>
  <c r="L119" i="55" s="1"/>
  <c r="L120" i="55" s="1"/>
  <c r="L121" i="55" s="1"/>
  <c r="L122" i="55" s="1"/>
  <c r="L123" i="55" s="1"/>
  <c r="L124" i="55" s="1"/>
  <c r="L125" i="55" s="1"/>
  <c r="L126" i="55" s="1"/>
  <c r="L127" i="55" s="1"/>
  <c r="L128" i="55" s="1"/>
  <c r="Y6" i="55"/>
  <c r="Y9" i="55" s="1"/>
  <c r="H37" i="55"/>
  <c r="H50" i="55" s="1"/>
  <c r="Y5" i="55"/>
  <c r="Y8" i="55" s="1"/>
  <c r="Y10" i="55" s="1"/>
  <c r="K36" i="55"/>
  <c r="K40" i="55" s="1"/>
  <c r="P29" i="55"/>
  <c r="P27" i="55" s="1"/>
  <c r="R26" i="55"/>
  <c r="R6" i="55" s="1"/>
  <c r="R25" i="55"/>
  <c r="R14" i="55" s="1"/>
  <c r="R5" i="55" s="1"/>
  <c r="K118" i="55"/>
  <c r="K119" i="55" s="1"/>
  <c r="K120" i="55" s="1"/>
  <c r="K121" i="55" s="1"/>
  <c r="K122" i="55" s="1"/>
  <c r="K123" i="55" s="1"/>
  <c r="K124" i="55" s="1"/>
  <c r="K125" i="55" s="1"/>
  <c r="K126" i="55" s="1"/>
  <c r="K127" i="55" s="1"/>
  <c r="K128" i="55" s="1"/>
  <c r="K35" i="55"/>
  <c r="K39" i="55" s="1"/>
  <c r="T25" i="55"/>
  <c r="T14" i="55" s="1"/>
  <c r="T5" i="55" s="1"/>
  <c r="T26" i="55"/>
  <c r="T6" i="55" s="1"/>
  <c r="Y116" i="55"/>
  <c r="Y115" i="55"/>
  <c r="Y118" i="55"/>
  <c r="Y119" i="55" s="1"/>
  <c r="Y120" i="55" s="1"/>
  <c r="Y121" i="55" s="1"/>
  <c r="Y122" i="55" s="1"/>
  <c r="Y123" i="55" s="1"/>
  <c r="Y124" i="55" s="1"/>
  <c r="Y125" i="55" s="1"/>
  <c r="Y126" i="55" s="1"/>
  <c r="Y127" i="55" s="1"/>
  <c r="Y128" i="55" s="1"/>
  <c r="S29" i="55"/>
  <c r="S27" i="55" s="1"/>
  <c r="W26" i="55"/>
  <c r="W6" i="55" s="1"/>
  <c r="W25" i="55"/>
  <c r="W14" i="55" s="1"/>
  <c r="W5" i="55" s="1"/>
  <c r="X117" i="55"/>
  <c r="X129" i="55" s="1"/>
  <c r="P94" i="55"/>
  <c r="P74" i="55" s="1"/>
  <c r="P93" i="55"/>
  <c r="P82" i="55" s="1"/>
  <c r="P73" i="55" s="1"/>
  <c r="K115" i="55"/>
  <c r="K116" i="55"/>
  <c r="U26" i="54"/>
  <c r="U6" i="54" s="1"/>
  <c r="X6" i="54" s="1"/>
  <c r="X9" i="54" s="1"/>
  <c r="U25" i="54"/>
  <c r="U14" i="54" s="1"/>
  <c r="U5" i="54" s="1"/>
  <c r="X5" i="54" s="1"/>
  <c r="X8" i="54" s="1"/>
  <c r="X10" i="54" s="1"/>
  <c r="F36" i="54"/>
  <c r="X117" i="54"/>
  <c r="X129" i="54" s="1"/>
  <c r="R94" i="54"/>
  <c r="R74" i="54" s="1"/>
  <c r="R93" i="54"/>
  <c r="R82" i="54" s="1"/>
  <c r="R73" i="54" s="1"/>
  <c r="L36" i="54"/>
  <c r="L40" i="54" s="1"/>
  <c r="L21" i="54"/>
  <c r="L35" i="54" s="1"/>
  <c r="L39" i="54" s="1"/>
  <c r="E36" i="54"/>
  <c r="P26" i="54"/>
  <c r="P6" i="54" s="1"/>
  <c r="P25" i="54"/>
  <c r="P14" i="54" s="1"/>
  <c r="P5" i="54" s="1"/>
  <c r="K116" i="54"/>
  <c r="K115" i="54"/>
  <c r="Y5" i="54"/>
  <c r="Y8" i="54" s="1"/>
  <c r="Y10" i="54" s="1"/>
  <c r="Q26" i="54"/>
  <c r="Q6" i="54" s="1"/>
  <c r="Q25" i="54"/>
  <c r="Q14" i="54" s="1"/>
  <c r="Q5" i="54" s="1"/>
  <c r="Y6" i="54"/>
  <c r="Y9" i="54" s="1"/>
  <c r="L103" i="54"/>
  <c r="L107" i="54" s="1"/>
  <c r="L117" i="54" s="1"/>
  <c r="J36" i="54"/>
  <c r="J49" i="54" s="1"/>
  <c r="Y117" i="54"/>
  <c r="Y118" i="54" s="1"/>
  <c r="Y119" i="54" s="1"/>
  <c r="Y120" i="54" s="1"/>
  <c r="Y121" i="54" s="1"/>
  <c r="Y122" i="54" s="1"/>
  <c r="Y123" i="54" s="1"/>
  <c r="Y124" i="54" s="1"/>
  <c r="Y125" i="54" s="1"/>
  <c r="Y126" i="54" s="1"/>
  <c r="Y127" i="54" s="1"/>
  <c r="Y128" i="54" s="1"/>
  <c r="X118" i="54"/>
  <c r="X119" i="54" s="1"/>
  <c r="X120" i="54" s="1"/>
  <c r="X121" i="54" s="1"/>
  <c r="X122" i="54" s="1"/>
  <c r="X123" i="54" s="1"/>
  <c r="X124" i="54" s="1"/>
  <c r="X125" i="54" s="1"/>
  <c r="X126" i="54" s="1"/>
  <c r="X127" i="54" s="1"/>
  <c r="X128" i="54" s="1"/>
  <c r="S29" i="53"/>
  <c r="S27" i="53" s="1"/>
  <c r="P28" i="53"/>
  <c r="Q25" i="53"/>
  <c r="Q14" i="53" s="1"/>
  <c r="Q5" i="53" s="1"/>
  <c r="U25" i="53"/>
  <c r="U14" i="53" s="1"/>
  <c r="U5" i="53" s="1"/>
  <c r="R94" i="53"/>
  <c r="R74" i="53" s="1"/>
  <c r="R93" i="53"/>
  <c r="R82" i="53" s="1"/>
  <c r="R73" i="53" s="1"/>
  <c r="I29" i="53"/>
  <c r="I28" i="53"/>
  <c r="I10" i="53"/>
  <c r="J10" i="53"/>
  <c r="J28" i="53"/>
  <c r="J29" i="53"/>
  <c r="X117" i="53"/>
  <c r="X129" i="53" s="1"/>
  <c r="C10" i="53"/>
  <c r="C28" i="53"/>
  <c r="C29" i="53"/>
  <c r="Y6" i="53"/>
  <c r="Y9" i="53" s="1"/>
  <c r="L117" i="53"/>
  <c r="L118" i="53" s="1"/>
  <c r="L119" i="53" s="1"/>
  <c r="L120" i="53" s="1"/>
  <c r="L121" i="53" s="1"/>
  <c r="L122" i="53" s="1"/>
  <c r="L123" i="53" s="1"/>
  <c r="L124" i="53" s="1"/>
  <c r="L125" i="53" s="1"/>
  <c r="L126" i="53" s="1"/>
  <c r="L127" i="53" s="1"/>
  <c r="L128" i="53" s="1"/>
  <c r="K117" i="53"/>
  <c r="K129" i="53" s="1"/>
  <c r="S94" i="53"/>
  <c r="S74" i="53" s="1"/>
  <c r="S93" i="53"/>
  <c r="S82" i="53" s="1"/>
  <c r="S73" i="53" s="1"/>
  <c r="T26" i="53"/>
  <c r="T6" i="53" s="1"/>
  <c r="T25" i="53"/>
  <c r="T14" i="53" s="1"/>
  <c r="T5" i="53" s="1"/>
  <c r="K118" i="53"/>
  <c r="K119" i="53" s="1"/>
  <c r="K120" i="53" s="1"/>
  <c r="K121" i="53" s="1"/>
  <c r="K122" i="53" s="1"/>
  <c r="K123" i="53" s="1"/>
  <c r="K124" i="53" s="1"/>
  <c r="K125" i="53" s="1"/>
  <c r="K126" i="53" s="1"/>
  <c r="K127" i="53" s="1"/>
  <c r="K128" i="53" s="1"/>
  <c r="D29" i="53"/>
  <c r="D28" i="53"/>
  <c r="D10" i="53"/>
  <c r="Y117" i="53"/>
  <c r="K17" i="53"/>
  <c r="K21" i="53" s="1"/>
  <c r="K15" i="53"/>
  <c r="K19" i="53" s="1"/>
  <c r="K16" i="53"/>
  <c r="K20" i="53" s="1"/>
  <c r="P29" i="53"/>
  <c r="P27" i="53" s="1"/>
  <c r="S28" i="53"/>
  <c r="S26" i="53" s="1"/>
  <c r="S6" i="53" s="1"/>
  <c r="X6" i="53" s="1"/>
  <c r="X9" i="53" s="1"/>
  <c r="F29" i="53"/>
  <c r="F28" i="53"/>
  <c r="F10" i="53"/>
  <c r="L17" i="53"/>
  <c r="L15" i="53"/>
  <c r="L19" i="53" s="1"/>
  <c r="L16" i="53"/>
  <c r="L20" i="53" s="1"/>
  <c r="G28" i="53"/>
  <c r="G10" i="53"/>
  <c r="G29" i="53"/>
  <c r="E29" i="53"/>
  <c r="E28" i="53"/>
  <c r="E10" i="53"/>
  <c r="H29" i="53"/>
  <c r="H28" i="53"/>
  <c r="H10" i="53"/>
  <c r="Y5" i="53"/>
  <c r="Y8" i="53" s="1"/>
  <c r="Y10" i="53" s="1"/>
  <c r="W26" i="53"/>
  <c r="W6" i="53" s="1"/>
  <c r="W25" i="53"/>
  <c r="W14" i="53" s="1"/>
  <c r="W5" i="53" s="1"/>
  <c r="S26" i="52"/>
  <c r="S6" i="52" s="1"/>
  <c r="X6" i="52" s="1"/>
  <c r="X9" i="52" s="1"/>
  <c r="F26" i="51"/>
  <c r="F29" i="51"/>
  <c r="F28" i="51"/>
  <c r="Q25" i="51"/>
  <c r="Q14" i="51" s="1"/>
  <c r="Q5" i="51" s="1"/>
  <c r="E26" i="51"/>
  <c r="E29" i="51"/>
  <c r="E28" i="51"/>
  <c r="T25" i="52"/>
  <c r="T14" i="52" s="1"/>
  <c r="T5" i="52" s="1"/>
  <c r="U25" i="52"/>
  <c r="U14" i="52" s="1"/>
  <c r="U5" i="52" s="1"/>
  <c r="X5" i="52" s="1"/>
  <c r="X8" i="52" s="1"/>
  <c r="X10" i="52" s="1"/>
  <c r="S25" i="52"/>
  <c r="S14" i="52" s="1"/>
  <c r="S5" i="52" s="1"/>
  <c r="R93" i="52"/>
  <c r="R82" i="52" s="1"/>
  <c r="R73" i="52" s="1"/>
  <c r="K117" i="52"/>
  <c r="K118" i="52" s="1"/>
  <c r="K119" i="52" s="1"/>
  <c r="K120" i="52" s="1"/>
  <c r="K121" i="52" s="1"/>
  <c r="K122" i="52" s="1"/>
  <c r="K123" i="52" s="1"/>
  <c r="K124" i="52" s="1"/>
  <c r="K125" i="52" s="1"/>
  <c r="K126" i="52" s="1"/>
  <c r="K127" i="52" s="1"/>
  <c r="K128" i="52" s="1"/>
  <c r="L36" i="52"/>
  <c r="L40" i="52" s="1"/>
  <c r="L21" i="52"/>
  <c r="L35" i="52" s="1"/>
  <c r="L39" i="52" s="1"/>
  <c r="S93" i="52"/>
  <c r="S82" i="52" s="1"/>
  <c r="S73" i="52" s="1"/>
  <c r="Y102" i="52"/>
  <c r="Y106" i="52" s="1"/>
  <c r="X117" i="52"/>
  <c r="X118" i="52" s="1"/>
  <c r="X119" i="52" s="1"/>
  <c r="X120" i="52" s="1"/>
  <c r="X121" i="52" s="1"/>
  <c r="X122" i="52" s="1"/>
  <c r="X123" i="52" s="1"/>
  <c r="X124" i="52" s="1"/>
  <c r="X125" i="52" s="1"/>
  <c r="X126" i="52" s="1"/>
  <c r="X127" i="52" s="1"/>
  <c r="X128" i="52" s="1"/>
  <c r="L103" i="52"/>
  <c r="L107" i="52" s="1"/>
  <c r="L117" i="52" s="1"/>
  <c r="R25" i="52"/>
  <c r="R14" i="52" s="1"/>
  <c r="R5" i="52" s="1"/>
  <c r="P26" i="52"/>
  <c r="P6" i="52" s="1"/>
  <c r="P25" i="52"/>
  <c r="P14" i="52" s="1"/>
  <c r="P5" i="52" s="1"/>
  <c r="Y17" i="52"/>
  <c r="Y15" i="52"/>
  <c r="Y19" i="52" s="1"/>
  <c r="Y16" i="52"/>
  <c r="Y20" i="52" s="1"/>
  <c r="Y117" i="51"/>
  <c r="Y129" i="51" s="1"/>
  <c r="C36" i="51"/>
  <c r="L102" i="51"/>
  <c r="L106" i="51" s="1"/>
  <c r="P26" i="51"/>
  <c r="P6" i="51" s="1"/>
  <c r="P25" i="51"/>
  <c r="P14" i="51" s="1"/>
  <c r="P5" i="51" s="1"/>
  <c r="S94" i="51"/>
  <c r="S74" i="51" s="1"/>
  <c r="S93" i="51"/>
  <c r="S82" i="51" s="1"/>
  <c r="S73" i="51" s="1"/>
  <c r="S26" i="51"/>
  <c r="S6" i="51" s="1"/>
  <c r="X6" i="51" s="1"/>
  <c r="X9" i="51" s="1"/>
  <c r="S25" i="51"/>
  <c r="S14" i="51" s="1"/>
  <c r="S5" i="51" s="1"/>
  <c r="K117" i="51"/>
  <c r="K129" i="51" s="1"/>
  <c r="Y17" i="51"/>
  <c r="Y15" i="51"/>
  <c r="Y19" i="51" s="1"/>
  <c r="Y16" i="51"/>
  <c r="Y20" i="51" s="1"/>
  <c r="X117" i="51"/>
  <c r="X118" i="51" s="1"/>
  <c r="X119" i="51" s="1"/>
  <c r="X120" i="51" s="1"/>
  <c r="X121" i="51" s="1"/>
  <c r="X122" i="51" s="1"/>
  <c r="X123" i="51" s="1"/>
  <c r="X124" i="51" s="1"/>
  <c r="X125" i="51" s="1"/>
  <c r="X126" i="51" s="1"/>
  <c r="X127" i="51" s="1"/>
  <c r="X128" i="51" s="1"/>
  <c r="Y21" i="50"/>
  <c r="L117" i="50"/>
  <c r="L129" i="50" s="1"/>
  <c r="R26" i="50"/>
  <c r="R6" i="50" s="1"/>
  <c r="R25" i="50"/>
  <c r="R14" i="50" s="1"/>
  <c r="R5" i="50" s="1"/>
  <c r="R94" i="50"/>
  <c r="R74" i="50" s="1"/>
  <c r="R93" i="50"/>
  <c r="R82" i="50" s="1"/>
  <c r="R73" i="50" s="1"/>
  <c r="X117" i="50"/>
  <c r="X129" i="50" s="1"/>
  <c r="Q26" i="50"/>
  <c r="Q6" i="50" s="1"/>
  <c r="Q25" i="50"/>
  <c r="Q14" i="50" s="1"/>
  <c r="Q5" i="50" s="1"/>
  <c r="P25" i="50"/>
  <c r="P14" i="50" s="1"/>
  <c r="P5" i="50" s="1"/>
  <c r="L36" i="50"/>
  <c r="L40" i="50" s="1"/>
  <c r="L21" i="50"/>
  <c r="L35" i="50" s="1"/>
  <c r="L39" i="50" s="1"/>
  <c r="K117" i="50"/>
  <c r="K129" i="50" s="1"/>
  <c r="P93" i="50"/>
  <c r="P82" i="50" s="1"/>
  <c r="P73" i="50" s="1"/>
  <c r="I37" i="49"/>
  <c r="I50" i="49" s="1"/>
  <c r="H37" i="49"/>
  <c r="H50" i="49" s="1"/>
  <c r="H36" i="49"/>
  <c r="H49" i="49" s="1"/>
  <c r="J37" i="49"/>
  <c r="J50" i="49" s="1"/>
  <c r="L35" i="49"/>
  <c r="L39" i="49" s="1"/>
  <c r="D28" i="49"/>
  <c r="D37" i="49" s="1"/>
  <c r="U26" i="49"/>
  <c r="U6" i="49" s="1"/>
  <c r="X6" i="49" s="1"/>
  <c r="X9" i="49" s="1"/>
  <c r="U25" i="49"/>
  <c r="U14" i="49" s="1"/>
  <c r="U5" i="49" s="1"/>
  <c r="Y5" i="49"/>
  <c r="Y8" i="49" s="1"/>
  <c r="Y10" i="49" s="1"/>
  <c r="Y102" i="49"/>
  <c r="Y106" i="49" s="1"/>
  <c r="X116" i="49"/>
  <c r="X115" i="49"/>
  <c r="K117" i="49"/>
  <c r="R25" i="49"/>
  <c r="R14" i="49" s="1"/>
  <c r="R5" i="49" s="1"/>
  <c r="X118" i="49"/>
  <c r="X119" i="49" s="1"/>
  <c r="X120" i="49" s="1"/>
  <c r="X121" i="49" s="1"/>
  <c r="X122" i="49" s="1"/>
  <c r="X123" i="49" s="1"/>
  <c r="X124" i="49" s="1"/>
  <c r="X125" i="49" s="1"/>
  <c r="X126" i="49" s="1"/>
  <c r="X127" i="49" s="1"/>
  <c r="X128" i="49" s="1"/>
  <c r="X129" i="49"/>
  <c r="P26" i="49"/>
  <c r="P6" i="49" s="1"/>
  <c r="P25" i="49"/>
  <c r="P14" i="49" s="1"/>
  <c r="P5" i="49" s="1"/>
  <c r="Q26" i="49"/>
  <c r="Q6" i="49" s="1"/>
  <c r="Q25" i="49"/>
  <c r="Q14" i="49" s="1"/>
  <c r="Q5" i="49" s="1"/>
  <c r="S26" i="49"/>
  <c r="S6" i="49" s="1"/>
  <c r="S25" i="49"/>
  <c r="S14" i="49" s="1"/>
  <c r="S5" i="49" s="1"/>
  <c r="P94" i="49"/>
  <c r="P74" i="49" s="1"/>
  <c r="P93" i="49"/>
  <c r="P82" i="49" s="1"/>
  <c r="P73" i="49" s="1"/>
  <c r="E36" i="49"/>
  <c r="E46" i="49" s="1"/>
  <c r="E49" i="49" s="1"/>
  <c r="S28" i="48"/>
  <c r="R26" i="48"/>
  <c r="R6" i="48" s="1"/>
  <c r="P29" i="48"/>
  <c r="P27" i="48" s="1"/>
  <c r="Q25" i="48"/>
  <c r="Q14" i="48" s="1"/>
  <c r="Q5" i="48" s="1"/>
  <c r="X116" i="48"/>
  <c r="X115" i="48"/>
  <c r="X129" i="48"/>
  <c r="Y117" i="48"/>
  <c r="L16" i="48"/>
  <c r="L20" i="48" s="1"/>
  <c r="L17" i="48"/>
  <c r="L15" i="48"/>
  <c r="L19" i="48" s="1"/>
  <c r="S93" i="48"/>
  <c r="S82" i="48" s="1"/>
  <c r="S73" i="48" s="1"/>
  <c r="D10" i="48"/>
  <c r="X118" i="48"/>
  <c r="X119" i="48" s="1"/>
  <c r="X120" i="48" s="1"/>
  <c r="X121" i="48" s="1"/>
  <c r="X122" i="48" s="1"/>
  <c r="X123" i="48" s="1"/>
  <c r="X124" i="48" s="1"/>
  <c r="X125" i="48" s="1"/>
  <c r="X126" i="48" s="1"/>
  <c r="X127" i="48" s="1"/>
  <c r="X128" i="48" s="1"/>
  <c r="W25" i="48"/>
  <c r="W14" i="48" s="1"/>
  <c r="W5" i="48" s="1"/>
  <c r="W26" i="48"/>
  <c r="W6" i="48" s="1"/>
  <c r="E29" i="48"/>
  <c r="E28" i="48"/>
  <c r="E10" i="48"/>
  <c r="Q93" i="48"/>
  <c r="Q82" i="48" s="1"/>
  <c r="Q73" i="48" s="1"/>
  <c r="F29" i="48"/>
  <c r="F10" i="48"/>
  <c r="P28" i="48"/>
  <c r="T25" i="48"/>
  <c r="T14" i="48" s="1"/>
  <c r="T5" i="48" s="1"/>
  <c r="T26" i="48"/>
  <c r="T6" i="48" s="1"/>
  <c r="G10" i="48"/>
  <c r="R93" i="48"/>
  <c r="R82" i="48" s="1"/>
  <c r="R73" i="48" s="1"/>
  <c r="S29" i="48"/>
  <c r="S27" i="48" s="1"/>
  <c r="H29" i="48"/>
  <c r="H28" i="48"/>
  <c r="H10" i="48"/>
  <c r="K117" i="48"/>
  <c r="C10" i="48"/>
  <c r="I10" i="48"/>
  <c r="Y5" i="48"/>
  <c r="Y8" i="48" s="1"/>
  <c r="Y10" i="48" s="1"/>
  <c r="K17" i="48"/>
  <c r="K21" i="48" s="1"/>
  <c r="K16" i="48"/>
  <c r="K20" i="48" s="1"/>
  <c r="K15" i="48"/>
  <c r="K19" i="48" s="1"/>
  <c r="J29" i="48"/>
  <c r="J28" i="48"/>
  <c r="J10" i="48"/>
  <c r="P25" i="47"/>
  <c r="P14" i="47" s="1"/>
  <c r="P5" i="47" s="1"/>
  <c r="Y117" i="47"/>
  <c r="Y118" i="47" s="1"/>
  <c r="Y119" i="47" s="1"/>
  <c r="Y120" i="47" s="1"/>
  <c r="Y121" i="47" s="1"/>
  <c r="Y122" i="47" s="1"/>
  <c r="Y123" i="47" s="1"/>
  <c r="Y124" i="47" s="1"/>
  <c r="Y125" i="47" s="1"/>
  <c r="Y126" i="47" s="1"/>
  <c r="Y127" i="47" s="1"/>
  <c r="Y128" i="47" s="1"/>
  <c r="Y6" i="47"/>
  <c r="Y9" i="47" s="1"/>
  <c r="P94" i="47"/>
  <c r="P74" i="47" s="1"/>
  <c r="P93" i="47"/>
  <c r="P82" i="47" s="1"/>
  <c r="P73" i="47" s="1"/>
  <c r="X115" i="47"/>
  <c r="X116" i="47"/>
  <c r="H29" i="47"/>
  <c r="H28" i="47"/>
  <c r="H10" i="47"/>
  <c r="G10" i="47"/>
  <c r="G29" i="47"/>
  <c r="G28" i="47"/>
  <c r="Y5" i="47"/>
  <c r="Y8" i="47" s="1"/>
  <c r="Y10" i="47" s="1"/>
  <c r="K117" i="47"/>
  <c r="K129" i="47" s="1"/>
  <c r="X129" i="47"/>
  <c r="I10" i="47"/>
  <c r="I29" i="47"/>
  <c r="I28" i="47"/>
  <c r="J29" i="47"/>
  <c r="J28" i="47"/>
  <c r="J10" i="47"/>
  <c r="X118" i="47"/>
  <c r="X119" i="47" s="1"/>
  <c r="X120" i="47" s="1"/>
  <c r="X121" i="47" s="1"/>
  <c r="X122" i="47" s="1"/>
  <c r="X123" i="47" s="1"/>
  <c r="X124" i="47" s="1"/>
  <c r="X125" i="47" s="1"/>
  <c r="X126" i="47" s="1"/>
  <c r="X127" i="47" s="1"/>
  <c r="X128" i="47" s="1"/>
  <c r="S94" i="47"/>
  <c r="S74" i="47" s="1"/>
  <c r="S93" i="47"/>
  <c r="S82" i="47" s="1"/>
  <c r="S73" i="47" s="1"/>
  <c r="L103" i="47"/>
  <c r="L107" i="47" s="1"/>
  <c r="L117" i="47" s="1"/>
  <c r="L16" i="47"/>
  <c r="L20" i="47" s="1"/>
  <c r="L15" i="47"/>
  <c r="L19" i="47" s="1"/>
  <c r="L17" i="47"/>
  <c r="R25" i="47"/>
  <c r="R14" i="47" s="1"/>
  <c r="R5" i="47" s="1"/>
  <c r="Q94" i="47"/>
  <c r="Q74" i="47" s="1"/>
  <c r="E29" i="47"/>
  <c r="E28" i="47"/>
  <c r="E10" i="47"/>
  <c r="C29" i="47"/>
  <c r="C28" i="47"/>
  <c r="C10" i="47"/>
  <c r="Q25" i="47"/>
  <c r="Q14" i="47" s="1"/>
  <c r="Q5" i="47" s="1"/>
  <c r="F29" i="47"/>
  <c r="F28" i="47"/>
  <c r="F10" i="47"/>
  <c r="K17" i="47"/>
  <c r="K21" i="47" s="1"/>
  <c r="K15" i="47"/>
  <c r="K19" i="47" s="1"/>
  <c r="K16" i="47"/>
  <c r="K20" i="47" s="1"/>
  <c r="S29" i="47"/>
  <c r="S27" i="47" s="1"/>
  <c r="D29" i="47"/>
  <c r="D28" i="47"/>
  <c r="D10" i="47"/>
  <c r="U26" i="47"/>
  <c r="U6" i="47" s="1"/>
  <c r="U25" i="47"/>
  <c r="U14" i="47" s="1"/>
  <c r="U5" i="47" s="1"/>
  <c r="I36" i="46"/>
  <c r="I49" i="46" s="1"/>
  <c r="J36" i="46"/>
  <c r="J49" i="46" s="1"/>
  <c r="I37" i="46"/>
  <c r="I50" i="46" s="1"/>
  <c r="J37" i="46"/>
  <c r="J50" i="46" s="1"/>
  <c r="S26" i="46"/>
  <c r="S6" i="46" s="1"/>
  <c r="X6" i="46" s="1"/>
  <c r="X9" i="46" s="1"/>
  <c r="C36" i="46"/>
  <c r="X117" i="46"/>
  <c r="Y6" i="46"/>
  <c r="Y9" i="46" s="1"/>
  <c r="E26" i="46"/>
  <c r="E29" i="46"/>
  <c r="E28" i="46"/>
  <c r="Q28" i="46"/>
  <c r="Q26" i="46" s="1"/>
  <c r="Q6" i="46" s="1"/>
  <c r="H26" i="46"/>
  <c r="H29" i="46"/>
  <c r="H28" i="46"/>
  <c r="L103" i="46"/>
  <c r="L107" i="46" s="1"/>
  <c r="L117" i="46" s="1"/>
  <c r="W26" i="46"/>
  <c r="W6" i="46" s="1"/>
  <c r="W25" i="46"/>
  <c r="W14" i="46" s="1"/>
  <c r="W5" i="46" s="1"/>
  <c r="S93" i="46"/>
  <c r="S82" i="46" s="1"/>
  <c r="S73" i="46" s="1"/>
  <c r="G26" i="46"/>
  <c r="G29" i="46"/>
  <c r="G28" i="46"/>
  <c r="Y5" i="46"/>
  <c r="Y8" i="46" s="1"/>
  <c r="Y10" i="46" s="1"/>
  <c r="R25" i="46"/>
  <c r="R14" i="46" s="1"/>
  <c r="R5" i="46" s="1"/>
  <c r="K117" i="46"/>
  <c r="K129" i="46" s="1"/>
  <c r="F26" i="46"/>
  <c r="F28" i="46"/>
  <c r="F29" i="46"/>
  <c r="R93" i="46"/>
  <c r="R82" i="46" s="1"/>
  <c r="R73" i="46" s="1"/>
  <c r="P28" i="46"/>
  <c r="P26" i="46" s="1"/>
  <c r="P6" i="46" s="1"/>
  <c r="D36" i="6" l="1"/>
  <c r="E46" i="6"/>
  <c r="E49" i="6" s="1"/>
  <c r="I36" i="93"/>
  <c r="I49" i="93" s="1"/>
  <c r="C36" i="59"/>
  <c r="C29" i="48"/>
  <c r="G36" i="109"/>
  <c r="G49" i="109" s="1"/>
  <c r="E37" i="121"/>
  <c r="C28" i="48"/>
  <c r="C37" i="48" s="1"/>
  <c r="I37" i="89"/>
  <c r="I50" i="89" s="1"/>
  <c r="K34" i="92"/>
  <c r="K38" i="92" s="1"/>
  <c r="K61" i="92" s="1"/>
  <c r="L34" i="118"/>
  <c r="L38" i="118" s="1"/>
  <c r="E37" i="82"/>
  <c r="K34" i="36"/>
  <c r="K38" i="36" s="1"/>
  <c r="K35" i="20"/>
  <c r="K39" i="20" s="1"/>
  <c r="L34" i="91"/>
  <c r="L38" i="91" s="1"/>
  <c r="K36" i="36"/>
  <c r="K40" i="36" s="1"/>
  <c r="K34" i="20"/>
  <c r="K38" i="20" s="1"/>
  <c r="L21" i="120"/>
  <c r="L35" i="120" s="1"/>
  <c r="L39" i="120" s="1"/>
  <c r="J36" i="76"/>
  <c r="J49" i="76" s="1"/>
  <c r="K36" i="8"/>
  <c r="K40" i="8" s="1"/>
  <c r="F28" i="48"/>
  <c r="F37" i="83"/>
  <c r="E37" i="107"/>
  <c r="E46" i="54"/>
  <c r="E49" i="54" s="1"/>
  <c r="K35" i="77"/>
  <c r="K39" i="77" s="1"/>
  <c r="D36" i="46"/>
  <c r="E37" i="78"/>
  <c r="F37" i="114"/>
  <c r="D37" i="6"/>
  <c r="E37" i="114"/>
  <c r="C37" i="78"/>
  <c r="K35" i="95"/>
  <c r="K39" i="95" s="1"/>
  <c r="G37" i="89"/>
  <c r="G50" i="89" s="1"/>
  <c r="K34" i="86"/>
  <c r="K38" i="86" s="1"/>
  <c r="K35" i="8"/>
  <c r="K39" i="8" s="1"/>
  <c r="K49" i="8" s="1"/>
  <c r="K35" i="93"/>
  <c r="K39" i="93" s="1"/>
  <c r="K36" i="82"/>
  <c r="K40" i="82" s="1"/>
  <c r="D37" i="54"/>
  <c r="E37" i="71"/>
  <c r="E36" i="90"/>
  <c r="J36" i="92"/>
  <c r="J49" i="92" s="1"/>
  <c r="K34" i="73"/>
  <c r="K38" i="73" s="1"/>
  <c r="K49" i="73" s="1"/>
  <c r="K61" i="73" s="1"/>
  <c r="K49" i="114"/>
  <c r="K50" i="114" s="1"/>
  <c r="K51" i="114" s="1"/>
  <c r="K52" i="114" s="1"/>
  <c r="K53" i="114" s="1"/>
  <c r="K54" i="114" s="1"/>
  <c r="K55" i="114" s="1"/>
  <c r="K56" i="114" s="1"/>
  <c r="K57" i="114" s="1"/>
  <c r="K58" i="114" s="1"/>
  <c r="K59" i="114" s="1"/>
  <c r="K60" i="114" s="1"/>
  <c r="F37" i="116"/>
  <c r="C36" i="114"/>
  <c r="J37" i="116"/>
  <c r="J50" i="116" s="1"/>
  <c r="C36" i="109"/>
  <c r="L36" i="59"/>
  <c r="L40" i="59" s="1"/>
  <c r="J37" i="118"/>
  <c r="J50" i="118" s="1"/>
  <c r="F36" i="89"/>
  <c r="F46" i="89" s="1"/>
  <c r="F49" i="89" s="1"/>
  <c r="J37" i="71"/>
  <c r="J50" i="71" s="1"/>
  <c r="D37" i="118"/>
  <c r="J36" i="101"/>
  <c r="J49" i="101" s="1"/>
  <c r="D47" i="69"/>
  <c r="D50" i="69" s="1"/>
  <c r="J36" i="93"/>
  <c r="J49" i="93" s="1"/>
  <c r="D36" i="86"/>
  <c r="D47" i="86" s="1"/>
  <c r="D50" i="86" s="1"/>
  <c r="C47" i="36"/>
  <c r="C50" i="36" s="1"/>
  <c r="I37" i="94"/>
  <c r="I50" i="94" s="1"/>
  <c r="E36" i="64"/>
  <c r="I36" i="51"/>
  <c r="I49" i="51" s="1"/>
  <c r="L36" i="85"/>
  <c r="L40" i="85" s="1"/>
  <c r="J36" i="60"/>
  <c r="J49" i="60" s="1"/>
  <c r="K35" i="118"/>
  <c r="K39" i="118" s="1"/>
  <c r="E47" i="122"/>
  <c r="E50" i="122" s="1"/>
  <c r="I37" i="118"/>
  <c r="I50" i="118" s="1"/>
  <c r="F37" i="102"/>
  <c r="J37" i="110"/>
  <c r="J50" i="110" s="1"/>
  <c r="C37" i="44"/>
  <c r="H37" i="107"/>
  <c r="H50" i="107" s="1"/>
  <c r="E37" i="22"/>
  <c r="D36" i="108"/>
  <c r="J36" i="123"/>
  <c r="J49" i="123" s="1"/>
  <c r="F36" i="112"/>
  <c r="E36" i="55"/>
  <c r="E46" i="55" s="1"/>
  <c r="E49" i="55" s="1"/>
  <c r="K34" i="123"/>
  <c r="K38" i="123" s="1"/>
  <c r="D37" i="75"/>
  <c r="D37" i="116"/>
  <c r="G37" i="90"/>
  <c r="G50" i="90" s="1"/>
  <c r="X16" i="124"/>
  <c r="X20" i="124" s="1"/>
  <c r="Y5" i="6"/>
  <c r="Y8" i="6" s="1"/>
  <c r="Y10" i="6" s="1"/>
  <c r="Y17" i="6" s="1"/>
  <c r="R26" i="6"/>
  <c r="R6" i="6" s="1"/>
  <c r="V26" i="6"/>
  <c r="V6" i="6" s="1"/>
  <c r="U25" i="6"/>
  <c r="U14" i="6" s="1"/>
  <c r="U5" i="6" s="1"/>
  <c r="Y6" i="6"/>
  <c r="Y9" i="6" s="1"/>
  <c r="X16" i="57"/>
  <c r="X20" i="57" s="1"/>
  <c r="X17" i="26"/>
  <c r="X21" i="26" s="1"/>
  <c r="L129" i="122"/>
  <c r="L118" i="122"/>
  <c r="L119" i="122" s="1"/>
  <c r="L120" i="122" s="1"/>
  <c r="L121" i="122" s="1"/>
  <c r="L122" i="122" s="1"/>
  <c r="L123" i="122" s="1"/>
  <c r="L124" i="122" s="1"/>
  <c r="L125" i="122" s="1"/>
  <c r="L126" i="122" s="1"/>
  <c r="L127" i="122" s="1"/>
  <c r="L128" i="122" s="1"/>
  <c r="Y117" i="24"/>
  <c r="Y129" i="24"/>
  <c r="X115" i="22"/>
  <c r="X129" i="22"/>
  <c r="X116" i="22"/>
  <c r="X118" i="22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L118" i="52"/>
  <c r="L119" i="52" s="1"/>
  <c r="L120" i="52" s="1"/>
  <c r="L121" i="52" s="1"/>
  <c r="L122" i="52" s="1"/>
  <c r="L123" i="52" s="1"/>
  <c r="L124" i="52" s="1"/>
  <c r="L125" i="52" s="1"/>
  <c r="L126" i="52" s="1"/>
  <c r="L127" i="52" s="1"/>
  <c r="L128" i="52" s="1"/>
  <c r="L129" i="52"/>
  <c r="L117" i="20"/>
  <c r="X115" i="34"/>
  <c r="X116" i="34"/>
  <c r="X129" i="34"/>
  <c r="Y129" i="90"/>
  <c r="K115" i="30"/>
  <c r="K116" i="30"/>
  <c r="K118" i="30"/>
  <c r="K119" i="30" s="1"/>
  <c r="K120" i="30" s="1"/>
  <c r="K121" i="30" s="1"/>
  <c r="K122" i="30" s="1"/>
  <c r="K123" i="30" s="1"/>
  <c r="K124" i="30" s="1"/>
  <c r="K125" i="30" s="1"/>
  <c r="K126" i="30" s="1"/>
  <c r="K127" i="30" s="1"/>
  <c r="K128" i="30" s="1"/>
  <c r="Q25" i="55"/>
  <c r="Q14" i="55" s="1"/>
  <c r="Q5" i="55" s="1"/>
  <c r="E36" i="86"/>
  <c r="E46" i="86" s="1"/>
  <c r="E49" i="86" s="1"/>
  <c r="K116" i="87"/>
  <c r="D28" i="88"/>
  <c r="G36" i="90"/>
  <c r="G49" i="90" s="1"/>
  <c r="K129" i="96"/>
  <c r="L129" i="99"/>
  <c r="J37" i="101"/>
  <c r="J50" i="101" s="1"/>
  <c r="F46" i="116"/>
  <c r="F49" i="116" s="1"/>
  <c r="P25" i="117"/>
  <c r="P14" i="117" s="1"/>
  <c r="P5" i="117" s="1"/>
  <c r="K36" i="118"/>
  <c r="K40" i="118" s="1"/>
  <c r="K36" i="120"/>
  <c r="K40" i="120" s="1"/>
  <c r="K35" i="123"/>
  <c r="K39" i="123" s="1"/>
  <c r="C46" i="42"/>
  <c r="C49" i="42" s="1"/>
  <c r="D37" i="46"/>
  <c r="K36" i="93"/>
  <c r="K40" i="93" s="1"/>
  <c r="H36" i="107"/>
  <c r="H49" i="107" s="1"/>
  <c r="P26" i="28"/>
  <c r="P6" i="28" s="1"/>
  <c r="P25" i="28"/>
  <c r="P14" i="28" s="1"/>
  <c r="P5" i="28" s="1"/>
  <c r="Y117" i="18"/>
  <c r="Y129" i="18" s="1"/>
  <c r="L118" i="40"/>
  <c r="L119" i="40" s="1"/>
  <c r="L120" i="40" s="1"/>
  <c r="L121" i="40" s="1"/>
  <c r="L122" i="40" s="1"/>
  <c r="L123" i="40" s="1"/>
  <c r="L124" i="40" s="1"/>
  <c r="L125" i="40" s="1"/>
  <c r="L126" i="40" s="1"/>
  <c r="L127" i="40" s="1"/>
  <c r="L128" i="40" s="1"/>
  <c r="Y118" i="40"/>
  <c r="Y119" i="40" s="1"/>
  <c r="Y120" i="40" s="1"/>
  <c r="Y121" i="40" s="1"/>
  <c r="Y122" i="40" s="1"/>
  <c r="Y123" i="40" s="1"/>
  <c r="Y124" i="40" s="1"/>
  <c r="Y125" i="40" s="1"/>
  <c r="Y126" i="40" s="1"/>
  <c r="Y127" i="40" s="1"/>
  <c r="Y128" i="40" s="1"/>
  <c r="Y116" i="40"/>
  <c r="Y115" i="40"/>
  <c r="L103" i="10"/>
  <c r="L107" i="10" s="1"/>
  <c r="L117" i="10" s="1"/>
  <c r="X118" i="34"/>
  <c r="X119" i="34" s="1"/>
  <c r="X120" i="34" s="1"/>
  <c r="X121" i="34" s="1"/>
  <c r="X122" i="34" s="1"/>
  <c r="X123" i="34" s="1"/>
  <c r="X124" i="34" s="1"/>
  <c r="X125" i="34" s="1"/>
  <c r="X126" i="34" s="1"/>
  <c r="X127" i="34" s="1"/>
  <c r="X128" i="34" s="1"/>
  <c r="K36" i="51"/>
  <c r="K40" i="51" s="1"/>
  <c r="K36" i="77"/>
  <c r="K40" i="77" s="1"/>
  <c r="F37" i="76"/>
  <c r="Y129" i="20"/>
  <c r="Y117" i="20"/>
  <c r="G28" i="70"/>
  <c r="G37" i="70" s="1"/>
  <c r="G50" i="70" s="1"/>
  <c r="I28" i="48"/>
  <c r="X5" i="51"/>
  <c r="X8" i="51" s="1"/>
  <c r="X10" i="51" s="1"/>
  <c r="X15" i="51" s="1"/>
  <c r="X19" i="51" s="1"/>
  <c r="K129" i="52"/>
  <c r="E37" i="55"/>
  <c r="C37" i="59"/>
  <c r="G29" i="70"/>
  <c r="C46" i="75"/>
  <c r="C49" i="75" s="1"/>
  <c r="X129" i="78"/>
  <c r="D37" i="86"/>
  <c r="D29" i="88"/>
  <c r="D36" i="88" s="1"/>
  <c r="G36" i="89"/>
  <c r="G49" i="89" s="1"/>
  <c r="L118" i="93"/>
  <c r="L119" i="93" s="1"/>
  <c r="L120" i="93" s="1"/>
  <c r="L121" i="93" s="1"/>
  <c r="L122" i="93" s="1"/>
  <c r="L123" i="93" s="1"/>
  <c r="L124" i="93" s="1"/>
  <c r="L125" i="93" s="1"/>
  <c r="L126" i="93" s="1"/>
  <c r="L127" i="93" s="1"/>
  <c r="L128" i="93" s="1"/>
  <c r="K49" i="94"/>
  <c r="K61" i="94" s="1"/>
  <c r="I36" i="94"/>
  <c r="I49" i="94" s="1"/>
  <c r="I37" i="102"/>
  <c r="I50" i="102" s="1"/>
  <c r="L102" i="104"/>
  <c r="L106" i="104" s="1"/>
  <c r="P26" i="106"/>
  <c r="P6" i="106" s="1"/>
  <c r="K129" i="111"/>
  <c r="Y129" i="122"/>
  <c r="F37" i="112"/>
  <c r="C36" i="85"/>
  <c r="K34" i="77"/>
  <c r="K38" i="77" s="1"/>
  <c r="G37" i="26"/>
  <c r="G50" i="26" s="1"/>
  <c r="K36" i="75"/>
  <c r="K40" i="75" s="1"/>
  <c r="D37" i="10"/>
  <c r="I36" i="84"/>
  <c r="I49" i="84" s="1"/>
  <c r="D36" i="123"/>
  <c r="C36" i="118"/>
  <c r="H37" i="86"/>
  <c r="H50" i="86" s="1"/>
  <c r="F37" i="93"/>
  <c r="L34" i="114"/>
  <c r="L38" i="114" s="1"/>
  <c r="E26" i="58"/>
  <c r="E28" i="58"/>
  <c r="E29" i="58"/>
  <c r="Y118" i="28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C26" i="30"/>
  <c r="C29" i="30"/>
  <c r="C28" i="30"/>
  <c r="X118" i="118"/>
  <c r="X119" i="118" s="1"/>
  <c r="X120" i="118" s="1"/>
  <c r="X121" i="118" s="1"/>
  <c r="X122" i="118" s="1"/>
  <c r="X123" i="118" s="1"/>
  <c r="X124" i="118" s="1"/>
  <c r="X125" i="118" s="1"/>
  <c r="X126" i="118" s="1"/>
  <c r="X127" i="118" s="1"/>
  <c r="X128" i="118" s="1"/>
  <c r="L35" i="12"/>
  <c r="L39" i="12" s="1"/>
  <c r="D37" i="44"/>
  <c r="K36" i="86"/>
  <c r="K40" i="86" s="1"/>
  <c r="K35" i="49"/>
  <c r="K39" i="49" s="1"/>
  <c r="K49" i="49" s="1"/>
  <c r="X116" i="30"/>
  <c r="X115" i="30"/>
  <c r="X118" i="45"/>
  <c r="X119" i="45" s="1"/>
  <c r="X120" i="45" s="1"/>
  <c r="X121" i="45" s="1"/>
  <c r="X122" i="45" s="1"/>
  <c r="X123" i="45" s="1"/>
  <c r="X124" i="45" s="1"/>
  <c r="X125" i="45" s="1"/>
  <c r="X126" i="45" s="1"/>
  <c r="X127" i="45" s="1"/>
  <c r="X128" i="45" s="1"/>
  <c r="P25" i="44"/>
  <c r="P14" i="44" s="1"/>
  <c r="P5" i="44" s="1"/>
  <c r="P26" i="44"/>
  <c r="P6" i="44" s="1"/>
  <c r="Y117" i="38"/>
  <c r="L129" i="89"/>
  <c r="K34" i="51"/>
  <c r="K38" i="51" s="1"/>
  <c r="Y117" i="90"/>
  <c r="Y118" i="90" s="1"/>
  <c r="Y119" i="90" s="1"/>
  <c r="Y120" i="90" s="1"/>
  <c r="Y121" i="90" s="1"/>
  <c r="Y122" i="90" s="1"/>
  <c r="Y123" i="90" s="1"/>
  <c r="Y124" i="90" s="1"/>
  <c r="Y125" i="90" s="1"/>
  <c r="Y126" i="90" s="1"/>
  <c r="Y127" i="90" s="1"/>
  <c r="Y128" i="90" s="1"/>
  <c r="P25" i="100"/>
  <c r="P14" i="100" s="1"/>
  <c r="P5" i="100" s="1"/>
  <c r="Q26" i="56"/>
  <c r="Q6" i="56" s="1"/>
  <c r="Q26" i="63"/>
  <c r="Q6" i="63" s="1"/>
  <c r="L34" i="78"/>
  <c r="L3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X5" i="78"/>
  <c r="X8" i="78" s="1"/>
  <c r="X10" i="78" s="1"/>
  <c r="X15" i="78" s="1"/>
  <c r="X19" i="78" s="1"/>
  <c r="K129" i="87"/>
  <c r="X116" i="87"/>
  <c r="J37" i="92"/>
  <c r="J50" i="92" s="1"/>
  <c r="K34" i="93"/>
  <c r="K38" i="93" s="1"/>
  <c r="L118" i="96"/>
  <c r="L119" i="96" s="1"/>
  <c r="L120" i="96" s="1"/>
  <c r="L121" i="96" s="1"/>
  <c r="L122" i="96" s="1"/>
  <c r="L123" i="96" s="1"/>
  <c r="L124" i="96" s="1"/>
  <c r="L125" i="96" s="1"/>
  <c r="L126" i="96" s="1"/>
  <c r="L127" i="96" s="1"/>
  <c r="L128" i="96" s="1"/>
  <c r="J28" i="99"/>
  <c r="K129" i="108"/>
  <c r="K34" i="118"/>
  <c r="K38" i="118" s="1"/>
  <c r="I37" i="111"/>
  <c r="I50" i="111" s="1"/>
  <c r="J36" i="102"/>
  <c r="J49" i="102" s="1"/>
  <c r="E36" i="71"/>
  <c r="E46" i="71" s="1"/>
  <c r="E49" i="71" s="1"/>
  <c r="H36" i="114"/>
  <c r="H49" i="114" s="1"/>
  <c r="H37" i="122"/>
  <c r="H50" i="122" s="1"/>
  <c r="K34" i="75"/>
  <c r="K38" i="75" s="1"/>
  <c r="K49" i="75" s="1"/>
  <c r="L36" i="98"/>
  <c r="L40" i="98" s="1"/>
  <c r="X5" i="14"/>
  <c r="X8" i="14" s="1"/>
  <c r="X10" i="14" s="1"/>
  <c r="X15" i="14" s="1"/>
  <c r="X19" i="14" s="1"/>
  <c r="K118" i="16"/>
  <c r="K119" i="16" s="1"/>
  <c r="K120" i="16" s="1"/>
  <c r="K121" i="16" s="1"/>
  <c r="K122" i="16" s="1"/>
  <c r="K123" i="16" s="1"/>
  <c r="K124" i="16" s="1"/>
  <c r="K125" i="16" s="1"/>
  <c r="K126" i="16" s="1"/>
  <c r="K127" i="16" s="1"/>
  <c r="K128" i="16" s="1"/>
  <c r="Y102" i="12"/>
  <c r="Y106" i="12" s="1"/>
  <c r="X118" i="16"/>
  <c r="X119" i="16" s="1"/>
  <c r="X120" i="16" s="1"/>
  <c r="X121" i="16" s="1"/>
  <c r="X122" i="16" s="1"/>
  <c r="X123" i="16" s="1"/>
  <c r="X124" i="16" s="1"/>
  <c r="X125" i="16" s="1"/>
  <c r="X126" i="16" s="1"/>
  <c r="X127" i="16" s="1"/>
  <c r="X128" i="16" s="1"/>
  <c r="K129" i="36"/>
  <c r="X116" i="45"/>
  <c r="X115" i="45"/>
  <c r="X129" i="45"/>
  <c r="Y116" i="30"/>
  <c r="Y115" i="30"/>
  <c r="Y118" i="30"/>
  <c r="Y119" i="30" s="1"/>
  <c r="Y120" i="30" s="1"/>
  <c r="Y121" i="30" s="1"/>
  <c r="Y122" i="30" s="1"/>
  <c r="Y123" i="30" s="1"/>
  <c r="Y124" i="30" s="1"/>
  <c r="Y125" i="30" s="1"/>
  <c r="Y126" i="30" s="1"/>
  <c r="Y127" i="30" s="1"/>
  <c r="Y128" i="30" s="1"/>
  <c r="S26" i="112"/>
  <c r="S6" i="112" s="1"/>
  <c r="S25" i="112"/>
  <c r="S14" i="112" s="1"/>
  <c r="S5" i="112" s="1"/>
  <c r="K35" i="82"/>
  <c r="K39" i="82" s="1"/>
  <c r="K117" i="14"/>
  <c r="K129" i="14" s="1"/>
  <c r="I29" i="48"/>
  <c r="I37" i="48" s="1"/>
  <c r="I50" i="48" s="1"/>
  <c r="X115" i="87"/>
  <c r="Y118" i="105"/>
  <c r="Y119" i="105" s="1"/>
  <c r="Y120" i="105" s="1"/>
  <c r="Y121" i="105" s="1"/>
  <c r="Y122" i="105" s="1"/>
  <c r="Y123" i="105" s="1"/>
  <c r="Y124" i="105" s="1"/>
  <c r="Y125" i="105" s="1"/>
  <c r="Y126" i="105" s="1"/>
  <c r="Y127" i="105" s="1"/>
  <c r="Y128" i="105" s="1"/>
  <c r="L35" i="58"/>
  <c r="L39" i="58" s="1"/>
  <c r="R25" i="75"/>
  <c r="R14" i="75" s="1"/>
  <c r="R5" i="75" s="1"/>
  <c r="L34" i="86"/>
  <c r="L38" i="86" s="1"/>
  <c r="J29" i="99"/>
  <c r="L35" i="104"/>
  <c r="L39" i="104" s="1"/>
  <c r="J36" i="111"/>
  <c r="J49" i="111" s="1"/>
  <c r="X5" i="116"/>
  <c r="X8" i="116" s="1"/>
  <c r="X10" i="116" s="1"/>
  <c r="X17" i="116" s="1"/>
  <c r="X21" i="116" s="1"/>
  <c r="D36" i="116"/>
  <c r="D47" i="116" s="1"/>
  <c r="D50" i="116" s="1"/>
  <c r="R25" i="120"/>
  <c r="R14" i="120" s="1"/>
  <c r="R5" i="120" s="1"/>
  <c r="L118" i="123"/>
  <c r="L119" i="123" s="1"/>
  <c r="L120" i="123" s="1"/>
  <c r="L121" i="123" s="1"/>
  <c r="L122" i="123" s="1"/>
  <c r="L123" i="123" s="1"/>
  <c r="L124" i="123" s="1"/>
  <c r="L125" i="123" s="1"/>
  <c r="L126" i="123" s="1"/>
  <c r="L127" i="123" s="1"/>
  <c r="L128" i="123" s="1"/>
  <c r="C46" i="36"/>
  <c r="C49" i="36" s="1"/>
  <c r="K35" i="86"/>
  <c r="K39" i="86" s="1"/>
  <c r="X16" i="26"/>
  <c r="X20" i="26" s="1"/>
  <c r="K34" i="14"/>
  <c r="K38" i="14" s="1"/>
  <c r="Y103" i="28"/>
  <c r="Y107" i="28" s="1"/>
  <c r="Y117" i="28" s="1"/>
  <c r="L103" i="40"/>
  <c r="L107" i="40" s="1"/>
  <c r="P25" i="48"/>
  <c r="P14" i="48" s="1"/>
  <c r="P5" i="48" s="1"/>
  <c r="L117" i="40"/>
  <c r="C36" i="78"/>
  <c r="C46" i="78" s="1"/>
  <c r="C49" i="78" s="1"/>
  <c r="Y129" i="117"/>
  <c r="L118" i="120"/>
  <c r="L119" i="120" s="1"/>
  <c r="L120" i="120" s="1"/>
  <c r="L121" i="120" s="1"/>
  <c r="L122" i="120" s="1"/>
  <c r="L123" i="120" s="1"/>
  <c r="L124" i="120" s="1"/>
  <c r="L125" i="120" s="1"/>
  <c r="L126" i="120" s="1"/>
  <c r="L127" i="120" s="1"/>
  <c r="L128" i="120" s="1"/>
  <c r="D47" i="42"/>
  <c r="D50" i="42" s="1"/>
  <c r="E36" i="44"/>
  <c r="C37" i="93"/>
  <c r="C47" i="93" s="1"/>
  <c r="C50" i="93" s="1"/>
  <c r="H37" i="22"/>
  <c r="H50" i="22" s="1"/>
  <c r="X15" i="57"/>
  <c r="X19" i="57" s="1"/>
  <c r="Y102" i="44"/>
  <c r="Y106" i="44" s="1"/>
  <c r="L118" i="20"/>
  <c r="L119" i="20" s="1"/>
  <c r="L120" i="20" s="1"/>
  <c r="L121" i="20" s="1"/>
  <c r="L122" i="20" s="1"/>
  <c r="L123" i="20" s="1"/>
  <c r="L124" i="20" s="1"/>
  <c r="L125" i="20" s="1"/>
  <c r="L126" i="20" s="1"/>
  <c r="L127" i="20" s="1"/>
  <c r="L128" i="20" s="1"/>
  <c r="K129" i="30"/>
  <c r="Y129" i="28"/>
  <c r="L129" i="22"/>
  <c r="L115" i="22"/>
  <c r="L116" i="22"/>
  <c r="L118" i="22"/>
  <c r="L119" i="22" s="1"/>
  <c r="L120" i="22" s="1"/>
  <c r="L121" i="22" s="1"/>
  <c r="L122" i="22" s="1"/>
  <c r="L123" i="22" s="1"/>
  <c r="L124" i="22" s="1"/>
  <c r="L125" i="22" s="1"/>
  <c r="L126" i="22" s="1"/>
  <c r="L127" i="22" s="1"/>
  <c r="L128" i="22" s="1"/>
  <c r="L129" i="34"/>
  <c r="L115" i="34"/>
  <c r="L116" i="34"/>
  <c r="X129" i="24"/>
  <c r="X117" i="24"/>
  <c r="Y118" i="20"/>
  <c r="Y119" i="20" s="1"/>
  <c r="Y120" i="20" s="1"/>
  <c r="Y121" i="20" s="1"/>
  <c r="Y122" i="20" s="1"/>
  <c r="Y123" i="20" s="1"/>
  <c r="Y124" i="20" s="1"/>
  <c r="Y125" i="20" s="1"/>
  <c r="Y126" i="20" s="1"/>
  <c r="Y127" i="20" s="1"/>
  <c r="Y128" i="20" s="1"/>
  <c r="X17" i="57"/>
  <c r="X21" i="57" s="1"/>
  <c r="X15" i="59"/>
  <c r="X19" i="59" s="1"/>
  <c r="X15" i="32"/>
  <c r="X19" i="32" s="1"/>
  <c r="H37" i="93"/>
  <c r="H50" i="93" s="1"/>
  <c r="X16" i="85"/>
  <c r="X20" i="85" s="1"/>
  <c r="X16" i="59"/>
  <c r="X20" i="59" s="1"/>
  <c r="X35" i="59" s="1"/>
  <c r="X39" i="59" s="1"/>
  <c r="X17" i="69"/>
  <c r="X21" i="69" s="1"/>
  <c r="X15" i="69"/>
  <c r="X19" i="69" s="1"/>
  <c r="H37" i="102"/>
  <c r="H50" i="102" s="1"/>
  <c r="X17" i="32"/>
  <c r="X21" i="32" s="1"/>
  <c r="H37" i="75"/>
  <c r="H50" i="75" s="1"/>
  <c r="H37" i="104"/>
  <c r="H50" i="104" s="1"/>
  <c r="X15" i="117"/>
  <c r="X19" i="117" s="1"/>
  <c r="H36" i="104"/>
  <c r="H49" i="104" s="1"/>
  <c r="X16" i="64"/>
  <c r="X20" i="64" s="1"/>
  <c r="H36" i="117"/>
  <c r="H49" i="117" s="1"/>
  <c r="H36" i="75"/>
  <c r="H49" i="75" s="1"/>
  <c r="H37" i="67"/>
  <c r="H50" i="67" s="1"/>
  <c r="X15" i="64"/>
  <c r="X19" i="64" s="1"/>
  <c r="X16" i="79"/>
  <c r="X20" i="79" s="1"/>
  <c r="X34" i="79" s="1"/>
  <c r="X38" i="79" s="1"/>
  <c r="X16" i="24"/>
  <c r="X20" i="24" s="1"/>
  <c r="X15" i="24"/>
  <c r="X19" i="24" s="1"/>
  <c r="X16" i="69"/>
  <c r="X20" i="69" s="1"/>
  <c r="X16" i="32"/>
  <c r="X20" i="32" s="1"/>
  <c r="Q25" i="14"/>
  <c r="Q14" i="14" s="1"/>
  <c r="Q5" i="14" s="1"/>
  <c r="S26" i="12"/>
  <c r="S6" i="12" s="1"/>
  <c r="S26" i="14"/>
  <c r="S6" i="14" s="1"/>
  <c r="X16" i="122"/>
  <c r="X20" i="122" s="1"/>
  <c r="X16" i="80"/>
  <c r="X20" i="80" s="1"/>
  <c r="X16" i="77"/>
  <c r="X20" i="77" s="1"/>
  <c r="X15" i="122"/>
  <c r="X19" i="122" s="1"/>
  <c r="X15" i="98"/>
  <c r="X19" i="98" s="1"/>
  <c r="X16" i="98"/>
  <c r="X20" i="98" s="1"/>
  <c r="X16" i="117"/>
  <c r="X20" i="117" s="1"/>
  <c r="X15" i="77"/>
  <c r="X19" i="77" s="1"/>
  <c r="X16" i="82"/>
  <c r="X20" i="82" s="1"/>
  <c r="X15" i="10"/>
  <c r="X19" i="10" s="1"/>
  <c r="Y49" i="45"/>
  <c r="Y50" i="45" s="1"/>
  <c r="Y51" i="45" s="1"/>
  <c r="Y52" i="45" s="1"/>
  <c r="Y53" i="45" s="1"/>
  <c r="Y54" i="45" s="1"/>
  <c r="Y55" i="45" s="1"/>
  <c r="Y56" i="45" s="1"/>
  <c r="Y57" i="45" s="1"/>
  <c r="Y58" i="45" s="1"/>
  <c r="Y59" i="45" s="1"/>
  <c r="Y60" i="45" s="1"/>
  <c r="C57" i="45" s="1"/>
  <c r="X15" i="82"/>
  <c r="X19" i="82" s="1"/>
  <c r="X16" i="60"/>
  <c r="X20" i="60" s="1"/>
  <c r="X16" i="10"/>
  <c r="X20" i="10" s="1"/>
  <c r="X16" i="95"/>
  <c r="X20" i="95" s="1"/>
  <c r="X34" i="95" s="1"/>
  <c r="X38" i="95" s="1"/>
  <c r="X15" i="18"/>
  <c r="X19" i="18" s="1"/>
  <c r="X16" i="18"/>
  <c r="X20" i="18" s="1"/>
  <c r="X17" i="70"/>
  <c r="X21" i="70" s="1"/>
  <c r="X17" i="50"/>
  <c r="X21" i="50" s="1"/>
  <c r="X15" i="50"/>
  <c r="X19" i="50" s="1"/>
  <c r="X16" i="50"/>
  <c r="X20" i="50" s="1"/>
  <c r="X15" i="81"/>
  <c r="X19" i="81" s="1"/>
  <c r="X34" i="81" s="1"/>
  <c r="X38" i="81" s="1"/>
  <c r="X16" i="81"/>
  <c r="X20" i="81" s="1"/>
  <c r="X17" i="105"/>
  <c r="X21" i="105" s="1"/>
  <c r="X15" i="105"/>
  <c r="X19" i="105" s="1"/>
  <c r="X16" i="105"/>
  <c r="X20" i="105" s="1"/>
  <c r="K116" i="32"/>
  <c r="K115" i="32"/>
  <c r="K129" i="32"/>
  <c r="X17" i="109"/>
  <c r="X21" i="109" s="1"/>
  <c r="X15" i="109"/>
  <c r="X19" i="109" s="1"/>
  <c r="X16" i="109"/>
  <c r="X20" i="109" s="1"/>
  <c r="X16" i="75"/>
  <c r="X20" i="75" s="1"/>
  <c r="X17" i="75"/>
  <c r="X21" i="75" s="1"/>
  <c r="X15" i="75"/>
  <c r="X19" i="75" s="1"/>
  <c r="X17" i="104"/>
  <c r="X21" i="104" s="1"/>
  <c r="X15" i="104"/>
  <c r="X19" i="104" s="1"/>
  <c r="X16" i="104"/>
  <c r="X20" i="104" s="1"/>
  <c r="X16" i="46"/>
  <c r="X20" i="46" s="1"/>
  <c r="X15" i="46"/>
  <c r="X19" i="46" s="1"/>
  <c r="X16" i="94"/>
  <c r="X20" i="94" s="1"/>
  <c r="X17" i="94"/>
  <c r="X21" i="94" s="1"/>
  <c r="X15" i="94"/>
  <c r="X19" i="94" s="1"/>
  <c r="X17" i="65"/>
  <c r="X21" i="65" s="1"/>
  <c r="X16" i="65"/>
  <c r="X20" i="65" s="1"/>
  <c r="X15" i="65"/>
  <c r="X19" i="65" s="1"/>
  <c r="L129" i="114"/>
  <c r="L118" i="114"/>
  <c r="L119" i="114" s="1"/>
  <c r="L120" i="114" s="1"/>
  <c r="L121" i="114" s="1"/>
  <c r="L122" i="114" s="1"/>
  <c r="L123" i="114" s="1"/>
  <c r="L124" i="114" s="1"/>
  <c r="L125" i="114" s="1"/>
  <c r="L126" i="114" s="1"/>
  <c r="L127" i="114" s="1"/>
  <c r="L128" i="114" s="1"/>
  <c r="X15" i="8"/>
  <c r="X19" i="8" s="1"/>
  <c r="X17" i="8"/>
  <c r="X21" i="8" s="1"/>
  <c r="X16" i="8"/>
  <c r="X20" i="8" s="1"/>
  <c r="X17" i="106"/>
  <c r="X21" i="106" s="1"/>
  <c r="X16" i="106"/>
  <c r="X20" i="106" s="1"/>
  <c r="X15" i="106"/>
  <c r="X19" i="106" s="1"/>
  <c r="X16" i="97"/>
  <c r="X20" i="97" s="1"/>
  <c r="X15" i="97"/>
  <c r="X19" i="97" s="1"/>
  <c r="X118" i="53"/>
  <c r="X119" i="53" s="1"/>
  <c r="X120" i="53" s="1"/>
  <c r="X121" i="53" s="1"/>
  <c r="X122" i="53" s="1"/>
  <c r="X123" i="53" s="1"/>
  <c r="X124" i="53" s="1"/>
  <c r="X125" i="53" s="1"/>
  <c r="X126" i="53" s="1"/>
  <c r="X127" i="53" s="1"/>
  <c r="X128" i="53" s="1"/>
  <c r="K129" i="63"/>
  <c r="L118" i="79"/>
  <c r="L119" i="79" s="1"/>
  <c r="L120" i="79" s="1"/>
  <c r="L121" i="79" s="1"/>
  <c r="L122" i="79" s="1"/>
  <c r="L123" i="79" s="1"/>
  <c r="L124" i="79" s="1"/>
  <c r="L125" i="79" s="1"/>
  <c r="L126" i="79" s="1"/>
  <c r="L127" i="79" s="1"/>
  <c r="L128" i="79" s="1"/>
  <c r="P25" i="87"/>
  <c r="P14" i="87" s="1"/>
  <c r="P5" i="87" s="1"/>
  <c r="X6" i="88"/>
  <c r="X9" i="88" s="1"/>
  <c r="X15" i="88" s="1"/>
  <c r="X19" i="88" s="1"/>
  <c r="Y129" i="95"/>
  <c r="Y129" i="96"/>
  <c r="L118" i="118"/>
  <c r="L119" i="118" s="1"/>
  <c r="L120" i="118" s="1"/>
  <c r="L121" i="118" s="1"/>
  <c r="L122" i="118" s="1"/>
  <c r="L123" i="118" s="1"/>
  <c r="L124" i="118" s="1"/>
  <c r="L125" i="118" s="1"/>
  <c r="L126" i="118" s="1"/>
  <c r="L127" i="118" s="1"/>
  <c r="L128" i="118" s="1"/>
  <c r="X6" i="58"/>
  <c r="X9" i="58" s="1"/>
  <c r="X16" i="58" s="1"/>
  <c r="X20" i="58" s="1"/>
  <c r="X15" i="124"/>
  <c r="X19" i="124" s="1"/>
  <c r="X35" i="124" s="1"/>
  <c r="X39" i="124" s="1"/>
  <c r="X15" i="60"/>
  <c r="X19" i="60" s="1"/>
  <c r="L115" i="38"/>
  <c r="L116" i="38"/>
  <c r="F37" i="60"/>
  <c r="F36" i="60"/>
  <c r="K118" i="44"/>
  <c r="K119" i="44" s="1"/>
  <c r="K120" i="44" s="1"/>
  <c r="K121" i="44" s="1"/>
  <c r="K122" i="44" s="1"/>
  <c r="K123" i="44" s="1"/>
  <c r="K124" i="44" s="1"/>
  <c r="K125" i="44" s="1"/>
  <c r="K126" i="44" s="1"/>
  <c r="K127" i="44" s="1"/>
  <c r="K128" i="44" s="1"/>
  <c r="S25" i="45"/>
  <c r="S14" i="45" s="1"/>
  <c r="S5" i="45" s="1"/>
  <c r="X5" i="45" s="1"/>
  <c r="X8" i="45" s="1"/>
  <c r="X10" i="45" s="1"/>
  <c r="S25" i="76"/>
  <c r="S14" i="76" s="1"/>
  <c r="S5" i="76" s="1"/>
  <c r="X5" i="76" s="1"/>
  <c r="X8" i="76" s="1"/>
  <c r="X10" i="76" s="1"/>
  <c r="L129" i="57"/>
  <c r="L118" i="62"/>
  <c r="L119" i="62" s="1"/>
  <c r="L120" i="62" s="1"/>
  <c r="L121" i="62" s="1"/>
  <c r="L122" i="62" s="1"/>
  <c r="L123" i="62" s="1"/>
  <c r="L124" i="62" s="1"/>
  <c r="L125" i="62" s="1"/>
  <c r="L126" i="62" s="1"/>
  <c r="L127" i="62" s="1"/>
  <c r="L128" i="62" s="1"/>
  <c r="K129" i="70"/>
  <c r="X5" i="99"/>
  <c r="X8" i="99" s="1"/>
  <c r="X10" i="99" s="1"/>
  <c r="X129" i="118"/>
  <c r="X5" i="91"/>
  <c r="X8" i="91" s="1"/>
  <c r="X10" i="91" s="1"/>
  <c r="X17" i="91" s="1"/>
  <c r="X21" i="91" s="1"/>
  <c r="C37" i="94"/>
  <c r="E36" i="95"/>
  <c r="H36" i="119"/>
  <c r="H49" i="119" s="1"/>
  <c r="L129" i="38"/>
  <c r="L118" i="26"/>
  <c r="L119" i="26" s="1"/>
  <c r="L120" i="26" s="1"/>
  <c r="L121" i="26" s="1"/>
  <c r="L122" i="26" s="1"/>
  <c r="L123" i="26" s="1"/>
  <c r="L124" i="26" s="1"/>
  <c r="L125" i="26" s="1"/>
  <c r="L126" i="26" s="1"/>
  <c r="L127" i="26" s="1"/>
  <c r="L128" i="26" s="1"/>
  <c r="K116" i="16"/>
  <c r="K115" i="16"/>
  <c r="X115" i="16"/>
  <c r="X116" i="16"/>
  <c r="X6" i="91"/>
  <c r="X9" i="91" s="1"/>
  <c r="X15" i="63"/>
  <c r="X19" i="63" s="1"/>
  <c r="J37" i="10"/>
  <c r="J50" i="10" s="1"/>
  <c r="R5" i="10"/>
  <c r="R14" i="10"/>
  <c r="X5" i="12"/>
  <c r="X8" i="12" s="1"/>
  <c r="X10" i="12" s="1"/>
  <c r="X17" i="12" s="1"/>
  <c r="X21" i="12" s="1"/>
  <c r="K118" i="32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X116" i="32"/>
  <c r="X115" i="32"/>
  <c r="X118" i="32"/>
  <c r="X119" i="32" s="1"/>
  <c r="X120" i="32" s="1"/>
  <c r="X121" i="32" s="1"/>
  <c r="X122" i="32" s="1"/>
  <c r="X123" i="32" s="1"/>
  <c r="X124" i="32" s="1"/>
  <c r="X125" i="32" s="1"/>
  <c r="X126" i="32" s="1"/>
  <c r="X127" i="32" s="1"/>
  <c r="X128" i="32" s="1"/>
  <c r="X16" i="63"/>
  <c r="X20" i="63" s="1"/>
  <c r="Y117" i="12"/>
  <c r="Y129" i="12"/>
  <c r="K115" i="44"/>
  <c r="K116" i="44"/>
  <c r="Y116" i="34"/>
  <c r="Y115" i="34"/>
  <c r="L116" i="26"/>
  <c r="L115" i="26"/>
  <c r="X5" i="49"/>
  <c r="X8" i="49" s="1"/>
  <c r="X10" i="49" s="1"/>
  <c r="X17" i="49" s="1"/>
  <c r="X21" i="49" s="1"/>
  <c r="L118" i="50"/>
  <c r="L119" i="50" s="1"/>
  <c r="L120" i="50" s="1"/>
  <c r="L121" i="50" s="1"/>
  <c r="L122" i="50" s="1"/>
  <c r="L123" i="50" s="1"/>
  <c r="L124" i="50" s="1"/>
  <c r="L125" i="50" s="1"/>
  <c r="L126" i="50" s="1"/>
  <c r="L127" i="50" s="1"/>
  <c r="L128" i="50" s="1"/>
  <c r="X6" i="61"/>
  <c r="X9" i="61" s="1"/>
  <c r="X5" i="62"/>
  <c r="X8" i="62" s="1"/>
  <c r="X10" i="62" s="1"/>
  <c r="X17" i="62" s="1"/>
  <c r="X21" i="62" s="1"/>
  <c r="K129" i="64"/>
  <c r="Y129" i="73"/>
  <c r="X5" i="74"/>
  <c r="X8" i="74" s="1"/>
  <c r="X10" i="74" s="1"/>
  <c r="X15" i="74" s="1"/>
  <c r="X19" i="74" s="1"/>
  <c r="X5" i="84"/>
  <c r="X8" i="84" s="1"/>
  <c r="X10" i="84" s="1"/>
  <c r="X17" i="84" s="1"/>
  <c r="X21" i="84" s="1"/>
  <c r="L129" i="90"/>
  <c r="X5" i="93"/>
  <c r="X8" i="93" s="1"/>
  <c r="X10" i="93" s="1"/>
  <c r="X118" i="99"/>
  <c r="X119" i="99" s="1"/>
  <c r="X120" i="99" s="1"/>
  <c r="X121" i="99" s="1"/>
  <c r="X122" i="99" s="1"/>
  <c r="X123" i="99" s="1"/>
  <c r="X124" i="99" s="1"/>
  <c r="X125" i="99" s="1"/>
  <c r="X126" i="99" s="1"/>
  <c r="X127" i="99" s="1"/>
  <c r="X128" i="99" s="1"/>
  <c r="X129" i="113"/>
  <c r="Y129" i="123"/>
  <c r="X5" i="61"/>
  <c r="X8" i="61" s="1"/>
  <c r="X10" i="61" s="1"/>
  <c r="X17" i="61" s="1"/>
  <c r="X21" i="61" s="1"/>
  <c r="X5" i="96"/>
  <c r="X8" i="96" s="1"/>
  <c r="X10" i="96" s="1"/>
  <c r="X17" i="96" s="1"/>
  <c r="X21" i="96" s="1"/>
  <c r="X36" i="16"/>
  <c r="X40" i="16" s="1"/>
  <c r="F36" i="10"/>
  <c r="F47" i="10" s="1"/>
  <c r="F50" i="10" s="1"/>
  <c r="D26" i="67"/>
  <c r="D28" i="67"/>
  <c r="D29" i="67"/>
  <c r="S26" i="118"/>
  <c r="S6" i="118" s="1"/>
  <c r="X6" i="118" s="1"/>
  <c r="X9" i="118" s="1"/>
  <c r="S25" i="118"/>
  <c r="S14" i="118" s="1"/>
  <c r="S5" i="118" s="1"/>
  <c r="X5" i="118" s="1"/>
  <c r="X8" i="118" s="1"/>
  <c r="X10" i="118" s="1"/>
  <c r="Y116" i="10"/>
  <c r="Y115" i="10"/>
  <c r="Y115" i="8"/>
  <c r="Y116" i="8"/>
  <c r="Y118" i="8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18" i="42"/>
  <c r="Y119" i="42" s="1"/>
  <c r="Y120" i="42" s="1"/>
  <c r="Y121" i="42" s="1"/>
  <c r="Y122" i="42" s="1"/>
  <c r="Y123" i="42" s="1"/>
  <c r="Y124" i="42" s="1"/>
  <c r="Y125" i="42" s="1"/>
  <c r="Y126" i="42" s="1"/>
  <c r="Y127" i="42" s="1"/>
  <c r="Y128" i="42" s="1"/>
  <c r="K116" i="26"/>
  <c r="K115" i="26"/>
  <c r="Y129" i="34"/>
  <c r="L129" i="83"/>
  <c r="X5" i="68"/>
  <c r="X8" i="68" s="1"/>
  <c r="X10" i="68" s="1"/>
  <c r="X17" i="68" s="1"/>
  <c r="X21" i="68" s="1"/>
  <c r="X6" i="92"/>
  <c r="X9" i="92" s="1"/>
  <c r="X15" i="92" s="1"/>
  <c r="X19" i="92" s="1"/>
  <c r="X115" i="26"/>
  <c r="X116" i="26"/>
  <c r="X118" i="26"/>
  <c r="X119" i="26" s="1"/>
  <c r="X120" i="26" s="1"/>
  <c r="X121" i="26" s="1"/>
  <c r="X122" i="26" s="1"/>
  <c r="X123" i="26" s="1"/>
  <c r="X124" i="26" s="1"/>
  <c r="X125" i="26" s="1"/>
  <c r="X126" i="26" s="1"/>
  <c r="X127" i="26" s="1"/>
  <c r="X128" i="26" s="1"/>
  <c r="Y115" i="42"/>
  <c r="Y116" i="42"/>
  <c r="P26" i="45"/>
  <c r="P6" i="45" s="1"/>
  <c r="P25" i="45"/>
  <c r="P14" i="45" s="1"/>
  <c r="P5" i="45" s="1"/>
  <c r="L118" i="38"/>
  <c r="L119" i="38" s="1"/>
  <c r="L120" i="38" s="1"/>
  <c r="L121" i="38" s="1"/>
  <c r="L122" i="38" s="1"/>
  <c r="L123" i="38" s="1"/>
  <c r="L124" i="38" s="1"/>
  <c r="L125" i="38" s="1"/>
  <c r="L126" i="38" s="1"/>
  <c r="L127" i="38" s="1"/>
  <c r="L128" i="38" s="1"/>
  <c r="X16" i="123"/>
  <c r="X20" i="123" s="1"/>
  <c r="Q25" i="67"/>
  <c r="Q14" i="67" s="1"/>
  <c r="Q5" i="67" s="1"/>
  <c r="P25" i="103"/>
  <c r="P14" i="103" s="1"/>
  <c r="P5" i="103" s="1"/>
  <c r="F37" i="90"/>
  <c r="X5" i="108"/>
  <c r="X8" i="108" s="1"/>
  <c r="X10" i="108" s="1"/>
  <c r="X15" i="108" s="1"/>
  <c r="X19" i="108" s="1"/>
  <c r="X16" i="111"/>
  <c r="X20" i="111" s="1"/>
  <c r="X129" i="26"/>
  <c r="L117" i="42"/>
  <c r="K116" i="34"/>
  <c r="K115" i="34"/>
  <c r="L115" i="32"/>
  <c r="L116" i="32"/>
  <c r="Y129" i="87"/>
  <c r="L118" i="111"/>
  <c r="L119" i="111" s="1"/>
  <c r="L120" i="111" s="1"/>
  <c r="L121" i="111" s="1"/>
  <c r="L122" i="111" s="1"/>
  <c r="L123" i="111" s="1"/>
  <c r="L124" i="111" s="1"/>
  <c r="L125" i="111" s="1"/>
  <c r="L126" i="111" s="1"/>
  <c r="L127" i="111" s="1"/>
  <c r="L128" i="111" s="1"/>
  <c r="K129" i="115"/>
  <c r="Y118" i="121"/>
  <c r="Y119" i="121" s="1"/>
  <c r="Y120" i="121" s="1"/>
  <c r="Y121" i="121" s="1"/>
  <c r="Y122" i="121" s="1"/>
  <c r="Y123" i="121" s="1"/>
  <c r="Y124" i="121" s="1"/>
  <c r="Y125" i="121" s="1"/>
  <c r="Y126" i="121" s="1"/>
  <c r="Y127" i="121" s="1"/>
  <c r="Y128" i="121" s="1"/>
  <c r="I36" i="86"/>
  <c r="I49" i="86" s="1"/>
  <c r="X5" i="119"/>
  <c r="X8" i="119" s="1"/>
  <c r="X10" i="119" s="1"/>
  <c r="X117" i="12"/>
  <c r="X129" i="12" s="1"/>
  <c r="I26" i="44"/>
  <c r="I28" i="44"/>
  <c r="I29" i="44"/>
  <c r="Y118" i="12"/>
  <c r="Y119" i="12" s="1"/>
  <c r="Y120" i="12" s="1"/>
  <c r="Y121" i="12" s="1"/>
  <c r="Y122" i="12" s="1"/>
  <c r="Y123" i="12" s="1"/>
  <c r="Y124" i="12" s="1"/>
  <c r="Y125" i="12" s="1"/>
  <c r="Y126" i="12" s="1"/>
  <c r="Y127" i="12" s="1"/>
  <c r="Y128" i="12" s="1"/>
  <c r="Y118" i="10"/>
  <c r="Y119" i="10" s="1"/>
  <c r="Y120" i="10" s="1"/>
  <c r="Y121" i="10" s="1"/>
  <c r="Y122" i="10" s="1"/>
  <c r="Y123" i="10" s="1"/>
  <c r="Y124" i="10" s="1"/>
  <c r="Y125" i="10" s="1"/>
  <c r="Y126" i="10" s="1"/>
  <c r="Y127" i="10" s="1"/>
  <c r="Y128" i="10" s="1"/>
  <c r="L118" i="101"/>
  <c r="L119" i="101" s="1"/>
  <c r="L120" i="101" s="1"/>
  <c r="L121" i="101" s="1"/>
  <c r="L122" i="101" s="1"/>
  <c r="L123" i="101" s="1"/>
  <c r="L124" i="101" s="1"/>
  <c r="L125" i="101" s="1"/>
  <c r="L126" i="101" s="1"/>
  <c r="L127" i="101" s="1"/>
  <c r="L128" i="101" s="1"/>
  <c r="Y118" i="119"/>
  <c r="Y119" i="119" s="1"/>
  <c r="Y120" i="119" s="1"/>
  <c r="Y121" i="119" s="1"/>
  <c r="Y122" i="119" s="1"/>
  <c r="Y123" i="119" s="1"/>
  <c r="Y124" i="119" s="1"/>
  <c r="Y125" i="119" s="1"/>
  <c r="Y126" i="119" s="1"/>
  <c r="Y127" i="119" s="1"/>
  <c r="Y128" i="119" s="1"/>
  <c r="X16" i="90"/>
  <c r="X20" i="90" s="1"/>
  <c r="L49" i="6"/>
  <c r="L47" i="6" s="1"/>
  <c r="P26" i="14"/>
  <c r="P6" i="14" s="1"/>
  <c r="L115" i="6"/>
  <c r="L116" i="6"/>
  <c r="L118" i="6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36" i="114"/>
  <c r="L40" i="114" s="1"/>
  <c r="K115" i="36"/>
  <c r="K116" i="36"/>
  <c r="P26" i="12"/>
  <c r="P6" i="12" s="1"/>
  <c r="X6" i="12" s="1"/>
  <c r="X9" i="12" s="1"/>
  <c r="X35" i="112"/>
  <c r="X39" i="112" s="1"/>
  <c r="Y49" i="22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C57" i="22" s="1"/>
  <c r="X16" i="40"/>
  <c r="X20" i="40" s="1"/>
  <c r="X34" i="40" s="1"/>
  <c r="X38" i="40" s="1"/>
  <c r="X35" i="95"/>
  <c r="X39" i="95" s="1"/>
  <c r="X49" i="95" s="1"/>
  <c r="Q26" i="12"/>
  <c r="Q6" i="12" s="1"/>
  <c r="Q25" i="12"/>
  <c r="Q14" i="12" s="1"/>
  <c r="Q5" i="12" s="1"/>
  <c r="X15" i="80"/>
  <c r="X19" i="80" s="1"/>
  <c r="C47" i="6"/>
  <c r="C50" i="6" s="1"/>
  <c r="C46" i="6"/>
  <c r="C49" i="6" s="1"/>
  <c r="F36" i="114"/>
  <c r="F46" i="114" s="1"/>
  <c r="F49" i="114" s="1"/>
  <c r="F36" i="61"/>
  <c r="F46" i="61" s="1"/>
  <c r="F49" i="61" s="1"/>
  <c r="D36" i="95"/>
  <c r="J36" i="119"/>
  <c r="J49" i="119" s="1"/>
  <c r="D37" i="77"/>
  <c r="D46" i="77" s="1"/>
  <c r="D49" i="77" s="1"/>
  <c r="K34" i="95"/>
  <c r="K38" i="95" s="1"/>
  <c r="F37" i="71"/>
  <c r="F36" i="62"/>
  <c r="I28" i="50"/>
  <c r="D36" i="99"/>
  <c r="D47" i="99" s="1"/>
  <c r="D50" i="99" s="1"/>
  <c r="D46" i="69"/>
  <c r="D49" i="69" s="1"/>
  <c r="G36" i="56"/>
  <c r="G49" i="56" s="1"/>
  <c r="E37" i="90"/>
  <c r="E37" i="64"/>
  <c r="F36" i="101"/>
  <c r="K50" i="69"/>
  <c r="K51" i="69" s="1"/>
  <c r="K52" i="69" s="1"/>
  <c r="K53" i="69" s="1"/>
  <c r="K54" i="69" s="1"/>
  <c r="K55" i="69" s="1"/>
  <c r="K56" i="69" s="1"/>
  <c r="K57" i="69" s="1"/>
  <c r="K58" i="69" s="1"/>
  <c r="K59" i="69" s="1"/>
  <c r="K60" i="69" s="1"/>
  <c r="L49" i="30"/>
  <c r="L61" i="30" s="1"/>
  <c r="X15" i="67"/>
  <c r="X19" i="67" s="1"/>
  <c r="X16" i="67"/>
  <c r="X20" i="67" s="1"/>
  <c r="Q25" i="6"/>
  <c r="Q14" i="6" s="1"/>
  <c r="Q5" i="6" s="1"/>
  <c r="K36" i="58"/>
  <c r="K40" i="58" s="1"/>
  <c r="F36" i="59"/>
  <c r="J37" i="93"/>
  <c r="J50" i="93" s="1"/>
  <c r="E37" i="95"/>
  <c r="E47" i="95" s="1"/>
  <c r="E50" i="95" s="1"/>
  <c r="D37" i="62"/>
  <c r="J36" i="86"/>
  <c r="J49" i="86" s="1"/>
  <c r="I37" i="51"/>
  <c r="I50" i="51" s="1"/>
  <c r="L35" i="98"/>
  <c r="L39" i="98" s="1"/>
  <c r="G37" i="56"/>
  <c r="G50" i="56" s="1"/>
  <c r="G37" i="116"/>
  <c r="G50" i="116" s="1"/>
  <c r="C36" i="94"/>
  <c r="K34" i="104"/>
  <c r="K38" i="104" s="1"/>
  <c r="J36" i="26"/>
  <c r="J49" i="26" s="1"/>
  <c r="F36" i="93"/>
  <c r="F46" i="93" s="1"/>
  <c r="F49" i="93" s="1"/>
  <c r="E37" i="26"/>
  <c r="K35" i="60"/>
  <c r="K39" i="60" s="1"/>
  <c r="F26" i="49"/>
  <c r="F29" i="49"/>
  <c r="F28" i="49"/>
  <c r="H37" i="119"/>
  <c r="H50" i="119" s="1"/>
  <c r="F37" i="96"/>
  <c r="D36" i="73"/>
  <c r="D46" i="73" s="1"/>
  <c r="D49" i="73" s="1"/>
  <c r="K49" i="20"/>
  <c r="K61" i="20" s="1"/>
  <c r="I36" i="120"/>
  <c r="I49" i="120" s="1"/>
  <c r="K34" i="98"/>
  <c r="K38" i="98" s="1"/>
  <c r="K36" i="50"/>
  <c r="K40" i="50" s="1"/>
  <c r="L34" i="56"/>
  <c r="L38" i="56" s="1"/>
  <c r="C36" i="44"/>
  <c r="C46" i="44" s="1"/>
  <c r="C49" i="44" s="1"/>
  <c r="L35" i="59"/>
  <c r="L39" i="59" s="1"/>
  <c r="J37" i="58"/>
  <c r="J50" i="58" s="1"/>
  <c r="J37" i="89"/>
  <c r="J50" i="89" s="1"/>
  <c r="E36" i="114"/>
  <c r="E47" i="114" s="1"/>
  <c r="E50" i="114" s="1"/>
  <c r="D37" i="123"/>
  <c r="D47" i="123" s="1"/>
  <c r="D50" i="123" s="1"/>
  <c r="D36" i="54"/>
  <c r="D47" i="54" s="1"/>
  <c r="D50" i="54" s="1"/>
  <c r="K34" i="62"/>
  <c r="K38" i="62" s="1"/>
  <c r="K35" i="62"/>
  <c r="K39" i="62" s="1"/>
  <c r="K35" i="50"/>
  <c r="K39" i="50" s="1"/>
  <c r="F36" i="83"/>
  <c r="F46" i="83" s="1"/>
  <c r="F49" i="83" s="1"/>
  <c r="C46" i="95"/>
  <c r="C49" i="95" s="1"/>
  <c r="D46" i="54"/>
  <c r="D49" i="54" s="1"/>
  <c r="C36" i="84"/>
  <c r="D36" i="76"/>
  <c r="I36" i="101"/>
  <c r="I49" i="101" s="1"/>
  <c r="E28" i="68"/>
  <c r="E36" i="68" s="1"/>
  <c r="E36" i="107"/>
  <c r="E46" i="107" s="1"/>
  <c r="E49" i="107" s="1"/>
  <c r="F47" i="93"/>
  <c r="F50" i="93" s="1"/>
  <c r="L34" i="82"/>
  <c r="L38" i="82" s="1"/>
  <c r="G37" i="109"/>
  <c r="G50" i="109" s="1"/>
  <c r="J36" i="89"/>
  <c r="J49" i="89" s="1"/>
  <c r="E36" i="26"/>
  <c r="K36" i="60"/>
  <c r="K40" i="60" s="1"/>
  <c r="K49" i="92"/>
  <c r="K47" i="92" s="1"/>
  <c r="F36" i="102"/>
  <c r="G36" i="110"/>
  <c r="G49" i="110" s="1"/>
  <c r="C47" i="64"/>
  <c r="C50" i="64" s="1"/>
  <c r="F36" i="72"/>
  <c r="F46" i="72" s="1"/>
  <c r="F49" i="72" s="1"/>
  <c r="L21" i="89"/>
  <c r="L35" i="89" s="1"/>
  <c r="L39" i="89" s="1"/>
  <c r="K36" i="98"/>
  <c r="K40" i="98" s="1"/>
  <c r="E37" i="119"/>
  <c r="I37" i="120"/>
  <c r="I50" i="120" s="1"/>
  <c r="J37" i="96"/>
  <c r="J50" i="96" s="1"/>
  <c r="K34" i="60"/>
  <c r="K38" i="60" s="1"/>
  <c r="L35" i="96"/>
  <c r="L39" i="96" s="1"/>
  <c r="I28" i="68"/>
  <c r="C37" i="83"/>
  <c r="C47" i="83" s="1"/>
  <c r="C50" i="83" s="1"/>
  <c r="K35" i="98"/>
  <c r="K39" i="98" s="1"/>
  <c r="E36" i="110"/>
  <c r="L49" i="114"/>
  <c r="L61" i="114" s="1"/>
  <c r="J37" i="54"/>
  <c r="J50" i="54" s="1"/>
  <c r="F36" i="71"/>
  <c r="F46" i="71" s="1"/>
  <c r="F49" i="71" s="1"/>
  <c r="G36" i="78"/>
  <c r="G49" i="78" s="1"/>
  <c r="D36" i="121"/>
  <c r="E36" i="62"/>
  <c r="G36" i="84"/>
  <c r="G49" i="84" s="1"/>
  <c r="F47" i="6"/>
  <c r="F50" i="6" s="1"/>
  <c r="C36" i="54"/>
  <c r="D37" i="71"/>
  <c r="D47" i="71" s="1"/>
  <c r="D50" i="71" s="1"/>
  <c r="C36" i="73"/>
  <c r="C47" i="73" s="1"/>
  <c r="C50" i="73" s="1"/>
  <c r="I29" i="68"/>
  <c r="D28" i="97"/>
  <c r="I36" i="123"/>
  <c r="I49" i="123" s="1"/>
  <c r="D37" i="89"/>
  <c r="D29" i="97"/>
  <c r="F37" i="108"/>
  <c r="E36" i="10"/>
  <c r="L34" i="68"/>
  <c r="L38" i="68" s="1"/>
  <c r="L49" i="68" s="1"/>
  <c r="L61" i="68" s="1"/>
  <c r="C36" i="111"/>
  <c r="H36" i="122"/>
  <c r="H49" i="122" s="1"/>
  <c r="X16" i="101"/>
  <c r="X20" i="101" s="1"/>
  <c r="X34" i="101" s="1"/>
  <c r="X38" i="101" s="1"/>
  <c r="H37" i="51"/>
  <c r="H50" i="51" s="1"/>
  <c r="X15" i="85"/>
  <c r="X19" i="85" s="1"/>
  <c r="X16" i="107"/>
  <c r="X20" i="107" s="1"/>
  <c r="X36" i="107" s="1"/>
  <c r="X40" i="107" s="1"/>
  <c r="E37" i="62"/>
  <c r="F36" i="108"/>
  <c r="C37" i="111"/>
  <c r="J36" i="121"/>
  <c r="J49" i="121" s="1"/>
  <c r="K49" i="10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F37" i="62"/>
  <c r="I37" i="86"/>
  <c r="I50" i="86" s="1"/>
  <c r="K36" i="38"/>
  <c r="K40" i="38" s="1"/>
  <c r="F37" i="101"/>
  <c r="D37" i="121"/>
  <c r="G37" i="84"/>
  <c r="G50" i="84" s="1"/>
  <c r="C37" i="85"/>
  <c r="C47" i="85" s="1"/>
  <c r="C50" i="85" s="1"/>
  <c r="K34" i="38"/>
  <c r="K38" i="38" s="1"/>
  <c r="K49" i="38" s="1"/>
  <c r="J37" i="123"/>
  <c r="J50" i="123" s="1"/>
  <c r="K49" i="84"/>
  <c r="K61" i="84" s="1"/>
  <c r="C37" i="54"/>
  <c r="C37" i="118"/>
  <c r="K35" i="83"/>
  <c r="K39" i="83" s="1"/>
  <c r="F46" i="6"/>
  <c r="F49" i="6" s="1"/>
  <c r="L36" i="75"/>
  <c r="L40" i="75" s="1"/>
  <c r="E47" i="6"/>
  <c r="E50" i="6" s="1"/>
  <c r="H37" i="84"/>
  <c r="H50" i="84" s="1"/>
  <c r="F37" i="119"/>
  <c r="H36" i="44"/>
  <c r="H49" i="44" s="1"/>
  <c r="E28" i="66"/>
  <c r="K36" i="91"/>
  <c r="K40" i="91" s="1"/>
  <c r="D37" i="95"/>
  <c r="E29" i="66"/>
  <c r="C29" i="97"/>
  <c r="C37" i="97" s="1"/>
  <c r="G37" i="75"/>
  <c r="G50" i="75" s="1"/>
  <c r="F36" i="95"/>
  <c r="F46" i="95" s="1"/>
  <c r="F49" i="95" s="1"/>
  <c r="C28" i="97"/>
  <c r="G37" i="78"/>
  <c r="G50" i="78" s="1"/>
  <c r="L35" i="93"/>
  <c r="L39" i="93" s="1"/>
  <c r="D36" i="10"/>
  <c r="C46" i="76"/>
  <c r="C49" i="76" s="1"/>
  <c r="K35" i="56"/>
  <c r="K39" i="56" s="1"/>
  <c r="K34" i="121"/>
  <c r="K38" i="121" s="1"/>
  <c r="G36" i="75"/>
  <c r="G49" i="75" s="1"/>
  <c r="G36" i="118"/>
  <c r="G49" i="118" s="1"/>
  <c r="L49" i="34"/>
  <c r="L61" i="34" s="1"/>
  <c r="K34" i="105"/>
  <c r="K38" i="105" s="1"/>
  <c r="C47" i="114"/>
  <c r="C50" i="114" s="1"/>
  <c r="C26" i="98"/>
  <c r="C28" i="98"/>
  <c r="C29" i="98"/>
  <c r="F37" i="89"/>
  <c r="F47" i="89" s="1"/>
  <c r="F50" i="89" s="1"/>
  <c r="K35" i="91"/>
  <c r="K39" i="91" s="1"/>
  <c r="J36" i="96"/>
  <c r="J49" i="96" s="1"/>
  <c r="I28" i="97"/>
  <c r="I37" i="101"/>
  <c r="I50" i="101" s="1"/>
  <c r="D37" i="78"/>
  <c r="H36" i="56"/>
  <c r="H49" i="56" s="1"/>
  <c r="D37" i="99"/>
  <c r="L34" i="42"/>
  <c r="L38" i="42" s="1"/>
  <c r="K34" i="91"/>
  <c r="K38" i="91" s="1"/>
  <c r="K49" i="91" s="1"/>
  <c r="K61" i="91" s="1"/>
  <c r="J36" i="118"/>
  <c r="J49" i="118" s="1"/>
  <c r="H37" i="117"/>
  <c r="H50" i="117" s="1"/>
  <c r="H36" i="91"/>
  <c r="H49" i="91" s="1"/>
  <c r="E37" i="76"/>
  <c r="G29" i="97"/>
  <c r="D46" i="109"/>
  <c r="D49" i="109" s="1"/>
  <c r="K35" i="14"/>
  <c r="K39" i="14" s="1"/>
  <c r="E37" i="116"/>
  <c r="C46" i="51"/>
  <c r="C49" i="51" s="1"/>
  <c r="C47" i="92"/>
  <c r="C50" i="92" s="1"/>
  <c r="G28" i="97"/>
  <c r="C36" i="122"/>
  <c r="C36" i="22"/>
  <c r="C26" i="67"/>
  <c r="C28" i="67"/>
  <c r="C29" i="67"/>
  <c r="K49" i="77"/>
  <c r="I28" i="80"/>
  <c r="E47" i="22"/>
  <c r="E50" i="22" s="1"/>
  <c r="F37" i="26"/>
  <c r="F29" i="88"/>
  <c r="F36" i="96"/>
  <c r="F46" i="96" s="1"/>
  <c r="F49" i="96" s="1"/>
  <c r="J29" i="105"/>
  <c r="E37" i="44"/>
  <c r="E46" i="44" s="1"/>
  <c r="E49" i="44" s="1"/>
  <c r="F47" i="76"/>
  <c r="F50" i="76" s="1"/>
  <c r="G28" i="48"/>
  <c r="C46" i="107"/>
  <c r="C49" i="107" s="1"/>
  <c r="F46" i="109"/>
  <c r="F49" i="109" s="1"/>
  <c r="H36" i="84"/>
  <c r="H49" i="84" s="1"/>
  <c r="J36" i="59"/>
  <c r="J49" i="59" s="1"/>
  <c r="D36" i="110"/>
  <c r="D46" i="110" s="1"/>
  <c r="D49" i="110" s="1"/>
  <c r="I37" i="10"/>
  <c r="I50" i="10" s="1"/>
  <c r="I28" i="66"/>
  <c r="H29" i="70"/>
  <c r="E28" i="70"/>
  <c r="C47" i="112"/>
  <c r="C50" i="112" s="1"/>
  <c r="G37" i="69"/>
  <c r="G50" i="69" s="1"/>
  <c r="G29" i="48"/>
  <c r="I29" i="66"/>
  <c r="I36" i="66" s="1"/>
  <c r="I49" i="66" s="1"/>
  <c r="E29" i="70"/>
  <c r="C28" i="88"/>
  <c r="H36" i="110"/>
  <c r="H49" i="110" s="1"/>
  <c r="J36" i="58"/>
  <c r="J49" i="58" s="1"/>
  <c r="C29" i="88"/>
  <c r="C37" i="96"/>
  <c r="L35" i="42"/>
  <c r="L39" i="42" s="1"/>
  <c r="C37" i="84"/>
  <c r="H37" i="54"/>
  <c r="H50" i="54" s="1"/>
  <c r="D37" i="76"/>
  <c r="D36" i="78"/>
  <c r="D47" i="78" s="1"/>
  <c r="D50" i="78" s="1"/>
  <c r="F28" i="80"/>
  <c r="K36" i="83"/>
  <c r="K40" i="83" s="1"/>
  <c r="H37" i="91"/>
  <c r="H50" i="91" s="1"/>
  <c r="C46" i="101"/>
  <c r="C49" i="101" s="1"/>
  <c r="D37" i="22"/>
  <c r="F37" i="55"/>
  <c r="J37" i="90"/>
  <c r="J50" i="90" s="1"/>
  <c r="D37" i="64"/>
  <c r="L36" i="61"/>
  <c r="L40" i="61" s="1"/>
  <c r="C37" i="115"/>
  <c r="K49" i="86"/>
  <c r="K61" i="86" s="1"/>
  <c r="J36" i="75"/>
  <c r="J49" i="75" s="1"/>
  <c r="E36" i="116"/>
  <c r="C37" i="26"/>
  <c r="C47" i="26" s="1"/>
  <c r="C50" i="26" s="1"/>
  <c r="F28" i="66"/>
  <c r="F29" i="80"/>
  <c r="K49" i="117"/>
  <c r="K61" i="117" s="1"/>
  <c r="J36" i="91"/>
  <c r="J49" i="91" s="1"/>
  <c r="F37" i="61"/>
  <c r="F47" i="61" s="1"/>
  <c r="F50" i="61" s="1"/>
  <c r="F36" i="119"/>
  <c r="C37" i="22"/>
  <c r="K50" i="42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J29" i="34"/>
  <c r="J28" i="34"/>
  <c r="J26" i="34"/>
  <c r="L49" i="49"/>
  <c r="F29" i="66"/>
  <c r="F37" i="66" s="1"/>
  <c r="L34" i="123"/>
  <c r="L38" i="123" s="1"/>
  <c r="H36" i="51"/>
  <c r="H49" i="51" s="1"/>
  <c r="K36" i="34"/>
  <c r="K40" i="34" s="1"/>
  <c r="K34" i="34"/>
  <c r="K38" i="34" s="1"/>
  <c r="D36" i="62"/>
  <c r="D46" i="62" s="1"/>
  <c r="D49" i="62" s="1"/>
  <c r="C36" i="93"/>
  <c r="C46" i="112"/>
  <c r="C49" i="112" s="1"/>
  <c r="C37" i="109"/>
  <c r="C46" i="109" s="1"/>
  <c r="C49" i="109" s="1"/>
  <c r="K35" i="34"/>
  <c r="K39" i="34" s="1"/>
  <c r="F46" i="76"/>
  <c r="F49" i="76" s="1"/>
  <c r="K34" i="83"/>
  <c r="K38" i="83" s="1"/>
  <c r="H37" i="44"/>
  <c r="H50" i="44" s="1"/>
  <c r="D36" i="98"/>
  <c r="D46" i="98" s="1"/>
  <c r="D49" i="98" s="1"/>
  <c r="C47" i="59"/>
  <c r="C50" i="59" s="1"/>
  <c r="L49" i="36"/>
  <c r="L48" i="36" s="1"/>
  <c r="C37" i="55"/>
  <c r="G36" i="69"/>
  <c r="G49" i="69" s="1"/>
  <c r="L34" i="14"/>
  <c r="L38" i="14" s="1"/>
  <c r="L49" i="14" s="1"/>
  <c r="L61" i="14" s="1"/>
  <c r="H37" i="78"/>
  <c r="H50" i="78" s="1"/>
  <c r="J36" i="22"/>
  <c r="J49" i="22" s="1"/>
  <c r="H36" i="54"/>
  <c r="H49" i="54" s="1"/>
  <c r="H26" i="42"/>
  <c r="H29" i="42"/>
  <c r="H28" i="42"/>
  <c r="G29" i="66"/>
  <c r="G36" i="66" s="1"/>
  <c r="G49" i="66" s="1"/>
  <c r="K49" i="12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E28" i="18"/>
  <c r="J36" i="109"/>
  <c r="J49" i="109" s="1"/>
  <c r="E46" i="122"/>
  <c r="E49" i="122" s="1"/>
  <c r="L34" i="61"/>
  <c r="L38" i="61" s="1"/>
  <c r="C36" i="115"/>
  <c r="C47" i="115" s="1"/>
  <c r="C50" i="115" s="1"/>
  <c r="G37" i="72"/>
  <c r="G50" i="72" s="1"/>
  <c r="L35" i="28"/>
  <c r="L39" i="28" s="1"/>
  <c r="I37" i="26"/>
  <c r="I50" i="26" s="1"/>
  <c r="G26" i="49"/>
  <c r="G29" i="49"/>
  <c r="G28" i="49"/>
  <c r="L35" i="78"/>
  <c r="L39" i="78" s="1"/>
  <c r="J36" i="90"/>
  <c r="J49" i="90" s="1"/>
  <c r="C36" i="96"/>
  <c r="J28" i="97"/>
  <c r="K34" i="54"/>
  <c r="K38" i="54" s="1"/>
  <c r="C36" i="116"/>
  <c r="J28" i="42"/>
  <c r="J26" i="42"/>
  <c r="J29" i="42"/>
  <c r="E46" i="82"/>
  <c r="E49" i="82" s="1"/>
  <c r="J29" i="97"/>
  <c r="K35" i="121"/>
  <c r="K39" i="121" s="1"/>
  <c r="K49" i="121" s="1"/>
  <c r="K61" i="121" s="1"/>
  <c r="J37" i="22"/>
  <c r="J50" i="22" s="1"/>
  <c r="E47" i="64"/>
  <c r="E50" i="64" s="1"/>
  <c r="L34" i="75"/>
  <c r="L38" i="75" s="1"/>
  <c r="H36" i="78"/>
  <c r="H49" i="78" s="1"/>
  <c r="C36" i="34"/>
  <c r="G36" i="44"/>
  <c r="G49" i="44" s="1"/>
  <c r="L36" i="42"/>
  <c r="L40" i="42" s="1"/>
  <c r="H28" i="70"/>
  <c r="J36" i="44"/>
  <c r="J49" i="44" s="1"/>
  <c r="E46" i="26"/>
  <c r="E49" i="26" s="1"/>
  <c r="C26" i="49"/>
  <c r="C28" i="49"/>
  <c r="C29" i="49"/>
  <c r="X34" i="86"/>
  <c r="X38" i="86" s="1"/>
  <c r="L34" i="121"/>
  <c r="L38" i="121" s="1"/>
  <c r="L49" i="121" s="1"/>
  <c r="G37" i="120"/>
  <c r="G50" i="120" s="1"/>
  <c r="D36" i="64"/>
  <c r="D47" i="64" s="1"/>
  <c r="D50" i="64" s="1"/>
  <c r="C37" i="116"/>
  <c r="J37" i="72"/>
  <c r="J50" i="72" s="1"/>
  <c r="J37" i="26"/>
  <c r="J50" i="26" s="1"/>
  <c r="D37" i="108"/>
  <c r="D47" i="108" s="1"/>
  <c r="D50" i="108" s="1"/>
  <c r="J36" i="36"/>
  <c r="J49" i="36" s="1"/>
  <c r="J36" i="82"/>
  <c r="J49" i="82" s="1"/>
  <c r="L34" i="26"/>
  <c r="L38" i="26" s="1"/>
  <c r="L34" i="24"/>
  <c r="L38" i="24" s="1"/>
  <c r="H36" i="95"/>
  <c r="H49" i="95" s="1"/>
  <c r="D37" i="36"/>
  <c r="E36" i="84"/>
  <c r="F46" i="112"/>
  <c r="F49" i="112" s="1"/>
  <c r="L35" i="75"/>
  <c r="L39" i="75" s="1"/>
  <c r="F36" i="90"/>
  <c r="F47" i="90" s="1"/>
  <c r="F50" i="90" s="1"/>
  <c r="F26" i="20"/>
  <c r="F28" i="20"/>
  <c r="F29" i="20"/>
  <c r="F47" i="107"/>
  <c r="F50" i="107" s="1"/>
  <c r="K50" i="22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D26" i="20"/>
  <c r="D29" i="20"/>
  <c r="D28" i="20"/>
  <c r="J26" i="20"/>
  <c r="J28" i="20"/>
  <c r="J29" i="20"/>
  <c r="G26" i="20"/>
  <c r="G29" i="20"/>
  <c r="G28" i="20"/>
  <c r="K35" i="105"/>
  <c r="K39" i="105" s="1"/>
  <c r="D37" i="110"/>
  <c r="H28" i="99"/>
  <c r="G37" i="34"/>
  <c r="G50" i="34" s="1"/>
  <c r="E26" i="20"/>
  <c r="E29" i="20"/>
  <c r="E28" i="20"/>
  <c r="D36" i="26"/>
  <c r="D37" i="26"/>
  <c r="H37" i="95"/>
  <c r="H50" i="95" s="1"/>
  <c r="H28" i="20"/>
  <c r="H29" i="20"/>
  <c r="H26" i="20"/>
  <c r="I29" i="80"/>
  <c r="K36" i="105"/>
  <c r="K40" i="105" s="1"/>
  <c r="G28" i="18"/>
  <c r="L36" i="68"/>
  <c r="L40" i="68" s="1"/>
  <c r="K34" i="59"/>
  <c r="K38" i="59" s="1"/>
  <c r="D26" i="113"/>
  <c r="D29" i="113"/>
  <c r="D28" i="113"/>
  <c r="K35" i="54"/>
  <c r="K39" i="54" s="1"/>
  <c r="D36" i="122"/>
  <c r="L35" i="68"/>
  <c r="L39" i="68" s="1"/>
  <c r="J37" i="70"/>
  <c r="J50" i="70" s="1"/>
  <c r="J37" i="82"/>
  <c r="J50" i="82" s="1"/>
  <c r="D47" i="90"/>
  <c r="D50" i="90" s="1"/>
  <c r="G29" i="18"/>
  <c r="J37" i="44"/>
  <c r="J50" i="44" s="1"/>
  <c r="I28" i="20"/>
  <c r="I29" i="20"/>
  <c r="K36" i="54"/>
  <c r="K40" i="54" s="1"/>
  <c r="F37" i="77"/>
  <c r="C26" i="20"/>
  <c r="C28" i="20"/>
  <c r="C29" i="20"/>
  <c r="L21" i="46"/>
  <c r="L34" i="46" s="1"/>
  <c r="L38" i="46" s="1"/>
  <c r="L36" i="46"/>
  <c r="L40" i="46" s="1"/>
  <c r="Y49" i="18"/>
  <c r="Y61" i="18" s="1"/>
  <c r="C58" i="18" s="1"/>
  <c r="Y36" i="59"/>
  <c r="Y40" i="59" s="1"/>
  <c r="X35" i="100"/>
  <c r="X39" i="100" s="1"/>
  <c r="X36" i="22"/>
  <c r="X40" i="22" s="1"/>
  <c r="Y49" i="16"/>
  <c r="Y47" i="16" s="1"/>
  <c r="X35" i="22"/>
  <c r="X39" i="22" s="1"/>
  <c r="Y35" i="59"/>
  <c r="Y39" i="59" s="1"/>
  <c r="I36" i="26"/>
  <c r="I49" i="26" s="1"/>
  <c r="I36" i="10"/>
  <c r="I49" i="10" s="1"/>
  <c r="Y49" i="30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C57" i="30" s="1"/>
  <c r="I37" i="75"/>
  <c r="I50" i="75" s="1"/>
  <c r="Y49" i="14"/>
  <c r="Y61" i="14" s="1"/>
  <c r="C58" i="14" s="1"/>
  <c r="D58" i="14" s="1"/>
  <c r="C74" i="14" s="1"/>
  <c r="C83" i="14" s="1"/>
  <c r="I36" i="115"/>
  <c r="I49" i="115" s="1"/>
  <c r="Y34" i="50"/>
  <c r="Y38" i="50" s="1"/>
  <c r="Y49" i="32"/>
  <c r="Y61" i="32" s="1"/>
  <c r="C58" i="32" s="1"/>
  <c r="X17" i="85"/>
  <c r="X21" i="85" s="1"/>
  <c r="X34" i="22"/>
  <c r="X38" i="22" s="1"/>
  <c r="X35" i="44"/>
  <c r="X39" i="44" s="1"/>
  <c r="H36" i="10"/>
  <c r="H49" i="10" s="1"/>
  <c r="X15" i="111"/>
  <c r="X19" i="111" s="1"/>
  <c r="H37" i="110"/>
  <c r="H50" i="110" s="1"/>
  <c r="X35" i="16"/>
  <c r="X39" i="16" s="1"/>
  <c r="H36" i="115"/>
  <c r="H49" i="115" s="1"/>
  <c r="X34" i="16"/>
  <c r="X38" i="16" s="1"/>
  <c r="H36" i="77"/>
  <c r="H49" i="77" s="1"/>
  <c r="X16" i="114"/>
  <c r="X20" i="114" s="1"/>
  <c r="X15" i="114"/>
  <c r="X19" i="114" s="1"/>
  <c r="H37" i="115"/>
  <c r="H50" i="115" s="1"/>
  <c r="H37" i="10"/>
  <c r="H50" i="10" s="1"/>
  <c r="X34" i="34"/>
  <c r="X38" i="34" s="1"/>
  <c r="X34" i="28"/>
  <c r="X38" i="28" s="1"/>
  <c r="X36" i="44"/>
  <c r="X40" i="44" s="1"/>
  <c r="H37" i="36"/>
  <c r="H50" i="36" s="1"/>
  <c r="X36" i="34"/>
  <c r="X40" i="34" s="1"/>
  <c r="X35" i="34"/>
  <c r="X39" i="34" s="1"/>
  <c r="X16" i="120"/>
  <c r="X20" i="120" s="1"/>
  <c r="X17" i="120"/>
  <c r="X21" i="120" s="1"/>
  <c r="X15" i="120"/>
  <c r="X19" i="120" s="1"/>
  <c r="X35" i="28"/>
  <c r="X39" i="28" s="1"/>
  <c r="X36" i="28"/>
  <c r="X40" i="28" s="1"/>
  <c r="X36" i="26"/>
  <c r="X40" i="26" s="1"/>
  <c r="X36" i="117"/>
  <c r="X40" i="117" s="1"/>
  <c r="Y49" i="20"/>
  <c r="Y48" i="20" s="1"/>
  <c r="X35" i="38"/>
  <c r="X39" i="38" s="1"/>
  <c r="X35" i="86"/>
  <c r="X39" i="86" s="1"/>
  <c r="X34" i="44"/>
  <c r="X38" i="44" s="1"/>
  <c r="X34" i="36"/>
  <c r="X38" i="36" s="1"/>
  <c r="C37" i="71"/>
  <c r="I37" i="73"/>
  <c r="I50" i="73" s="1"/>
  <c r="E37" i="42"/>
  <c r="H26" i="8"/>
  <c r="H28" i="8"/>
  <c r="H29" i="8"/>
  <c r="I36" i="57"/>
  <c r="I49" i="57" s="1"/>
  <c r="I36" i="111"/>
  <c r="I49" i="111" s="1"/>
  <c r="J28" i="40"/>
  <c r="E37" i="10"/>
  <c r="C36" i="110"/>
  <c r="E46" i="78"/>
  <c r="E49" i="78" s="1"/>
  <c r="I36" i="75"/>
  <c r="I49" i="75" s="1"/>
  <c r="I36" i="71"/>
  <c r="I49" i="71" s="1"/>
  <c r="F36" i="111"/>
  <c r="F37" i="78"/>
  <c r="J26" i="8"/>
  <c r="J29" i="8"/>
  <c r="J28" i="8"/>
  <c r="L35" i="8"/>
  <c r="L39" i="8" s="1"/>
  <c r="C26" i="8"/>
  <c r="C28" i="8"/>
  <c r="C29" i="8"/>
  <c r="I37" i="98"/>
  <c r="I50" i="98" s="1"/>
  <c r="C47" i="122"/>
  <c r="C50" i="122" s="1"/>
  <c r="L36" i="8"/>
  <c r="L40" i="8" s="1"/>
  <c r="L34" i="8"/>
  <c r="L38" i="8" s="1"/>
  <c r="C36" i="77"/>
  <c r="D37" i="60"/>
  <c r="L34" i="28"/>
  <c r="L38" i="28" s="1"/>
  <c r="K35" i="32"/>
  <c r="K39" i="32" s="1"/>
  <c r="F26" i="8"/>
  <c r="F29" i="8"/>
  <c r="F28" i="8"/>
  <c r="D26" i="8"/>
  <c r="D29" i="8"/>
  <c r="D28" i="8"/>
  <c r="D46" i="75"/>
  <c r="D49" i="75" s="1"/>
  <c r="I36" i="42"/>
  <c r="I49" i="42" s="1"/>
  <c r="E26" i="8"/>
  <c r="E28" i="8"/>
  <c r="E29" i="8"/>
  <c r="H29" i="50"/>
  <c r="I26" i="8"/>
  <c r="I28" i="8"/>
  <c r="I29" i="8"/>
  <c r="K35" i="47"/>
  <c r="K39" i="47" s="1"/>
  <c r="C36" i="47"/>
  <c r="J37" i="47"/>
  <c r="J50" i="47" s="1"/>
  <c r="G36" i="47"/>
  <c r="G49" i="47" s="1"/>
  <c r="D36" i="61"/>
  <c r="D47" i="61" s="1"/>
  <c r="D50" i="61" s="1"/>
  <c r="F28" i="88"/>
  <c r="G36" i="108"/>
  <c r="G49" i="108" s="1"/>
  <c r="E36" i="34"/>
  <c r="K36" i="121"/>
  <c r="K40" i="121" s="1"/>
  <c r="F36" i="34"/>
  <c r="G37" i="42"/>
  <c r="G50" i="42" s="1"/>
  <c r="K36" i="73"/>
  <c r="K40" i="73" s="1"/>
  <c r="L36" i="111"/>
  <c r="L40" i="111" s="1"/>
  <c r="E46" i="60"/>
  <c r="E49" i="60" s="1"/>
  <c r="G29" i="8"/>
  <c r="G28" i="8"/>
  <c r="G26" i="8"/>
  <c r="H26" i="14"/>
  <c r="H28" i="14"/>
  <c r="H29" i="14"/>
  <c r="C26" i="58"/>
  <c r="C29" i="58"/>
  <c r="C28" i="58"/>
  <c r="J29" i="16"/>
  <c r="K36" i="32"/>
  <c r="K40" i="32" s="1"/>
  <c r="I37" i="108"/>
  <c r="I50" i="108" s="1"/>
  <c r="F37" i="118"/>
  <c r="F46" i="118" s="1"/>
  <c r="F49" i="118" s="1"/>
  <c r="I29" i="18"/>
  <c r="G37" i="44"/>
  <c r="G50" i="44" s="1"/>
  <c r="E36" i="111"/>
  <c r="C28" i="40"/>
  <c r="G37" i="22"/>
  <c r="G50" i="22" s="1"/>
  <c r="I37" i="85"/>
  <c r="I50" i="85" s="1"/>
  <c r="F37" i="22"/>
  <c r="K35" i="110"/>
  <c r="K39" i="110" s="1"/>
  <c r="I37" i="69"/>
  <c r="I50" i="69" s="1"/>
  <c r="C37" i="60"/>
  <c r="E36" i="59"/>
  <c r="I37" i="36"/>
  <c r="I50" i="36" s="1"/>
  <c r="G37" i="71"/>
  <c r="G50" i="71" s="1"/>
  <c r="F37" i="36"/>
  <c r="K35" i="24"/>
  <c r="K39" i="24" s="1"/>
  <c r="K34" i="24"/>
  <c r="K38" i="24" s="1"/>
  <c r="K36" i="24"/>
  <c r="K40" i="24" s="1"/>
  <c r="L35" i="24"/>
  <c r="L39" i="24" s="1"/>
  <c r="L36" i="24"/>
  <c r="L40" i="24" s="1"/>
  <c r="D26" i="14"/>
  <c r="D28" i="14"/>
  <c r="D29" i="14"/>
  <c r="D26" i="45"/>
  <c r="D29" i="45"/>
  <c r="D28" i="45"/>
  <c r="D28" i="48"/>
  <c r="F47" i="86"/>
  <c r="F50" i="86" s="1"/>
  <c r="H37" i="82"/>
  <c r="H50" i="82" s="1"/>
  <c r="H37" i="34"/>
  <c r="H50" i="34" s="1"/>
  <c r="J26" i="14"/>
  <c r="J28" i="14"/>
  <c r="J29" i="14"/>
  <c r="F26" i="24"/>
  <c r="F29" i="24"/>
  <c r="F28" i="24"/>
  <c r="C46" i="122"/>
  <c r="C49" i="122" s="1"/>
  <c r="D29" i="48"/>
  <c r="F47" i="54"/>
  <c r="F50" i="54" s="1"/>
  <c r="E47" i="60"/>
  <c r="E50" i="60" s="1"/>
  <c r="F36" i="78"/>
  <c r="L34" i="111"/>
  <c r="L38" i="111" s="1"/>
  <c r="G37" i="121"/>
  <c r="G50" i="121" s="1"/>
  <c r="L50" i="10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D28" i="18"/>
  <c r="J36" i="30"/>
  <c r="J49" i="30" s="1"/>
  <c r="C29" i="40"/>
  <c r="F36" i="30"/>
  <c r="I36" i="34"/>
  <c r="I49" i="34" s="1"/>
  <c r="K49" i="95"/>
  <c r="I26" i="14"/>
  <c r="I29" i="14"/>
  <c r="I28" i="14"/>
  <c r="C26" i="12"/>
  <c r="C29" i="12"/>
  <c r="C28" i="12"/>
  <c r="E26" i="24"/>
  <c r="E28" i="24"/>
  <c r="E29" i="24"/>
  <c r="G26" i="12"/>
  <c r="G28" i="12"/>
  <c r="G29" i="12"/>
  <c r="G26" i="45"/>
  <c r="G28" i="45"/>
  <c r="G29" i="45"/>
  <c r="G26" i="58"/>
  <c r="G28" i="58"/>
  <c r="G29" i="58"/>
  <c r="E37" i="102"/>
  <c r="E36" i="102"/>
  <c r="L36" i="14"/>
  <c r="L40" i="14" s="1"/>
  <c r="F37" i="92"/>
  <c r="F47" i="92" s="1"/>
  <c r="F50" i="92" s="1"/>
  <c r="G37" i="107"/>
  <c r="G50" i="107" s="1"/>
  <c r="E47" i="78"/>
  <c r="E50" i="78" s="1"/>
  <c r="G36" i="120"/>
  <c r="G49" i="120" s="1"/>
  <c r="F36" i="42"/>
  <c r="F36" i="55"/>
  <c r="E26" i="12"/>
  <c r="E29" i="12"/>
  <c r="E28" i="12"/>
  <c r="F26" i="45"/>
  <c r="F29" i="45"/>
  <c r="F28" i="45"/>
  <c r="J26" i="12"/>
  <c r="J29" i="12"/>
  <c r="J28" i="12"/>
  <c r="J28" i="45"/>
  <c r="J29" i="45"/>
  <c r="J26" i="45"/>
  <c r="D28" i="24"/>
  <c r="D26" i="24"/>
  <c r="D29" i="24"/>
  <c r="H36" i="36"/>
  <c r="H49" i="36" s="1"/>
  <c r="I26" i="12"/>
  <c r="I28" i="12"/>
  <c r="I29" i="12"/>
  <c r="D26" i="58"/>
  <c r="D29" i="58"/>
  <c r="D28" i="58"/>
  <c r="C26" i="14"/>
  <c r="C29" i="14"/>
  <c r="C28" i="14"/>
  <c r="H37" i="77"/>
  <c r="H50" i="77" s="1"/>
  <c r="E28" i="88"/>
  <c r="C47" i="90"/>
  <c r="C50" i="90" s="1"/>
  <c r="I37" i="123"/>
  <c r="I50" i="123" s="1"/>
  <c r="L49" i="22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K34" i="109"/>
  <c r="K38" i="109" s="1"/>
  <c r="E36" i="36"/>
  <c r="G37" i="36"/>
  <c r="G50" i="36" s="1"/>
  <c r="G26" i="24"/>
  <c r="G28" i="24"/>
  <c r="G29" i="24"/>
  <c r="F26" i="14"/>
  <c r="F29" i="14"/>
  <c r="F28" i="14"/>
  <c r="F26" i="58"/>
  <c r="F28" i="58"/>
  <c r="F29" i="58"/>
  <c r="H26" i="58"/>
  <c r="H28" i="58"/>
  <c r="H29" i="58"/>
  <c r="D26" i="12"/>
  <c r="D28" i="12"/>
  <c r="D29" i="12"/>
  <c r="E26" i="14"/>
  <c r="E28" i="14"/>
  <c r="E29" i="14"/>
  <c r="F26" i="12"/>
  <c r="F28" i="12"/>
  <c r="F29" i="12"/>
  <c r="E29" i="88"/>
  <c r="F37" i="111"/>
  <c r="H28" i="16"/>
  <c r="H37" i="111"/>
  <c r="H50" i="111" s="1"/>
  <c r="E46" i="121"/>
  <c r="E49" i="121" s="1"/>
  <c r="G26" i="14"/>
  <c r="G28" i="14"/>
  <c r="G29" i="14"/>
  <c r="I26" i="24"/>
  <c r="I29" i="24"/>
  <c r="I28" i="24"/>
  <c r="E26" i="45"/>
  <c r="E29" i="45"/>
  <c r="E28" i="45"/>
  <c r="H26" i="12"/>
  <c r="H29" i="12"/>
  <c r="H28" i="12"/>
  <c r="C26" i="45"/>
  <c r="C28" i="45"/>
  <c r="C29" i="45"/>
  <c r="F36" i="26"/>
  <c r="F46" i="26" s="1"/>
  <c r="F49" i="26" s="1"/>
  <c r="J37" i="75"/>
  <c r="J50" i="75" s="1"/>
  <c r="I26" i="45"/>
  <c r="I29" i="45"/>
  <c r="I28" i="45"/>
  <c r="E47" i="86"/>
  <c r="E50" i="86" s="1"/>
  <c r="C47" i="117"/>
  <c r="C50" i="117" s="1"/>
  <c r="H29" i="16"/>
  <c r="G36" i="30"/>
  <c r="G49" i="30" s="1"/>
  <c r="E36" i="118"/>
  <c r="K34" i="32"/>
  <c r="K38" i="32" s="1"/>
  <c r="J26" i="24"/>
  <c r="J29" i="24"/>
  <c r="J28" i="24"/>
  <c r="C26" i="24"/>
  <c r="C28" i="24"/>
  <c r="C29" i="24"/>
  <c r="H29" i="45"/>
  <c r="H26" i="45"/>
  <c r="H28" i="45"/>
  <c r="H26" i="24"/>
  <c r="H28" i="24"/>
  <c r="H29" i="24"/>
  <c r="E26" i="52"/>
  <c r="E28" i="52"/>
  <c r="E29" i="52"/>
  <c r="G36" i="42"/>
  <c r="G49" i="42" s="1"/>
  <c r="I37" i="42"/>
  <c r="I50" i="42" s="1"/>
  <c r="E37" i="36"/>
  <c r="I37" i="71"/>
  <c r="I50" i="71" s="1"/>
  <c r="D26" i="38"/>
  <c r="D29" i="38"/>
  <c r="D28" i="38"/>
  <c r="D47" i="75"/>
  <c r="D50" i="75" s="1"/>
  <c r="I29" i="97"/>
  <c r="I37" i="97" s="1"/>
  <c r="I50" i="97" s="1"/>
  <c r="E46" i="114"/>
  <c r="E49" i="114" s="1"/>
  <c r="K34" i="122"/>
  <c r="K38" i="122" s="1"/>
  <c r="F29" i="18"/>
  <c r="F37" i="18" s="1"/>
  <c r="D37" i="111"/>
  <c r="E37" i="73"/>
  <c r="K35" i="28"/>
  <c r="K39" i="28" s="1"/>
  <c r="L35" i="38"/>
  <c r="L39" i="38" s="1"/>
  <c r="G36" i="71"/>
  <c r="G49" i="71" s="1"/>
  <c r="G36" i="36"/>
  <c r="G49" i="36" s="1"/>
  <c r="C46" i="46"/>
  <c r="C49" i="46" s="1"/>
  <c r="E47" i="121"/>
  <c r="E50" i="121" s="1"/>
  <c r="F28" i="18"/>
  <c r="D36" i="22"/>
  <c r="D46" i="22" s="1"/>
  <c r="D49" i="22" s="1"/>
  <c r="E37" i="75"/>
  <c r="I37" i="59"/>
  <c r="I50" i="59" s="1"/>
  <c r="H36" i="109"/>
  <c r="H49" i="109" s="1"/>
  <c r="H28" i="38"/>
  <c r="H29" i="38"/>
  <c r="H26" i="38"/>
  <c r="G26" i="52"/>
  <c r="G29" i="52"/>
  <c r="G28" i="52"/>
  <c r="L34" i="38"/>
  <c r="L38" i="38" s="1"/>
  <c r="L49" i="38" s="1"/>
  <c r="L61" i="38" s="1"/>
  <c r="L36" i="38"/>
  <c r="L40" i="38" s="1"/>
  <c r="L35" i="56"/>
  <c r="L39" i="56" s="1"/>
  <c r="L49" i="56" s="1"/>
  <c r="L61" i="56" s="1"/>
  <c r="D36" i="89"/>
  <c r="D46" i="89" s="1"/>
  <c r="D49" i="89" s="1"/>
  <c r="J28" i="16"/>
  <c r="J37" i="16" s="1"/>
  <c r="J50" i="16" s="1"/>
  <c r="I29" i="50"/>
  <c r="I36" i="50" s="1"/>
  <c r="I49" i="50" s="1"/>
  <c r="F28" i="50"/>
  <c r="D36" i="119"/>
  <c r="L34" i="12"/>
  <c r="L38" i="12" s="1"/>
  <c r="E29" i="18"/>
  <c r="E36" i="18" s="1"/>
  <c r="J36" i="55"/>
  <c r="J49" i="55" s="1"/>
  <c r="E36" i="109"/>
  <c r="E46" i="109" s="1"/>
  <c r="E49" i="109" s="1"/>
  <c r="C36" i="10"/>
  <c r="I36" i="36"/>
  <c r="I49" i="36" s="1"/>
  <c r="J37" i="109"/>
  <c r="J50" i="109" s="1"/>
  <c r="K49" i="36"/>
  <c r="F36" i="36"/>
  <c r="D36" i="36"/>
  <c r="E37" i="84"/>
  <c r="J36" i="51"/>
  <c r="J49" i="51" s="1"/>
  <c r="I36" i="61"/>
  <c r="I49" i="61" s="1"/>
  <c r="G37" i="73"/>
  <c r="G50" i="73" s="1"/>
  <c r="K34" i="40"/>
  <c r="K38" i="40" s="1"/>
  <c r="E26" i="38"/>
  <c r="E29" i="38"/>
  <c r="E28" i="38"/>
  <c r="C36" i="79"/>
  <c r="F36" i="84"/>
  <c r="L35" i="32"/>
  <c r="L39" i="32" s="1"/>
  <c r="L49" i="32" s="1"/>
  <c r="L61" i="32" s="1"/>
  <c r="F46" i="44"/>
  <c r="F49" i="44" s="1"/>
  <c r="F36" i="121"/>
  <c r="I36" i="121"/>
  <c r="I49" i="121" s="1"/>
  <c r="K36" i="56"/>
  <c r="K40" i="56" s="1"/>
  <c r="D46" i="34"/>
  <c r="D49" i="34" s="1"/>
  <c r="D37" i="102"/>
  <c r="K34" i="78"/>
  <c r="K38" i="78" s="1"/>
  <c r="I26" i="38"/>
  <c r="I29" i="38"/>
  <c r="I28" i="38"/>
  <c r="J28" i="38"/>
  <c r="J26" i="38"/>
  <c r="J29" i="38"/>
  <c r="E36" i="42"/>
  <c r="D26" i="52"/>
  <c r="D28" i="52"/>
  <c r="D29" i="52"/>
  <c r="K49" i="55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G37" i="61"/>
  <c r="G50" i="61" s="1"/>
  <c r="D46" i="107"/>
  <c r="D49" i="107" s="1"/>
  <c r="D47" i="118"/>
  <c r="D50" i="118" s="1"/>
  <c r="F28" i="16"/>
  <c r="G29" i="38"/>
  <c r="G26" i="38"/>
  <c r="G28" i="38"/>
  <c r="K36" i="52"/>
  <c r="K40" i="52" s="1"/>
  <c r="K34" i="52"/>
  <c r="K38" i="52" s="1"/>
  <c r="C26" i="52"/>
  <c r="C29" i="52"/>
  <c r="C28" i="52"/>
  <c r="G29" i="65"/>
  <c r="H28" i="97"/>
  <c r="F37" i="124"/>
  <c r="F37" i="115"/>
  <c r="F26" i="52"/>
  <c r="F29" i="52"/>
  <c r="F28" i="52"/>
  <c r="F26" i="38"/>
  <c r="F29" i="38"/>
  <c r="F28" i="38"/>
  <c r="K35" i="52"/>
  <c r="K39" i="52" s="1"/>
  <c r="C26" i="38"/>
  <c r="C29" i="38"/>
  <c r="C28" i="38"/>
  <c r="F37" i="42"/>
  <c r="F47" i="42" s="1"/>
  <c r="F50" i="42" s="1"/>
  <c r="E47" i="26"/>
  <c r="E50" i="26" s="1"/>
  <c r="D36" i="47"/>
  <c r="F46" i="59"/>
  <c r="F49" i="59" s="1"/>
  <c r="J37" i="63"/>
  <c r="J50" i="63" s="1"/>
  <c r="J29" i="87"/>
  <c r="F36" i="97"/>
  <c r="J36" i="104"/>
  <c r="J49" i="104" s="1"/>
  <c r="G28" i="16"/>
  <c r="J37" i="122"/>
  <c r="J50" i="122" s="1"/>
  <c r="C47" i="44"/>
  <c r="C50" i="44" s="1"/>
  <c r="E37" i="108"/>
  <c r="K34" i="72"/>
  <c r="K38" i="72" s="1"/>
  <c r="D29" i="18"/>
  <c r="D29" i="40"/>
  <c r="I37" i="67"/>
  <c r="I50" i="67" s="1"/>
  <c r="K34" i="18"/>
  <c r="K38" i="18" s="1"/>
  <c r="K61" i="6"/>
  <c r="E37" i="30"/>
  <c r="I26" i="28"/>
  <c r="I28" i="28"/>
  <c r="I29" i="28"/>
  <c r="I36" i="59"/>
  <c r="I49" i="59" s="1"/>
  <c r="I37" i="34"/>
  <c r="I50" i="34" s="1"/>
  <c r="G29" i="28"/>
  <c r="G28" i="28"/>
  <c r="G26" i="28"/>
  <c r="F37" i="34"/>
  <c r="F47" i="34" s="1"/>
  <c r="F50" i="34" s="1"/>
  <c r="C37" i="110"/>
  <c r="C36" i="60"/>
  <c r="D26" i="28"/>
  <c r="D29" i="28"/>
  <c r="D28" i="28"/>
  <c r="E26" i="28"/>
  <c r="E29" i="28"/>
  <c r="E28" i="28"/>
  <c r="D36" i="102"/>
  <c r="K36" i="78"/>
  <c r="K40" i="78" s="1"/>
  <c r="D46" i="44"/>
  <c r="D49" i="44" s="1"/>
  <c r="I37" i="78"/>
  <c r="I50" i="78" s="1"/>
  <c r="D28" i="40"/>
  <c r="G28" i="98"/>
  <c r="D37" i="114"/>
  <c r="D47" i="114" s="1"/>
  <c r="D50" i="114" s="1"/>
  <c r="E37" i="34"/>
  <c r="E47" i="34" s="1"/>
  <c r="E50" i="34" s="1"/>
  <c r="H36" i="118"/>
  <c r="H49" i="118" s="1"/>
  <c r="H37" i="118"/>
  <c r="H50" i="118" s="1"/>
  <c r="D36" i="60"/>
  <c r="K35" i="78"/>
  <c r="K39" i="78" s="1"/>
  <c r="F36" i="70"/>
  <c r="I36" i="80"/>
  <c r="I49" i="80" s="1"/>
  <c r="L34" i="84"/>
  <c r="L3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I36" i="85"/>
  <c r="I49" i="85" s="1"/>
  <c r="D36" i="111"/>
  <c r="K34" i="56"/>
  <c r="K38" i="56" s="1"/>
  <c r="H28" i="50"/>
  <c r="C37" i="108"/>
  <c r="K35" i="16"/>
  <c r="K39" i="16" s="1"/>
  <c r="I37" i="22"/>
  <c r="I50" i="22" s="1"/>
  <c r="E28" i="32"/>
  <c r="G29" i="98"/>
  <c r="J26" i="98"/>
  <c r="J29" i="98"/>
  <c r="J28" i="98"/>
  <c r="H36" i="34"/>
  <c r="H49" i="34" s="1"/>
  <c r="K36" i="110"/>
  <c r="K40" i="110" s="1"/>
  <c r="K36" i="59"/>
  <c r="K40" i="59" s="1"/>
  <c r="L36" i="60"/>
  <c r="L40" i="60" s="1"/>
  <c r="L21" i="60"/>
  <c r="I36" i="47"/>
  <c r="I49" i="47" s="1"/>
  <c r="J37" i="55"/>
  <c r="J50" i="55" s="1"/>
  <c r="C36" i="61"/>
  <c r="F47" i="64"/>
  <c r="F50" i="64" s="1"/>
  <c r="C36" i="91"/>
  <c r="E36" i="94"/>
  <c r="E47" i="110"/>
  <c r="E50" i="110" s="1"/>
  <c r="F29" i="16"/>
  <c r="D37" i="82"/>
  <c r="G36" i="111"/>
  <c r="G49" i="111" s="1"/>
  <c r="J28" i="105"/>
  <c r="K34" i="89"/>
  <c r="K38" i="89" s="1"/>
  <c r="E37" i="123"/>
  <c r="J29" i="40"/>
  <c r="H28" i="18"/>
  <c r="K49" i="50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E36" i="91"/>
  <c r="I37" i="30"/>
  <c r="I50" i="30" s="1"/>
  <c r="H37" i="26"/>
  <c r="H50" i="26" s="1"/>
  <c r="L50" i="34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K36" i="109"/>
  <c r="K40" i="109" s="1"/>
  <c r="K34" i="110"/>
  <c r="K38" i="110" s="1"/>
  <c r="K35" i="59"/>
  <c r="K39" i="59" s="1"/>
  <c r="C37" i="34"/>
  <c r="C47" i="34" s="1"/>
  <c r="C50" i="34" s="1"/>
  <c r="H37" i="109"/>
  <c r="H50" i="109" s="1"/>
  <c r="E37" i="59"/>
  <c r="C37" i="10"/>
  <c r="H29" i="18"/>
  <c r="H29" i="97"/>
  <c r="K35" i="108"/>
  <c r="K39" i="108" s="1"/>
  <c r="K35" i="111"/>
  <c r="K39" i="111" s="1"/>
  <c r="G37" i="51"/>
  <c r="G50" i="51" s="1"/>
  <c r="K35" i="109"/>
  <c r="K39" i="109" s="1"/>
  <c r="L36" i="110"/>
  <c r="L40" i="110" s="1"/>
  <c r="L21" i="110"/>
  <c r="J26" i="28"/>
  <c r="J28" i="28"/>
  <c r="J29" i="28"/>
  <c r="H26" i="28"/>
  <c r="H28" i="28"/>
  <c r="H29" i="28"/>
  <c r="C37" i="66"/>
  <c r="G36" i="72"/>
  <c r="G49" i="72" s="1"/>
  <c r="F36" i="75"/>
  <c r="F46" i="75" s="1"/>
  <c r="F49" i="75" s="1"/>
  <c r="H29" i="40"/>
  <c r="D36" i="30"/>
  <c r="E29" i="40"/>
  <c r="G37" i="59"/>
  <c r="G50" i="59" s="1"/>
  <c r="G36" i="59"/>
  <c r="G49" i="59" s="1"/>
  <c r="C26" i="28"/>
  <c r="C28" i="28"/>
  <c r="C29" i="28"/>
  <c r="D36" i="49"/>
  <c r="D47" i="49" s="1"/>
  <c r="D50" i="49" s="1"/>
  <c r="F46" i="86"/>
  <c r="F49" i="86" s="1"/>
  <c r="D47" i="93"/>
  <c r="D50" i="93" s="1"/>
  <c r="G29" i="16"/>
  <c r="I37" i="91"/>
  <c r="I50" i="91" s="1"/>
  <c r="H28" i="40"/>
  <c r="H37" i="30"/>
  <c r="H50" i="30" s="1"/>
  <c r="F37" i="110"/>
  <c r="E28" i="40"/>
  <c r="K36" i="40"/>
  <c r="K40" i="40" s="1"/>
  <c r="L35" i="20"/>
  <c r="L39" i="20" s="1"/>
  <c r="L49" i="20" s="1"/>
  <c r="L61" i="20" s="1"/>
  <c r="K34" i="28"/>
  <c r="K38" i="28" s="1"/>
  <c r="K36" i="28"/>
  <c r="K40" i="28" s="1"/>
  <c r="G36" i="34"/>
  <c r="G49" i="34" s="1"/>
  <c r="I36" i="107"/>
  <c r="I49" i="107" s="1"/>
  <c r="I37" i="107"/>
  <c r="I50" i="107" s="1"/>
  <c r="F26" i="28"/>
  <c r="F28" i="28"/>
  <c r="F29" i="28"/>
  <c r="H37" i="85"/>
  <c r="H50" i="85" s="1"/>
  <c r="H36" i="83"/>
  <c r="H49" i="83" s="1"/>
  <c r="X17" i="90"/>
  <c r="X21" i="90" s="1"/>
  <c r="X36" i="36"/>
  <c r="X40" i="36" s="1"/>
  <c r="X15" i="90"/>
  <c r="X19" i="90" s="1"/>
  <c r="X34" i="100"/>
  <c r="X38" i="100" s="1"/>
  <c r="H37" i="101"/>
  <c r="H50" i="101" s="1"/>
  <c r="H36" i="47"/>
  <c r="H49" i="47" s="1"/>
  <c r="X16" i="30"/>
  <c r="X20" i="30" s="1"/>
  <c r="X17" i="30"/>
  <c r="X21" i="30" s="1"/>
  <c r="X15" i="30"/>
  <c r="X19" i="30" s="1"/>
  <c r="X17" i="66"/>
  <c r="X21" i="66" s="1"/>
  <c r="X15" i="66"/>
  <c r="X19" i="66" s="1"/>
  <c r="X16" i="66"/>
  <c r="X20" i="66" s="1"/>
  <c r="X17" i="93"/>
  <c r="X21" i="93" s="1"/>
  <c r="X15" i="93"/>
  <c r="X19" i="93" s="1"/>
  <c r="X16" i="93"/>
  <c r="X20" i="93" s="1"/>
  <c r="H37" i="71"/>
  <c r="H50" i="71" s="1"/>
  <c r="X17" i="89"/>
  <c r="X21" i="89" s="1"/>
  <c r="X16" i="89"/>
  <c r="X20" i="89" s="1"/>
  <c r="X15" i="89"/>
  <c r="X19" i="89" s="1"/>
  <c r="H37" i="73"/>
  <c r="H50" i="73" s="1"/>
  <c r="X36" i="57"/>
  <c r="X40" i="57" s="1"/>
  <c r="X34" i="26"/>
  <c r="X38" i="26" s="1"/>
  <c r="X35" i="36"/>
  <c r="X39" i="36" s="1"/>
  <c r="X16" i="73"/>
  <c r="X20" i="73" s="1"/>
  <c r="X17" i="73"/>
  <c r="X21" i="73" s="1"/>
  <c r="X15" i="73"/>
  <c r="X19" i="73" s="1"/>
  <c r="X35" i="26"/>
  <c r="X39" i="26" s="1"/>
  <c r="X17" i="87"/>
  <c r="X21" i="87" s="1"/>
  <c r="X16" i="87"/>
  <c r="X20" i="87" s="1"/>
  <c r="X15" i="87"/>
  <c r="X19" i="87" s="1"/>
  <c r="X17" i="88"/>
  <c r="X21" i="88" s="1"/>
  <c r="H36" i="120"/>
  <c r="H49" i="120" s="1"/>
  <c r="X36" i="38"/>
  <c r="X40" i="38" s="1"/>
  <c r="X35" i="117"/>
  <c r="X39" i="117" s="1"/>
  <c r="X34" i="112"/>
  <c r="X38" i="112" s="1"/>
  <c r="X34" i="38"/>
  <c r="X38" i="38" s="1"/>
  <c r="X34" i="117"/>
  <c r="X38" i="117" s="1"/>
  <c r="X36" i="112"/>
  <c r="X40" i="112" s="1"/>
  <c r="X16" i="62"/>
  <c r="X20" i="62" s="1"/>
  <c r="X15" i="20"/>
  <c r="X19" i="20" s="1"/>
  <c r="X16" i="52"/>
  <c r="X20" i="52" s="1"/>
  <c r="X15" i="52"/>
  <c r="X19" i="52" s="1"/>
  <c r="X17" i="52"/>
  <c r="X21" i="52" s="1"/>
  <c r="H37" i="79"/>
  <c r="H50" i="79" s="1"/>
  <c r="X17" i="99"/>
  <c r="X21" i="99" s="1"/>
  <c r="X15" i="99"/>
  <c r="X19" i="99" s="1"/>
  <c r="X16" i="99"/>
  <c r="X20" i="99" s="1"/>
  <c r="H36" i="90"/>
  <c r="H49" i="90" s="1"/>
  <c r="X16" i="20"/>
  <c r="X20" i="20" s="1"/>
  <c r="X17" i="20"/>
  <c r="X21" i="20" s="1"/>
  <c r="X15" i="54"/>
  <c r="X19" i="54" s="1"/>
  <c r="X16" i="54"/>
  <c r="X20" i="54" s="1"/>
  <c r="X17" i="54"/>
  <c r="X21" i="54" s="1"/>
  <c r="X15" i="71"/>
  <c r="X19" i="71" s="1"/>
  <c r="X17" i="71"/>
  <c r="X21" i="71" s="1"/>
  <c r="X16" i="71"/>
  <c r="X20" i="71" s="1"/>
  <c r="X17" i="83"/>
  <c r="X21" i="83" s="1"/>
  <c r="X15" i="83"/>
  <c r="X19" i="83" s="1"/>
  <c r="X16" i="83"/>
  <c r="X20" i="83" s="1"/>
  <c r="H36" i="26"/>
  <c r="H49" i="26" s="1"/>
  <c r="X17" i="121"/>
  <c r="X21" i="121" s="1"/>
  <c r="X16" i="121"/>
  <c r="X20" i="121" s="1"/>
  <c r="X15" i="121"/>
  <c r="X19" i="121" s="1"/>
  <c r="X17" i="42"/>
  <c r="X21" i="42" s="1"/>
  <c r="X15" i="42"/>
  <c r="X19" i="42" s="1"/>
  <c r="X16" i="42"/>
  <c r="X20" i="42" s="1"/>
  <c r="X36" i="100"/>
  <c r="X40" i="100" s="1"/>
  <c r="X36" i="86"/>
  <c r="X40" i="86" s="1"/>
  <c r="Y49" i="44"/>
  <c r="Y48" i="44" s="1"/>
  <c r="Y49" i="12"/>
  <c r="Y61" i="12" s="1"/>
  <c r="C58" i="12" s="1"/>
  <c r="Y49" i="24"/>
  <c r="Y34" i="114"/>
  <c r="Y38" i="114" s="1"/>
  <c r="Y36" i="114"/>
  <c r="Y40" i="114" s="1"/>
  <c r="Y49" i="36"/>
  <c r="Y61" i="36" s="1"/>
  <c r="C58" i="36" s="1"/>
  <c r="Y15" i="108"/>
  <c r="Y19" i="108" s="1"/>
  <c r="Y36" i="56"/>
  <c r="Y40" i="56" s="1"/>
  <c r="Y17" i="8"/>
  <c r="Y16" i="8"/>
  <c r="Y20" i="8" s="1"/>
  <c r="Y15" i="8"/>
  <c r="Y19" i="8" s="1"/>
  <c r="S25" i="6"/>
  <c r="S14" i="6" s="1"/>
  <c r="S5" i="6" s="1"/>
  <c r="R25" i="6"/>
  <c r="R14" i="6" s="1"/>
  <c r="R5" i="6" s="1"/>
  <c r="X8" i="6" s="1"/>
  <c r="X10" i="6" s="1"/>
  <c r="P26" i="6"/>
  <c r="P6" i="6" s="1"/>
  <c r="P25" i="6"/>
  <c r="P14" i="6" s="1"/>
  <c r="P5" i="6" s="1"/>
  <c r="S26" i="6"/>
  <c r="S6" i="6" s="1"/>
  <c r="X6" i="6" s="1"/>
  <c r="X9" i="6" s="1"/>
  <c r="Q26" i="6"/>
  <c r="Q6" i="6" s="1"/>
  <c r="Y35" i="56"/>
  <c r="Y39" i="56" s="1"/>
  <c r="I36" i="70"/>
  <c r="I49" i="70" s="1"/>
  <c r="D46" i="76"/>
  <c r="D49" i="76" s="1"/>
  <c r="D36" i="80"/>
  <c r="D36" i="92"/>
  <c r="G37" i="102"/>
  <c r="G50" i="102" s="1"/>
  <c r="C37" i="106"/>
  <c r="C36" i="121"/>
  <c r="D26" i="32"/>
  <c r="D29" i="32"/>
  <c r="D28" i="32"/>
  <c r="G36" i="22"/>
  <c r="G49" i="22" s="1"/>
  <c r="C29" i="18"/>
  <c r="K35" i="53"/>
  <c r="K39" i="53" s="1"/>
  <c r="C28" i="65"/>
  <c r="L21" i="40"/>
  <c r="L34" i="40" s="1"/>
  <c r="L38" i="40" s="1"/>
  <c r="L36" i="40"/>
  <c r="L40" i="40" s="1"/>
  <c r="J26" i="52"/>
  <c r="J28" i="52"/>
  <c r="J29" i="52"/>
  <c r="K49" i="26"/>
  <c r="G28" i="40"/>
  <c r="C26" i="32"/>
  <c r="C28" i="32"/>
  <c r="C29" i="32"/>
  <c r="C37" i="63"/>
  <c r="C29" i="65"/>
  <c r="E37" i="69"/>
  <c r="F37" i="69"/>
  <c r="C37" i="77"/>
  <c r="D46" i="78"/>
  <c r="D49" i="78" s="1"/>
  <c r="F37" i="81"/>
  <c r="I28" i="87"/>
  <c r="G37" i="91"/>
  <c r="G50" i="91" s="1"/>
  <c r="D37" i="94"/>
  <c r="G37" i="94"/>
  <c r="G50" i="94" s="1"/>
  <c r="L35" i="101"/>
  <c r="L39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J37" i="106"/>
  <c r="J50" i="106" s="1"/>
  <c r="C36" i="113"/>
  <c r="I37" i="116"/>
  <c r="I50" i="116" s="1"/>
  <c r="D36" i="115"/>
  <c r="D37" i="51"/>
  <c r="D36" i="112"/>
  <c r="G36" i="55"/>
  <c r="G49" i="55" s="1"/>
  <c r="H36" i="72"/>
  <c r="H49" i="72" s="1"/>
  <c r="F36" i="56"/>
  <c r="F46" i="56" s="1"/>
  <c r="F49" i="56" s="1"/>
  <c r="J37" i="83"/>
  <c r="J50" i="83" s="1"/>
  <c r="J36" i="115"/>
  <c r="J49" i="115" s="1"/>
  <c r="K36" i="72"/>
  <c r="K40" i="72" s="1"/>
  <c r="I36" i="91"/>
  <c r="I49" i="91" s="1"/>
  <c r="I28" i="18"/>
  <c r="L61" i="22"/>
  <c r="L47" i="22"/>
  <c r="L48" i="22"/>
  <c r="G37" i="30"/>
  <c r="G50" i="30" s="1"/>
  <c r="D37" i="30"/>
  <c r="F28" i="40"/>
  <c r="H36" i="73"/>
  <c r="H49" i="73" s="1"/>
  <c r="G26" i="32"/>
  <c r="G29" i="32"/>
  <c r="G28" i="32"/>
  <c r="E37" i="91"/>
  <c r="F26" i="98"/>
  <c r="F28" i="98"/>
  <c r="F29" i="98"/>
  <c r="E37" i="18"/>
  <c r="I36" i="30"/>
  <c r="I49" i="30" s="1"/>
  <c r="F37" i="30"/>
  <c r="G29" i="40"/>
  <c r="F26" i="32"/>
  <c r="F29" i="32"/>
  <c r="F28" i="32"/>
  <c r="H37" i="48"/>
  <c r="H50" i="48" s="1"/>
  <c r="C36" i="56"/>
  <c r="G36" i="74"/>
  <c r="G49" i="74" s="1"/>
  <c r="C46" i="104"/>
  <c r="C49" i="104" s="1"/>
  <c r="C29" i="16"/>
  <c r="F26" i="67"/>
  <c r="F29" i="67"/>
  <c r="F28" i="67"/>
  <c r="J37" i="30"/>
  <c r="J50" i="30" s="1"/>
  <c r="F36" i="110"/>
  <c r="F29" i="40"/>
  <c r="G26" i="67"/>
  <c r="G29" i="67"/>
  <c r="G28" i="67"/>
  <c r="H37" i="120"/>
  <c r="H50" i="120" s="1"/>
  <c r="E36" i="75"/>
  <c r="H26" i="32"/>
  <c r="H28" i="32"/>
  <c r="H29" i="32"/>
  <c r="E29" i="32"/>
  <c r="G37" i="57"/>
  <c r="G50" i="57" s="1"/>
  <c r="I37" i="83"/>
  <c r="I50" i="83" s="1"/>
  <c r="G29" i="87"/>
  <c r="F37" i="106"/>
  <c r="H26" i="52"/>
  <c r="H28" i="52"/>
  <c r="H29" i="52"/>
  <c r="K36" i="113"/>
  <c r="K40" i="113" s="1"/>
  <c r="K35" i="113"/>
  <c r="K39" i="113" s="1"/>
  <c r="K34" i="113"/>
  <c r="K38" i="113" s="1"/>
  <c r="L36" i="77"/>
  <c r="L40" i="77" s="1"/>
  <c r="L21" i="77"/>
  <c r="I28" i="40"/>
  <c r="G36" i="46"/>
  <c r="G49" i="46" s="1"/>
  <c r="G37" i="82"/>
  <c r="G50" i="82" s="1"/>
  <c r="I36" i="22"/>
  <c r="I49" i="22" s="1"/>
  <c r="F36" i="120"/>
  <c r="F37" i="120"/>
  <c r="H29" i="98"/>
  <c r="I29" i="40"/>
  <c r="E36" i="30"/>
  <c r="K49" i="30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E37" i="61"/>
  <c r="J37" i="80"/>
  <c r="J50" i="80" s="1"/>
  <c r="D37" i="85"/>
  <c r="E37" i="96"/>
  <c r="F46" i="107"/>
  <c r="F49" i="107" s="1"/>
  <c r="E36" i="120"/>
  <c r="H36" i="121"/>
  <c r="H49" i="121" s="1"/>
  <c r="E37" i="115"/>
  <c r="C37" i="82"/>
  <c r="I37" i="56"/>
  <c r="I50" i="56" s="1"/>
  <c r="K34" i="99"/>
  <c r="K38" i="99" s="1"/>
  <c r="F36" i="122"/>
  <c r="I37" i="55"/>
  <c r="I50" i="55" s="1"/>
  <c r="E37" i="72"/>
  <c r="F36" i="82"/>
  <c r="E37" i="111"/>
  <c r="I36" i="78"/>
  <c r="I49" i="78" s="1"/>
  <c r="E37" i="118"/>
  <c r="I26" i="32"/>
  <c r="I28" i="32"/>
  <c r="I29" i="32"/>
  <c r="I36" i="67"/>
  <c r="I49" i="67" s="1"/>
  <c r="K36" i="18"/>
  <c r="K40" i="18" s="1"/>
  <c r="K35" i="18"/>
  <c r="K39" i="18" s="1"/>
  <c r="K47" i="6"/>
  <c r="K48" i="6"/>
  <c r="H28" i="98"/>
  <c r="G36" i="73"/>
  <c r="G49" i="73" s="1"/>
  <c r="K35" i="40"/>
  <c r="K39" i="40" s="1"/>
  <c r="F36" i="22"/>
  <c r="E26" i="98"/>
  <c r="E28" i="98"/>
  <c r="E29" i="98"/>
  <c r="E26" i="67"/>
  <c r="E28" i="67"/>
  <c r="E29" i="67"/>
  <c r="J29" i="18"/>
  <c r="J36" i="57"/>
  <c r="J49" i="57" s="1"/>
  <c r="F37" i="68"/>
  <c r="C37" i="80"/>
  <c r="D37" i="84"/>
  <c r="H29" i="99"/>
  <c r="H37" i="99" s="1"/>
  <c r="H50" i="99" s="1"/>
  <c r="H36" i="108"/>
  <c r="H49" i="108" s="1"/>
  <c r="E36" i="89"/>
  <c r="K36" i="96"/>
  <c r="K40" i="96" s="1"/>
  <c r="K35" i="115"/>
  <c r="K39" i="115" s="1"/>
  <c r="K35" i="85"/>
  <c r="K39" i="85" s="1"/>
  <c r="I36" i="82"/>
  <c r="I49" i="82" s="1"/>
  <c r="K35" i="61"/>
  <c r="K39" i="61" s="1"/>
  <c r="I36" i="96"/>
  <c r="I49" i="96" s="1"/>
  <c r="H36" i="30"/>
  <c r="H49" i="30" s="1"/>
  <c r="J26" i="32"/>
  <c r="J28" i="32"/>
  <c r="J29" i="32"/>
  <c r="L49" i="26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E36" i="73"/>
  <c r="E46" i="22"/>
  <c r="E49" i="22" s="1"/>
  <c r="L36" i="18"/>
  <c r="L40" i="18" s="1"/>
  <c r="L21" i="18"/>
  <c r="L35" i="18" s="1"/>
  <c r="L39" i="18" s="1"/>
  <c r="E37" i="83"/>
  <c r="E36" i="83"/>
  <c r="C28" i="18"/>
  <c r="J28" i="18"/>
  <c r="D36" i="59"/>
  <c r="F46" i="54"/>
  <c r="F49" i="54" s="1"/>
  <c r="F36" i="47"/>
  <c r="E37" i="47"/>
  <c r="E36" i="53"/>
  <c r="I36" i="53"/>
  <c r="I49" i="53" s="1"/>
  <c r="E37" i="63"/>
  <c r="L34" i="64"/>
  <c r="L38" i="64" s="1"/>
  <c r="L49" i="64" s="1"/>
  <c r="L61" i="64" s="1"/>
  <c r="K35" i="65"/>
  <c r="K39" i="65" s="1"/>
  <c r="J36" i="67"/>
  <c r="J49" i="67" s="1"/>
  <c r="I36" i="73"/>
  <c r="I49" i="73" s="1"/>
  <c r="C47" i="75"/>
  <c r="C50" i="75" s="1"/>
  <c r="C36" i="81"/>
  <c r="L35" i="82"/>
  <c r="L39" i="82" s="1"/>
  <c r="L49" i="82" s="1"/>
  <c r="F29" i="87"/>
  <c r="K49" i="90"/>
  <c r="K61" i="90" s="1"/>
  <c r="H37" i="100"/>
  <c r="H50" i="100" s="1"/>
  <c r="I37" i="104"/>
  <c r="I50" i="104" s="1"/>
  <c r="L34" i="104"/>
  <c r="L38" i="104" s="1"/>
  <c r="L49" i="104" s="1"/>
  <c r="L50" i="104" s="1"/>
  <c r="L51" i="104" s="1"/>
  <c r="L52" i="104" s="1"/>
  <c r="L53" i="104" s="1"/>
  <c r="L54" i="104" s="1"/>
  <c r="L55" i="104" s="1"/>
  <c r="L56" i="104" s="1"/>
  <c r="L57" i="104" s="1"/>
  <c r="L58" i="104" s="1"/>
  <c r="L59" i="104" s="1"/>
  <c r="L60" i="104" s="1"/>
  <c r="E46" i="110"/>
  <c r="E49" i="110" s="1"/>
  <c r="I36" i="116"/>
  <c r="I49" i="116" s="1"/>
  <c r="K49" i="44"/>
  <c r="K61" i="44" s="1"/>
  <c r="I36" i="108"/>
  <c r="I49" i="108" s="1"/>
  <c r="L36" i="115"/>
  <c r="L40" i="115" s="1"/>
  <c r="L21" i="115"/>
  <c r="G26" i="113"/>
  <c r="G29" i="113"/>
  <c r="G28" i="113"/>
  <c r="D37" i="115"/>
  <c r="H36" i="85"/>
  <c r="H49" i="85" s="1"/>
  <c r="I36" i="72"/>
  <c r="I49" i="72" s="1"/>
  <c r="I37" i="72"/>
  <c r="I50" i="72" s="1"/>
  <c r="K34" i="85"/>
  <c r="K38" i="85" s="1"/>
  <c r="K36" i="99"/>
  <c r="K40" i="99" s="1"/>
  <c r="F37" i="122"/>
  <c r="D28" i="16"/>
  <c r="L34" i="45"/>
  <c r="L38" i="45" s="1"/>
  <c r="J37" i="51"/>
  <c r="J50" i="51" s="1"/>
  <c r="J37" i="115"/>
  <c r="J50" i="115" s="1"/>
  <c r="H37" i="83"/>
  <c r="H50" i="83" s="1"/>
  <c r="L36" i="55"/>
  <c r="L40" i="55" s="1"/>
  <c r="L21" i="55"/>
  <c r="L35" i="55" s="1"/>
  <c r="L39" i="55" s="1"/>
  <c r="I36" i="98"/>
  <c r="I49" i="98" s="1"/>
  <c r="G37" i="119"/>
  <c r="G50" i="119" s="1"/>
  <c r="C28" i="50"/>
  <c r="F47" i="59"/>
  <c r="F50" i="59" s="1"/>
  <c r="L34" i="93"/>
  <c r="L38" i="93" s="1"/>
  <c r="L49" i="93" s="1"/>
  <c r="L61" i="93" s="1"/>
  <c r="E28" i="103"/>
  <c r="D46" i="116"/>
  <c r="D49" i="116" s="1"/>
  <c r="C36" i="124"/>
  <c r="C28" i="16"/>
  <c r="F36" i="115"/>
  <c r="L21" i="16"/>
  <c r="L35" i="16" s="1"/>
  <c r="L39" i="16" s="1"/>
  <c r="L36" i="16"/>
  <c r="L40" i="16" s="1"/>
  <c r="D26" i="50"/>
  <c r="D29" i="50"/>
  <c r="I37" i="121"/>
  <c r="I50" i="121" s="1"/>
  <c r="K36" i="85"/>
  <c r="K40" i="85" s="1"/>
  <c r="D37" i="112"/>
  <c r="G37" i="55"/>
  <c r="G50" i="55" s="1"/>
  <c r="H37" i="72"/>
  <c r="H50" i="72" s="1"/>
  <c r="K35" i="99"/>
  <c r="K39" i="99" s="1"/>
  <c r="D29" i="16"/>
  <c r="D47" i="44"/>
  <c r="D50" i="44" s="1"/>
  <c r="I26" i="113"/>
  <c r="I28" i="113"/>
  <c r="I29" i="113"/>
  <c r="C26" i="105"/>
  <c r="C28" i="105"/>
  <c r="C29" i="105"/>
  <c r="L36" i="72"/>
  <c r="L40" i="72" s="1"/>
  <c r="L21" i="72"/>
  <c r="E36" i="72"/>
  <c r="L21" i="105"/>
  <c r="L34" i="105" s="1"/>
  <c r="L38" i="105" s="1"/>
  <c r="L36" i="105"/>
  <c r="L40" i="105" s="1"/>
  <c r="E36" i="108"/>
  <c r="F37" i="82"/>
  <c r="C36" i="72"/>
  <c r="C46" i="72" s="1"/>
  <c r="C49" i="72" s="1"/>
  <c r="D36" i="55"/>
  <c r="D46" i="55" s="1"/>
  <c r="D49" i="55" s="1"/>
  <c r="G37" i="53"/>
  <c r="G50" i="53" s="1"/>
  <c r="F36" i="53"/>
  <c r="G37" i="63"/>
  <c r="G50" i="63" s="1"/>
  <c r="H37" i="63"/>
  <c r="H50" i="63" s="1"/>
  <c r="C36" i="70"/>
  <c r="I37" i="74"/>
  <c r="I50" i="74" s="1"/>
  <c r="F37" i="74"/>
  <c r="E37" i="74"/>
  <c r="C37" i="74"/>
  <c r="F36" i="77"/>
  <c r="F46" i="77" s="1"/>
  <c r="F49" i="77" s="1"/>
  <c r="E36" i="77"/>
  <c r="E36" i="81"/>
  <c r="F37" i="94"/>
  <c r="D36" i="97"/>
  <c r="E37" i="97"/>
  <c r="E29" i="103"/>
  <c r="F46" i="104"/>
  <c r="F49" i="104" s="1"/>
  <c r="D37" i="106"/>
  <c r="I36" i="109"/>
  <c r="I49" i="109" s="1"/>
  <c r="D46" i="123"/>
  <c r="D49" i="123" s="1"/>
  <c r="K34" i="108"/>
  <c r="K38" i="108" s="1"/>
  <c r="I36" i="90"/>
  <c r="I49" i="90" s="1"/>
  <c r="I37" i="90"/>
  <c r="I50" i="90" s="1"/>
  <c r="H26" i="113"/>
  <c r="H29" i="113"/>
  <c r="H28" i="113"/>
  <c r="H37" i="121"/>
  <c r="H50" i="121" s="1"/>
  <c r="G26" i="99"/>
  <c r="G28" i="99"/>
  <c r="G29" i="99"/>
  <c r="E36" i="115"/>
  <c r="C36" i="82"/>
  <c r="K36" i="122"/>
  <c r="K40" i="122" s="1"/>
  <c r="I36" i="56"/>
  <c r="I49" i="56" s="1"/>
  <c r="G29" i="50"/>
  <c r="G29" i="105"/>
  <c r="C36" i="123"/>
  <c r="C46" i="123" s="1"/>
  <c r="C49" i="123" s="1"/>
  <c r="D28" i="50"/>
  <c r="C26" i="99"/>
  <c r="C28" i="99"/>
  <c r="C29" i="99"/>
  <c r="F26" i="113"/>
  <c r="F29" i="113"/>
  <c r="F28" i="113"/>
  <c r="D28" i="105"/>
  <c r="D37" i="122"/>
  <c r="I29" i="65"/>
  <c r="G36" i="48"/>
  <c r="G49" i="48" s="1"/>
  <c r="F36" i="48"/>
  <c r="E36" i="51"/>
  <c r="F36" i="51"/>
  <c r="E36" i="56"/>
  <c r="D36" i="56"/>
  <c r="I36" i="63"/>
  <c r="I49" i="63" s="1"/>
  <c r="K49" i="67"/>
  <c r="K61" i="67" s="1"/>
  <c r="I36" i="68"/>
  <c r="I49" i="68" s="1"/>
  <c r="J36" i="74"/>
  <c r="J49" i="74" s="1"/>
  <c r="C47" i="78"/>
  <c r="C50" i="78" s="1"/>
  <c r="E36" i="79"/>
  <c r="D36" i="79"/>
  <c r="I36" i="81"/>
  <c r="I49" i="81" s="1"/>
  <c r="J36" i="85"/>
  <c r="J49" i="85" s="1"/>
  <c r="H37" i="96"/>
  <c r="H50" i="96" s="1"/>
  <c r="G37" i="100"/>
  <c r="G50" i="100" s="1"/>
  <c r="K35" i="100"/>
  <c r="K39" i="100" s="1"/>
  <c r="C47" i="104"/>
  <c r="C50" i="104" s="1"/>
  <c r="F36" i="106"/>
  <c r="E47" i="112"/>
  <c r="E50" i="112" s="1"/>
  <c r="F47" i="116"/>
  <c r="F50" i="116" s="1"/>
  <c r="L35" i="123"/>
  <c r="L39" i="123" s="1"/>
  <c r="F37" i="123"/>
  <c r="K36" i="108"/>
  <c r="K40" i="108" s="1"/>
  <c r="J36" i="72"/>
  <c r="J49" i="72" s="1"/>
  <c r="E26" i="50"/>
  <c r="E28" i="50"/>
  <c r="E29" i="50"/>
  <c r="E26" i="113"/>
  <c r="E29" i="113"/>
  <c r="E28" i="113"/>
  <c r="D36" i="51"/>
  <c r="K35" i="122"/>
  <c r="K39" i="122" s="1"/>
  <c r="G28" i="50"/>
  <c r="K35" i="89"/>
  <c r="K39" i="89" s="1"/>
  <c r="L47" i="30"/>
  <c r="L48" i="30"/>
  <c r="L50" i="30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K36" i="61"/>
  <c r="K40" i="61" s="1"/>
  <c r="C46" i="114"/>
  <c r="C49" i="114" s="1"/>
  <c r="C36" i="108"/>
  <c r="K34" i="16"/>
  <c r="K38" i="16" s="1"/>
  <c r="L21" i="113"/>
  <c r="L34" i="113" s="1"/>
  <c r="L38" i="113" s="1"/>
  <c r="L36" i="113"/>
  <c r="L40" i="113" s="1"/>
  <c r="D26" i="68"/>
  <c r="D28" i="68"/>
  <c r="D29" i="68"/>
  <c r="F29" i="99"/>
  <c r="C37" i="121"/>
  <c r="D29" i="105"/>
  <c r="D37" i="119"/>
  <c r="D47" i="119" s="1"/>
  <c r="D50" i="119" s="1"/>
  <c r="F37" i="85"/>
  <c r="F36" i="85"/>
  <c r="J26" i="113"/>
  <c r="J29" i="113"/>
  <c r="J28" i="113"/>
  <c r="G28" i="105"/>
  <c r="L35" i="44"/>
  <c r="L39" i="44" s="1"/>
  <c r="L49" i="44" s="1"/>
  <c r="F47" i="56"/>
  <c r="F50" i="56" s="1"/>
  <c r="K34" i="111"/>
  <c r="K38" i="111" s="1"/>
  <c r="G36" i="51"/>
  <c r="G49" i="51" s="1"/>
  <c r="I28" i="16"/>
  <c r="L47" i="10"/>
  <c r="L48" i="10"/>
  <c r="I36" i="55"/>
  <c r="I49" i="55" s="1"/>
  <c r="I26" i="105"/>
  <c r="I29" i="105"/>
  <c r="I28" i="105"/>
  <c r="K47" i="22"/>
  <c r="K48" i="22"/>
  <c r="K49" i="45"/>
  <c r="K61" i="45" s="1"/>
  <c r="K49" i="58"/>
  <c r="K47" i="58" s="1"/>
  <c r="H37" i="60"/>
  <c r="H50" i="60" s="1"/>
  <c r="H37" i="69"/>
  <c r="H50" i="69" s="1"/>
  <c r="E47" i="71"/>
  <c r="E50" i="71" s="1"/>
  <c r="D37" i="72"/>
  <c r="E37" i="80"/>
  <c r="J37" i="88"/>
  <c r="J50" i="88" s="1"/>
  <c r="E37" i="92"/>
  <c r="L35" i="95"/>
  <c r="L39" i="95" s="1"/>
  <c r="L49" i="95" s="1"/>
  <c r="L61" i="95" s="1"/>
  <c r="J37" i="99"/>
  <c r="J50" i="99" s="1"/>
  <c r="F26" i="105"/>
  <c r="F28" i="105"/>
  <c r="F29" i="105"/>
  <c r="K47" i="20"/>
  <c r="K48" i="20"/>
  <c r="K50" i="20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E26" i="105"/>
  <c r="E29" i="105"/>
  <c r="E37" i="105" s="1"/>
  <c r="H37" i="108"/>
  <c r="H50" i="108" s="1"/>
  <c r="E37" i="89"/>
  <c r="E26" i="99"/>
  <c r="E29" i="99"/>
  <c r="E28" i="99"/>
  <c r="K36" i="89"/>
  <c r="K40" i="89" s="1"/>
  <c r="J36" i="83"/>
  <c r="J49" i="83" s="1"/>
  <c r="I37" i="82"/>
  <c r="I50" i="82" s="1"/>
  <c r="K34" i="61"/>
  <c r="K38" i="61" s="1"/>
  <c r="K49" i="61" s="1"/>
  <c r="K61" i="61" s="1"/>
  <c r="K36" i="16"/>
  <c r="K40" i="16" s="1"/>
  <c r="H36" i="82"/>
  <c r="H49" i="82" s="1"/>
  <c r="K36" i="111"/>
  <c r="K40" i="111" s="1"/>
  <c r="I29" i="16"/>
  <c r="F28" i="99"/>
  <c r="E28" i="16"/>
  <c r="K35" i="72"/>
  <c r="K39" i="72" s="1"/>
  <c r="C36" i="55"/>
  <c r="C47" i="55" s="1"/>
  <c r="C50" i="55" s="1"/>
  <c r="I28" i="65"/>
  <c r="H36" i="66"/>
  <c r="H49" i="66" s="1"/>
  <c r="H36" i="74"/>
  <c r="H49" i="74" s="1"/>
  <c r="D36" i="74"/>
  <c r="G36" i="79"/>
  <c r="G49" i="79" s="1"/>
  <c r="H37" i="81"/>
  <c r="H50" i="81" s="1"/>
  <c r="L35" i="85"/>
  <c r="L39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D36" i="85"/>
  <c r="K36" i="87"/>
  <c r="K40" i="87" s="1"/>
  <c r="D36" i="91"/>
  <c r="D46" i="93"/>
  <c r="D49" i="93" s="1"/>
  <c r="K34" i="97"/>
  <c r="K38" i="97" s="1"/>
  <c r="F36" i="100"/>
  <c r="C37" i="100"/>
  <c r="C37" i="102"/>
  <c r="I37" i="106"/>
  <c r="I50" i="106" s="1"/>
  <c r="G36" i="107"/>
  <c r="G49" i="107" s="1"/>
  <c r="H37" i="116"/>
  <c r="H50" i="116" s="1"/>
  <c r="F37" i="117"/>
  <c r="D36" i="84"/>
  <c r="H37" i="90"/>
  <c r="H50" i="90" s="1"/>
  <c r="F37" i="121"/>
  <c r="F29" i="50"/>
  <c r="G37" i="111"/>
  <c r="G50" i="111" s="1"/>
  <c r="F47" i="44"/>
  <c r="F50" i="44" s="1"/>
  <c r="K35" i="96"/>
  <c r="K39" i="96" s="1"/>
  <c r="K36" i="115"/>
  <c r="K40" i="115" s="1"/>
  <c r="C36" i="119"/>
  <c r="C46" i="119" s="1"/>
  <c r="C49" i="119" s="1"/>
  <c r="L36" i="51"/>
  <c r="L40" i="51" s="1"/>
  <c r="L21" i="51"/>
  <c r="G36" i="121"/>
  <c r="G49" i="121" s="1"/>
  <c r="J26" i="68"/>
  <c r="J28" i="68"/>
  <c r="J36" i="68" s="1"/>
  <c r="J49" i="68" s="1"/>
  <c r="L36" i="122"/>
  <c r="L40" i="122" s="1"/>
  <c r="L21" i="122"/>
  <c r="E29" i="16"/>
  <c r="C29" i="50"/>
  <c r="I26" i="99"/>
  <c r="I28" i="99"/>
  <c r="H26" i="105"/>
  <c r="H29" i="105"/>
  <c r="H28" i="105"/>
  <c r="D36" i="82"/>
  <c r="H36" i="111"/>
  <c r="H49" i="111" s="1"/>
  <c r="K34" i="96"/>
  <c r="K38" i="96" s="1"/>
  <c r="K34" i="115"/>
  <c r="K38" i="115" s="1"/>
  <c r="E36" i="119"/>
  <c r="E46" i="119" s="1"/>
  <c r="E49" i="119" s="1"/>
  <c r="E36" i="123"/>
  <c r="J26" i="50"/>
  <c r="J28" i="50"/>
  <c r="J29" i="50"/>
  <c r="I37" i="96"/>
  <c r="I50" i="96" s="1"/>
  <c r="G36" i="82"/>
  <c r="G49" i="82" s="1"/>
  <c r="I37" i="61"/>
  <c r="I50" i="61" s="1"/>
  <c r="J36" i="122"/>
  <c r="J49" i="122" s="1"/>
  <c r="L36" i="119"/>
  <c r="L40" i="119" s="1"/>
  <c r="L21" i="119"/>
  <c r="L34" i="119" s="1"/>
  <c r="L38" i="119" s="1"/>
  <c r="Y34" i="10"/>
  <c r="Y3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C57" i="10" s="1"/>
  <c r="D57" i="10" s="1"/>
  <c r="Y15" i="58"/>
  <c r="Y19" i="58" s="1"/>
  <c r="Y16" i="117"/>
  <c r="Y20" i="117" s="1"/>
  <c r="Y15" i="117"/>
  <c r="Y19" i="117" s="1"/>
  <c r="Y47" i="26"/>
  <c r="Y48" i="26"/>
  <c r="Y50" i="26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C57" i="26" s="1"/>
  <c r="D57" i="26" s="1"/>
  <c r="Y34" i="42"/>
  <c r="Y38" i="42" s="1"/>
  <c r="Y49" i="42" s="1"/>
  <c r="Y61" i="26"/>
  <c r="C58" i="26" s="1"/>
  <c r="Y48" i="38"/>
  <c r="Y47" i="38"/>
  <c r="Y61" i="38"/>
  <c r="C58" i="38" s="1"/>
  <c r="D58" i="38" s="1"/>
  <c r="Y50" i="38"/>
  <c r="Y51" i="38" s="1"/>
  <c r="Y52" i="38" s="1"/>
  <c r="Y53" i="38" s="1"/>
  <c r="Y54" i="38" s="1"/>
  <c r="Y55" i="38" s="1"/>
  <c r="Y56" i="38" s="1"/>
  <c r="Y57" i="38" s="1"/>
  <c r="Y58" i="38" s="1"/>
  <c r="Y59" i="38" s="1"/>
  <c r="Y60" i="38" s="1"/>
  <c r="C57" i="38" s="1"/>
  <c r="Y61" i="45"/>
  <c r="C58" i="45" s="1"/>
  <c r="Y49" i="28"/>
  <c r="Y34" i="40"/>
  <c r="Y38" i="40" s="1"/>
  <c r="Y49" i="34"/>
  <c r="Y16" i="77"/>
  <c r="Y20" i="77" s="1"/>
  <c r="Y17" i="58"/>
  <c r="Y21" i="58" s="1"/>
  <c r="Y15" i="77"/>
  <c r="Y19" i="77" s="1"/>
  <c r="E37" i="124"/>
  <c r="D37" i="124"/>
  <c r="H37" i="124"/>
  <c r="H50" i="124" s="1"/>
  <c r="G37" i="124"/>
  <c r="G50" i="124" s="1"/>
  <c r="K36" i="124"/>
  <c r="K40" i="124" s="1"/>
  <c r="J37" i="124"/>
  <c r="J50" i="124" s="1"/>
  <c r="I37" i="124"/>
  <c r="I50" i="124" s="1"/>
  <c r="C37" i="124"/>
  <c r="K116" i="124"/>
  <c r="K115" i="124"/>
  <c r="K118" i="124"/>
  <c r="K119" i="124" s="1"/>
  <c r="K120" i="124" s="1"/>
  <c r="K121" i="124" s="1"/>
  <c r="K122" i="124" s="1"/>
  <c r="K123" i="124" s="1"/>
  <c r="K124" i="124" s="1"/>
  <c r="K125" i="124" s="1"/>
  <c r="K126" i="124" s="1"/>
  <c r="K127" i="124" s="1"/>
  <c r="K128" i="124" s="1"/>
  <c r="F36" i="124"/>
  <c r="G36" i="124"/>
  <c r="G49" i="124" s="1"/>
  <c r="D36" i="124"/>
  <c r="K35" i="124"/>
  <c r="K39" i="124" s="1"/>
  <c r="K129" i="124"/>
  <c r="L36" i="124"/>
  <c r="L40" i="124" s="1"/>
  <c r="L21" i="124"/>
  <c r="L35" i="124" s="1"/>
  <c r="L39" i="124" s="1"/>
  <c r="K34" i="124"/>
  <c r="K38" i="124" s="1"/>
  <c r="J36" i="124"/>
  <c r="J49" i="124" s="1"/>
  <c r="Y116" i="124"/>
  <c r="Y115" i="124"/>
  <c r="Y17" i="124"/>
  <c r="Y15" i="124"/>
  <c r="Y19" i="124" s="1"/>
  <c r="Y16" i="124"/>
  <c r="Y20" i="124" s="1"/>
  <c r="H36" i="124"/>
  <c r="H49" i="124" s="1"/>
  <c r="E36" i="124"/>
  <c r="I36" i="124"/>
  <c r="I49" i="124" s="1"/>
  <c r="L116" i="124"/>
  <c r="L115" i="124"/>
  <c r="H36" i="123"/>
  <c r="H49" i="123" s="1"/>
  <c r="G37" i="123"/>
  <c r="G50" i="123" s="1"/>
  <c r="K49" i="123"/>
  <c r="K61" i="123" s="1"/>
  <c r="F36" i="123"/>
  <c r="Y116" i="123"/>
  <c r="Y115" i="123"/>
  <c r="Y36" i="123"/>
  <c r="Y40" i="123" s="1"/>
  <c r="Y21" i="123"/>
  <c r="Y34" i="123" s="1"/>
  <c r="Y38" i="123" s="1"/>
  <c r="G36" i="123"/>
  <c r="G49" i="123" s="1"/>
  <c r="H37" i="123"/>
  <c r="H50" i="123" s="1"/>
  <c r="L116" i="123"/>
  <c r="L115" i="123"/>
  <c r="Y116" i="122"/>
  <c r="Y115" i="122"/>
  <c r="L116" i="122"/>
  <c r="L115" i="122"/>
  <c r="Y36" i="122"/>
  <c r="Y40" i="122" s="1"/>
  <c r="Y21" i="122"/>
  <c r="Y34" i="122" s="1"/>
  <c r="Y38" i="122" s="1"/>
  <c r="R26" i="121"/>
  <c r="R6" i="121" s="1"/>
  <c r="Y17" i="121"/>
  <c r="Y15" i="121"/>
  <c r="Y19" i="121" s="1"/>
  <c r="Y16" i="121"/>
  <c r="Y20" i="121" s="1"/>
  <c r="L118" i="121"/>
  <c r="L119" i="121" s="1"/>
  <c r="L120" i="121" s="1"/>
  <c r="L121" i="121" s="1"/>
  <c r="L122" i="121" s="1"/>
  <c r="L123" i="121" s="1"/>
  <c r="L124" i="121" s="1"/>
  <c r="L125" i="121" s="1"/>
  <c r="L126" i="121" s="1"/>
  <c r="L127" i="121" s="1"/>
  <c r="L128" i="121" s="1"/>
  <c r="Y116" i="121"/>
  <c r="Y115" i="121"/>
  <c r="L116" i="121"/>
  <c r="L115" i="121"/>
  <c r="J37" i="120"/>
  <c r="J50" i="120" s="1"/>
  <c r="D37" i="120"/>
  <c r="C36" i="120"/>
  <c r="D36" i="120"/>
  <c r="X116" i="120"/>
  <c r="X115" i="120"/>
  <c r="X129" i="120"/>
  <c r="E37" i="120"/>
  <c r="Y17" i="120"/>
  <c r="Y15" i="120"/>
  <c r="Y19" i="120" s="1"/>
  <c r="Y16" i="120"/>
  <c r="Y20" i="120" s="1"/>
  <c r="J36" i="120"/>
  <c r="J49" i="120" s="1"/>
  <c r="L116" i="120"/>
  <c r="L115" i="120"/>
  <c r="K49" i="120"/>
  <c r="K61" i="120" s="1"/>
  <c r="Y116" i="120"/>
  <c r="Y115" i="120"/>
  <c r="C37" i="120"/>
  <c r="K116" i="120"/>
  <c r="K115" i="120"/>
  <c r="K118" i="120"/>
  <c r="K119" i="120" s="1"/>
  <c r="K120" i="120" s="1"/>
  <c r="K121" i="120" s="1"/>
  <c r="K122" i="120" s="1"/>
  <c r="K123" i="120" s="1"/>
  <c r="K124" i="120" s="1"/>
  <c r="K125" i="120" s="1"/>
  <c r="K126" i="120" s="1"/>
  <c r="K127" i="120" s="1"/>
  <c r="K128" i="120" s="1"/>
  <c r="X118" i="120"/>
  <c r="X119" i="120" s="1"/>
  <c r="X120" i="120" s="1"/>
  <c r="X121" i="120" s="1"/>
  <c r="X122" i="120" s="1"/>
  <c r="X123" i="120" s="1"/>
  <c r="X124" i="120" s="1"/>
  <c r="X125" i="120" s="1"/>
  <c r="X126" i="120" s="1"/>
  <c r="X127" i="120" s="1"/>
  <c r="X128" i="120" s="1"/>
  <c r="Y129" i="120"/>
  <c r="K49" i="119"/>
  <c r="K61" i="119" s="1"/>
  <c r="Q26" i="119"/>
  <c r="Q6" i="119" s="1"/>
  <c r="Q25" i="119"/>
  <c r="Q14" i="119" s="1"/>
  <c r="Q5" i="119" s="1"/>
  <c r="Y6" i="119"/>
  <c r="Y9" i="119" s="1"/>
  <c r="L116" i="119"/>
  <c r="L115" i="119"/>
  <c r="K116" i="119"/>
  <c r="K115" i="119"/>
  <c r="K118" i="119"/>
  <c r="K119" i="119" s="1"/>
  <c r="K120" i="119" s="1"/>
  <c r="K121" i="119" s="1"/>
  <c r="K122" i="119" s="1"/>
  <c r="K123" i="119" s="1"/>
  <c r="K124" i="119" s="1"/>
  <c r="K125" i="119" s="1"/>
  <c r="K126" i="119" s="1"/>
  <c r="K127" i="119" s="1"/>
  <c r="K128" i="119" s="1"/>
  <c r="L118" i="119"/>
  <c r="L119" i="119" s="1"/>
  <c r="L120" i="119" s="1"/>
  <c r="L121" i="119" s="1"/>
  <c r="L122" i="119" s="1"/>
  <c r="L123" i="119" s="1"/>
  <c r="L124" i="119" s="1"/>
  <c r="L125" i="119" s="1"/>
  <c r="L126" i="119" s="1"/>
  <c r="L127" i="119" s="1"/>
  <c r="L128" i="119" s="1"/>
  <c r="K129" i="119"/>
  <c r="Y21" i="119"/>
  <c r="X116" i="119"/>
  <c r="X115" i="119"/>
  <c r="X118" i="119"/>
  <c r="X119" i="119" s="1"/>
  <c r="X120" i="119" s="1"/>
  <c r="X121" i="119" s="1"/>
  <c r="X122" i="119" s="1"/>
  <c r="X123" i="119" s="1"/>
  <c r="X124" i="119" s="1"/>
  <c r="X125" i="119" s="1"/>
  <c r="X126" i="119" s="1"/>
  <c r="X127" i="119" s="1"/>
  <c r="X128" i="119" s="1"/>
  <c r="Y116" i="119"/>
  <c r="Y115" i="119"/>
  <c r="L35" i="118"/>
  <c r="L39" i="118" s="1"/>
  <c r="L49" i="118" s="1"/>
  <c r="L50" i="118" s="1"/>
  <c r="L51" i="118" s="1"/>
  <c r="L52" i="118" s="1"/>
  <c r="L53" i="118" s="1"/>
  <c r="L54" i="118" s="1"/>
  <c r="L55" i="118" s="1"/>
  <c r="L56" i="118" s="1"/>
  <c r="L57" i="118" s="1"/>
  <c r="L58" i="118" s="1"/>
  <c r="L59" i="118" s="1"/>
  <c r="L60" i="118" s="1"/>
  <c r="K116" i="118"/>
  <c r="K115" i="118"/>
  <c r="L116" i="118"/>
  <c r="L115" i="118"/>
  <c r="K129" i="118"/>
  <c r="K49" i="118"/>
  <c r="K50" i="118" s="1"/>
  <c r="K51" i="118" s="1"/>
  <c r="K52" i="118" s="1"/>
  <c r="K53" i="118" s="1"/>
  <c r="K54" i="118" s="1"/>
  <c r="K55" i="118" s="1"/>
  <c r="K56" i="118" s="1"/>
  <c r="K57" i="118" s="1"/>
  <c r="K58" i="118" s="1"/>
  <c r="K59" i="118" s="1"/>
  <c r="K60" i="118" s="1"/>
  <c r="Y17" i="118"/>
  <c r="Y15" i="118"/>
  <c r="Y19" i="118" s="1"/>
  <c r="Y16" i="118"/>
  <c r="Y20" i="118" s="1"/>
  <c r="D46" i="118"/>
  <c r="D49" i="118" s="1"/>
  <c r="X116" i="118"/>
  <c r="X115" i="118"/>
  <c r="Y116" i="118"/>
  <c r="Y115" i="118"/>
  <c r="Y129" i="118"/>
  <c r="G36" i="117"/>
  <c r="G49" i="117" s="1"/>
  <c r="D36" i="117"/>
  <c r="E36" i="117"/>
  <c r="D37" i="117"/>
  <c r="G37" i="117"/>
  <c r="G50" i="117" s="1"/>
  <c r="C46" i="117"/>
  <c r="C49" i="117" s="1"/>
  <c r="Y116" i="117"/>
  <c r="Y115" i="117"/>
  <c r="L34" i="117"/>
  <c r="L38" i="117" s="1"/>
  <c r="E37" i="117"/>
  <c r="F36" i="117"/>
  <c r="L116" i="117"/>
  <c r="L115" i="117"/>
  <c r="L118" i="117"/>
  <c r="L119" i="117" s="1"/>
  <c r="L120" i="117" s="1"/>
  <c r="L121" i="117" s="1"/>
  <c r="L122" i="117" s="1"/>
  <c r="L123" i="117" s="1"/>
  <c r="L124" i="117" s="1"/>
  <c r="L125" i="117" s="1"/>
  <c r="L126" i="117" s="1"/>
  <c r="L127" i="117" s="1"/>
  <c r="L128" i="117" s="1"/>
  <c r="K116" i="117"/>
  <c r="K115" i="117"/>
  <c r="K118" i="117"/>
  <c r="K119" i="117" s="1"/>
  <c r="K120" i="117" s="1"/>
  <c r="K121" i="117" s="1"/>
  <c r="K122" i="117" s="1"/>
  <c r="K123" i="117" s="1"/>
  <c r="K124" i="117" s="1"/>
  <c r="K125" i="117" s="1"/>
  <c r="K126" i="117" s="1"/>
  <c r="K127" i="117" s="1"/>
  <c r="K128" i="117" s="1"/>
  <c r="Y21" i="117"/>
  <c r="H36" i="116"/>
  <c r="H49" i="116" s="1"/>
  <c r="L35" i="116"/>
  <c r="L39" i="116" s="1"/>
  <c r="L49" i="116" s="1"/>
  <c r="Y17" i="116"/>
  <c r="Y15" i="116"/>
  <c r="Y19" i="116" s="1"/>
  <c r="Y16" i="116"/>
  <c r="Y20" i="116" s="1"/>
  <c r="L116" i="116"/>
  <c r="L115" i="116"/>
  <c r="L129" i="116"/>
  <c r="L118" i="116"/>
  <c r="L119" i="116" s="1"/>
  <c r="L120" i="116" s="1"/>
  <c r="L121" i="116" s="1"/>
  <c r="L122" i="116" s="1"/>
  <c r="L123" i="116" s="1"/>
  <c r="L124" i="116" s="1"/>
  <c r="L125" i="116" s="1"/>
  <c r="L126" i="116" s="1"/>
  <c r="L127" i="116" s="1"/>
  <c r="L128" i="116" s="1"/>
  <c r="K48" i="116"/>
  <c r="K47" i="116"/>
  <c r="X116" i="116"/>
  <c r="X115" i="116"/>
  <c r="X118" i="116"/>
  <c r="X119" i="116" s="1"/>
  <c r="X120" i="116" s="1"/>
  <c r="X121" i="116" s="1"/>
  <c r="X122" i="116" s="1"/>
  <c r="X123" i="116" s="1"/>
  <c r="X124" i="116" s="1"/>
  <c r="X125" i="116" s="1"/>
  <c r="X126" i="116" s="1"/>
  <c r="X127" i="116" s="1"/>
  <c r="X128" i="116" s="1"/>
  <c r="Y117" i="116"/>
  <c r="Y129" i="116" s="1"/>
  <c r="X129" i="116"/>
  <c r="K50" i="116"/>
  <c r="K51" i="116" s="1"/>
  <c r="K52" i="116" s="1"/>
  <c r="K53" i="116" s="1"/>
  <c r="K54" i="116" s="1"/>
  <c r="K55" i="116" s="1"/>
  <c r="K56" i="116" s="1"/>
  <c r="K57" i="116" s="1"/>
  <c r="K58" i="116" s="1"/>
  <c r="K59" i="116" s="1"/>
  <c r="K60" i="116" s="1"/>
  <c r="S25" i="115"/>
  <c r="S14" i="115" s="1"/>
  <c r="S5" i="115" s="1"/>
  <c r="X5" i="115" s="1"/>
  <c r="X8" i="115" s="1"/>
  <c r="X10" i="115" s="1"/>
  <c r="L116" i="115"/>
  <c r="L115" i="115"/>
  <c r="L129" i="115"/>
  <c r="L118" i="115"/>
  <c r="L119" i="115" s="1"/>
  <c r="L120" i="115" s="1"/>
  <c r="L121" i="115" s="1"/>
  <c r="L122" i="115" s="1"/>
  <c r="L123" i="115" s="1"/>
  <c r="L124" i="115" s="1"/>
  <c r="L125" i="115" s="1"/>
  <c r="L126" i="115" s="1"/>
  <c r="L127" i="115" s="1"/>
  <c r="L128" i="115" s="1"/>
  <c r="Y118" i="115"/>
  <c r="Y119" i="115" s="1"/>
  <c r="Y120" i="115" s="1"/>
  <c r="Y121" i="115" s="1"/>
  <c r="Y122" i="115" s="1"/>
  <c r="Y123" i="115" s="1"/>
  <c r="Y124" i="115" s="1"/>
  <c r="Y125" i="115" s="1"/>
  <c r="Y126" i="115" s="1"/>
  <c r="Y127" i="115" s="1"/>
  <c r="Y128" i="115" s="1"/>
  <c r="X116" i="115"/>
  <c r="X115" i="115"/>
  <c r="X118" i="115"/>
  <c r="X119" i="115" s="1"/>
  <c r="X120" i="115" s="1"/>
  <c r="X121" i="115" s="1"/>
  <c r="X122" i="115" s="1"/>
  <c r="X123" i="115" s="1"/>
  <c r="X124" i="115" s="1"/>
  <c r="X125" i="115" s="1"/>
  <c r="X126" i="115" s="1"/>
  <c r="X127" i="115" s="1"/>
  <c r="X128" i="115" s="1"/>
  <c r="X129" i="115"/>
  <c r="Y6" i="115"/>
  <c r="Y9" i="115" s="1"/>
  <c r="P25" i="115"/>
  <c r="P14" i="115" s="1"/>
  <c r="P5" i="115" s="1"/>
  <c r="Y5" i="115"/>
  <c r="Y8" i="115" s="1"/>
  <c r="Y10" i="115" s="1"/>
  <c r="K115" i="115"/>
  <c r="K116" i="115"/>
  <c r="Y116" i="115"/>
  <c r="Y115" i="115"/>
  <c r="K61" i="114"/>
  <c r="Y117" i="114"/>
  <c r="K48" i="114"/>
  <c r="K47" i="114"/>
  <c r="K116" i="114"/>
  <c r="K115" i="114"/>
  <c r="K118" i="114"/>
  <c r="K119" i="114" s="1"/>
  <c r="K120" i="114" s="1"/>
  <c r="K121" i="114" s="1"/>
  <c r="K122" i="114" s="1"/>
  <c r="K123" i="114" s="1"/>
  <c r="K124" i="114" s="1"/>
  <c r="K125" i="114" s="1"/>
  <c r="K126" i="114" s="1"/>
  <c r="K127" i="114" s="1"/>
  <c r="K128" i="114" s="1"/>
  <c r="K129" i="114"/>
  <c r="X116" i="114"/>
  <c r="X115" i="114"/>
  <c r="X118" i="114"/>
  <c r="X119" i="114" s="1"/>
  <c r="X120" i="114" s="1"/>
  <c r="X121" i="114" s="1"/>
  <c r="X122" i="114" s="1"/>
  <c r="X123" i="114" s="1"/>
  <c r="X124" i="114" s="1"/>
  <c r="X125" i="114" s="1"/>
  <c r="X126" i="114" s="1"/>
  <c r="X127" i="114" s="1"/>
  <c r="X128" i="114" s="1"/>
  <c r="Y35" i="114"/>
  <c r="Y39" i="114" s="1"/>
  <c r="L116" i="114"/>
  <c r="L115" i="114"/>
  <c r="C37" i="113"/>
  <c r="X116" i="113"/>
  <c r="X115" i="113"/>
  <c r="Y117" i="113"/>
  <c r="Y129" i="113" s="1"/>
  <c r="S25" i="113"/>
  <c r="S14" i="113" s="1"/>
  <c r="S5" i="113" s="1"/>
  <c r="X5" i="113" s="1"/>
  <c r="X8" i="113" s="1"/>
  <c r="X10" i="113" s="1"/>
  <c r="Y17" i="113"/>
  <c r="Y15" i="113"/>
  <c r="Y19" i="113" s="1"/>
  <c r="Y16" i="113"/>
  <c r="Y20" i="113" s="1"/>
  <c r="L116" i="113"/>
  <c r="L115" i="113"/>
  <c r="P26" i="113"/>
  <c r="P6" i="113" s="1"/>
  <c r="P25" i="113"/>
  <c r="P14" i="113" s="1"/>
  <c r="P5" i="113" s="1"/>
  <c r="L129" i="113"/>
  <c r="F47" i="112"/>
  <c r="F50" i="112" s="1"/>
  <c r="L34" i="112"/>
  <c r="L38" i="112" s="1"/>
  <c r="X116" i="112"/>
  <c r="X115" i="112"/>
  <c r="X118" i="112"/>
  <c r="X119" i="112" s="1"/>
  <c r="X120" i="112" s="1"/>
  <c r="X121" i="112" s="1"/>
  <c r="X122" i="112" s="1"/>
  <c r="X123" i="112" s="1"/>
  <c r="X124" i="112" s="1"/>
  <c r="X125" i="112" s="1"/>
  <c r="X126" i="112" s="1"/>
  <c r="X127" i="112" s="1"/>
  <c r="X128" i="112" s="1"/>
  <c r="Y116" i="112"/>
  <c r="Y115" i="112"/>
  <c r="X129" i="112"/>
  <c r="K50" i="112"/>
  <c r="K51" i="112" s="1"/>
  <c r="K52" i="112" s="1"/>
  <c r="K53" i="112" s="1"/>
  <c r="K54" i="112" s="1"/>
  <c r="K55" i="112" s="1"/>
  <c r="K56" i="112" s="1"/>
  <c r="K57" i="112" s="1"/>
  <c r="K58" i="112" s="1"/>
  <c r="K59" i="112" s="1"/>
  <c r="K60" i="112" s="1"/>
  <c r="Y118" i="112"/>
  <c r="Y119" i="112" s="1"/>
  <c r="Y120" i="112" s="1"/>
  <c r="Y121" i="112" s="1"/>
  <c r="Y122" i="112" s="1"/>
  <c r="Y123" i="112" s="1"/>
  <c r="Y124" i="112" s="1"/>
  <c r="Y125" i="112" s="1"/>
  <c r="Y126" i="112" s="1"/>
  <c r="Y127" i="112" s="1"/>
  <c r="Y128" i="112" s="1"/>
  <c r="Y17" i="112"/>
  <c r="Y15" i="112"/>
  <c r="Y19" i="112" s="1"/>
  <c r="Y16" i="112"/>
  <c r="Y20" i="112" s="1"/>
  <c r="L118" i="112"/>
  <c r="L119" i="112" s="1"/>
  <c r="L120" i="112" s="1"/>
  <c r="L121" i="112" s="1"/>
  <c r="L122" i="112" s="1"/>
  <c r="L123" i="112" s="1"/>
  <c r="L124" i="112" s="1"/>
  <c r="L125" i="112" s="1"/>
  <c r="L126" i="112" s="1"/>
  <c r="L127" i="112" s="1"/>
  <c r="L128" i="112" s="1"/>
  <c r="K48" i="112"/>
  <c r="K47" i="112"/>
  <c r="K61" i="112"/>
  <c r="L116" i="112"/>
  <c r="L115" i="112"/>
  <c r="C46" i="111"/>
  <c r="C49" i="111" s="1"/>
  <c r="K116" i="111"/>
  <c r="K115" i="111"/>
  <c r="L35" i="111"/>
  <c r="L39" i="111" s="1"/>
  <c r="L116" i="111"/>
  <c r="L115" i="111"/>
  <c r="Y116" i="111"/>
  <c r="Y115" i="111"/>
  <c r="Y118" i="111"/>
  <c r="Y119" i="111" s="1"/>
  <c r="Y120" i="111" s="1"/>
  <c r="Y121" i="111" s="1"/>
  <c r="Y122" i="111" s="1"/>
  <c r="Y123" i="111" s="1"/>
  <c r="Y124" i="111" s="1"/>
  <c r="Y125" i="111" s="1"/>
  <c r="Y126" i="111" s="1"/>
  <c r="Y127" i="111" s="1"/>
  <c r="Y128" i="111" s="1"/>
  <c r="Y129" i="111"/>
  <c r="Y17" i="111"/>
  <c r="Y15" i="111"/>
  <c r="Y19" i="111" s="1"/>
  <c r="Y16" i="111"/>
  <c r="Y20" i="111" s="1"/>
  <c r="Y117" i="110"/>
  <c r="Y129" i="110" s="1"/>
  <c r="Y5" i="110"/>
  <c r="Y8" i="110" s="1"/>
  <c r="Y10" i="110" s="1"/>
  <c r="L116" i="110"/>
  <c r="L115" i="110"/>
  <c r="S26" i="110"/>
  <c r="S6" i="110" s="1"/>
  <c r="X6" i="110" s="1"/>
  <c r="X9" i="110" s="1"/>
  <c r="S25" i="110"/>
  <c r="S14" i="110" s="1"/>
  <c r="S5" i="110" s="1"/>
  <c r="X5" i="110" s="1"/>
  <c r="X8" i="110" s="1"/>
  <c r="X10" i="110" s="1"/>
  <c r="Y6" i="110"/>
  <c r="Y9" i="110" s="1"/>
  <c r="X116" i="110"/>
  <c r="X115" i="110"/>
  <c r="X118" i="110"/>
  <c r="X119" i="110" s="1"/>
  <c r="X120" i="110" s="1"/>
  <c r="X121" i="110" s="1"/>
  <c r="X122" i="110" s="1"/>
  <c r="X123" i="110" s="1"/>
  <c r="X124" i="110" s="1"/>
  <c r="X125" i="110" s="1"/>
  <c r="X126" i="110" s="1"/>
  <c r="X127" i="110" s="1"/>
  <c r="X128" i="110" s="1"/>
  <c r="P26" i="110"/>
  <c r="P6" i="110" s="1"/>
  <c r="P25" i="110"/>
  <c r="P14" i="110" s="1"/>
  <c r="P5" i="110" s="1"/>
  <c r="I37" i="109"/>
  <c r="I50" i="109" s="1"/>
  <c r="L35" i="109"/>
  <c r="L39" i="109" s="1"/>
  <c r="L49" i="109" s="1"/>
  <c r="L61" i="109" s="1"/>
  <c r="Y16" i="109"/>
  <c r="Y20" i="109" s="1"/>
  <c r="Y17" i="109"/>
  <c r="Y15" i="109"/>
  <c r="Y19" i="109" s="1"/>
  <c r="L117" i="109"/>
  <c r="L129" i="109" s="1"/>
  <c r="Y116" i="109"/>
  <c r="Y115" i="109"/>
  <c r="D47" i="109"/>
  <c r="D50" i="109" s="1"/>
  <c r="Y129" i="109"/>
  <c r="Y118" i="109"/>
  <c r="Y119" i="109" s="1"/>
  <c r="Y120" i="109" s="1"/>
  <c r="Y121" i="109" s="1"/>
  <c r="Y122" i="109" s="1"/>
  <c r="Y123" i="109" s="1"/>
  <c r="Y124" i="109" s="1"/>
  <c r="Y125" i="109" s="1"/>
  <c r="Y126" i="109" s="1"/>
  <c r="Y127" i="109" s="1"/>
  <c r="Y128" i="109" s="1"/>
  <c r="Y16" i="108"/>
  <c r="Y20" i="108" s="1"/>
  <c r="Y116" i="108"/>
  <c r="Y115" i="108"/>
  <c r="Y129" i="108"/>
  <c r="Y118" i="108"/>
  <c r="Y119" i="108" s="1"/>
  <c r="Y120" i="108" s="1"/>
  <c r="Y121" i="108" s="1"/>
  <c r="Y122" i="108" s="1"/>
  <c r="Y123" i="108" s="1"/>
  <c r="Y124" i="108" s="1"/>
  <c r="Y125" i="108" s="1"/>
  <c r="Y126" i="108" s="1"/>
  <c r="Y127" i="108" s="1"/>
  <c r="Y128" i="108" s="1"/>
  <c r="L49" i="108"/>
  <c r="L61" i="108" s="1"/>
  <c r="L116" i="108"/>
  <c r="L115" i="108"/>
  <c r="K116" i="108"/>
  <c r="K115" i="108"/>
  <c r="D47" i="107"/>
  <c r="D50" i="107" s="1"/>
  <c r="C47" i="107"/>
  <c r="C50" i="107" s="1"/>
  <c r="L35" i="107"/>
  <c r="L39" i="107" s="1"/>
  <c r="L49" i="107" s="1"/>
  <c r="K48" i="107"/>
  <c r="K47" i="107"/>
  <c r="K50" i="107"/>
  <c r="K51" i="107" s="1"/>
  <c r="K52" i="107" s="1"/>
  <c r="K53" i="107" s="1"/>
  <c r="K54" i="107" s="1"/>
  <c r="K55" i="107" s="1"/>
  <c r="K56" i="107" s="1"/>
  <c r="K57" i="107" s="1"/>
  <c r="K58" i="107" s="1"/>
  <c r="K59" i="107" s="1"/>
  <c r="K60" i="107" s="1"/>
  <c r="K61" i="107"/>
  <c r="Y16" i="107"/>
  <c r="Y20" i="107" s="1"/>
  <c r="Y17" i="107"/>
  <c r="Y15" i="107"/>
  <c r="Y19" i="107" s="1"/>
  <c r="Y116" i="107"/>
  <c r="Y115" i="107"/>
  <c r="E47" i="107"/>
  <c r="E50" i="107" s="1"/>
  <c r="Y129" i="107"/>
  <c r="L117" i="107"/>
  <c r="L129" i="107" s="1"/>
  <c r="K116" i="107"/>
  <c r="K115" i="107"/>
  <c r="H36" i="106"/>
  <c r="H49" i="106" s="1"/>
  <c r="K35" i="106"/>
  <c r="K39" i="106" s="1"/>
  <c r="G36" i="106"/>
  <c r="G49" i="106" s="1"/>
  <c r="E37" i="106"/>
  <c r="L116" i="106"/>
  <c r="L115" i="106"/>
  <c r="L129" i="106"/>
  <c r="L118" i="106"/>
  <c r="L119" i="106" s="1"/>
  <c r="L120" i="106" s="1"/>
  <c r="L121" i="106" s="1"/>
  <c r="L122" i="106" s="1"/>
  <c r="L123" i="106" s="1"/>
  <c r="L124" i="106" s="1"/>
  <c r="L125" i="106" s="1"/>
  <c r="L126" i="106" s="1"/>
  <c r="L127" i="106" s="1"/>
  <c r="L128" i="106" s="1"/>
  <c r="X129" i="106"/>
  <c r="E36" i="106"/>
  <c r="Y17" i="106"/>
  <c r="Y15" i="106"/>
  <c r="Y19" i="106" s="1"/>
  <c r="Y16" i="106"/>
  <c r="Y20" i="106" s="1"/>
  <c r="Y117" i="106"/>
  <c r="Y129" i="106"/>
  <c r="K34" i="106"/>
  <c r="K38" i="106" s="1"/>
  <c r="G37" i="106"/>
  <c r="G50" i="106" s="1"/>
  <c r="D36" i="106"/>
  <c r="K36" i="106"/>
  <c r="K40" i="106" s="1"/>
  <c r="H37" i="106"/>
  <c r="H50" i="106" s="1"/>
  <c r="I36" i="106"/>
  <c r="I49" i="106" s="1"/>
  <c r="L21" i="106"/>
  <c r="L34" i="106" s="1"/>
  <c r="L38" i="106" s="1"/>
  <c r="L36" i="106"/>
  <c r="L40" i="106" s="1"/>
  <c r="C36" i="106"/>
  <c r="J36" i="106"/>
  <c r="J49" i="106" s="1"/>
  <c r="X116" i="106"/>
  <c r="X115" i="106"/>
  <c r="Y116" i="105"/>
  <c r="Y115" i="105"/>
  <c r="X116" i="105"/>
  <c r="X115" i="105"/>
  <c r="X118" i="105"/>
  <c r="X119" i="105" s="1"/>
  <c r="X120" i="105" s="1"/>
  <c r="X121" i="105" s="1"/>
  <c r="X122" i="105" s="1"/>
  <c r="X123" i="105" s="1"/>
  <c r="X124" i="105" s="1"/>
  <c r="X125" i="105" s="1"/>
  <c r="X126" i="105" s="1"/>
  <c r="X127" i="105" s="1"/>
  <c r="X128" i="105" s="1"/>
  <c r="L116" i="105"/>
  <c r="L115" i="105"/>
  <c r="X129" i="105"/>
  <c r="Y17" i="105"/>
  <c r="Y15" i="105"/>
  <c r="Y19" i="105" s="1"/>
  <c r="Y16" i="105"/>
  <c r="Y20" i="105" s="1"/>
  <c r="K116" i="105"/>
  <c r="K115" i="105"/>
  <c r="K129" i="105"/>
  <c r="E36" i="104"/>
  <c r="D36" i="104"/>
  <c r="I36" i="104"/>
  <c r="I49" i="104" s="1"/>
  <c r="E37" i="104"/>
  <c r="D37" i="104"/>
  <c r="K116" i="104"/>
  <c r="K115" i="104"/>
  <c r="K118" i="104"/>
  <c r="K119" i="104" s="1"/>
  <c r="K120" i="104" s="1"/>
  <c r="K121" i="104" s="1"/>
  <c r="K122" i="104" s="1"/>
  <c r="K123" i="104" s="1"/>
  <c r="K124" i="104" s="1"/>
  <c r="K125" i="104" s="1"/>
  <c r="K126" i="104" s="1"/>
  <c r="K127" i="104" s="1"/>
  <c r="K128" i="104" s="1"/>
  <c r="K129" i="104"/>
  <c r="K49" i="104"/>
  <c r="K61" i="104" s="1"/>
  <c r="J37" i="104"/>
  <c r="J50" i="104" s="1"/>
  <c r="L117" i="104"/>
  <c r="L129" i="104" s="1"/>
  <c r="X116" i="104"/>
  <c r="X115" i="104"/>
  <c r="Y129" i="104"/>
  <c r="Y117" i="104"/>
  <c r="Y36" i="104"/>
  <c r="Y40" i="104" s="1"/>
  <c r="Y21" i="104"/>
  <c r="Y34" i="104" s="1"/>
  <c r="Y38" i="104" s="1"/>
  <c r="K34" i="103"/>
  <c r="K38" i="103" s="1"/>
  <c r="H29" i="103"/>
  <c r="I28" i="103"/>
  <c r="D28" i="103"/>
  <c r="F28" i="103"/>
  <c r="D29" i="103"/>
  <c r="F29" i="103"/>
  <c r="L116" i="103"/>
  <c r="L115" i="103"/>
  <c r="I29" i="103"/>
  <c r="J28" i="103"/>
  <c r="K116" i="103"/>
  <c r="K115" i="103"/>
  <c r="K35" i="103"/>
  <c r="K39" i="103" s="1"/>
  <c r="L118" i="103"/>
  <c r="L119" i="103" s="1"/>
  <c r="L120" i="103" s="1"/>
  <c r="L121" i="103" s="1"/>
  <c r="L122" i="103" s="1"/>
  <c r="L123" i="103" s="1"/>
  <c r="L124" i="103" s="1"/>
  <c r="L125" i="103" s="1"/>
  <c r="L126" i="103" s="1"/>
  <c r="L127" i="103" s="1"/>
  <c r="L128" i="103" s="1"/>
  <c r="J29" i="103"/>
  <c r="Y17" i="103"/>
  <c r="Y15" i="103"/>
  <c r="Y19" i="103" s="1"/>
  <c r="Y16" i="103"/>
  <c r="Y20" i="103" s="1"/>
  <c r="H28" i="103"/>
  <c r="K36" i="103"/>
  <c r="K40" i="103" s="1"/>
  <c r="G29" i="103"/>
  <c r="S25" i="103"/>
  <c r="S14" i="103" s="1"/>
  <c r="S5" i="103" s="1"/>
  <c r="X5" i="103" s="1"/>
  <c r="X8" i="103" s="1"/>
  <c r="X10" i="103" s="1"/>
  <c r="Q26" i="103"/>
  <c r="Q6" i="103" s="1"/>
  <c r="Q25" i="103"/>
  <c r="Q14" i="103" s="1"/>
  <c r="Q5" i="103" s="1"/>
  <c r="X116" i="103"/>
  <c r="X115" i="103"/>
  <c r="C29" i="103"/>
  <c r="Y116" i="103"/>
  <c r="Y115" i="103"/>
  <c r="G28" i="103"/>
  <c r="X129" i="103"/>
  <c r="L36" i="103"/>
  <c r="L40" i="103" s="1"/>
  <c r="L21" i="103"/>
  <c r="L35" i="103" s="1"/>
  <c r="L39" i="103" s="1"/>
  <c r="L129" i="103"/>
  <c r="C28" i="103"/>
  <c r="Y129" i="103"/>
  <c r="G36" i="102"/>
  <c r="G49" i="102" s="1"/>
  <c r="C36" i="102"/>
  <c r="S26" i="102"/>
  <c r="S6" i="102" s="1"/>
  <c r="X6" i="102" s="1"/>
  <c r="X9" i="102" s="1"/>
  <c r="S25" i="102"/>
  <c r="S14" i="102" s="1"/>
  <c r="S5" i="102" s="1"/>
  <c r="X5" i="102" s="1"/>
  <c r="X8" i="102" s="1"/>
  <c r="X10" i="102" s="1"/>
  <c r="X116" i="102"/>
  <c r="X115" i="102"/>
  <c r="X118" i="102"/>
  <c r="X119" i="102" s="1"/>
  <c r="X120" i="102" s="1"/>
  <c r="X121" i="102" s="1"/>
  <c r="X122" i="102" s="1"/>
  <c r="X123" i="102" s="1"/>
  <c r="X124" i="102" s="1"/>
  <c r="X125" i="102" s="1"/>
  <c r="X126" i="102" s="1"/>
  <c r="X127" i="102" s="1"/>
  <c r="X128" i="102" s="1"/>
  <c r="L35" i="102"/>
  <c r="L39" i="102" s="1"/>
  <c r="L49" i="102" s="1"/>
  <c r="Y116" i="102"/>
  <c r="Y115" i="102"/>
  <c r="Y36" i="102"/>
  <c r="Y40" i="102" s="1"/>
  <c r="Y21" i="102"/>
  <c r="Y35" i="102" s="1"/>
  <c r="Y39" i="102" s="1"/>
  <c r="Y118" i="102"/>
  <c r="Y119" i="102" s="1"/>
  <c r="Y120" i="102" s="1"/>
  <c r="Y121" i="102" s="1"/>
  <c r="Y122" i="102" s="1"/>
  <c r="Y123" i="102" s="1"/>
  <c r="Y124" i="102" s="1"/>
  <c r="Y125" i="102" s="1"/>
  <c r="Y126" i="102" s="1"/>
  <c r="Y127" i="102" s="1"/>
  <c r="Y128" i="102" s="1"/>
  <c r="Y129" i="102"/>
  <c r="K116" i="102"/>
  <c r="K115" i="102"/>
  <c r="K49" i="102"/>
  <c r="K61" i="102" s="1"/>
  <c r="K129" i="102"/>
  <c r="L116" i="102"/>
  <c r="L115" i="102"/>
  <c r="X129" i="102"/>
  <c r="E37" i="101"/>
  <c r="G37" i="101"/>
  <c r="G50" i="101" s="1"/>
  <c r="K49" i="101"/>
  <c r="K48" i="101" s="1"/>
  <c r="D36" i="101"/>
  <c r="H36" i="101"/>
  <c r="H49" i="101" s="1"/>
  <c r="C47" i="101"/>
  <c r="C50" i="101" s="1"/>
  <c r="L116" i="101"/>
  <c r="L115" i="101"/>
  <c r="E36" i="101"/>
  <c r="X116" i="101"/>
  <c r="X115" i="101"/>
  <c r="X118" i="101"/>
  <c r="X119" i="101" s="1"/>
  <c r="X120" i="101" s="1"/>
  <c r="X121" i="101" s="1"/>
  <c r="X122" i="101" s="1"/>
  <c r="X123" i="101" s="1"/>
  <c r="X124" i="101" s="1"/>
  <c r="X125" i="101" s="1"/>
  <c r="X126" i="101" s="1"/>
  <c r="X127" i="101" s="1"/>
  <c r="X128" i="101" s="1"/>
  <c r="Y17" i="101"/>
  <c r="Y15" i="101"/>
  <c r="Y19" i="101" s="1"/>
  <c r="Y16" i="101"/>
  <c r="Y20" i="101" s="1"/>
  <c r="D37" i="101"/>
  <c r="G36" i="101"/>
  <c r="G49" i="101" s="1"/>
  <c r="Y117" i="101"/>
  <c r="Y129" i="101" s="1"/>
  <c r="D36" i="100"/>
  <c r="I37" i="100"/>
  <c r="I50" i="100" s="1"/>
  <c r="E37" i="100"/>
  <c r="J36" i="100"/>
  <c r="J49" i="100" s="1"/>
  <c r="Y116" i="100"/>
  <c r="Y115" i="100"/>
  <c r="H36" i="100"/>
  <c r="H49" i="100" s="1"/>
  <c r="J37" i="100"/>
  <c r="J50" i="100" s="1"/>
  <c r="I36" i="100"/>
  <c r="I49" i="100" s="1"/>
  <c r="K116" i="100"/>
  <c r="K115" i="100"/>
  <c r="Y129" i="100"/>
  <c r="F37" i="100"/>
  <c r="E36" i="100"/>
  <c r="Y118" i="100"/>
  <c r="Y119" i="100" s="1"/>
  <c r="Y120" i="100" s="1"/>
  <c r="Y121" i="100" s="1"/>
  <c r="Y122" i="100" s="1"/>
  <c r="Y123" i="100" s="1"/>
  <c r="Y124" i="100" s="1"/>
  <c r="Y125" i="100" s="1"/>
  <c r="Y126" i="100" s="1"/>
  <c r="Y127" i="100" s="1"/>
  <c r="Y128" i="100" s="1"/>
  <c r="K34" i="100"/>
  <c r="K38" i="100" s="1"/>
  <c r="K129" i="100"/>
  <c r="X116" i="100"/>
  <c r="X115" i="100"/>
  <c r="L36" i="100"/>
  <c r="L40" i="100" s="1"/>
  <c r="L21" i="100"/>
  <c r="L34" i="100" s="1"/>
  <c r="L38" i="100" s="1"/>
  <c r="D37" i="100"/>
  <c r="X129" i="100"/>
  <c r="L117" i="100"/>
  <c r="L129" i="100" s="1"/>
  <c r="Y17" i="100"/>
  <c r="Y15" i="100"/>
  <c r="Y19" i="100" s="1"/>
  <c r="Y16" i="100"/>
  <c r="Y20" i="100" s="1"/>
  <c r="K36" i="100"/>
  <c r="K40" i="100" s="1"/>
  <c r="G36" i="100"/>
  <c r="G49" i="100" s="1"/>
  <c r="C36" i="100"/>
  <c r="J36" i="99"/>
  <c r="J49" i="99" s="1"/>
  <c r="K118" i="99"/>
  <c r="K119" i="99" s="1"/>
  <c r="K120" i="99" s="1"/>
  <c r="K121" i="99" s="1"/>
  <c r="K122" i="99" s="1"/>
  <c r="K123" i="99" s="1"/>
  <c r="K124" i="99" s="1"/>
  <c r="K125" i="99" s="1"/>
  <c r="K126" i="99" s="1"/>
  <c r="K127" i="99" s="1"/>
  <c r="K128" i="99" s="1"/>
  <c r="Y116" i="99"/>
  <c r="Y115" i="99"/>
  <c r="K116" i="99"/>
  <c r="K115" i="99"/>
  <c r="L116" i="99"/>
  <c r="L115" i="99"/>
  <c r="Y21" i="99"/>
  <c r="Y34" i="99" s="1"/>
  <c r="Y38" i="99" s="1"/>
  <c r="Y36" i="99"/>
  <c r="Y40" i="99" s="1"/>
  <c r="Y118" i="99"/>
  <c r="Y119" i="99" s="1"/>
  <c r="Y120" i="99" s="1"/>
  <c r="Y121" i="99" s="1"/>
  <c r="Y122" i="99" s="1"/>
  <c r="Y123" i="99" s="1"/>
  <c r="Y124" i="99" s="1"/>
  <c r="Y125" i="99" s="1"/>
  <c r="Y126" i="99" s="1"/>
  <c r="Y127" i="99" s="1"/>
  <c r="Y128" i="99" s="1"/>
  <c r="X116" i="99"/>
  <c r="X115" i="99"/>
  <c r="L34" i="99"/>
  <c r="L38" i="99" s="1"/>
  <c r="Y116" i="98"/>
  <c r="Y115" i="98"/>
  <c r="Y129" i="98"/>
  <c r="Y118" i="98"/>
  <c r="Y119" i="98" s="1"/>
  <c r="Y120" i="98" s="1"/>
  <c r="Y121" i="98" s="1"/>
  <c r="Y122" i="98" s="1"/>
  <c r="Y123" i="98" s="1"/>
  <c r="Y124" i="98" s="1"/>
  <c r="Y125" i="98" s="1"/>
  <c r="Y126" i="98" s="1"/>
  <c r="Y127" i="98" s="1"/>
  <c r="Y128" i="98" s="1"/>
  <c r="Y36" i="98"/>
  <c r="Y40" i="98" s="1"/>
  <c r="Y21" i="98"/>
  <c r="Y34" i="98" s="1"/>
  <c r="Y38" i="98" s="1"/>
  <c r="X116" i="98"/>
  <c r="X115" i="98"/>
  <c r="L34" i="98"/>
  <c r="L38" i="98" s="1"/>
  <c r="X118" i="98"/>
  <c r="X119" i="98" s="1"/>
  <c r="X120" i="98" s="1"/>
  <c r="X121" i="98" s="1"/>
  <c r="X122" i="98" s="1"/>
  <c r="X123" i="98" s="1"/>
  <c r="X124" i="98" s="1"/>
  <c r="X125" i="98" s="1"/>
  <c r="X126" i="98" s="1"/>
  <c r="X127" i="98" s="1"/>
  <c r="X128" i="98" s="1"/>
  <c r="K116" i="98"/>
  <c r="K115" i="98"/>
  <c r="K118" i="98"/>
  <c r="K119" i="98" s="1"/>
  <c r="K120" i="98" s="1"/>
  <c r="K121" i="98" s="1"/>
  <c r="K122" i="98" s="1"/>
  <c r="K123" i="98" s="1"/>
  <c r="K124" i="98" s="1"/>
  <c r="K125" i="98" s="1"/>
  <c r="K126" i="98" s="1"/>
  <c r="K127" i="98" s="1"/>
  <c r="K128" i="98" s="1"/>
  <c r="L116" i="98"/>
  <c r="L115" i="98"/>
  <c r="K129" i="98"/>
  <c r="L129" i="98"/>
  <c r="L117" i="97"/>
  <c r="L129" i="97" s="1"/>
  <c r="K36" i="97"/>
  <c r="K40" i="97" s="1"/>
  <c r="K35" i="97"/>
  <c r="K39" i="97" s="1"/>
  <c r="Y17" i="97"/>
  <c r="Y15" i="97"/>
  <c r="Y19" i="97" s="1"/>
  <c r="Y16" i="97"/>
  <c r="Y20" i="97" s="1"/>
  <c r="L36" i="97"/>
  <c r="L40" i="97" s="1"/>
  <c r="L21" i="97"/>
  <c r="L35" i="97" s="1"/>
  <c r="L39" i="97" s="1"/>
  <c r="D37" i="97"/>
  <c r="Y117" i="97"/>
  <c r="X116" i="97"/>
  <c r="X115" i="97"/>
  <c r="X129" i="97"/>
  <c r="E36" i="97"/>
  <c r="F37" i="97"/>
  <c r="F47" i="97" s="1"/>
  <c r="F50" i="97" s="1"/>
  <c r="D37" i="96"/>
  <c r="D47" i="96" s="1"/>
  <c r="D50" i="96" s="1"/>
  <c r="Y6" i="96"/>
  <c r="Y9" i="96" s="1"/>
  <c r="H36" i="96"/>
  <c r="H49" i="96" s="1"/>
  <c r="F47" i="96"/>
  <c r="F50" i="96" s="1"/>
  <c r="E36" i="96"/>
  <c r="K116" i="96"/>
  <c r="K115" i="96"/>
  <c r="L34" i="96"/>
  <c r="L38" i="96" s="1"/>
  <c r="Y116" i="96"/>
  <c r="Y115" i="96"/>
  <c r="X116" i="96"/>
  <c r="X115" i="96"/>
  <c r="X118" i="96"/>
  <c r="X119" i="96" s="1"/>
  <c r="X120" i="96" s="1"/>
  <c r="X121" i="96" s="1"/>
  <c r="X122" i="96" s="1"/>
  <c r="X123" i="96" s="1"/>
  <c r="X124" i="96" s="1"/>
  <c r="X125" i="96" s="1"/>
  <c r="X126" i="96" s="1"/>
  <c r="X127" i="96" s="1"/>
  <c r="X128" i="96" s="1"/>
  <c r="L116" i="96"/>
  <c r="L115" i="96"/>
  <c r="Y34" i="95"/>
  <c r="Y3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C57" i="95" s="1"/>
  <c r="L116" i="95"/>
  <c r="L115" i="95"/>
  <c r="L118" i="95"/>
  <c r="L119" i="95" s="1"/>
  <c r="L120" i="95" s="1"/>
  <c r="L121" i="95" s="1"/>
  <c r="L122" i="95" s="1"/>
  <c r="L123" i="95" s="1"/>
  <c r="L124" i="95" s="1"/>
  <c r="L125" i="95" s="1"/>
  <c r="L126" i="95" s="1"/>
  <c r="L127" i="95" s="1"/>
  <c r="L128" i="95" s="1"/>
  <c r="Y116" i="95"/>
  <c r="Y115" i="95"/>
  <c r="C47" i="95"/>
  <c r="C50" i="95" s="1"/>
  <c r="X116" i="95"/>
  <c r="X115" i="95"/>
  <c r="X129" i="95"/>
  <c r="L129" i="95"/>
  <c r="L35" i="94"/>
  <c r="L39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E37" i="94"/>
  <c r="D36" i="94"/>
  <c r="G36" i="94"/>
  <c r="G49" i="94" s="1"/>
  <c r="Y116" i="94"/>
  <c r="Y115" i="94"/>
  <c r="Y129" i="94"/>
  <c r="K116" i="94"/>
  <c r="K115" i="94"/>
  <c r="K118" i="94"/>
  <c r="K119" i="94" s="1"/>
  <c r="K120" i="94" s="1"/>
  <c r="K121" i="94" s="1"/>
  <c r="K122" i="94" s="1"/>
  <c r="K123" i="94" s="1"/>
  <c r="K124" i="94" s="1"/>
  <c r="K125" i="94" s="1"/>
  <c r="K126" i="94" s="1"/>
  <c r="K127" i="94" s="1"/>
  <c r="K128" i="94" s="1"/>
  <c r="F36" i="94"/>
  <c r="Y36" i="94"/>
  <c r="Y40" i="94" s="1"/>
  <c r="Y21" i="94"/>
  <c r="Y35" i="94" s="1"/>
  <c r="Y39" i="94" s="1"/>
  <c r="L116" i="94"/>
  <c r="L115" i="94"/>
  <c r="K48" i="94"/>
  <c r="K47" i="94"/>
  <c r="K50" i="94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L129" i="94"/>
  <c r="Y118" i="94"/>
  <c r="Y119" i="94" s="1"/>
  <c r="Y120" i="94" s="1"/>
  <c r="Y121" i="94" s="1"/>
  <c r="Y122" i="94" s="1"/>
  <c r="Y123" i="94" s="1"/>
  <c r="Y124" i="94" s="1"/>
  <c r="Y125" i="94" s="1"/>
  <c r="Y126" i="94" s="1"/>
  <c r="Y127" i="94" s="1"/>
  <c r="Y128" i="94" s="1"/>
  <c r="E47" i="93"/>
  <c r="E50" i="93" s="1"/>
  <c r="K49" i="93"/>
  <c r="K61" i="93" s="1"/>
  <c r="Y117" i="93"/>
  <c r="E46" i="93"/>
  <c r="E49" i="93" s="1"/>
  <c r="Y36" i="93"/>
  <c r="Y40" i="93" s="1"/>
  <c r="Y21" i="93"/>
  <c r="Y35" i="93" s="1"/>
  <c r="Y39" i="93" s="1"/>
  <c r="L116" i="93"/>
  <c r="L115" i="93"/>
  <c r="D37" i="92"/>
  <c r="L35" i="92"/>
  <c r="L39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E36" i="92"/>
  <c r="Y17" i="92"/>
  <c r="Y15" i="92"/>
  <c r="Y19" i="92" s="1"/>
  <c r="Y16" i="92"/>
  <c r="Y20" i="92" s="1"/>
  <c r="L116" i="92"/>
  <c r="L115" i="92"/>
  <c r="Y117" i="92"/>
  <c r="Y129" i="92" s="1"/>
  <c r="L118" i="92"/>
  <c r="L119" i="92" s="1"/>
  <c r="L120" i="92" s="1"/>
  <c r="L121" i="92" s="1"/>
  <c r="L122" i="92" s="1"/>
  <c r="L123" i="92" s="1"/>
  <c r="L124" i="92" s="1"/>
  <c r="L125" i="92" s="1"/>
  <c r="L126" i="92" s="1"/>
  <c r="L127" i="92" s="1"/>
  <c r="L128" i="92" s="1"/>
  <c r="X116" i="92"/>
  <c r="X115" i="92"/>
  <c r="K116" i="92"/>
  <c r="K115" i="92"/>
  <c r="X129" i="92"/>
  <c r="K129" i="92"/>
  <c r="F36" i="91"/>
  <c r="L116" i="91"/>
  <c r="L115" i="91"/>
  <c r="L129" i="91"/>
  <c r="L118" i="91"/>
  <c r="L119" i="91" s="1"/>
  <c r="L120" i="91" s="1"/>
  <c r="L121" i="91" s="1"/>
  <c r="L122" i="91" s="1"/>
  <c r="L123" i="91" s="1"/>
  <c r="L124" i="91" s="1"/>
  <c r="L125" i="91" s="1"/>
  <c r="L126" i="91" s="1"/>
  <c r="L127" i="91" s="1"/>
  <c r="L128" i="91" s="1"/>
  <c r="Y116" i="91"/>
  <c r="Y115" i="91"/>
  <c r="Y17" i="91"/>
  <c r="Y15" i="91"/>
  <c r="Y19" i="91" s="1"/>
  <c r="Y16" i="91"/>
  <c r="Y20" i="91" s="1"/>
  <c r="Y129" i="91"/>
  <c r="D37" i="91"/>
  <c r="L35" i="91"/>
  <c r="L39" i="91" s="1"/>
  <c r="L49" i="91" s="1"/>
  <c r="G36" i="91"/>
  <c r="G49" i="91" s="1"/>
  <c r="F37" i="91"/>
  <c r="X116" i="91"/>
  <c r="X115" i="91"/>
  <c r="X118" i="91"/>
  <c r="X119" i="91" s="1"/>
  <c r="X120" i="91" s="1"/>
  <c r="X121" i="91" s="1"/>
  <c r="X122" i="91" s="1"/>
  <c r="X123" i="91" s="1"/>
  <c r="X124" i="91" s="1"/>
  <c r="X125" i="91" s="1"/>
  <c r="X126" i="91" s="1"/>
  <c r="X127" i="91" s="1"/>
  <c r="X128" i="91" s="1"/>
  <c r="C37" i="91"/>
  <c r="D46" i="90"/>
  <c r="D49" i="90" s="1"/>
  <c r="K116" i="90"/>
  <c r="K115" i="90"/>
  <c r="K118" i="90"/>
  <c r="K119" i="90" s="1"/>
  <c r="K120" i="90" s="1"/>
  <c r="K121" i="90" s="1"/>
  <c r="K122" i="90" s="1"/>
  <c r="K123" i="90" s="1"/>
  <c r="K124" i="90" s="1"/>
  <c r="K125" i="90" s="1"/>
  <c r="K126" i="90" s="1"/>
  <c r="K127" i="90" s="1"/>
  <c r="K128" i="90" s="1"/>
  <c r="Y5" i="90"/>
  <c r="Y8" i="90" s="1"/>
  <c r="Y10" i="90" s="1"/>
  <c r="K50" i="90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Y6" i="90"/>
  <c r="Y9" i="90" s="1"/>
  <c r="K48" i="90"/>
  <c r="K47" i="90"/>
  <c r="L35" i="90"/>
  <c r="L39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C46" i="90"/>
  <c r="C49" i="90" s="1"/>
  <c r="Y116" i="90"/>
  <c r="Y115" i="90"/>
  <c r="R26" i="90"/>
  <c r="R6" i="90" s="1"/>
  <c r="R25" i="90"/>
  <c r="R14" i="90" s="1"/>
  <c r="R5" i="90" s="1"/>
  <c r="L116" i="90"/>
  <c r="L115" i="90"/>
  <c r="C47" i="89"/>
  <c r="C50" i="89" s="1"/>
  <c r="Y36" i="89"/>
  <c r="Y40" i="89" s="1"/>
  <c r="Y21" i="89"/>
  <c r="Y34" i="89" s="1"/>
  <c r="Y38" i="89" s="1"/>
  <c r="X116" i="89"/>
  <c r="X115" i="89"/>
  <c r="X118" i="89"/>
  <c r="X119" i="89" s="1"/>
  <c r="X120" i="89" s="1"/>
  <c r="X121" i="89" s="1"/>
  <c r="X122" i="89" s="1"/>
  <c r="X123" i="89" s="1"/>
  <c r="X124" i="89" s="1"/>
  <c r="X125" i="89" s="1"/>
  <c r="X126" i="89" s="1"/>
  <c r="X127" i="89" s="1"/>
  <c r="X128" i="89" s="1"/>
  <c r="Y116" i="89"/>
  <c r="Y115" i="89"/>
  <c r="L34" i="89"/>
  <c r="L38" i="89" s="1"/>
  <c r="Y129" i="89"/>
  <c r="L116" i="89"/>
  <c r="L115" i="89"/>
  <c r="K34" i="88"/>
  <c r="K38" i="88" s="1"/>
  <c r="K36" i="88"/>
  <c r="K40" i="88" s="1"/>
  <c r="C36" i="88"/>
  <c r="P25" i="88"/>
  <c r="P14" i="88" s="1"/>
  <c r="P5" i="88" s="1"/>
  <c r="G37" i="88"/>
  <c r="G50" i="88" s="1"/>
  <c r="H36" i="88"/>
  <c r="H49" i="88" s="1"/>
  <c r="I36" i="88"/>
  <c r="I49" i="88" s="1"/>
  <c r="J36" i="88"/>
  <c r="J49" i="88" s="1"/>
  <c r="Y116" i="88"/>
  <c r="Y115" i="88"/>
  <c r="Y129" i="88"/>
  <c r="Y118" i="88"/>
  <c r="Y119" i="88" s="1"/>
  <c r="Y120" i="88" s="1"/>
  <c r="Y121" i="88" s="1"/>
  <c r="Y122" i="88" s="1"/>
  <c r="Y123" i="88" s="1"/>
  <c r="Y124" i="88" s="1"/>
  <c r="Y125" i="88" s="1"/>
  <c r="Y126" i="88" s="1"/>
  <c r="Y127" i="88" s="1"/>
  <c r="Y128" i="88" s="1"/>
  <c r="K35" i="88"/>
  <c r="K39" i="88" s="1"/>
  <c r="I37" i="88"/>
  <c r="I50" i="88" s="1"/>
  <c r="L36" i="88"/>
  <c r="L40" i="88" s="1"/>
  <c r="L21" i="88"/>
  <c r="L34" i="88" s="1"/>
  <c r="L38" i="88" s="1"/>
  <c r="Y17" i="88"/>
  <c r="Y15" i="88"/>
  <c r="Y19" i="88" s="1"/>
  <c r="Y16" i="88"/>
  <c r="Y20" i="88" s="1"/>
  <c r="L116" i="88"/>
  <c r="L115" i="88"/>
  <c r="K116" i="88"/>
  <c r="K115" i="88"/>
  <c r="K118" i="88"/>
  <c r="K119" i="88" s="1"/>
  <c r="K120" i="88" s="1"/>
  <c r="K121" i="88" s="1"/>
  <c r="K122" i="88" s="1"/>
  <c r="K123" i="88" s="1"/>
  <c r="K124" i="88" s="1"/>
  <c r="K125" i="88" s="1"/>
  <c r="K126" i="88" s="1"/>
  <c r="K127" i="88" s="1"/>
  <c r="K128" i="88" s="1"/>
  <c r="L118" i="88"/>
  <c r="L119" i="88" s="1"/>
  <c r="L120" i="88" s="1"/>
  <c r="L121" i="88" s="1"/>
  <c r="L122" i="88" s="1"/>
  <c r="L123" i="88" s="1"/>
  <c r="L124" i="88" s="1"/>
  <c r="L125" i="88" s="1"/>
  <c r="L126" i="88" s="1"/>
  <c r="L127" i="88" s="1"/>
  <c r="L128" i="88" s="1"/>
  <c r="K129" i="88"/>
  <c r="G36" i="88"/>
  <c r="G49" i="88" s="1"/>
  <c r="Q26" i="88"/>
  <c r="Q6" i="88" s="1"/>
  <c r="Q25" i="88"/>
  <c r="Q14" i="88" s="1"/>
  <c r="Q5" i="88" s="1"/>
  <c r="C37" i="88"/>
  <c r="H37" i="88"/>
  <c r="H50" i="88" s="1"/>
  <c r="F28" i="87"/>
  <c r="E28" i="87"/>
  <c r="D28" i="87"/>
  <c r="H28" i="87"/>
  <c r="Q25" i="87"/>
  <c r="Q14" i="87" s="1"/>
  <c r="Q5" i="87" s="1"/>
  <c r="D29" i="87"/>
  <c r="G28" i="87"/>
  <c r="C28" i="87"/>
  <c r="E29" i="87"/>
  <c r="C29" i="87"/>
  <c r="Y116" i="87"/>
  <c r="Y115" i="87"/>
  <c r="L36" i="87"/>
  <c r="L40" i="87" s="1"/>
  <c r="L21" i="87"/>
  <c r="L34" i="87" s="1"/>
  <c r="L38" i="87" s="1"/>
  <c r="I29" i="87"/>
  <c r="K34" i="87"/>
  <c r="K38" i="87" s="1"/>
  <c r="K35" i="87"/>
  <c r="K39" i="87" s="1"/>
  <c r="J28" i="87"/>
  <c r="H29" i="87"/>
  <c r="Y17" i="87"/>
  <c r="Y15" i="87"/>
  <c r="Y19" i="87" s="1"/>
  <c r="Y16" i="87"/>
  <c r="Y20" i="87" s="1"/>
  <c r="D46" i="86"/>
  <c r="D49" i="86" s="1"/>
  <c r="C47" i="86"/>
  <c r="C50" i="86" s="1"/>
  <c r="C46" i="86"/>
  <c r="C49" i="86" s="1"/>
  <c r="Y17" i="86"/>
  <c r="Y15" i="86"/>
  <c r="Y19" i="86" s="1"/>
  <c r="Y16" i="86"/>
  <c r="Y20" i="86" s="1"/>
  <c r="X116" i="86"/>
  <c r="X115" i="86"/>
  <c r="X118" i="86"/>
  <c r="X119" i="86" s="1"/>
  <c r="X120" i="86" s="1"/>
  <c r="X121" i="86" s="1"/>
  <c r="X122" i="86" s="1"/>
  <c r="X123" i="86" s="1"/>
  <c r="X124" i="86" s="1"/>
  <c r="X125" i="86" s="1"/>
  <c r="X126" i="86" s="1"/>
  <c r="X127" i="86" s="1"/>
  <c r="X128" i="86" s="1"/>
  <c r="X129" i="86"/>
  <c r="L35" i="86"/>
  <c r="L39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K116" i="86"/>
  <c r="K115" i="86"/>
  <c r="L129" i="86"/>
  <c r="K129" i="86"/>
  <c r="L116" i="86"/>
  <c r="L115" i="86"/>
  <c r="Y116" i="86"/>
  <c r="Y115" i="86"/>
  <c r="Y118" i="86"/>
  <c r="Y119" i="86" s="1"/>
  <c r="Y120" i="86" s="1"/>
  <c r="Y121" i="86" s="1"/>
  <c r="Y122" i="86" s="1"/>
  <c r="Y123" i="86" s="1"/>
  <c r="Y124" i="86" s="1"/>
  <c r="Y125" i="86" s="1"/>
  <c r="Y126" i="86" s="1"/>
  <c r="Y127" i="86" s="1"/>
  <c r="Y128" i="86" s="1"/>
  <c r="Y129" i="86"/>
  <c r="K48" i="86"/>
  <c r="K50" i="86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J37" i="85"/>
  <c r="J50" i="85" s="1"/>
  <c r="K116" i="85"/>
  <c r="K115" i="85"/>
  <c r="L116" i="85"/>
  <c r="L115" i="85"/>
  <c r="K129" i="85"/>
  <c r="Y115" i="85"/>
  <c r="Y116" i="85"/>
  <c r="Y21" i="85"/>
  <c r="Y35" i="85" s="1"/>
  <c r="Y39" i="85" s="1"/>
  <c r="Y36" i="85"/>
  <c r="Y40" i="85" s="1"/>
  <c r="Y129" i="85"/>
  <c r="L129" i="85"/>
  <c r="L118" i="85"/>
  <c r="L119" i="85" s="1"/>
  <c r="L120" i="85" s="1"/>
  <c r="L121" i="85" s="1"/>
  <c r="L122" i="85" s="1"/>
  <c r="L123" i="85" s="1"/>
  <c r="L124" i="85" s="1"/>
  <c r="L125" i="85" s="1"/>
  <c r="L126" i="85" s="1"/>
  <c r="L127" i="85" s="1"/>
  <c r="L128" i="85" s="1"/>
  <c r="K118" i="85"/>
  <c r="K119" i="85" s="1"/>
  <c r="K120" i="85" s="1"/>
  <c r="K121" i="85" s="1"/>
  <c r="K122" i="85" s="1"/>
  <c r="K123" i="85" s="1"/>
  <c r="K124" i="85" s="1"/>
  <c r="K125" i="85" s="1"/>
  <c r="K126" i="85" s="1"/>
  <c r="K127" i="85" s="1"/>
  <c r="K128" i="85" s="1"/>
  <c r="Y118" i="85"/>
  <c r="Y119" i="85" s="1"/>
  <c r="Y120" i="85" s="1"/>
  <c r="Y121" i="85" s="1"/>
  <c r="Y122" i="85" s="1"/>
  <c r="Y123" i="85" s="1"/>
  <c r="Y124" i="85" s="1"/>
  <c r="Y125" i="85" s="1"/>
  <c r="Y126" i="85" s="1"/>
  <c r="Y127" i="85" s="1"/>
  <c r="Y128" i="85" s="1"/>
  <c r="X115" i="85"/>
  <c r="X116" i="85"/>
  <c r="X118" i="85"/>
  <c r="X119" i="85" s="1"/>
  <c r="X120" i="85" s="1"/>
  <c r="X121" i="85" s="1"/>
  <c r="X122" i="85" s="1"/>
  <c r="X123" i="85" s="1"/>
  <c r="X124" i="85" s="1"/>
  <c r="X125" i="85" s="1"/>
  <c r="X126" i="85" s="1"/>
  <c r="X127" i="85" s="1"/>
  <c r="X128" i="85" s="1"/>
  <c r="E47" i="85"/>
  <c r="E50" i="85" s="1"/>
  <c r="F37" i="84"/>
  <c r="P26" i="84"/>
  <c r="P6" i="84" s="1"/>
  <c r="P25" i="84"/>
  <c r="P14" i="84" s="1"/>
  <c r="P5" i="84" s="1"/>
  <c r="X116" i="84"/>
  <c r="X115" i="84"/>
  <c r="X129" i="84"/>
  <c r="K116" i="84"/>
  <c r="K115" i="84"/>
  <c r="Y5" i="84"/>
  <c r="Y8" i="84" s="1"/>
  <c r="Y10" i="84" s="1"/>
  <c r="K118" i="84"/>
  <c r="K119" i="84" s="1"/>
  <c r="K120" i="84" s="1"/>
  <c r="K121" i="84" s="1"/>
  <c r="K122" i="84" s="1"/>
  <c r="K123" i="84" s="1"/>
  <c r="K124" i="84" s="1"/>
  <c r="K125" i="84" s="1"/>
  <c r="K126" i="84" s="1"/>
  <c r="K127" i="84" s="1"/>
  <c r="K128" i="84" s="1"/>
  <c r="K47" i="84"/>
  <c r="Y117" i="84"/>
  <c r="Y129" i="84" s="1"/>
  <c r="Y6" i="84"/>
  <c r="Y9" i="84" s="1"/>
  <c r="X118" i="84"/>
  <c r="X119" i="84" s="1"/>
  <c r="X120" i="84" s="1"/>
  <c r="X121" i="84" s="1"/>
  <c r="X122" i="84" s="1"/>
  <c r="X123" i="84" s="1"/>
  <c r="X124" i="84" s="1"/>
  <c r="X125" i="84" s="1"/>
  <c r="X126" i="84" s="1"/>
  <c r="X127" i="84" s="1"/>
  <c r="X128" i="84" s="1"/>
  <c r="Y5" i="83"/>
  <c r="Y8" i="83" s="1"/>
  <c r="Y10" i="83" s="1"/>
  <c r="Y6" i="83"/>
  <c r="Y9" i="83" s="1"/>
  <c r="D37" i="83"/>
  <c r="D47" i="83" s="1"/>
  <c r="D50" i="83" s="1"/>
  <c r="L34" i="83"/>
  <c r="L3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C46" i="83"/>
  <c r="C49" i="83" s="1"/>
  <c r="I36" i="83"/>
  <c r="I49" i="83" s="1"/>
  <c r="Y116" i="83"/>
  <c r="Y115" i="83"/>
  <c r="Y129" i="83"/>
  <c r="Y118" i="83"/>
  <c r="Y119" i="83" s="1"/>
  <c r="Y120" i="83" s="1"/>
  <c r="Y121" i="83" s="1"/>
  <c r="Y122" i="83" s="1"/>
  <c r="Y123" i="83" s="1"/>
  <c r="Y124" i="83" s="1"/>
  <c r="Y125" i="83" s="1"/>
  <c r="Y126" i="83" s="1"/>
  <c r="Y127" i="83" s="1"/>
  <c r="Y128" i="83" s="1"/>
  <c r="L116" i="83"/>
  <c r="L115" i="83"/>
  <c r="K116" i="83"/>
  <c r="K115" i="83"/>
  <c r="K118" i="83"/>
  <c r="K119" i="83" s="1"/>
  <c r="K120" i="83" s="1"/>
  <c r="K121" i="83" s="1"/>
  <c r="K122" i="83" s="1"/>
  <c r="K123" i="83" s="1"/>
  <c r="K124" i="83" s="1"/>
  <c r="K125" i="83" s="1"/>
  <c r="K126" i="83" s="1"/>
  <c r="K127" i="83" s="1"/>
  <c r="K128" i="83" s="1"/>
  <c r="E47" i="82"/>
  <c r="E50" i="82" s="1"/>
  <c r="L116" i="82"/>
  <c r="L115" i="82"/>
  <c r="L118" i="82"/>
  <c r="L119" i="82" s="1"/>
  <c r="L120" i="82" s="1"/>
  <c r="L121" i="82" s="1"/>
  <c r="L122" i="82" s="1"/>
  <c r="L123" i="82" s="1"/>
  <c r="L124" i="82" s="1"/>
  <c r="L125" i="82" s="1"/>
  <c r="L126" i="82" s="1"/>
  <c r="L127" i="82" s="1"/>
  <c r="L128" i="82" s="1"/>
  <c r="L129" i="82"/>
  <c r="Y17" i="82"/>
  <c r="Y15" i="82"/>
  <c r="Y19" i="82" s="1"/>
  <c r="Y16" i="82"/>
  <c r="Y20" i="82" s="1"/>
  <c r="Y116" i="82"/>
  <c r="Y115" i="82"/>
  <c r="Y118" i="82"/>
  <c r="Y119" i="82" s="1"/>
  <c r="Y120" i="82" s="1"/>
  <c r="Y121" i="82" s="1"/>
  <c r="Y122" i="82" s="1"/>
  <c r="Y123" i="82" s="1"/>
  <c r="Y124" i="82" s="1"/>
  <c r="Y125" i="82" s="1"/>
  <c r="Y126" i="82" s="1"/>
  <c r="Y127" i="82" s="1"/>
  <c r="Y128" i="82" s="1"/>
  <c r="K49" i="82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116" i="82"/>
  <c r="K115" i="82"/>
  <c r="K35" i="81"/>
  <c r="K39" i="81" s="1"/>
  <c r="D37" i="81"/>
  <c r="G37" i="81"/>
  <c r="G50" i="81" s="1"/>
  <c r="J36" i="81"/>
  <c r="J49" i="81" s="1"/>
  <c r="X116" i="81"/>
  <c r="X115" i="81"/>
  <c r="X118" i="81"/>
  <c r="X119" i="81" s="1"/>
  <c r="X120" i="81" s="1"/>
  <c r="X121" i="81" s="1"/>
  <c r="X122" i="81" s="1"/>
  <c r="X123" i="81" s="1"/>
  <c r="X124" i="81" s="1"/>
  <c r="X125" i="81" s="1"/>
  <c r="X126" i="81" s="1"/>
  <c r="X127" i="81" s="1"/>
  <c r="X128" i="81" s="1"/>
  <c r="X129" i="81"/>
  <c r="H36" i="81"/>
  <c r="H49" i="81" s="1"/>
  <c r="F36" i="81"/>
  <c r="K116" i="81"/>
  <c r="K115" i="81"/>
  <c r="K34" i="81"/>
  <c r="K38" i="81" s="1"/>
  <c r="C37" i="81"/>
  <c r="K129" i="81"/>
  <c r="I37" i="81"/>
  <c r="I50" i="81" s="1"/>
  <c r="E37" i="81"/>
  <c r="D36" i="81"/>
  <c r="K36" i="81"/>
  <c r="K40" i="81" s="1"/>
  <c r="K118" i="81"/>
  <c r="K119" i="81" s="1"/>
  <c r="K120" i="81" s="1"/>
  <c r="K121" i="81" s="1"/>
  <c r="K122" i="81" s="1"/>
  <c r="K123" i="81" s="1"/>
  <c r="K124" i="81" s="1"/>
  <c r="K125" i="81" s="1"/>
  <c r="K126" i="81" s="1"/>
  <c r="K127" i="81" s="1"/>
  <c r="K128" i="81" s="1"/>
  <c r="J37" i="81"/>
  <c r="J50" i="81" s="1"/>
  <c r="L116" i="81"/>
  <c r="L115" i="81"/>
  <c r="L36" i="81"/>
  <c r="L40" i="81" s="1"/>
  <c r="L21" i="81"/>
  <c r="L35" i="81" s="1"/>
  <c r="L39" i="81" s="1"/>
  <c r="Y17" i="81"/>
  <c r="Y15" i="81"/>
  <c r="Y19" i="81" s="1"/>
  <c r="Y16" i="81"/>
  <c r="Y20" i="81" s="1"/>
  <c r="L129" i="81"/>
  <c r="G36" i="81"/>
  <c r="G49" i="81" s="1"/>
  <c r="Y117" i="81"/>
  <c r="Y129" i="81" s="1"/>
  <c r="G37" i="80"/>
  <c r="G50" i="80" s="1"/>
  <c r="K36" i="80"/>
  <c r="K40" i="80" s="1"/>
  <c r="H37" i="80"/>
  <c r="H50" i="80" s="1"/>
  <c r="E36" i="80"/>
  <c r="C36" i="80"/>
  <c r="I37" i="80"/>
  <c r="I50" i="80" s="1"/>
  <c r="L116" i="80"/>
  <c r="L115" i="80"/>
  <c r="L118" i="80"/>
  <c r="L119" i="80" s="1"/>
  <c r="L120" i="80" s="1"/>
  <c r="L121" i="80" s="1"/>
  <c r="L122" i="80" s="1"/>
  <c r="L123" i="80" s="1"/>
  <c r="L124" i="80" s="1"/>
  <c r="L125" i="80" s="1"/>
  <c r="L126" i="80" s="1"/>
  <c r="L127" i="80" s="1"/>
  <c r="L128" i="80" s="1"/>
  <c r="G36" i="80"/>
  <c r="G49" i="80" s="1"/>
  <c r="D37" i="80"/>
  <c r="H36" i="80"/>
  <c r="H49" i="80" s="1"/>
  <c r="X115" i="80"/>
  <c r="X116" i="80"/>
  <c r="X118" i="80"/>
  <c r="X119" i="80" s="1"/>
  <c r="X120" i="80" s="1"/>
  <c r="X121" i="80" s="1"/>
  <c r="X122" i="80" s="1"/>
  <c r="X123" i="80" s="1"/>
  <c r="X124" i="80" s="1"/>
  <c r="X125" i="80" s="1"/>
  <c r="X126" i="80" s="1"/>
  <c r="X127" i="80" s="1"/>
  <c r="X128" i="80" s="1"/>
  <c r="K35" i="80"/>
  <c r="K39" i="80" s="1"/>
  <c r="Y116" i="80"/>
  <c r="Y115" i="80"/>
  <c r="L21" i="80"/>
  <c r="L34" i="80" s="1"/>
  <c r="L38" i="80" s="1"/>
  <c r="L36" i="80"/>
  <c r="L40" i="80" s="1"/>
  <c r="K34" i="80"/>
  <c r="K38" i="80" s="1"/>
  <c r="Y129" i="80"/>
  <c r="J36" i="80"/>
  <c r="J49" i="80" s="1"/>
  <c r="Y36" i="80"/>
  <c r="Y40" i="80" s="1"/>
  <c r="Y21" i="80"/>
  <c r="Y35" i="80" s="1"/>
  <c r="Y39" i="80" s="1"/>
  <c r="F37" i="79"/>
  <c r="I37" i="79"/>
  <c r="I50" i="79" s="1"/>
  <c r="J36" i="79"/>
  <c r="J49" i="79" s="1"/>
  <c r="K34" i="79"/>
  <c r="K38" i="79" s="1"/>
  <c r="L116" i="79"/>
  <c r="L115" i="79"/>
  <c r="E37" i="79"/>
  <c r="K36" i="79"/>
  <c r="K40" i="79" s="1"/>
  <c r="Y36" i="79"/>
  <c r="Y40" i="79" s="1"/>
  <c r="Y21" i="79"/>
  <c r="Y34" i="79" s="1"/>
  <c r="Y38" i="79" s="1"/>
  <c r="L36" i="79"/>
  <c r="L40" i="79" s="1"/>
  <c r="L21" i="79"/>
  <c r="L35" i="79" s="1"/>
  <c r="L39" i="79" s="1"/>
  <c r="J37" i="79"/>
  <c r="J50" i="79" s="1"/>
  <c r="I36" i="79"/>
  <c r="I49" i="79" s="1"/>
  <c r="G37" i="79"/>
  <c r="G50" i="79" s="1"/>
  <c r="F36" i="79"/>
  <c r="C37" i="79"/>
  <c r="X116" i="79"/>
  <c r="X115" i="79"/>
  <c r="X118" i="79"/>
  <c r="X119" i="79" s="1"/>
  <c r="X120" i="79" s="1"/>
  <c r="X121" i="79" s="1"/>
  <c r="X122" i="79" s="1"/>
  <c r="X123" i="79" s="1"/>
  <c r="X124" i="79" s="1"/>
  <c r="X125" i="79" s="1"/>
  <c r="X126" i="79" s="1"/>
  <c r="X127" i="79" s="1"/>
  <c r="X128" i="79" s="1"/>
  <c r="D37" i="79"/>
  <c r="X129" i="79"/>
  <c r="H36" i="79"/>
  <c r="H49" i="79" s="1"/>
  <c r="Y117" i="79"/>
  <c r="Y129" i="79" s="1"/>
  <c r="K35" i="79"/>
  <c r="K39" i="79" s="1"/>
  <c r="Y5" i="78"/>
  <c r="Y8" i="78" s="1"/>
  <c r="Y10" i="78" s="1"/>
  <c r="Y6" i="78"/>
  <c r="Y9" i="78" s="1"/>
  <c r="Y116" i="78"/>
  <c r="Y115" i="78"/>
  <c r="K116" i="78"/>
  <c r="K115" i="78"/>
  <c r="K118" i="78"/>
  <c r="K119" i="78" s="1"/>
  <c r="K120" i="78" s="1"/>
  <c r="K121" i="78" s="1"/>
  <c r="K122" i="78" s="1"/>
  <c r="K123" i="78" s="1"/>
  <c r="K124" i="78" s="1"/>
  <c r="K125" i="78" s="1"/>
  <c r="K126" i="78" s="1"/>
  <c r="K127" i="78" s="1"/>
  <c r="K128" i="78" s="1"/>
  <c r="L116" i="78"/>
  <c r="L115" i="78"/>
  <c r="X116" i="78"/>
  <c r="X115" i="78"/>
  <c r="L129" i="78"/>
  <c r="J37" i="77"/>
  <c r="J50" i="77" s="1"/>
  <c r="K48" i="77"/>
  <c r="K47" i="77"/>
  <c r="K50" i="77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/>
  <c r="Y21" i="77"/>
  <c r="L116" i="77"/>
  <c r="L115" i="77"/>
  <c r="Y117" i="77"/>
  <c r="Y129" i="77"/>
  <c r="L129" i="77"/>
  <c r="J36" i="77"/>
  <c r="J49" i="77" s="1"/>
  <c r="F47" i="77"/>
  <c r="F50" i="77" s="1"/>
  <c r="X115" i="77"/>
  <c r="X116" i="77"/>
  <c r="E37" i="77"/>
  <c r="E36" i="76"/>
  <c r="E46" i="76" s="1"/>
  <c r="E49" i="76" s="1"/>
  <c r="C47" i="76"/>
  <c r="C50" i="76" s="1"/>
  <c r="L34" i="76"/>
  <c r="L38" i="76" s="1"/>
  <c r="Y116" i="76"/>
  <c r="Y115" i="76"/>
  <c r="L117" i="76"/>
  <c r="L129" i="76" s="1"/>
  <c r="K116" i="76"/>
  <c r="K115" i="76"/>
  <c r="Y35" i="76"/>
  <c r="Y39" i="76" s="1"/>
  <c r="Y49" i="76" s="1"/>
  <c r="Y129" i="76"/>
  <c r="D47" i="76"/>
  <c r="D50" i="76" s="1"/>
  <c r="K129" i="76"/>
  <c r="X116" i="76"/>
  <c r="X115" i="76"/>
  <c r="X118" i="76"/>
  <c r="X119" i="76" s="1"/>
  <c r="X120" i="76" s="1"/>
  <c r="X121" i="76" s="1"/>
  <c r="X122" i="76" s="1"/>
  <c r="X123" i="76" s="1"/>
  <c r="X124" i="76" s="1"/>
  <c r="X125" i="76" s="1"/>
  <c r="X126" i="76" s="1"/>
  <c r="X127" i="76" s="1"/>
  <c r="X128" i="76" s="1"/>
  <c r="K49" i="76"/>
  <c r="K61" i="76" s="1"/>
  <c r="F47" i="75"/>
  <c r="F50" i="75" s="1"/>
  <c r="Y118" i="75"/>
  <c r="Y119" i="75" s="1"/>
  <c r="Y120" i="75" s="1"/>
  <c r="Y121" i="75" s="1"/>
  <c r="Y122" i="75" s="1"/>
  <c r="Y123" i="75" s="1"/>
  <c r="Y124" i="75" s="1"/>
  <c r="Y125" i="75" s="1"/>
  <c r="Y126" i="75" s="1"/>
  <c r="Y127" i="75" s="1"/>
  <c r="Y128" i="75" s="1"/>
  <c r="Y116" i="75"/>
  <c r="Y115" i="75"/>
  <c r="L116" i="75"/>
  <c r="L115" i="75"/>
  <c r="L129" i="75"/>
  <c r="Y36" i="75"/>
  <c r="Y40" i="75" s="1"/>
  <c r="Y21" i="75"/>
  <c r="Y35" i="75" s="1"/>
  <c r="Y39" i="75" s="1"/>
  <c r="K35" i="74"/>
  <c r="K39" i="74" s="1"/>
  <c r="I36" i="74"/>
  <c r="I49" i="74" s="1"/>
  <c r="E36" i="74"/>
  <c r="Y117" i="74"/>
  <c r="Y129" i="74" s="1"/>
  <c r="L21" i="74"/>
  <c r="L34" i="74" s="1"/>
  <c r="L38" i="74" s="1"/>
  <c r="L36" i="74"/>
  <c r="L40" i="74" s="1"/>
  <c r="X116" i="74"/>
  <c r="X115" i="74"/>
  <c r="X118" i="74"/>
  <c r="X119" i="74" s="1"/>
  <c r="X120" i="74" s="1"/>
  <c r="X121" i="74" s="1"/>
  <c r="X122" i="74" s="1"/>
  <c r="X123" i="74" s="1"/>
  <c r="X124" i="74" s="1"/>
  <c r="X125" i="74" s="1"/>
  <c r="X126" i="74" s="1"/>
  <c r="X127" i="74" s="1"/>
  <c r="X128" i="74" s="1"/>
  <c r="G37" i="74"/>
  <c r="G50" i="74" s="1"/>
  <c r="Y17" i="74"/>
  <c r="Y15" i="74"/>
  <c r="Y19" i="74" s="1"/>
  <c r="Y16" i="74"/>
  <c r="Y20" i="74" s="1"/>
  <c r="P25" i="74"/>
  <c r="P14" i="74" s="1"/>
  <c r="P5" i="74" s="1"/>
  <c r="K115" i="74"/>
  <c r="K116" i="74"/>
  <c r="C36" i="74"/>
  <c r="K129" i="74"/>
  <c r="F36" i="74"/>
  <c r="K34" i="74"/>
  <c r="K38" i="74" s="1"/>
  <c r="H37" i="74"/>
  <c r="H50" i="74" s="1"/>
  <c r="D37" i="74"/>
  <c r="K36" i="74"/>
  <c r="K40" i="74" s="1"/>
  <c r="J37" i="74"/>
  <c r="J50" i="74" s="1"/>
  <c r="L34" i="73"/>
  <c r="L38" i="73" s="1"/>
  <c r="L49" i="73" s="1"/>
  <c r="L61" i="73" s="1"/>
  <c r="L116" i="73"/>
  <c r="L115" i="73"/>
  <c r="L129" i="73"/>
  <c r="L118" i="73"/>
  <c r="L119" i="73" s="1"/>
  <c r="L120" i="73" s="1"/>
  <c r="L121" i="73" s="1"/>
  <c r="L122" i="73" s="1"/>
  <c r="L123" i="73" s="1"/>
  <c r="L124" i="73" s="1"/>
  <c r="L125" i="73" s="1"/>
  <c r="L126" i="73" s="1"/>
  <c r="L127" i="73" s="1"/>
  <c r="L128" i="73" s="1"/>
  <c r="C46" i="73"/>
  <c r="C49" i="73" s="1"/>
  <c r="Y116" i="73"/>
  <c r="Y115" i="73"/>
  <c r="Y36" i="73"/>
  <c r="Y40" i="73" s="1"/>
  <c r="Y21" i="73"/>
  <c r="Y34" i="73" s="1"/>
  <c r="Y38" i="73" s="1"/>
  <c r="Y17" i="72"/>
  <c r="S26" i="72"/>
  <c r="S6" i="72" s="1"/>
  <c r="X6" i="72" s="1"/>
  <c r="X9" i="72" s="1"/>
  <c r="S25" i="72"/>
  <c r="S14" i="72" s="1"/>
  <c r="S5" i="72" s="1"/>
  <c r="X5" i="72" s="1"/>
  <c r="X8" i="72" s="1"/>
  <c r="X10" i="72" s="1"/>
  <c r="D36" i="72"/>
  <c r="Y6" i="72"/>
  <c r="Y9" i="72" s="1"/>
  <c r="Y16" i="72" s="1"/>
  <c r="Y20" i="72" s="1"/>
  <c r="L116" i="72"/>
  <c r="L115" i="72"/>
  <c r="Y116" i="72"/>
  <c r="Y115" i="72"/>
  <c r="Y118" i="72"/>
  <c r="Y119" i="72" s="1"/>
  <c r="Y120" i="72" s="1"/>
  <c r="Y121" i="72" s="1"/>
  <c r="Y122" i="72" s="1"/>
  <c r="Y123" i="72" s="1"/>
  <c r="Y124" i="72" s="1"/>
  <c r="Y125" i="72" s="1"/>
  <c r="Y126" i="72" s="1"/>
  <c r="Y127" i="72" s="1"/>
  <c r="Y128" i="72" s="1"/>
  <c r="Y129" i="72"/>
  <c r="L118" i="72"/>
  <c r="L119" i="72" s="1"/>
  <c r="L120" i="72" s="1"/>
  <c r="L121" i="72" s="1"/>
  <c r="L122" i="72" s="1"/>
  <c r="L123" i="72" s="1"/>
  <c r="L124" i="72" s="1"/>
  <c r="L125" i="72" s="1"/>
  <c r="L126" i="72" s="1"/>
  <c r="L127" i="72" s="1"/>
  <c r="L128" i="72" s="1"/>
  <c r="L129" i="72"/>
  <c r="C36" i="71"/>
  <c r="L35" i="71"/>
  <c r="L39" i="71" s="1"/>
  <c r="L49" i="71" s="1"/>
  <c r="H36" i="71"/>
  <c r="H49" i="71" s="1"/>
  <c r="Y17" i="71"/>
  <c r="Y15" i="71"/>
  <c r="Y19" i="71" s="1"/>
  <c r="Y16" i="71"/>
  <c r="Y20" i="71" s="1"/>
  <c r="L118" i="71"/>
  <c r="L119" i="71" s="1"/>
  <c r="L120" i="71" s="1"/>
  <c r="L121" i="71" s="1"/>
  <c r="L122" i="71" s="1"/>
  <c r="L123" i="71" s="1"/>
  <c r="L124" i="71" s="1"/>
  <c r="L125" i="71" s="1"/>
  <c r="L126" i="71" s="1"/>
  <c r="L127" i="71" s="1"/>
  <c r="L128" i="71" s="1"/>
  <c r="X116" i="71"/>
  <c r="X115" i="71"/>
  <c r="X118" i="71"/>
  <c r="X119" i="71" s="1"/>
  <c r="X120" i="71" s="1"/>
  <c r="X121" i="71" s="1"/>
  <c r="X122" i="71" s="1"/>
  <c r="X123" i="71" s="1"/>
  <c r="X124" i="71" s="1"/>
  <c r="X125" i="71" s="1"/>
  <c r="X126" i="71" s="1"/>
  <c r="X127" i="71" s="1"/>
  <c r="X128" i="71" s="1"/>
  <c r="K116" i="71"/>
  <c r="K115" i="71"/>
  <c r="K118" i="71"/>
  <c r="K119" i="71" s="1"/>
  <c r="K120" i="71" s="1"/>
  <c r="K121" i="71" s="1"/>
  <c r="K122" i="71" s="1"/>
  <c r="K123" i="71" s="1"/>
  <c r="K124" i="71" s="1"/>
  <c r="K125" i="71" s="1"/>
  <c r="K126" i="71" s="1"/>
  <c r="K127" i="71" s="1"/>
  <c r="K128" i="71" s="1"/>
  <c r="X129" i="71"/>
  <c r="K49" i="71"/>
  <c r="K61" i="71" s="1"/>
  <c r="L116" i="71"/>
  <c r="L115" i="71"/>
  <c r="Y116" i="71"/>
  <c r="Y115" i="71"/>
  <c r="Y129" i="71"/>
  <c r="K35" i="70"/>
  <c r="K39" i="70" s="1"/>
  <c r="S26" i="70"/>
  <c r="S6" i="70" s="1"/>
  <c r="X6" i="70" s="1"/>
  <c r="X9" i="70" s="1"/>
  <c r="X15" i="70" s="1"/>
  <c r="X19" i="70" s="1"/>
  <c r="D36" i="70"/>
  <c r="Y36" i="70"/>
  <c r="Y40" i="70" s="1"/>
  <c r="Y21" i="70"/>
  <c r="Y34" i="70" s="1"/>
  <c r="Y38" i="70" s="1"/>
  <c r="L117" i="70"/>
  <c r="L129" i="70" s="1"/>
  <c r="J36" i="70"/>
  <c r="J49" i="70" s="1"/>
  <c r="L36" i="70"/>
  <c r="L40" i="70" s="1"/>
  <c r="L21" i="70"/>
  <c r="L34" i="70" s="1"/>
  <c r="L38" i="70" s="1"/>
  <c r="K36" i="70"/>
  <c r="K40" i="70" s="1"/>
  <c r="C37" i="70"/>
  <c r="P25" i="70"/>
  <c r="P14" i="70" s="1"/>
  <c r="P5" i="70" s="1"/>
  <c r="P26" i="70"/>
  <c r="P6" i="70" s="1"/>
  <c r="I37" i="70"/>
  <c r="I50" i="70" s="1"/>
  <c r="Y116" i="70"/>
  <c r="Y115" i="70"/>
  <c r="K116" i="70"/>
  <c r="K115" i="70"/>
  <c r="K34" i="70"/>
  <c r="K38" i="70" s="1"/>
  <c r="G36" i="70"/>
  <c r="G49" i="70" s="1"/>
  <c r="F37" i="70"/>
  <c r="F47" i="70" s="1"/>
  <c r="F50" i="70" s="1"/>
  <c r="D37" i="70"/>
  <c r="Y5" i="69"/>
  <c r="Y8" i="69" s="1"/>
  <c r="Y10" i="69" s="1"/>
  <c r="C46" i="69"/>
  <c r="C49" i="69" s="1"/>
  <c r="Y6" i="69"/>
  <c r="Y9" i="69" s="1"/>
  <c r="L34" i="69"/>
  <c r="L38" i="69" s="1"/>
  <c r="K116" i="69"/>
  <c r="K115" i="69"/>
  <c r="K118" i="69"/>
  <c r="K119" i="69" s="1"/>
  <c r="K120" i="69" s="1"/>
  <c r="K121" i="69" s="1"/>
  <c r="K122" i="69" s="1"/>
  <c r="K123" i="69" s="1"/>
  <c r="K124" i="69" s="1"/>
  <c r="K125" i="69" s="1"/>
  <c r="K126" i="69" s="1"/>
  <c r="K127" i="69" s="1"/>
  <c r="K128" i="69" s="1"/>
  <c r="L118" i="69"/>
  <c r="L119" i="69" s="1"/>
  <c r="L120" i="69" s="1"/>
  <c r="L121" i="69" s="1"/>
  <c r="L122" i="69" s="1"/>
  <c r="L123" i="69" s="1"/>
  <c r="L124" i="69" s="1"/>
  <c r="L125" i="69" s="1"/>
  <c r="L126" i="69" s="1"/>
  <c r="L127" i="69" s="1"/>
  <c r="L128" i="69" s="1"/>
  <c r="X116" i="69"/>
  <c r="X115" i="69"/>
  <c r="X118" i="69"/>
  <c r="X119" i="69" s="1"/>
  <c r="X120" i="69" s="1"/>
  <c r="X121" i="69" s="1"/>
  <c r="X122" i="69" s="1"/>
  <c r="X123" i="69" s="1"/>
  <c r="X124" i="69" s="1"/>
  <c r="X125" i="69" s="1"/>
  <c r="X126" i="69" s="1"/>
  <c r="X127" i="69" s="1"/>
  <c r="X128" i="69" s="1"/>
  <c r="E36" i="69"/>
  <c r="Y116" i="69"/>
  <c r="Y115" i="69"/>
  <c r="Y129" i="69"/>
  <c r="F36" i="69"/>
  <c r="H36" i="69"/>
  <c r="H49" i="69" s="1"/>
  <c r="C47" i="69"/>
  <c r="C50" i="69" s="1"/>
  <c r="L116" i="69"/>
  <c r="L115" i="69"/>
  <c r="H37" i="68"/>
  <c r="H50" i="68" s="1"/>
  <c r="E37" i="68"/>
  <c r="E47" i="68" s="1"/>
  <c r="E50" i="68" s="1"/>
  <c r="C37" i="68"/>
  <c r="G36" i="68"/>
  <c r="G49" i="68" s="1"/>
  <c r="K118" i="68"/>
  <c r="K119" i="68" s="1"/>
  <c r="K120" i="68" s="1"/>
  <c r="K121" i="68" s="1"/>
  <c r="K122" i="68" s="1"/>
  <c r="K123" i="68" s="1"/>
  <c r="K124" i="68" s="1"/>
  <c r="K125" i="68" s="1"/>
  <c r="K126" i="68" s="1"/>
  <c r="K127" i="68" s="1"/>
  <c r="K128" i="68" s="1"/>
  <c r="C36" i="68"/>
  <c r="L116" i="68"/>
  <c r="L115" i="68"/>
  <c r="K49" i="68"/>
  <c r="K61" i="68" s="1"/>
  <c r="X116" i="68"/>
  <c r="X115" i="68"/>
  <c r="X118" i="68"/>
  <c r="X119" i="68" s="1"/>
  <c r="X120" i="68" s="1"/>
  <c r="X121" i="68" s="1"/>
  <c r="X122" i="68" s="1"/>
  <c r="X123" i="68" s="1"/>
  <c r="X124" i="68" s="1"/>
  <c r="X125" i="68" s="1"/>
  <c r="X126" i="68" s="1"/>
  <c r="X127" i="68" s="1"/>
  <c r="X128" i="68" s="1"/>
  <c r="H36" i="68"/>
  <c r="H49" i="68" s="1"/>
  <c r="F36" i="68"/>
  <c r="L118" i="68"/>
  <c r="L119" i="68" s="1"/>
  <c r="L120" i="68" s="1"/>
  <c r="L121" i="68" s="1"/>
  <c r="L122" i="68" s="1"/>
  <c r="L123" i="68" s="1"/>
  <c r="L124" i="68" s="1"/>
  <c r="L125" i="68" s="1"/>
  <c r="L126" i="68" s="1"/>
  <c r="L127" i="68" s="1"/>
  <c r="L128" i="68" s="1"/>
  <c r="Y115" i="68"/>
  <c r="Y116" i="68"/>
  <c r="G37" i="68"/>
  <c r="G50" i="68" s="1"/>
  <c r="Y129" i="68"/>
  <c r="K116" i="68"/>
  <c r="K115" i="68"/>
  <c r="Y16" i="68"/>
  <c r="Y20" i="68" s="1"/>
  <c r="Y17" i="68"/>
  <c r="Y15" i="68"/>
  <c r="Y19" i="68" s="1"/>
  <c r="J37" i="67"/>
  <c r="J50" i="67" s="1"/>
  <c r="L34" i="67"/>
  <c r="L38" i="67" s="1"/>
  <c r="Y129" i="67"/>
  <c r="Y36" i="67"/>
  <c r="Y40" i="67" s="1"/>
  <c r="Y21" i="67"/>
  <c r="Y35" i="67" s="1"/>
  <c r="Y39" i="67" s="1"/>
  <c r="X115" i="67"/>
  <c r="X116" i="67"/>
  <c r="X118" i="67"/>
  <c r="X119" i="67" s="1"/>
  <c r="X120" i="67" s="1"/>
  <c r="X121" i="67" s="1"/>
  <c r="X122" i="67" s="1"/>
  <c r="X123" i="67" s="1"/>
  <c r="X124" i="67" s="1"/>
  <c r="X125" i="67" s="1"/>
  <c r="X126" i="67" s="1"/>
  <c r="X127" i="67" s="1"/>
  <c r="X128" i="67" s="1"/>
  <c r="L116" i="67"/>
  <c r="L115" i="67"/>
  <c r="Y116" i="67"/>
  <c r="Y115" i="67"/>
  <c r="D37" i="66"/>
  <c r="J36" i="66"/>
  <c r="J49" i="66" s="1"/>
  <c r="K34" i="66"/>
  <c r="K38" i="66" s="1"/>
  <c r="F36" i="66"/>
  <c r="K116" i="66"/>
  <c r="K115" i="66"/>
  <c r="K118" i="66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D36" i="66"/>
  <c r="K35" i="66"/>
  <c r="K39" i="66" s="1"/>
  <c r="K129" i="66"/>
  <c r="P26" i="66"/>
  <c r="P6" i="66" s="1"/>
  <c r="P25" i="66"/>
  <c r="P14" i="66" s="1"/>
  <c r="P5" i="66" s="1"/>
  <c r="X116" i="66"/>
  <c r="X115" i="66"/>
  <c r="X118" i="66"/>
  <c r="X119" i="66" s="1"/>
  <c r="X120" i="66" s="1"/>
  <c r="X121" i="66" s="1"/>
  <c r="X122" i="66" s="1"/>
  <c r="X123" i="66" s="1"/>
  <c r="X124" i="66" s="1"/>
  <c r="X125" i="66" s="1"/>
  <c r="X126" i="66" s="1"/>
  <c r="X127" i="66" s="1"/>
  <c r="X128" i="66" s="1"/>
  <c r="K36" i="66"/>
  <c r="K40" i="66" s="1"/>
  <c r="L21" i="66"/>
  <c r="L34" i="66" s="1"/>
  <c r="L38" i="66" s="1"/>
  <c r="L36" i="66"/>
  <c r="L40" i="66" s="1"/>
  <c r="H37" i="66"/>
  <c r="H50" i="66" s="1"/>
  <c r="L117" i="66"/>
  <c r="L129" i="66" s="1"/>
  <c r="I37" i="66"/>
  <c r="I50" i="66" s="1"/>
  <c r="Y5" i="66"/>
  <c r="Y8" i="66" s="1"/>
  <c r="Y10" i="66" s="1"/>
  <c r="Y116" i="66"/>
  <c r="Y115" i="66"/>
  <c r="Y6" i="66"/>
  <c r="Y9" i="66" s="1"/>
  <c r="J37" i="66"/>
  <c r="J50" i="66" s="1"/>
  <c r="C36" i="66"/>
  <c r="Y129" i="66"/>
  <c r="J29" i="65"/>
  <c r="E29" i="65"/>
  <c r="Y116" i="65"/>
  <c r="Y115" i="65"/>
  <c r="Y129" i="65"/>
  <c r="Y118" i="65"/>
  <c r="Y119" i="65" s="1"/>
  <c r="Y120" i="65" s="1"/>
  <c r="Y121" i="65" s="1"/>
  <c r="Y122" i="65" s="1"/>
  <c r="Y123" i="65" s="1"/>
  <c r="Y124" i="65" s="1"/>
  <c r="Y125" i="65" s="1"/>
  <c r="Y126" i="65" s="1"/>
  <c r="Y127" i="65" s="1"/>
  <c r="Y128" i="65" s="1"/>
  <c r="K34" i="65"/>
  <c r="K38" i="65" s="1"/>
  <c r="H28" i="65"/>
  <c r="K36" i="65"/>
  <c r="K40" i="65" s="1"/>
  <c r="K116" i="65"/>
  <c r="K115" i="65"/>
  <c r="K118" i="65"/>
  <c r="K119" i="65" s="1"/>
  <c r="K120" i="65" s="1"/>
  <c r="K121" i="65" s="1"/>
  <c r="K122" i="65" s="1"/>
  <c r="K123" i="65" s="1"/>
  <c r="K124" i="65" s="1"/>
  <c r="K125" i="65" s="1"/>
  <c r="K126" i="65" s="1"/>
  <c r="K127" i="65" s="1"/>
  <c r="K128" i="65" s="1"/>
  <c r="Y17" i="65"/>
  <c r="Y15" i="65"/>
  <c r="Y19" i="65" s="1"/>
  <c r="Y16" i="65"/>
  <c r="Y20" i="65" s="1"/>
  <c r="E28" i="65"/>
  <c r="X116" i="65"/>
  <c r="X115" i="65"/>
  <c r="X118" i="65"/>
  <c r="X119" i="65" s="1"/>
  <c r="X120" i="65" s="1"/>
  <c r="X121" i="65" s="1"/>
  <c r="X122" i="65" s="1"/>
  <c r="X123" i="65" s="1"/>
  <c r="X124" i="65" s="1"/>
  <c r="X125" i="65" s="1"/>
  <c r="X126" i="65" s="1"/>
  <c r="X127" i="65" s="1"/>
  <c r="X128" i="65" s="1"/>
  <c r="D28" i="65"/>
  <c r="H29" i="65"/>
  <c r="D29" i="65"/>
  <c r="X129" i="65"/>
  <c r="F28" i="65"/>
  <c r="F29" i="65"/>
  <c r="L117" i="65"/>
  <c r="L129" i="65" s="1"/>
  <c r="L36" i="65"/>
  <c r="L40" i="65" s="1"/>
  <c r="L21" i="65"/>
  <c r="L34" i="65" s="1"/>
  <c r="L38" i="65" s="1"/>
  <c r="G28" i="65"/>
  <c r="J28" i="65"/>
  <c r="C46" i="64"/>
  <c r="C49" i="64" s="1"/>
  <c r="Y5" i="64"/>
  <c r="Y8" i="64" s="1"/>
  <c r="Y10" i="64" s="1"/>
  <c r="Y6" i="64"/>
  <c r="Y9" i="64" s="1"/>
  <c r="L116" i="64"/>
  <c r="L115" i="64"/>
  <c r="E46" i="64"/>
  <c r="E49" i="64" s="1"/>
  <c r="X116" i="64"/>
  <c r="X115" i="64"/>
  <c r="X129" i="64"/>
  <c r="F46" i="64"/>
  <c r="F49" i="64" s="1"/>
  <c r="Y117" i="64"/>
  <c r="K116" i="64"/>
  <c r="K115" i="64"/>
  <c r="L118" i="64"/>
  <c r="L119" i="64" s="1"/>
  <c r="L120" i="64" s="1"/>
  <c r="L121" i="64" s="1"/>
  <c r="L122" i="64" s="1"/>
  <c r="L123" i="64" s="1"/>
  <c r="L124" i="64" s="1"/>
  <c r="L125" i="64" s="1"/>
  <c r="L126" i="64" s="1"/>
  <c r="L127" i="64" s="1"/>
  <c r="L128" i="64" s="1"/>
  <c r="K49" i="64"/>
  <c r="K61" i="64" s="1"/>
  <c r="D36" i="63"/>
  <c r="E36" i="63"/>
  <c r="K34" i="63"/>
  <c r="K38" i="63" s="1"/>
  <c r="F36" i="63"/>
  <c r="L116" i="63"/>
  <c r="L115" i="63"/>
  <c r="L118" i="63"/>
  <c r="L119" i="63" s="1"/>
  <c r="L120" i="63" s="1"/>
  <c r="L121" i="63" s="1"/>
  <c r="L122" i="63" s="1"/>
  <c r="L123" i="63" s="1"/>
  <c r="L124" i="63" s="1"/>
  <c r="L125" i="63" s="1"/>
  <c r="L126" i="63" s="1"/>
  <c r="L127" i="63" s="1"/>
  <c r="L128" i="63" s="1"/>
  <c r="L129" i="63"/>
  <c r="G36" i="63"/>
  <c r="G49" i="63" s="1"/>
  <c r="H36" i="63"/>
  <c r="H49" i="63" s="1"/>
  <c r="P25" i="63"/>
  <c r="P14" i="63" s="1"/>
  <c r="P5" i="63" s="1"/>
  <c r="P26" i="63"/>
  <c r="P6" i="63" s="1"/>
  <c r="K116" i="63"/>
  <c r="K115" i="63"/>
  <c r="Y117" i="63"/>
  <c r="L36" i="63"/>
  <c r="L40" i="63" s="1"/>
  <c r="L21" i="63"/>
  <c r="L35" i="63" s="1"/>
  <c r="L39" i="63" s="1"/>
  <c r="C36" i="63"/>
  <c r="F37" i="63"/>
  <c r="D37" i="63"/>
  <c r="K35" i="63"/>
  <c r="K39" i="63" s="1"/>
  <c r="I37" i="63"/>
  <c r="I50" i="63" s="1"/>
  <c r="Y17" i="63"/>
  <c r="Y15" i="63"/>
  <c r="Y19" i="63" s="1"/>
  <c r="Y16" i="63"/>
  <c r="Y20" i="63" s="1"/>
  <c r="K36" i="63"/>
  <c r="K40" i="63" s="1"/>
  <c r="J36" i="63"/>
  <c r="J49" i="63" s="1"/>
  <c r="C47" i="62"/>
  <c r="C50" i="62" s="1"/>
  <c r="L34" i="62"/>
  <c r="L38" i="62" s="1"/>
  <c r="L49" i="62" s="1"/>
  <c r="L50" i="62" s="1"/>
  <c r="L51" i="62" s="1"/>
  <c r="L52" i="62" s="1"/>
  <c r="L53" i="62" s="1"/>
  <c r="L54" i="62" s="1"/>
  <c r="L55" i="62" s="1"/>
  <c r="L56" i="62" s="1"/>
  <c r="L57" i="62" s="1"/>
  <c r="L58" i="62" s="1"/>
  <c r="L59" i="62" s="1"/>
  <c r="L60" i="62" s="1"/>
  <c r="X116" i="62"/>
  <c r="X115" i="62"/>
  <c r="X118" i="62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/>
  <c r="Y117" i="62"/>
  <c r="Y129" i="62" s="1"/>
  <c r="K116" i="62"/>
  <c r="K115" i="62"/>
  <c r="K118" i="62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Y17" i="62"/>
  <c r="Y15" i="62"/>
  <c r="Y19" i="62" s="1"/>
  <c r="Y16" i="62"/>
  <c r="Y20" i="62" s="1"/>
  <c r="K129" i="62"/>
  <c r="E47" i="62"/>
  <c r="E50" i="62" s="1"/>
  <c r="L116" i="62"/>
  <c r="L115" i="62"/>
  <c r="C37" i="61"/>
  <c r="C47" i="61" s="1"/>
  <c r="C50" i="61" s="1"/>
  <c r="E36" i="61"/>
  <c r="X116" i="61"/>
  <c r="X115" i="61"/>
  <c r="L35" i="61"/>
  <c r="L39" i="61" s="1"/>
  <c r="L49" i="61" s="1"/>
  <c r="L61" i="61" s="1"/>
  <c r="Y116" i="61"/>
  <c r="Y115" i="61"/>
  <c r="K116" i="61"/>
  <c r="K115" i="61"/>
  <c r="K118" i="61"/>
  <c r="K119" i="61" s="1"/>
  <c r="K120" i="61" s="1"/>
  <c r="K121" i="61" s="1"/>
  <c r="K122" i="61" s="1"/>
  <c r="K123" i="61" s="1"/>
  <c r="K124" i="61" s="1"/>
  <c r="K125" i="61" s="1"/>
  <c r="K126" i="61" s="1"/>
  <c r="K127" i="61" s="1"/>
  <c r="K128" i="61" s="1"/>
  <c r="Y36" i="61"/>
  <c r="Y40" i="61" s="1"/>
  <c r="Y21" i="61"/>
  <c r="Y35" i="61" s="1"/>
  <c r="Y39" i="61" s="1"/>
  <c r="L116" i="61"/>
  <c r="L115" i="61"/>
  <c r="Y118" i="61"/>
  <c r="Y119" i="61" s="1"/>
  <c r="Y120" i="61" s="1"/>
  <c r="Y121" i="61" s="1"/>
  <c r="Y122" i="61" s="1"/>
  <c r="Y123" i="61" s="1"/>
  <c r="Y124" i="61" s="1"/>
  <c r="Y125" i="61" s="1"/>
  <c r="Y126" i="61" s="1"/>
  <c r="Y127" i="61" s="1"/>
  <c r="Y128" i="61" s="1"/>
  <c r="L129" i="61"/>
  <c r="H36" i="60"/>
  <c r="H49" i="60" s="1"/>
  <c r="X116" i="60"/>
  <c r="X115" i="60"/>
  <c r="X118" i="60"/>
  <c r="X119" i="60" s="1"/>
  <c r="X120" i="60" s="1"/>
  <c r="X121" i="60" s="1"/>
  <c r="X122" i="60" s="1"/>
  <c r="X123" i="60" s="1"/>
  <c r="X124" i="60" s="1"/>
  <c r="X125" i="60" s="1"/>
  <c r="X126" i="60" s="1"/>
  <c r="X127" i="60" s="1"/>
  <c r="X128" i="60" s="1"/>
  <c r="X129" i="60"/>
  <c r="L117" i="60"/>
  <c r="L129" i="60" s="1"/>
  <c r="Y36" i="60"/>
  <c r="Y40" i="60" s="1"/>
  <c r="Y21" i="60"/>
  <c r="Y35" i="60" s="1"/>
  <c r="Y39" i="60" s="1"/>
  <c r="Y117" i="60"/>
  <c r="Y129" i="60"/>
  <c r="K116" i="60"/>
  <c r="K115" i="60"/>
  <c r="K118" i="60"/>
  <c r="K119" i="60" s="1"/>
  <c r="K120" i="60" s="1"/>
  <c r="K121" i="60" s="1"/>
  <c r="K122" i="60" s="1"/>
  <c r="K123" i="60" s="1"/>
  <c r="K124" i="60" s="1"/>
  <c r="K125" i="60" s="1"/>
  <c r="K126" i="60" s="1"/>
  <c r="K127" i="60" s="1"/>
  <c r="K128" i="60" s="1"/>
  <c r="L34" i="59"/>
  <c r="L38" i="59" s="1"/>
  <c r="L49" i="59" s="1"/>
  <c r="L50" i="59" s="1"/>
  <c r="L51" i="59" s="1"/>
  <c r="L52" i="59" s="1"/>
  <c r="L53" i="59" s="1"/>
  <c r="L54" i="59" s="1"/>
  <c r="L55" i="59" s="1"/>
  <c r="L56" i="59" s="1"/>
  <c r="L57" i="59" s="1"/>
  <c r="L58" i="59" s="1"/>
  <c r="L59" i="59" s="1"/>
  <c r="L60" i="59" s="1"/>
  <c r="L116" i="59"/>
  <c r="L115" i="59"/>
  <c r="K116" i="59"/>
  <c r="K115" i="59"/>
  <c r="K118" i="59"/>
  <c r="K119" i="59" s="1"/>
  <c r="K120" i="59" s="1"/>
  <c r="K121" i="59" s="1"/>
  <c r="K122" i="59" s="1"/>
  <c r="K123" i="59" s="1"/>
  <c r="K124" i="59" s="1"/>
  <c r="K125" i="59" s="1"/>
  <c r="K126" i="59" s="1"/>
  <c r="K127" i="59" s="1"/>
  <c r="K128" i="59" s="1"/>
  <c r="L118" i="59"/>
  <c r="L119" i="59" s="1"/>
  <c r="L120" i="59" s="1"/>
  <c r="L121" i="59" s="1"/>
  <c r="L122" i="59" s="1"/>
  <c r="L123" i="59" s="1"/>
  <c r="L124" i="59" s="1"/>
  <c r="L125" i="59" s="1"/>
  <c r="L126" i="59" s="1"/>
  <c r="L127" i="59" s="1"/>
  <c r="L128" i="59" s="1"/>
  <c r="Y34" i="59"/>
  <c r="Y38" i="59" s="1"/>
  <c r="K129" i="59"/>
  <c r="Y116" i="59"/>
  <c r="Y115" i="59"/>
  <c r="Y129" i="59"/>
  <c r="C46" i="59"/>
  <c r="C49" i="59" s="1"/>
  <c r="L129" i="59"/>
  <c r="L34" i="58"/>
  <c r="L38" i="58" s="1"/>
  <c r="L49" i="58" s="1"/>
  <c r="L50" i="58" s="1"/>
  <c r="L51" i="58" s="1"/>
  <c r="L52" i="58" s="1"/>
  <c r="L53" i="58" s="1"/>
  <c r="L54" i="58" s="1"/>
  <c r="L55" i="58" s="1"/>
  <c r="L56" i="58" s="1"/>
  <c r="L57" i="58" s="1"/>
  <c r="L58" i="58" s="1"/>
  <c r="L59" i="58" s="1"/>
  <c r="L60" i="58" s="1"/>
  <c r="Y16" i="58"/>
  <c r="Y20" i="58" s="1"/>
  <c r="K116" i="58"/>
  <c r="K115" i="58"/>
  <c r="K118" i="58"/>
  <c r="K119" i="58" s="1"/>
  <c r="K120" i="58" s="1"/>
  <c r="K121" i="58" s="1"/>
  <c r="K122" i="58" s="1"/>
  <c r="K123" i="58" s="1"/>
  <c r="K124" i="58" s="1"/>
  <c r="K125" i="58" s="1"/>
  <c r="K126" i="58" s="1"/>
  <c r="K127" i="58" s="1"/>
  <c r="K128" i="58" s="1"/>
  <c r="L117" i="58"/>
  <c r="L129" i="58" s="1"/>
  <c r="K129" i="58"/>
  <c r="Y116" i="58"/>
  <c r="Y115" i="58"/>
  <c r="X116" i="58"/>
  <c r="X115" i="58"/>
  <c r="X118" i="58"/>
  <c r="X119" i="58" s="1"/>
  <c r="X120" i="58" s="1"/>
  <c r="X121" i="58" s="1"/>
  <c r="X122" i="58" s="1"/>
  <c r="X123" i="58" s="1"/>
  <c r="X124" i="58" s="1"/>
  <c r="X125" i="58" s="1"/>
  <c r="X126" i="58" s="1"/>
  <c r="X127" i="58" s="1"/>
  <c r="X128" i="58" s="1"/>
  <c r="Y129" i="58"/>
  <c r="D37" i="57"/>
  <c r="C36" i="57"/>
  <c r="H37" i="57"/>
  <c r="H50" i="57" s="1"/>
  <c r="K34" i="57"/>
  <c r="K38" i="57" s="1"/>
  <c r="F37" i="57"/>
  <c r="E37" i="57"/>
  <c r="L36" i="57"/>
  <c r="L40" i="57" s="1"/>
  <c r="L21" i="57"/>
  <c r="L34" i="57" s="1"/>
  <c r="L38" i="57" s="1"/>
  <c r="X115" i="57"/>
  <c r="X116" i="57"/>
  <c r="I37" i="57"/>
  <c r="I50" i="57" s="1"/>
  <c r="X129" i="57"/>
  <c r="L116" i="57"/>
  <c r="L115" i="57"/>
  <c r="X118" i="57"/>
  <c r="X119" i="57" s="1"/>
  <c r="X120" i="57" s="1"/>
  <c r="X121" i="57" s="1"/>
  <c r="X122" i="57" s="1"/>
  <c r="X123" i="57" s="1"/>
  <c r="X124" i="57" s="1"/>
  <c r="X125" i="57" s="1"/>
  <c r="X126" i="57" s="1"/>
  <c r="X127" i="57" s="1"/>
  <c r="X128" i="57" s="1"/>
  <c r="E36" i="57"/>
  <c r="J37" i="57"/>
  <c r="J50" i="57" s="1"/>
  <c r="K116" i="57"/>
  <c r="K115" i="57"/>
  <c r="K118" i="57"/>
  <c r="K119" i="57" s="1"/>
  <c r="K120" i="57" s="1"/>
  <c r="K121" i="57" s="1"/>
  <c r="K122" i="57" s="1"/>
  <c r="K123" i="57" s="1"/>
  <c r="K124" i="57" s="1"/>
  <c r="K125" i="57" s="1"/>
  <c r="K126" i="57" s="1"/>
  <c r="K127" i="57" s="1"/>
  <c r="K128" i="57" s="1"/>
  <c r="Y16" i="57"/>
  <c r="Y20" i="57" s="1"/>
  <c r="Y15" i="57"/>
  <c r="Y19" i="57" s="1"/>
  <c r="Y17" i="57"/>
  <c r="F36" i="57"/>
  <c r="G36" i="57"/>
  <c r="G49" i="57" s="1"/>
  <c r="K35" i="57"/>
  <c r="K39" i="57" s="1"/>
  <c r="Y117" i="57"/>
  <c r="C37" i="57"/>
  <c r="H36" i="57"/>
  <c r="H49" i="57" s="1"/>
  <c r="D36" i="57"/>
  <c r="K36" i="57"/>
  <c r="K40" i="57" s="1"/>
  <c r="Y34" i="56"/>
  <c r="Y38" i="56" s="1"/>
  <c r="R25" i="56"/>
  <c r="R14" i="56" s="1"/>
  <c r="R5" i="56" s="1"/>
  <c r="S25" i="56"/>
  <c r="S14" i="56" s="1"/>
  <c r="S5" i="56" s="1"/>
  <c r="X5" i="56" s="1"/>
  <c r="X8" i="56" s="1"/>
  <c r="X10" i="56" s="1"/>
  <c r="S26" i="56"/>
  <c r="S6" i="56" s="1"/>
  <c r="X6" i="56" s="1"/>
  <c r="X9" i="56" s="1"/>
  <c r="D37" i="56"/>
  <c r="E37" i="56"/>
  <c r="X116" i="56"/>
  <c r="X115" i="56"/>
  <c r="X118" i="56"/>
  <c r="X119" i="56" s="1"/>
  <c r="X120" i="56" s="1"/>
  <c r="X121" i="56" s="1"/>
  <c r="X122" i="56" s="1"/>
  <c r="X123" i="56" s="1"/>
  <c r="X124" i="56" s="1"/>
  <c r="X125" i="56" s="1"/>
  <c r="X126" i="56" s="1"/>
  <c r="X127" i="56" s="1"/>
  <c r="X128" i="56" s="1"/>
  <c r="C37" i="56"/>
  <c r="L116" i="56"/>
  <c r="L115" i="56"/>
  <c r="Y116" i="56"/>
  <c r="Y115" i="56"/>
  <c r="Y129" i="56"/>
  <c r="F46" i="55"/>
  <c r="F49" i="55" s="1"/>
  <c r="S26" i="55"/>
  <c r="S6" i="55" s="1"/>
  <c r="X6" i="55" s="1"/>
  <c r="X9" i="55" s="1"/>
  <c r="S25" i="55"/>
  <c r="S14" i="55" s="1"/>
  <c r="S5" i="55" s="1"/>
  <c r="X5" i="55" s="1"/>
  <c r="X8" i="55" s="1"/>
  <c r="X10" i="55" s="1"/>
  <c r="X116" i="55"/>
  <c r="X115" i="55"/>
  <c r="X118" i="55"/>
  <c r="X119" i="55" s="1"/>
  <c r="X120" i="55" s="1"/>
  <c r="X121" i="55" s="1"/>
  <c r="X122" i="55" s="1"/>
  <c r="X123" i="55" s="1"/>
  <c r="X124" i="55" s="1"/>
  <c r="X125" i="55" s="1"/>
  <c r="X126" i="55" s="1"/>
  <c r="X127" i="55" s="1"/>
  <c r="X128" i="55" s="1"/>
  <c r="L116" i="55"/>
  <c r="L115" i="55"/>
  <c r="P25" i="55"/>
  <c r="P14" i="55" s="1"/>
  <c r="P5" i="55" s="1"/>
  <c r="P26" i="55"/>
  <c r="P6" i="55" s="1"/>
  <c r="Y16" i="55"/>
  <c r="Y20" i="55" s="1"/>
  <c r="Y15" i="55"/>
  <c r="Y19" i="55" s="1"/>
  <c r="Y17" i="55"/>
  <c r="L129" i="55"/>
  <c r="L34" i="54"/>
  <c r="L38" i="54" s="1"/>
  <c r="L49" i="54" s="1"/>
  <c r="L50" i="54" s="1"/>
  <c r="L51" i="54" s="1"/>
  <c r="L52" i="54" s="1"/>
  <c r="L53" i="54" s="1"/>
  <c r="L54" i="54" s="1"/>
  <c r="L55" i="54" s="1"/>
  <c r="L56" i="54" s="1"/>
  <c r="L57" i="54" s="1"/>
  <c r="L58" i="54" s="1"/>
  <c r="L59" i="54" s="1"/>
  <c r="L60" i="54" s="1"/>
  <c r="L116" i="54"/>
  <c r="L115" i="54"/>
  <c r="L129" i="54"/>
  <c r="L118" i="54"/>
  <c r="L119" i="54" s="1"/>
  <c r="L120" i="54" s="1"/>
  <c r="L121" i="54" s="1"/>
  <c r="L122" i="54" s="1"/>
  <c r="L123" i="54" s="1"/>
  <c r="L124" i="54" s="1"/>
  <c r="L125" i="54" s="1"/>
  <c r="L126" i="54" s="1"/>
  <c r="L127" i="54" s="1"/>
  <c r="L128" i="54" s="1"/>
  <c r="Y116" i="54"/>
  <c r="Y115" i="54"/>
  <c r="Y17" i="54"/>
  <c r="Y15" i="54"/>
  <c r="Y19" i="54" s="1"/>
  <c r="Y16" i="54"/>
  <c r="Y20" i="54" s="1"/>
  <c r="Y129" i="54"/>
  <c r="E47" i="54"/>
  <c r="E50" i="54" s="1"/>
  <c r="X116" i="54"/>
  <c r="X115" i="54"/>
  <c r="C36" i="53"/>
  <c r="H36" i="53"/>
  <c r="H49" i="53" s="1"/>
  <c r="S25" i="53"/>
  <c r="S14" i="53" s="1"/>
  <c r="S5" i="53" s="1"/>
  <c r="X5" i="53" s="1"/>
  <c r="X8" i="53" s="1"/>
  <c r="X10" i="53" s="1"/>
  <c r="D36" i="53"/>
  <c r="J37" i="53"/>
  <c r="J50" i="53" s="1"/>
  <c r="Y17" i="53"/>
  <c r="Y15" i="53"/>
  <c r="Y19" i="53" s="1"/>
  <c r="Y16" i="53"/>
  <c r="Y20" i="53" s="1"/>
  <c r="K34" i="53"/>
  <c r="K38" i="53" s="1"/>
  <c r="L129" i="53"/>
  <c r="K36" i="53"/>
  <c r="K40" i="53" s="1"/>
  <c r="F37" i="53"/>
  <c r="H37" i="53"/>
  <c r="H50" i="53" s="1"/>
  <c r="Y116" i="53"/>
  <c r="Y115" i="53"/>
  <c r="D37" i="53"/>
  <c r="Y118" i="53"/>
  <c r="Y119" i="53" s="1"/>
  <c r="Y120" i="53" s="1"/>
  <c r="Y121" i="53" s="1"/>
  <c r="Y122" i="53" s="1"/>
  <c r="Y123" i="53" s="1"/>
  <c r="Y124" i="53" s="1"/>
  <c r="Y125" i="53" s="1"/>
  <c r="Y126" i="53" s="1"/>
  <c r="Y127" i="53" s="1"/>
  <c r="Y128" i="53" s="1"/>
  <c r="P25" i="53"/>
  <c r="P14" i="53" s="1"/>
  <c r="P5" i="53" s="1"/>
  <c r="P26" i="53"/>
  <c r="P6" i="53" s="1"/>
  <c r="X116" i="53"/>
  <c r="X115" i="53"/>
  <c r="L116" i="53"/>
  <c r="L115" i="53"/>
  <c r="G36" i="53"/>
  <c r="G49" i="53" s="1"/>
  <c r="Y129" i="53"/>
  <c r="C37" i="53"/>
  <c r="E37" i="53"/>
  <c r="L36" i="53"/>
  <c r="L40" i="53" s="1"/>
  <c r="L21" i="53"/>
  <c r="L35" i="53" s="1"/>
  <c r="L39" i="53" s="1"/>
  <c r="K115" i="53"/>
  <c r="K116" i="53"/>
  <c r="J36" i="53"/>
  <c r="J49" i="53" s="1"/>
  <c r="I37" i="53"/>
  <c r="I50" i="53" s="1"/>
  <c r="C47" i="51"/>
  <c r="C50" i="51" s="1"/>
  <c r="E37" i="51"/>
  <c r="F37" i="51"/>
  <c r="X116" i="52"/>
  <c r="X115" i="52"/>
  <c r="X129" i="52"/>
  <c r="L116" i="52"/>
  <c r="L115" i="52"/>
  <c r="Y117" i="52"/>
  <c r="Y129" i="52" s="1"/>
  <c r="K116" i="52"/>
  <c r="K115" i="52"/>
  <c r="Y36" i="52"/>
  <c r="Y40" i="52" s="1"/>
  <c r="Y21" i="52"/>
  <c r="Y34" i="52" s="1"/>
  <c r="Y38" i="52" s="1"/>
  <c r="L34" i="52"/>
  <c r="L38" i="52" s="1"/>
  <c r="Y36" i="51"/>
  <c r="Y40" i="51" s="1"/>
  <c r="Y21" i="51"/>
  <c r="Y34" i="51" s="1"/>
  <c r="Y38" i="51" s="1"/>
  <c r="K49" i="51"/>
  <c r="Y116" i="51"/>
  <c r="Y115" i="51"/>
  <c r="X129" i="51"/>
  <c r="K116" i="51"/>
  <c r="K115" i="51"/>
  <c r="K118" i="51"/>
  <c r="K119" i="51" s="1"/>
  <c r="K120" i="51" s="1"/>
  <c r="K121" i="51" s="1"/>
  <c r="K122" i="51" s="1"/>
  <c r="K123" i="51" s="1"/>
  <c r="K124" i="51" s="1"/>
  <c r="K125" i="51" s="1"/>
  <c r="K126" i="51" s="1"/>
  <c r="K127" i="51" s="1"/>
  <c r="K128" i="51" s="1"/>
  <c r="Y118" i="51"/>
  <c r="Y119" i="51" s="1"/>
  <c r="Y120" i="51" s="1"/>
  <c r="Y121" i="51" s="1"/>
  <c r="Y122" i="51" s="1"/>
  <c r="Y123" i="51" s="1"/>
  <c r="Y124" i="51" s="1"/>
  <c r="Y125" i="51" s="1"/>
  <c r="Y126" i="51" s="1"/>
  <c r="Y127" i="51" s="1"/>
  <c r="Y128" i="51" s="1"/>
  <c r="X116" i="51"/>
  <c r="X115" i="51"/>
  <c r="L117" i="51"/>
  <c r="L129" i="51" s="1"/>
  <c r="L34" i="50"/>
  <c r="L38" i="50" s="1"/>
  <c r="L49" i="50" s="1"/>
  <c r="Y35" i="50"/>
  <c r="Y39" i="50" s="1"/>
  <c r="L116" i="50"/>
  <c r="L115" i="50"/>
  <c r="Y116" i="50"/>
  <c r="Y115" i="50"/>
  <c r="Y129" i="50"/>
  <c r="K116" i="50"/>
  <c r="K115" i="50"/>
  <c r="K118" i="50"/>
  <c r="K119" i="50" s="1"/>
  <c r="K120" i="50" s="1"/>
  <c r="K121" i="50" s="1"/>
  <c r="K122" i="50" s="1"/>
  <c r="K123" i="50" s="1"/>
  <c r="K124" i="50" s="1"/>
  <c r="K125" i="50" s="1"/>
  <c r="K126" i="50" s="1"/>
  <c r="K127" i="50" s="1"/>
  <c r="K128" i="50" s="1"/>
  <c r="X116" i="50"/>
  <c r="X115" i="50"/>
  <c r="X118" i="50"/>
  <c r="X119" i="50" s="1"/>
  <c r="X120" i="50" s="1"/>
  <c r="X121" i="50" s="1"/>
  <c r="X122" i="50" s="1"/>
  <c r="X123" i="50" s="1"/>
  <c r="X124" i="50" s="1"/>
  <c r="X125" i="50" s="1"/>
  <c r="X126" i="50" s="1"/>
  <c r="X127" i="50" s="1"/>
  <c r="X128" i="50" s="1"/>
  <c r="L48" i="49"/>
  <c r="L47" i="49"/>
  <c r="L61" i="49"/>
  <c r="Y117" i="49"/>
  <c r="Y129" i="49" s="1"/>
  <c r="L116" i="49"/>
  <c r="L115" i="49"/>
  <c r="K116" i="49"/>
  <c r="K115" i="49"/>
  <c r="K129" i="49"/>
  <c r="K118" i="49"/>
  <c r="K119" i="49" s="1"/>
  <c r="K120" i="49" s="1"/>
  <c r="K121" i="49" s="1"/>
  <c r="K122" i="49" s="1"/>
  <c r="K123" i="49" s="1"/>
  <c r="K124" i="49" s="1"/>
  <c r="K125" i="49" s="1"/>
  <c r="K126" i="49" s="1"/>
  <c r="K127" i="49" s="1"/>
  <c r="K128" i="49" s="1"/>
  <c r="Y17" i="49"/>
  <c r="Y15" i="49"/>
  <c r="Y19" i="49" s="1"/>
  <c r="Y16" i="49"/>
  <c r="Y20" i="49" s="1"/>
  <c r="E47" i="49"/>
  <c r="E50" i="49" s="1"/>
  <c r="L50" i="49"/>
  <c r="L51" i="49" s="1"/>
  <c r="L52" i="49" s="1"/>
  <c r="L53" i="49" s="1"/>
  <c r="L54" i="49" s="1"/>
  <c r="L55" i="49" s="1"/>
  <c r="L56" i="49" s="1"/>
  <c r="L57" i="49" s="1"/>
  <c r="L58" i="49" s="1"/>
  <c r="L59" i="49" s="1"/>
  <c r="L60" i="49" s="1"/>
  <c r="L118" i="49"/>
  <c r="L119" i="49" s="1"/>
  <c r="L120" i="49" s="1"/>
  <c r="L121" i="49" s="1"/>
  <c r="L122" i="49" s="1"/>
  <c r="L123" i="49" s="1"/>
  <c r="L124" i="49" s="1"/>
  <c r="L125" i="49" s="1"/>
  <c r="L126" i="49" s="1"/>
  <c r="L127" i="49" s="1"/>
  <c r="L128" i="49" s="1"/>
  <c r="J37" i="48"/>
  <c r="J50" i="48" s="1"/>
  <c r="H36" i="48"/>
  <c r="H49" i="48" s="1"/>
  <c r="C36" i="48"/>
  <c r="E37" i="48"/>
  <c r="K36" i="48"/>
  <c r="K40" i="48" s="1"/>
  <c r="K34" i="48"/>
  <c r="K38" i="48" s="1"/>
  <c r="K35" i="48"/>
  <c r="K39" i="48" s="1"/>
  <c r="E36" i="48"/>
  <c r="L36" i="48"/>
  <c r="L40" i="48" s="1"/>
  <c r="L21" i="48"/>
  <c r="L35" i="48" s="1"/>
  <c r="L39" i="48" s="1"/>
  <c r="Y116" i="48"/>
  <c r="Y115" i="48"/>
  <c r="Y17" i="48"/>
  <c r="Y15" i="48"/>
  <c r="Y19" i="48" s="1"/>
  <c r="Y16" i="48"/>
  <c r="Y20" i="48" s="1"/>
  <c r="P26" i="48"/>
  <c r="P6" i="48" s="1"/>
  <c r="Y129" i="48"/>
  <c r="G37" i="48"/>
  <c r="G50" i="48" s="1"/>
  <c r="L116" i="48"/>
  <c r="L115" i="48"/>
  <c r="L129" i="48"/>
  <c r="K115" i="48"/>
  <c r="K116" i="48"/>
  <c r="J36" i="48"/>
  <c r="J49" i="48" s="1"/>
  <c r="K129" i="48"/>
  <c r="S26" i="48"/>
  <c r="S6" i="48" s="1"/>
  <c r="X6" i="48" s="1"/>
  <c r="X9" i="48" s="1"/>
  <c r="S25" i="48"/>
  <c r="S14" i="48" s="1"/>
  <c r="S5" i="48" s="1"/>
  <c r="X5" i="48" s="1"/>
  <c r="X8" i="48" s="1"/>
  <c r="X10" i="48" s="1"/>
  <c r="F37" i="48"/>
  <c r="Y118" i="48"/>
  <c r="Y119" i="48" s="1"/>
  <c r="Y120" i="48" s="1"/>
  <c r="Y121" i="48" s="1"/>
  <c r="Y122" i="48" s="1"/>
  <c r="Y123" i="48" s="1"/>
  <c r="Y124" i="48" s="1"/>
  <c r="Y125" i="48" s="1"/>
  <c r="Y126" i="48" s="1"/>
  <c r="Y127" i="48" s="1"/>
  <c r="Y128" i="48" s="1"/>
  <c r="K118" i="48"/>
  <c r="K119" i="48" s="1"/>
  <c r="K120" i="48" s="1"/>
  <c r="K121" i="48" s="1"/>
  <c r="K122" i="48" s="1"/>
  <c r="K123" i="48" s="1"/>
  <c r="K124" i="48" s="1"/>
  <c r="K125" i="48" s="1"/>
  <c r="K126" i="48" s="1"/>
  <c r="K127" i="48" s="1"/>
  <c r="K128" i="48" s="1"/>
  <c r="D37" i="47"/>
  <c r="L116" i="47"/>
  <c r="L115" i="47"/>
  <c r="L118" i="47"/>
  <c r="L119" i="47" s="1"/>
  <c r="L120" i="47" s="1"/>
  <c r="L121" i="47" s="1"/>
  <c r="L122" i="47" s="1"/>
  <c r="L123" i="47" s="1"/>
  <c r="L124" i="47" s="1"/>
  <c r="L125" i="47" s="1"/>
  <c r="L126" i="47" s="1"/>
  <c r="L127" i="47" s="1"/>
  <c r="L128" i="47" s="1"/>
  <c r="L129" i="47"/>
  <c r="F37" i="47"/>
  <c r="K116" i="47"/>
  <c r="K115" i="47"/>
  <c r="K118" i="47"/>
  <c r="K119" i="47" s="1"/>
  <c r="K120" i="47" s="1"/>
  <c r="K121" i="47" s="1"/>
  <c r="K122" i="47" s="1"/>
  <c r="K123" i="47" s="1"/>
  <c r="K124" i="47" s="1"/>
  <c r="K125" i="47" s="1"/>
  <c r="K126" i="47" s="1"/>
  <c r="K127" i="47" s="1"/>
  <c r="K128" i="47" s="1"/>
  <c r="J36" i="47"/>
  <c r="J49" i="47" s="1"/>
  <c r="Y17" i="47"/>
  <c r="Y15" i="47"/>
  <c r="Y19" i="47" s="1"/>
  <c r="Y16" i="47"/>
  <c r="Y20" i="47" s="1"/>
  <c r="S26" i="47"/>
  <c r="S6" i="47" s="1"/>
  <c r="X6" i="47" s="1"/>
  <c r="X9" i="47" s="1"/>
  <c r="S25" i="47"/>
  <c r="S14" i="47" s="1"/>
  <c r="S5" i="47" s="1"/>
  <c r="X5" i="47" s="1"/>
  <c r="X8" i="47" s="1"/>
  <c r="X10" i="47" s="1"/>
  <c r="L21" i="47"/>
  <c r="L35" i="47" s="1"/>
  <c r="L39" i="47" s="1"/>
  <c r="L36" i="47"/>
  <c r="L40" i="47" s="1"/>
  <c r="K34" i="47"/>
  <c r="K38" i="47" s="1"/>
  <c r="C37" i="47"/>
  <c r="C47" i="47" s="1"/>
  <c r="C50" i="47" s="1"/>
  <c r="I37" i="47"/>
  <c r="I50" i="47" s="1"/>
  <c r="G37" i="47"/>
  <c r="G50" i="47" s="1"/>
  <c r="H37" i="47"/>
  <c r="H50" i="47" s="1"/>
  <c r="K36" i="47"/>
  <c r="K40" i="47" s="1"/>
  <c r="Y116" i="47"/>
  <c r="Y115" i="47"/>
  <c r="E36" i="47"/>
  <c r="Y129" i="47"/>
  <c r="K50" i="46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E36" i="46"/>
  <c r="K61" i="46"/>
  <c r="C47" i="46"/>
  <c r="C50" i="46" s="1"/>
  <c r="K48" i="46"/>
  <c r="F36" i="46"/>
  <c r="H37" i="46"/>
  <c r="H50" i="46" s="1"/>
  <c r="L116" i="46"/>
  <c r="L115" i="46"/>
  <c r="L129" i="46"/>
  <c r="L118" i="46"/>
  <c r="L119" i="46" s="1"/>
  <c r="L120" i="46" s="1"/>
  <c r="L121" i="46" s="1"/>
  <c r="L122" i="46" s="1"/>
  <c r="L123" i="46" s="1"/>
  <c r="L124" i="46" s="1"/>
  <c r="L125" i="46" s="1"/>
  <c r="L126" i="46" s="1"/>
  <c r="L127" i="46" s="1"/>
  <c r="L128" i="46" s="1"/>
  <c r="P25" i="46"/>
  <c r="P14" i="46" s="1"/>
  <c r="P5" i="46" s="1"/>
  <c r="E37" i="46"/>
  <c r="Y115" i="46"/>
  <c r="Y116" i="46"/>
  <c r="Y129" i="46"/>
  <c r="Q25" i="46"/>
  <c r="Q14" i="46" s="1"/>
  <c r="Q5" i="46" s="1"/>
  <c r="F37" i="46"/>
  <c r="Y16" i="46"/>
  <c r="Y20" i="46" s="1"/>
  <c r="Y17" i="46"/>
  <c r="Y15" i="46"/>
  <c r="Y19" i="46" s="1"/>
  <c r="H36" i="46"/>
  <c r="H49" i="46" s="1"/>
  <c r="X116" i="46"/>
  <c r="X115" i="46"/>
  <c r="X118" i="46"/>
  <c r="X119" i="46" s="1"/>
  <c r="X120" i="46" s="1"/>
  <c r="X121" i="46" s="1"/>
  <c r="X122" i="46" s="1"/>
  <c r="X123" i="46" s="1"/>
  <c r="X124" i="46" s="1"/>
  <c r="X125" i="46" s="1"/>
  <c r="X126" i="46" s="1"/>
  <c r="X127" i="46" s="1"/>
  <c r="X128" i="46" s="1"/>
  <c r="K115" i="46"/>
  <c r="K116" i="46"/>
  <c r="K118" i="46"/>
  <c r="K119" i="46" s="1"/>
  <c r="K120" i="46" s="1"/>
  <c r="K121" i="46" s="1"/>
  <c r="K122" i="46" s="1"/>
  <c r="K123" i="46" s="1"/>
  <c r="K124" i="46" s="1"/>
  <c r="K125" i="46" s="1"/>
  <c r="K126" i="46" s="1"/>
  <c r="K127" i="46" s="1"/>
  <c r="K128" i="46" s="1"/>
  <c r="G37" i="46"/>
  <c r="G50" i="46" s="1"/>
  <c r="X129" i="46"/>
  <c r="Y47" i="45" l="1"/>
  <c r="X34" i="59"/>
  <c r="X38" i="59" s="1"/>
  <c r="Y48" i="45"/>
  <c r="Y16" i="6"/>
  <c r="Y20" i="6" s="1"/>
  <c r="D46" i="6"/>
  <c r="D49" i="6" s="1"/>
  <c r="X35" i="57"/>
  <c r="X39" i="57" s="1"/>
  <c r="D47" i="6"/>
  <c r="D50" i="6" s="1"/>
  <c r="L50" i="6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X36" i="24"/>
  <c r="X40" i="24" s="1"/>
  <c r="X16" i="92"/>
  <c r="X20" i="92" s="1"/>
  <c r="X35" i="92" s="1"/>
  <c r="X39" i="92" s="1"/>
  <c r="X36" i="98"/>
  <c r="X40" i="98" s="1"/>
  <c r="F47" i="71"/>
  <c r="F50" i="71" s="1"/>
  <c r="K48" i="84"/>
  <c r="K47" i="86"/>
  <c r="C36" i="97"/>
  <c r="F47" i="100"/>
  <c r="F50" i="100" s="1"/>
  <c r="F47" i="119"/>
  <c r="F50" i="119" s="1"/>
  <c r="D46" i="99"/>
  <c r="D49" i="99" s="1"/>
  <c r="F46" i="62"/>
  <c r="F49" i="62" s="1"/>
  <c r="F46" i="102"/>
  <c r="F49" i="102" s="1"/>
  <c r="I36" i="48"/>
  <c r="I49" i="48" s="1"/>
  <c r="F46" i="10"/>
  <c r="F49" i="10" s="1"/>
  <c r="D47" i="46"/>
  <c r="D50" i="46" s="1"/>
  <c r="K61" i="55"/>
  <c r="G37" i="66"/>
  <c r="G50" i="66" s="1"/>
  <c r="K49" i="108"/>
  <c r="K48" i="108" s="1"/>
  <c r="D37" i="88"/>
  <c r="D46" i="88" s="1"/>
  <c r="D49" i="88" s="1"/>
  <c r="K48" i="92"/>
  <c r="C46" i="93"/>
  <c r="C49" i="93" s="1"/>
  <c r="K48" i="55"/>
  <c r="C46" i="106"/>
  <c r="C49" i="106" s="1"/>
  <c r="C46" i="115"/>
  <c r="C49" i="115" s="1"/>
  <c r="K50" i="92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E46" i="90"/>
  <c r="E49" i="90" s="1"/>
  <c r="I36" i="18"/>
  <c r="I49" i="18" s="1"/>
  <c r="D46" i="49"/>
  <c r="D49" i="49" s="1"/>
  <c r="K47" i="55"/>
  <c r="L48" i="114"/>
  <c r="L34" i="120"/>
  <c r="L38" i="120" s="1"/>
  <c r="L49" i="120" s="1"/>
  <c r="L50" i="120" s="1"/>
  <c r="L51" i="120" s="1"/>
  <c r="L52" i="120" s="1"/>
  <c r="L53" i="120" s="1"/>
  <c r="L54" i="120" s="1"/>
  <c r="L55" i="120" s="1"/>
  <c r="L56" i="120" s="1"/>
  <c r="L57" i="120" s="1"/>
  <c r="L58" i="120" s="1"/>
  <c r="L59" i="120" s="1"/>
  <c r="L60" i="120" s="1"/>
  <c r="K49" i="72"/>
  <c r="K61" i="72" s="1"/>
  <c r="K47" i="10"/>
  <c r="J37" i="105"/>
  <c r="J50" i="105" s="1"/>
  <c r="L49" i="12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E47" i="55"/>
  <c r="E50" i="55" s="1"/>
  <c r="K50" i="84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F47" i="121"/>
  <c r="F50" i="121" s="1"/>
  <c r="K50" i="36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C47" i="124"/>
  <c r="C50" i="124" s="1"/>
  <c r="F46" i="60"/>
  <c r="F49" i="60" s="1"/>
  <c r="C37" i="50"/>
  <c r="K50" i="8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/>
  <c r="K48" i="8"/>
  <c r="K47" i="8"/>
  <c r="K48" i="10"/>
  <c r="K61" i="10"/>
  <c r="D46" i="10"/>
  <c r="D49" i="10" s="1"/>
  <c r="K49" i="105"/>
  <c r="K61" i="105" s="1"/>
  <c r="D47" i="95"/>
  <c r="D50" i="95" s="1"/>
  <c r="K49" i="98"/>
  <c r="K48" i="98" s="1"/>
  <c r="C36" i="30"/>
  <c r="D36" i="67"/>
  <c r="I37" i="68"/>
  <c r="I50" i="68" s="1"/>
  <c r="L48" i="34"/>
  <c r="E37" i="58"/>
  <c r="E36" i="66"/>
  <c r="E46" i="95"/>
  <c r="E49" i="95" s="1"/>
  <c r="Y47" i="22"/>
  <c r="Y48" i="22"/>
  <c r="X35" i="24"/>
  <c r="X39" i="24" s="1"/>
  <c r="X17" i="74"/>
  <c r="X21" i="74" s="1"/>
  <c r="Y61" i="22"/>
  <c r="C58" i="22" s="1"/>
  <c r="D58" i="22" s="1"/>
  <c r="E74" i="22" s="1"/>
  <c r="Y15" i="6"/>
  <c r="Y19" i="6" s="1"/>
  <c r="X34" i="57"/>
  <c r="X38" i="57" s="1"/>
  <c r="X16" i="108"/>
  <c r="X20" i="108" s="1"/>
  <c r="X17" i="108"/>
  <c r="X21" i="108" s="1"/>
  <c r="X16" i="116"/>
  <c r="X20" i="116" s="1"/>
  <c r="X16" i="74"/>
  <c r="X20" i="74" s="1"/>
  <c r="X35" i="74" s="1"/>
  <c r="X39" i="74" s="1"/>
  <c r="X15" i="58"/>
  <c r="X19" i="58" s="1"/>
  <c r="X34" i="58" s="1"/>
  <c r="X38" i="58" s="1"/>
  <c r="X15" i="116"/>
  <c r="X19" i="116" s="1"/>
  <c r="X17" i="14"/>
  <c r="X21" i="14" s="1"/>
  <c r="X34" i="32"/>
  <c r="X38" i="32" s="1"/>
  <c r="X36" i="59"/>
  <c r="X40" i="59" s="1"/>
  <c r="X36" i="10"/>
  <c r="X40" i="10" s="1"/>
  <c r="X17" i="51"/>
  <c r="X21" i="51" s="1"/>
  <c r="X16" i="51"/>
  <c r="X20" i="51" s="1"/>
  <c r="X35" i="32"/>
  <c r="X39" i="32" s="1"/>
  <c r="K61" i="49"/>
  <c r="K48" i="49"/>
  <c r="K47" i="49"/>
  <c r="K50" i="49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L115" i="10"/>
  <c r="L116" i="10"/>
  <c r="L129" i="10"/>
  <c r="L118" i="10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K61" i="75"/>
  <c r="K48" i="75"/>
  <c r="K47" i="75"/>
  <c r="K50" i="75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Y116" i="38"/>
  <c r="Y115" i="38"/>
  <c r="L115" i="20"/>
  <c r="L116" i="20"/>
  <c r="C46" i="84"/>
  <c r="C49" i="84" s="1"/>
  <c r="K49" i="14"/>
  <c r="X17" i="78"/>
  <c r="X21" i="78" s="1"/>
  <c r="Y129" i="38"/>
  <c r="C46" i="77"/>
  <c r="C49" i="77" s="1"/>
  <c r="D47" i="111"/>
  <c r="D50" i="111" s="1"/>
  <c r="X16" i="78"/>
  <c r="X20" i="78" s="1"/>
  <c r="L115" i="40"/>
  <c r="L116" i="40"/>
  <c r="K116" i="14"/>
  <c r="K115" i="14"/>
  <c r="Y115" i="18"/>
  <c r="Y118" i="18"/>
  <c r="Y119" i="18" s="1"/>
  <c r="Y120" i="18" s="1"/>
  <c r="Y121" i="18" s="1"/>
  <c r="Y122" i="18" s="1"/>
  <c r="Y123" i="18" s="1"/>
  <c r="Y124" i="18" s="1"/>
  <c r="Y125" i="18" s="1"/>
  <c r="Y126" i="18" s="1"/>
  <c r="Y127" i="18" s="1"/>
  <c r="Y128" i="18" s="1"/>
  <c r="Y116" i="18"/>
  <c r="C47" i="94"/>
  <c r="C50" i="94" s="1"/>
  <c r="L129" i="40"/>
  <c r="E36" i="58"/>
  <c r="Y115" i="24"/>
  <c r="Y116" i="24"/>
  <c r="X34" i="18"/>
  <c r="X38" i="18" s="1"/>
  <c r="X35" i="69"/>
  <c r="X39" i="69" s="1"/>
  <c r="X115" i="24"/>
  <c r="X116" i="24"/>
  <c r="X118" i="24"/>
  <c r="X119" i="24" s="1"/>
  <c r="X120" i="24" s="1"/>
  <c r="X121" i="24" s="1"/>
  <c r="X122" i="24" s="1"/>
  <c r="X123" i="24" s="1"/>
  <c r="X124" i="24" s="1"/>
  <c r="X125" i="24" s="1"/>
  <c r="X126" i="24" s="1"/>
  <c r="X127" i="24" s="1"/>
  <c r="X128" i="24" s="1"/>
  <c r="C47" i="113"/>
  <c r="C50" i="113" s="1"/>
  <c r="F47" i="55"/>
  <c r="F50" i="55" s="1"/>
  <c r="X36" i="32"/>
  <c r="X40" i="32" s="1"/>
  <c r="E36" i="70"/>
  <c r="E47" i="70" s="1"/>
  <c r="E50" i="70" s="1"/>
  <c r="D46" i="95"/>
  <c r="D49" i="95" s="1"/>
  <c r="Y118" i="38"/>
  <c r="Y119" i="38" s="1"/>
  <c r="Y120" i="38" s="1"/>
  <c r="Y121" i="38" s="1"/>
  <c r="Y122" i="38" s="1"/>
  <c r="Y123" i="38" s="1"/>
  <c r="Y124" i="38" s="1"/>
  <c r="Y125" i="38" s="1"/>
  <c r="Y126" i="38" s="1"/>
  <c r="Y127" i="38" s="1"/>
  <c r="Y128" i="38" s="1"/>
  <c r="Y116" i="20"/>
  <c r="Y115" i="20"/>
  <c r="I37" i="50"/>
  <c r="I50" i="50" s="1"/>
  <c r="D47" i="121"/>
  <c r="D50" i="121" s="1"/>
  <c r="I36" i="44"/>
  <c r="I49" i="44" s="1"/>
  <c r="Y117" i="44"/>
  <c r="Y129" i="44" s="1"/>
  <c r="X16" i="14"/>
  <c r="X20" i="14" s="1"/>
  <c r="K118" i="14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F47" i="66"/>
  <c r="F50" i="66" s="1"/>
  <c r="F46" i="81"/>
  <c r="F49" i="81" s="1"/>
  <c r="C46" i="96"/>
  <c r="C49" i="96" s="1"/>
  <c r="C46" i="118"/>
  <c r="C49" i="118" s="1"/>
  <c r="Y115" i="28"/>
  <c r="Y116" i="28"/>
  <c r="C37" i="30"/>
  <c r="Y118" i="24"/>
  <c r="Y119" i="24" s="1"/>
  <c r="Y120" i="24" s="1"/>
  <c r="Y121" i="24" s="1"/>
  <c r="Y122" i="24" s="1"/>
  <c r="Y123" i="24" s="1"/>
  <c r="Y124" i="24" s="1"/>
  <c r="Y125" i="24" s="1"/>
  <c r="Y126" i="24" s="1"/>
  <c r="Y127" i="24" s="1"/>
  <c r="Y128" i="24" s="1"/>
  <c r="L129" i="20"/>
  <c r="D46" i="46"/>
  <c r="D49" i="46" s="1"/>
  <c r="X16" i="49"/>
  <c r="X20" i="49" s="1"/>
  <c r="X35" i="49" s="1"/>
  <c r="X39" i="49" s="1"/>
  <c r="X15" i="68"/>
  <c r="X19" i="68" s="1"/>
  <c r="X36" i="64"/>
  <c r="X40" i="64" s="1"/>
  <c r="X35" i="79"/>
  <c r="X39" i="79" s="1"/>
  <c r="X36" i="79"/>
  <c r="X40" i="79" s="1"/>
  <c r="X35" i="101"/>
  <c r="X39" i="101" s="1"/>
  <c r="X49" i="101" s="1"/>
  <c r="X61" i="101" s="1"/>
  <c r="X36" i="101"/>
  <c r="X40" i="101" s="1"/>
  <c r="X34" i="24"/>
  <c r="X38" i="24" s="1"/>
  <c r="X15" i="61"/>
  <c r="X19" i="61" s="1"/>
  <c r="X36" i="104"/>
  <c r="X40" i="104" s="1"/>
  <c r="X36" i="69"/>
  <c r="X40" i="69" s="1"/>
  <c r="X35" i="64"/>
  <c r="X39" i="64" s="1"/>
  <c r="X34" i="64"/>
  <c r="X38" i="64" s="1"/>
  <c r="X35" i="98"/>
  <c r="X39" i="98" s="1"/>
  <c r="X36" i="82"/>
  <c r="X40" i="82" s="1"/>
  <c r="X34" i="122"/>
  <c r="X38" i="122" s="1"/>
  <c r="X16" i="68"/>
  <c r="X20" i="68" s="1"/>
  <c r="X34" i="68" s="1"/>
  <c r="X38" i="68" s="1"/>
  <c r="X35" i="122"/>
  <c r="X39" i="122" s="1"/>
  <c r="X15" i="49"/>
  <c r="X19" i="49" s="1"/>
  <c r="X35" i="82"/>
  <c r="X39" i="82" s="1"/>
  <c r="X35" i="97"/>
  <c r="X39" i="97" s="1"/>
  <c r="X34" i="69"/>
  <c r="X38" i="69" s="1"/>
  <c r="X34" i="82"/>
  <c r="X38" i="82" s="1"/>
  <c r="X36" i="122"/>
  <c r="X40" i="122" s="1"/>
  <c r="X35" i="77"/>
  <c r="X39" i="77" s="1"/>
  <c r="X15" i="91"/>
  <c r="X19" i="91" s="1"/>
  <c r="X34" i="98"/>
  <c r="X38" i="98" s="1"/>
  <c r="X36" i="80"/>
  <c r="X40" i="80" s="1"/>
  <c r="X35" i="40"/>
  <c r="X39" i="40" s="1"/>
  <c r="X49" i="40" s="1"/>
  <c r="X34" i="10"/>
  <c r="X38" i="10" s="1"/>
  <c r="X36" i="77"/>
  <c r="X40" i="77" s="1"/>
  <c r="X34" i="77"/>
  <c r="X38" i="77" s="1"/>
  <c r="D57" i="22"/>
  <c r="H73" i="22" s="1"/>
  <c r="H82" i="22" s="1"/>
  <c r="H93" i="22" s="1"/>
  <c r="H80" i="22" s="1"/>
  <c r="H78" i="22" s="1"/>
  <c r="X35" i="10"/>
  <c r="X39" i="10" s="1"/>
  <c r="X36" i="124"/>
  <c r="X40" i="124" s="1"/>
  <c r="X16" i="91"/>
  <c r="X20" i="91" s="1"/>
  <c r="X35" i="8"/>
  <c r="X39" i="8" s="1"/>
  <c r="X35" i="94"/>
  <c r="X39" i="94" s="1"/>
  <c r="X35" i="104"/>
  <c r="X39" i="104" s="1"/>
  <c r="X16" i="61"/>
  <c r="X20" i="61" s="1"/>
  <c r="X34" i="124"/>
  <c r="X38" i="124" s="1"/>
  <c r="X49" i="124" s="1"/>
  <c r="X35" i="106"/>
  <c r="X39" i="106" s="1"/>
  <c r="X35" i="65"/>
  <c r="X39" i="65" s="1"/>
  <c r="X36" i="75"/>
  <c r="X40" i="75" s="1"/>
  <c r="X36" i="50"/>
  <c r="X40" i="50" s="1"/>
  <c r="X34" i="106"/>
  <c r="X38" i="106" s="1"/>
  <c r="X15" i="62"/>
  <c r="X19" i="62" s="1"/>
  <c r="X34" i="62" s="1"/>
  <c r="X38" i="62" s="1"/>
  <c r="X34" i="75"/>
  <c r="X38" i="75" s="1"/>
  <c r="X36" i="106"/>
  <c r="X40" i="106" s="1"/>
  <c r="X36" i="95"/>
  <c r="X40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36" i="65"/>
  <c r="X40" i="65" s="1"/>
  <c r="X34" i="65"/>
  <c r="X38" i="65" s="1"/>
  <c r="X34" i="50"/>
  <c r="X38" i="50" s="1"/>
  <c r="X35" i="50"/>
  <c r="X39" i="50" s="1"/>
  <c r="X34" i="105"/>
  <c r="X38" i="105" s="1"/>
  <c r="X36" i="18"/>
  <c r="X40" i="18" s="1"/>
  <c r="X34" i="46"/>
  <c r="X38" i="46" s="1"/>
  <c r="X35" i="75"/>
  <c r="X39" i="75" s="1"/>
  <c r="X36" i="81"/>
  <c r="X40" i="81" s="1"/>
  <c r="X34" i="8"/>
  <c r="X38" i="8" s="1"/>
  <c r="X34" i="104"/>
  <c r="X38" i="104" s="1"/>
  <c r="X35" i="18"/>
  <c r="X39" i="18" s="1"/>
  <c r="X34" i="97"/>
  <c r="X38" i="97" s="1"/>
  <c r="X49" i="97" s="1"/>
  <c r="X61" i="97" s="1"/>
  <c r="X16" i="12"/>
  <c r="X20" i="12" s="1"/>
  <c r="X36" i="111"/>
  <c r="X40" i="111" s="1"/>
  <c r="X35" i="109"/>
  <c r="X39" i="109" s="1"/>
  <c r="X36" i="97"/>
  <c r="X40" i="97" s="1"/>
  <c r="X36" i="105"/>
  <c r="X40" i="105" s="1"/>
  <c r="X35" i="105"/>
  <c r="X39" i="105" s="1"/>
  <c r="X49" i="112"/>
  <c r="X48" i="112" s="1"/>
  <c r="X36" i="94"/>
  <c r="X40" i="94" s="1"/>
  <c r="X34" i="94"/>
  <c r="X38" i="94" s="1"/>
  <c r="X36" i="8"/>
  <c r="X40" i="8" s="1"/>
  <c r="X36" i="63"/>
  <c r="X40" i="63" s="1"/>
  <c r="X15" i="110"/>
  <c r="X19" i="110" s="1"/>
  <c r="X17" i="110"/>
  <c r="X21" i="110" s="1"/>
  <c r="X16" i="110"/>
  <c r="X20" i="110" s="1"/>
  <c r="X17" i="103"/>
  <c r="X21" i="103" s="1"/>
  <c r="X15" i="103"/>
  <c r="X19" i="103" s="1"/>
  <c r="X16" i="103"/>
  <c r="X20" i="103" s="1"/>
  <c r="X17" i="47"/>
  <c r="X21" i="47" s="1"/>
  <c r="X16" i="47"/>
  <c r="X20" i="47" s="1"/>
  <c r="X15" i="47"/>
  <c r="X19" i="47" s="1"/>
  <c r="X15" i="55"/>
  <c r="X19" i="55" s="1"/>
  <c r="X16" i="55"/>
  <c r="X20" i="55" s="1"/>
  <c r="X17" i="55"/>
  <c r="X21" i="55" s="1"/>
  <c r="X16" i="115"/>
  <c r="X20" i="115" s="1"/>
  <c r="X15" i="115"/>
  <c r="X19" i="115" s="1"/>
  <c r="X17" i="115"/>
  <c r="X21" i="115" s="1"/>
  <c r="X17" i="48"/>
  <c r="X21" i="48" s="1"/>
  <c r="X15" i="48"/>
  <c r="X19" i="48" s="1"/>
  <c r="X16" i="48"/>
  <c r="X20" i="48" s="1"/>
  <c r="X17" i="56"/>
  <c r="X21" i="56" s="1"/>
  <c r="X15" i="56"/>
  <c r="X19" i="56" s="1"/>
  <c r="X16" i="56"/>
  <c r="X20" i="56" s="1"/>
  <c r="X17" i="53"/>
  <c r="X21" i="53" s="1"/>
  <c r="X15" i="53"/>
  <c r="X19" i="53" s="1"/>
  <c r="X16" i="53"/>
  <c r="X20" i="53" s="1"/>
  <c r="X16" i="113"/>
  <c r="X20" i="113" s="1"/>
  <c r="X15" i="113"/>
  <c r="X19" i="113" s="1"/>
  <c r="X17" i="113"/>
  <c r="X21" i="113" s="1"/>
  <c r="F47" i="72"/>
  <c r="F50" i="72" s="1"/>
  <c r="C46" i="85"/>
  <c r="C49" i="85" s="1"/>
  <c r="X35" i="46"/>
  <c r="X39" i="46" s="1"/>
  <c r="X35" i="81"/>
  <c r="X39" i="81" s="1"/>
  <c r="X49" i="81" s="1"/>
  <c r="X47" i="81" s="1"/>
  <c r="X16" i="84"/>
  <c r="X20" i="84" s="1"/>
  <c r="C47" i="111"/>
  <c r="C50" i="111" s="1"/>
  <c r="X35" i="123"/>
  <c r="X39" i="123" s="1"/>
  <c r="X34" i="123"/>
  <c r="X38" i="123" s="1"/>
  <c r="X36" i="123"/>
  <c r="X40" i="123" s="1"/>
  <c r="X17" i="118"/>
  <c r="X21" i="118" s="1"/>
  <c r="X16" i="118"/>
  <c r="X20" i="118" s="1"/>
  <c r="X15" i="118"/>
  <c r="X19" i="118" s="1"/>
  <c r="Y116" i="44"/>
  <c r="Y115" i="44"/>
  <c r="X34" i="60"/>
  <c r="X38" i="60" s="1"/>
  <c r="X36" i="60"/>
  <c r="X40" i="60" s="1"/>
  <c r="L116" i="42"/>
  <c r="L115" i="42"/>
  <c r="X16" i="88"/>
  <c r="X20" i="88" s="1"/>
  <c r="X36" i="88" s="1"/>
  <c r="X40" i="88" s="1"/>
  <c r="X15" i="84"/>
  <c r="X19" i="84" s="1"/>
  <c r="X34" i="109"/>
  <c r="X38" i="109" s="1"/>
  <c r="K49" i="60"/>
  <c r="K48" i="60" s="1"/>
  <c r="X116" i="12"/>
  <c r="X115" i="12"/>
  <c r="X118" i="12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7" i="76"/>
  <c r="X21" i="76" s="1"/>
  <c r="X16" i="76"/>
  <c r="X20" i="76" s="1"/>
  <c r="X15" i="76"/>
  <c r="X19" i="76" s="1"/>
  <c r="E37" i="66"/>
  <c r="X16" i="72"/>
  <c r="X20" i="72" s="1"/>
  <c r="X15" i="72"/>
  <c r="X19" i="72" s="1"/>
  <c r="X17" i="72"/>
  <c r="X21" i="72" s="1"/>
  <c r="E47" i="90"/>
  <c r="E50" i="90" s="1"/>
  <c r="D47" i="91"/>
  <c r="D50" i="91" s="1"/>
  <c r="Y61" i="16"/>
  <c r="C58" i="16" s="1"/>
  <c r="X16" i="96"/>
  <c r="X20" i="96" s="1"/>
  <c r="X36" i="46"/>
  <c r="X40" i="46" s="1"/>
  <c r="X35" i="63"/>
  <c r="X39" i="63" s="1"/>
  <c r="X36" i="109"/>
  <c r="X40" i="109" s="1"/>
  <c r="D47" i="110"/>
  <c r="D50" i="110" s="1"/>
  <c r="X17" i="119"/>
  <c r="X21" i="119" s="1"/>
  <c r="X15" i="119"/>
  <c r="X19" i="119" s="1"/>
  <c r="X16" i="119"/>
  <c r="X20" i="119" s="1"/>
  <c r="D37" i="67"/>
  <c r="X17" i="45"/>
  <c r="X21" i="45" s="1"/>
  <c r="X16" i="45"/>
  <c r="X20" i="45" s="1"/>
  <c r="X15" i="45"/>
  <c r="X19" i="45" s="1"/>
  <c r="Y118" i="44"/>
  <c r="Y119" i="44" s="1"/>
  <c r="Y120" i="44" s="1"/>
  <c r="Y121" i="44" s="1"/>
  <c r="Y122" i="44" s="1"/>
  <c r="Y123" i="44" s="1"/>
  <c r="Y124" i="44" s="1"/>
  <c r="Y125" i="44" s="1"/>
  <c r="Y126" i="44" s="1"/>
  <c r="Y127" i="44" s="1"/>
  <c r="Y128" i="44" s="1"/>
  <c r="E46" i="96"/>
  <c r="E49" i="96" s="1"/>
  <c r="X17" i="102"/>
  <c r="X21" i="102" s="1"/>
  <c r="X16" i="102"/>
  <c r="X20" i="102" s="1"/>
  <c r="X15" i="102"/>
  <c r="X19" i="102" s="1"/>
  <c r="Y48" i="16"/>
  <c r="D47" i="77"/>
  <c r="D50" i="77" s="1"/>
  <c r="X15" i="96"/>
  <c r="X19" i="96" s="1"/>
  <c r="X16" i="70"/>
  <c r="X20" i="70" s="1"/>
  <c r="X35" i="70" s="1"/>
  <c r="X39" i="70" s="1"/>
  <c r="L49" i="24"/>
  <c r="L61" i="24" s="1"/>
  <c r="L49" i="42"/>
  <c r="L61" i="42" s="1"/>
  <c r="L48" i="6"/>
  <c r="K49" i="62"/>
  <c r="C46" i="94"/>
  <c r="C49" i="94" s="1"/>
  <c r="C47" i="72"/>
  <c r="C50" i="72" s="1"/>
  <c r="D47" i="10"/>
  <c r="D50" i="10" s="1"/>
  <c r="I37" i="44"/>
  <c r="I50" i="44" s="1"/>
  <c r="X34" i="63"/>
  <c r="X38" i="63" s="1"/>
  <c r="F47" i="60"/>
  <c r="F50" i="60" s="1"/>
  <c r="G37" i="87"/>
  <c r="G50" i="87" s="1"/>
  <c r="L49" i="8"/>
  <c r="L61" i="8" s="1"/>
  <c r="F47" i="114"/>
  <c r="F50" i="114" s="1"/>
  <c r="L129" i="42"/>
  <c r="Y116" i="12"/>
  <c r="Y115" i="12"/>
  <c r="L118" i="42"/>
  <c r="L119" i="42" s="1"/>
  <c r="L120" i="42" s="1"/>
  <c r="L121" i="42" s="1"/>
  <c r="L122" i="42" s="1"/>
  <c r="L123" i="42" s="1"/>
  <c r="L124" i="42" s="1"/>
  <c r="L125" i="42" s="1"/>
  <c r="L126" i="42" s="1"/>
  <c r="L127" i="42" s="1"/>
  <c r="L128" i="42" s="1"/>
  <c r="X35" i="60"/>
  <c r="X39" i="60" s="1"/>
  <c r="X49" i="59"/>
  <c r="X61" i="59" s="1"/>
  <c r="X15" i="12"/>
  <c r="X19" i="12" s="1"/>
  <c r="X34" i="67"/>
  <c r="X38" i="67" s="1"/>
  <c r="X36" i="40"/>
  <c r="X40" i="40" s="1"/>
  <c r="X35" i="80"/>
  <c r="X39" i="80" s="1"/>
  <c r="X34" i="80"/>
  <c r="X38" i="80" s="1"/>
  <c r="X36" i="67"/>
  <c r="X40" i="67" s="1"/>
  <c r="X35" i="67"/>
  <c r="X39" i="67" s="1"/>
  <c r="X35" i="107"/>
  <c r="X39" i="107" s="1"/>
  <c r="K49" i="83"/>
  <c r="K61" i="83" s="1"/>
  <c r="E47" i="10"/>
  <c r="E50" i="10" s="1"/>
  <c r="K49" i="54"/>
  <c r="K61" i="54" s="1"/>
  <c r="L47" i="34"/>
  <c r="E37" i="70"/>
  <c r="F47" i="101"/>
  <c r="F50" i="101" s="1"/>
  <c r="C37" i="24"/>
  <c r="L49" i="28"/>
  <c r="L61" i="28" s="1"/>
  <c r="D57" i="30"/>
  <c r="D73" i="30" s="1"/>
  <c r="D82" i="30" s="1"/>
  <c r="D93" i="30" s="1"/>
  <c r="D80" i="30" s="1"/>
  <c r="D78" i="30" s="1"/>
  <c r="F37" i="49"/>
  <c r="K48" i="58"/>
  <c r="D58" i="32"/>
  <c r="G74" i="32" s="1"/>
  <c r="G83" i="32" s="1"/>
  <c r="E47" i="94"/>
  <c r="E50" i="94" s="1"/>
  <c r="E46" i="62"/>
  <c r="E49" i="62" s="1"/>
  <c r="F46" i="108"/>
  <c r="F49" i="108" s="1"/>
  <c r="C47" i="54"/>
  <c r="C50" i="54" s="1"/>
  <c r="F46" i="106"/>
  <c r="F49" i="106" s="1"/>
  <c r="D46" i="71"/>
  <c r="D49" i="71" s="1"/>
  <c r="J37" i="97"/>
  <c r="J50" i="97" s="1"/>
  <c r="D46" i="121"/>
  <c r="D49" i="121" s="1"/>
  <c r="F37" i="80"/>
  <c r="D47" i="73"/>
  <c r="D50" i="73" s="1"/>
  <c r="G36" i="97"/>
  <c r="G49" i="97" s="1"/>
  <c r="F36" i="49"/>
  <c r="E46" i="74"/>
  <c r="E49" i="74" s="1"/>
  <c r="F47" i="83"/>
  <c r="F50" i="83" s="1"/>
  <c r="D46" i="51"/>
  <c r="D49" i="51" s="1"/>
  <c r="D46" i="108"/>
  <c r="D49" i="108" s="1"/>
  <c r="E46" i="47"/>
  <c r="E49" i="47" s="1"/>
  <c r="F46" i="119"/>
  <c r="F49" i="119" s="1"/>
  <c r="E47" i="44"/>
  <c r="E50" i="44" s="1"/>
  <c r="E46" i="10"/>
  <c r="E49" i="10" s="1"/>
  <c r="D46" i="106"/>
  <c r="D49" i="106" s="1"/>
  <c r="C46" i="54"/>
  <c r="C49" i="54" s="1"/>
  <c r="F36" i="80"/>
  <c r="F47" i="108"/>
  <c r="F50" i="108" s="1"/>
  <c r="F37" i="88"/>
  <c r="F47" i="62"/>
  <c r="F50" i="62" s="1"/>
  <c r="C47" i="96"/>
  <c r="C50" i="96" s="1"/>
  <c r="K47" i="117"/>
  <c r="G37" i="20"/>
  <c r="G50" i="20" s="1"/>
  <c r="K48" i="117"/>
  <c r="F46" i="101"/>
  <c r="F49" i="101" s="1"/>
  <c r="D47" i="62"/>
  <c r="D50" i="62" s="1"/>
  <c r="G37" i="97"/>
  <c r="G50" i="97" s="1"/>
  <c r="K50" i="117"/>
  <c r="K51" i="117" s="1"/>
  <c r="K52" i="117" s="1"/>
  <c r="K53" i="117" s="1"/>
  <c r="K54" i="117" s="1"/>
  <c r="K55" i="117" s="1"/>
  <c r="K56" i="117" s="1"/>
  <c r="K57" i="117" s="1"/>
  <c r="K58" i="117" s="1"/>
  <c r="K59" i="117" s="1"/>
  <c r="K60" i="117" s="1"/>
  <c r="C47" i="118"/>
  <c r="C50" i="118" s="1"/>
  <c r="D46" i="64"/>
  <c r="D49" i="64" s="1"/>
  <c r="L50" i="114"/>
  <c r="L51" i="114" s="1"/>
  <c r="L52" i="114" s="1"/>
  <c r="L53" i="114" s="1"/>
  <c r="L54" i="114" s="1"/>
  <c r="L55" i="114" s="1"/>
  <c r="L56" i="114" s="1"/>
  <c r="L57" i="114" s="1"/>
  <c r="L58" i="114" s="1"/>
  <c r="L59" i="114" s="1"/>
  <c r="L60" i="114" s="1"/>
  <c r="F47" i="102"/>
  <c r="F50" i="102" s="1"/>
  <c r="K49" i="56"/>
  <c r="K47" i="12"/>
  <c r="F37" i="87"/>
  <c r="F46" i="90"/>
  <c r="F49" i="90" s="1"/>
  <c r="F47" i="95"/>
  <c r="F50" i="95" s="1"/>
  <c r="L47" i="114"/>
  <c r="H36" i="70"/>
  <c r="H49" i="70" s="1"/>
  <c r="X36" i="85"/>
  <c r="X40" i="85" s="1"/>
  <c r="X34" i="107"/>
  <c r="X38" i="107" s="1"/>
  <c r="H37" i="70"/>
  <c r="H50" i="70" s="1"/>
  <c r="Y50" i="16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C57" i="16" s="1"/>
  <c r="X49" i="100"/>
  <c r="X47" i="100" s="1"/>
  <c r="X16" i="6"/>
  <c r="X20" i="6" s="1"/>
  <c r="X17" i="6"/>
  <c r="X21" i="6" s="1"/>
  <c r="X15" i="6"/>
  <c r="X19" i="6" s="1"/>
  <c r="X35" i="85"/>
  <c r="X39" i="85" s="1"/>
  <c r="Y48" i="18"/>
  <c r="X49" i="86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E57" i="86" s="1"/>
  <c r="I73" i="86" s="1"/>
  <c r="I82" i="86" s="1"/>
  <c r="I93" i="86" s="1"/>
  <c r="I80" i="86" s="1"/>
  <c r="I78" i="86" s="1"/>
  <c r="Y47" i="18"/>
  <c r="Y50" i="18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C57" i="18" s="1"/>
  <c r="X49" i="79"/>
  <c r="X61" i="79" s="1"/>
  <c r="X49" i="34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K47" i="67"/>
  <c r="C46" i="74"/>
  <c r="C49" i="74" s="1"/>
  <c r="K50" i="58"/>
  <c r="K51" i="58" s="1"/>
  <c r="K52" i="58" s="1"/>
  <c r="K53" i="58" s="1"/>
  <c r="K54" i="58" s="1"/>
  <c r="K55" i="58" s="1"/>
  <c r="K56" i="58" s="1"/>
  <c r="K57" i="58" s="1"/>
  <c r="K58" i="58" s="1"/>
  <c r="K59" i="58" s="1"/>
  <c r="K60" i="58" s="1"/>
  <c r="K48" i="67"/>
  <c r="K50" i="67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58"/>
  <c r="D37" i="18"/>
  <c r="L50" i="36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C36" i="67"/>
  <c r="D47" i="80"/>
  <c r="D50" i="80" s="1"/>
  <c r="E46" i="92"/>
  <c r="E49" i="92" s="1"/>
  <c r="C36" i="98"/>
  <c r="K49" i="18"/>
  <c r="K47" i="18" s="1"/>
  <c r="G37" i="18"/>
  <c r="G50" i="18" s="1"/>
  <c r="C47" i="22"/>
  <c r="C50" i="22" s="1"/>
  <c r="E46" i="116"/>
  <c r="E49" i="116" s="1"/>
  <c r="G36" i="65"/>
  <c r="G49" i="65" s="1"/>
  <c r="F36" i="18"/>
  <c r="F46" i="18" s="1"/>
  <c r="F49" i="18" s="1"/>
  <c r="C37" i="67"/>
  <c r="J37" i="40"/>
  <c r="J50" i="40" s="1"/>
  <c r="E37" i="20"/>
  <c r="C37" i="98"/>
  <c r="K48" i="61"/>
  <c r="D36" i="18"/>
  <c r="C36" i="40"/>
  <c r="L47" i="42"/>
  <c r="E47" i="53"/>
  <c r="E50" i="53" s="1"/>
  <c r="D47" i="89"/>
  <c r="D50" i="89" s="1"/>
  <c r="J37" i="34"/>
  <c r="J50" i="34" s="1"/>
  <c r="C47" i="79"/>
  <c r="C50" i="79" s="1"/>
  <c r="C46" i="26"/>
  <c r="C49" i="26" s="1"/>
  <c r="G36" i="87"/>
  <c r="G49" i="87" s="1"/>
  <c r="C47" i="84"/>
  <c r="C50" i="84" s="1"/>
  <c r="L50" i="42"/>
  <c r="L51" i="42" s="1"/>
  <c r="L52" i="42" s="1"/>
  <c r="L53" i="42" s="1"/>
  <c r="L54" i="42" s="1"/>
  <c r="L55" i="42" s="1"/>
  <c r="L56" i="42" s="1"/>
  <c r="L57" i="42" s="1"/>
  <c r="L58" i="42" s="1"/>
  <c r="L59" i="42" s="1"/>
  <c r="L60" i="42" s="1"/>
  <c r="E46" i="61"/>
  <c r="E49" i="61" s="1"/>
  <c r="G37" i="16"/>
  <c r="G50" i="16" s="1"/>
  <c r="L49" i="75"/>
  <c r="L61" i="75" s="1"/>
  <c r="K47" i="108"/>
  <c r="J36" i="42"/>
  <c r="J49" i="42" s="1"/>
  <c r="L49" i="123"/>
  <c r="L50" i="123" s="1"/>
  <c r="L51" i="123" s="1"/>
  <c r="L52" i="123" s="1"/>
  <c r="L53" i="123" s="1"/>
  <c r="L54" i="123" s="1"/>
  <c r="L55" i="123" s="1"/>
  <c r="L56" i="123" s="1"/>
  <c r="L57" i="123" s="1"/>
  <c r="L58" i="123" s="1"/>
  <c r="L59" i="123" s="1"/>
  <c r="L60" i="123" s="1"/>
  <c r="G36" i="49"/>
  <c r="G49" i="49" s="1"/>
  <c r="E47" i="116"/>
  <c r="E50" i="116" s="1"/>
  <c r="H36" i="42"/>
  <c r="H49" i="42" s="1"/>
  <c r="K49" i="34"/>
  <c r="K61" i="34" s="1"/>
  <c r="J36" i="34"/>
  <c r="J49" i="34" s="1"/>
  <c r="E46" i="69"/>
  <c r="E49" i="69" s="1"/>
  <c r="C46" i="22"/>
  <c r="C49" i="22" s="1"/>
  <c r="D46" i="94"/>
  <c r="D49" i="94" s="1"/>
  <c r="L61" i="36"/>
  <c r="D58" i="36" s="1"/>
  <c r="L47" i="36"/>
  <c r="D47" i="98"/>
  <c r="D50" i="98" s="1"/>
  <c r="F47" i="46"/>
  <c r="F50" i="46" s="1"/>
  <c r="F37" i="16"/>
  <c r="C37" i="45"/>
  <c r="F37" i="12"/>
  <c r="C47" i="109"/>
  <c r="C50" i="109" s="1"/>
  <c r="C37" i="49"/>
  <c r="C37" i="40"/>
  <c r="J36" i="97"/>
  <c r="J49" i="97" s="1"/>
  <c r="F47" i="53"/>
  <c r="F50" i="53" s="1"/>
  <c r="E47" i="81"/>
  <c r="E50" i="81" s="1"/>
  <c r="F37" i="50"/>
  <c r="K61" i="50"/>
  <c r="J37" i="42"/>
  <c r="J50" i="42" s="1"/>
  <c r="K61" i="12"/>
  <c r="K48" i="12"/>
  <c r="F47" i="47"/>
  <c r="F50" i="47" s="1"/>
  <c r="K47" i="50"/>
  <c r="F36" i="52"/>
  <c r="J36" i="20"/>
  <c r="J49" i="20" s="1"/>
  <c r="F36" i="20"/>
  <c r="C36" i="49"/>
  <c r="E47" i="51"/>
  <c r="E50" i="51" s="1"/>
  <c r="K48" i="50"/>
  <c r="D47" i="74"/>
  <c r="D50" i="74" s="1"/>
  <c r="E37" i="16"/>
  <c r="K49" i="109"/>
  <c r="D37" i="48"/>
  <c r="D46" i="124"/>
  <c r="D49" i="124" s="1"/>
  <c r="F46" i="22"/>
  <c r="F49" i="22" s="1"/>
  <c r="D47" i="22"/>
  <c r="D50" i="22" s="1"/>
  <c r="D36" i="40"/>
  <c r="J36" i="38"/>
  <c r="J49" i="38" s="1"/>
  <c r="F46" i="36"/>
  <c r="F49" i="36" s="1"/>
  <c r="E37" i="88"/>
  <c r="C47" i="116"/>
  <c r="C50" i="116" s="1"/>
  <c r="G37" i="49"/>
  <c r="G50" i="49" s="1"/>
  <c r="H37" i="42"/>
  <c r="H50" i="42" s="1"/>
  <c r="C47" i="70"/>
  <c r="C50" i="70" s="1"/>
  <c r="K49" i="59"/>
  <c r="K50" i="59" s="1"/>
  <c r="K51" i="59" s="1"/>
  <c r="K52" i="59" s="1"/>
  <c r="K53" i="59" s="1"/>
  <c r="K54" i="59" s="1"/>
  <c r="K55" i="59" s="1"/>
  <c r="K56" i="59" s="1"/>
  <c r="K57" i="59" s="1"/>
  <c r="K58" i="59" s="1"/>
  <c r="K59" i="59" s="1"/>
  <c r="K60" i="59" s="1"/>
  <c r="X49" i="44"/>
  <c r="X61" i="44" s="1"/>
  <c r="E58" i="44" s="1"/>
  <c r="I74" i="44" s="1"/>
  <c r="Y49" i="114"/>
  <c r="Y61" i="114" s="1"/>
  <c r="C58" i="114" s="1"/>
  <c r="D58" i="114" s="1"/>
  <c r="G74" i="114" s="1"/>
  <c r="X49" i="64"/>
  <c r="X48" i="64" s="1"/>
  <c r="Y35" i="108"/>
  <c r="Y39" i="108" s="1"/>
  <c r="E36" i="103"/>
  <c r="E36" i="45"/>
  <c r="D37" i="12"/>
  <c r="J36" i="45"/>
  <c r="J49" i="45" s="1"/>
  <c r="G36" i="45"/>
  <c r="G49" i="45" s="1"/>
  <c r="C36" i="12"/>
  <c r="J36" i="14"/>
  <c r="J49" i="14" s="1"/>
  <c r="D37" i="45"/>
  <c r="K49" i="24"/>
  <c r="K47" i="24" s="1"/>
  <c r="D36" i="113"/>
  <c r="D47" i="26"/>
  <c r="D50" i="26" s="1"/>
  <c r="D36" i="20"/>
  <c r="C46" i="66"/>
  <c r="C49" i="66" s="1"/>
  <c r="F46" i="117"/>
  <c r="F49" i="117" s="1"/>
  <c r="L47" i="38"/>
  <c r="D37" i="52"/>
  <c r="K47" i="72"/>
  <c r="D47" i="79"/>
  <c r="D50" i="79" s="1"/>
  <c r="F36" i="88"/>
  <c r="K50" i="72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F37" i="14"/>
  <c r="C37" i="14"/>
  <c r="J37" i="12"/>
  <c r="J50" i="12" s="1"/>
  <c r="E36" i="8"/>
  <c r="D47" i="47"/>
  <c r="D50" i="47" s="1"/>
  <c r="K48" i="72"/>
  <c r="E36" i="88"/>
  <c r="E46" i="100"/>
  <c r="E49" i="100" s="1"/>
  <c r="K49" i="96"/>
  <c r="K61" i="96" s="1"/>
  <c r="J36" i="8"/>
  <c r="J49" i="8" s="1"/>
  <c r="L35" i="46"/>
  <c r="L39" i="46" s="1"/>
  <c r="L49" i="46" s="1"/>
  <c r="D46" i="66"/>
  <c r="D49" i="66" s="1"/>
  <c r="F46" i="92"/>
  <c r="F49" i="92" s="1"/>
  <c r="I37" i="20"/>
  <c r="I50" i="20" s="1"/>
  <c r="D47" i="56"/>
  <c r="D50" i="56" s="1"/>
  <c r="C46" i="71"/>
  <c r="C49" i="71" s="1"/>
  <c r="D46" i="85"/>
  <c r="D49" i="85" s="1"/>
  <c r="J37" i="28"/>
  <c r="J50" i="28" s="1"/>
  <c r="K50" i="54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G36" i="28"/>
  <c r="G49" i="28" s="1"/>
  <c r="D46" i="36"/>
  <c r="D49" i="36" s="1"/>
  <c r="G37" i="14"/>
  <c r="G50" i="14" s="1"/>
  <c r="F47" i="111"/>
  <c r="F50" i="111" s="1"/>
  <c r="F37" i="58"/>
  <c r="F47" i="78"/>
  <c r="F50" i="78" s="1"/>
  <c r="D46" i="122"/>
  <c r="D49" i="122" s="1"/>
  <c r="C46" i="116"/>
  <c r="C49" i="116" s="1"/>
  <c r="C46" i="55"/>
  <c r="C49" i="55" s="1"/>
  <c r="L48" i="38"/>
  <c r="D37" i="16"/>
  <c r="E37" i="40"/>
  <c r="D36" i="48"/>
  <c r="F46" i="124"/>
  <c r="F49" i="124" s="1"/>
  <c r="K49" i="32"/>
  <c r="K61" i="32" s="1"/>
  <c r="F46" i="78"/>
  <c r="F49" i="78" s="1"/>
  <c r="D37" i="8"/>
  <c r="C36" i="8"/>
  <c r="C37" i="20"/>
  <c r="C36" i="20"/>
  <c r="H37" i="20"/>
  <c r="H50" i="20" s="1"/>
  <c r="H36" i="20"/>
  <c r="H49" i="20" s="1"/>
  <c r="E47" i="79"/>
  <c r="E50" i="79" s="1"/>
  <c r="I36" i="97"/>
  <c r="I49" i="97" s="1"/>
  <c r="F47" i="106"/>
  <c r="F50" i="106" s="1"/>
  <c r="L50" i="28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G37" i="40"/>
  <c r="G50" i="40" s="1"/>
  <c r="G37" i="38"/>
  <c r="G50" i="38" s="1"/>
  <c r="D37" i="113"/>
  <c r="D46" i="26"/>
  <c r="D49" i="26" s="1"/>
  <c r="D37" i="20"/>
  <c r="E47" i="56"/>
  <c r="E50" i="56" s="1"/>
  <c r="E46" i="102"/>
  <c r="E49" i="102" s="1"/>
  <c r="G37" i="12"/>
  <c r="G50" i="12" s="1"/>
  <c r="F36" i="8"/>
  <c r="E36" i="20"/>
  <c r="G36" i="20"/>
  <c r="G49" i="20" s="1"/>
  <c r="D47" i="97"/>
  <c r="D50" i="97" s="1"/>
  <c r="L49" i="111"/>
  <c r="L48" i="111" s="1"/>
  <c r="L50" i="38"/>
  <c r="L51" i="38" s="1"/>
  <c r="L52" i="38" s="1"/>
  <c r="L53" i="38" s="1"/>
  <c r="L54" i="38" s="1"/>
  <c r="L55" i="38" s="1"/>
  <c r="L56" i="38" s="1"/>
  <c r="L57" i="38" s="1"/>
  <c r="L58" i="38" s="1"/>
  <c r="L59" i="38" s="1"/>
  <c r="L60" i="38" s="1"/>
  <c r="D57" i="38" s="1"/>
  <c r="C46" i="63"/>
  <c r="C49" i="63" s="1"/>
  <c r="C47" i="81"/>
  <c r="C50" i="81" s="1"/>
  <c r="F36" i="103"/>
  <c r="K61" i="108"/>
  <c r="D47" i="122"/>
  <c r="D50" i="122" s="1"/>
  <c r="F36" i="16"/>
  <c r="F47" i="16" s="1"/>
  <c r="F50" i="16" s="1"/>
  <c r="K49" i="78"/>
  <c r="K61" i="78" s="1"/>
  <c r="C37" i="38"/>
  <c r="J37" i="24"/>
  <c r="J50" i="24" s="1"/>
  <c r="E46" i="80"/>
  <c r="E49" i="80" s="1"/>
  <c r="D47" i="100"/>
  <c r="D50" i="100" s="1"/>
  <c r="D47" i="101"/>
  <c r="D50" i="101" s="1"/>
  <c r="F46" i="111"/>
  <c r="F49" i="111" s="1"/>
  <c r="E47" i="120"/>
  <c r="E50" i="120" s="1"/>
  <c r="E37" i="14"/>
  <c r="G36" i="24"/>
  <c r="G49" i="24" s="1"/>
  <c r="D37" i="58"/>
  <c r="D36" i="24"/>
  <c r="F37" i="45"/>
  <c r="G36" i="58"/>
  <c r="G49" i="58" s="1"/>
  <c r="F37" i="24"/>
  <c r="C36" i="58"/>
  <c r="G37" i="8"/>
  <c r="G50" i="8" s="1"/>
  <c r="I36" i="20"/>
  <c r="I49" i="20" s="1"/>
  <c r="G36" i="18"/>
  <c r="G49" i="18" s="1"/>
  <c r="J37" i="20"/>
  <c r="J50" i="20" s="1"/>
  <c r="F37" i="20"/>
  <c r="X49" i="22"/>
  <c r="X61" i="22" s="1"/>
  <c r="E58" i="22" s="1"/>
  <c r="H74" i="14"/>
  <c r="H83" i="14" s="1"/>
  <c r="Y50" i="20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C57" i="20" s="1"/>
  <c r="Y61" i="20"/>
  <c r="C58" i="20" s="1"/>
  <c r="D58" i="20" s="1"/>
  <c r="D74" i="20" s="1"/>
  <c r="Y50" i="14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C57" i="14" s="1"/>
  <c r="E74" i="14"/>
  <c r="E79" i="14" s="1"/>
  <c r="E81" i="14" s="1"/>
  <c r="E94" i="14" s="1"/>
  <c r="X49" i="38"/>
  <c r="X47" i="38" s="1"/>
  <c r="X34" i="85"/>
  <c r="X38" i="85" s="1"/>
  <c r="C79" i="14"/>
  <c r="C81" i="14" s="1"/>
  <c r="C94" i="14" s="1"/>
  <c r="Y47" i="20"/>
  <c r="F74" i="14"/>
  <c r="F79" i="14" s="1"/>
  <c r="F81" i="14" s="1"/>
  <c r="F94" i="14" s="1"/>
  <c r="Y49" i="56"/>
  <c r="Y50" i="56" s="1"/>
  <c r="Y51" i="56" s="1"/>
  <c r="Y52" i="56" s="1"/>
  <c r="Y53" i="56" s="1"/>
  <c r="Y54" i="56" s="1"/>
  <c r="Y55" i="56" s="1"/>
  <c r="Y56" i="56" s="1"/>
  <c r="Y57" i="56" s="1"/>
  <c r="Y58" i="56" s="1"/>
  <c r="Y59" i="56" s="1"/>
  <c r="Y60" i="56" s="1"/>
  <c r="C57" i="56" s="1"/>
  <c r="D57" i="56" s="1"/>
  <c r="Y48" i="30"/>
  <c r="Y61" i="30"/>
  <c r="C58" i="30" s="1"/>
  <c r="D58" i="30" s="1"/>
  <c r="H74" i="30" s="1"/>
  <c r="Y47" i="30"/>
  <c r="D74" i="14"/>
  <c r="D83" i="14" s="1"/>
  <c r="X49" i="57"/>
  <c r="X61" i="57" s="1"/>
  <c r="H36" i="18"/>
  <c r="H49" i="18" s="1"/>
  <c r="H37" i="14"/>
  <c r="H50" i="14" s="1"/>
  <c r="H36" i="97"/>
  <c r="H49" i="97" s="1"/>
  <c r="Y47" i="32"/>
  <c r="Y48" i="32"/>
  <c r="Y50" i="32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C57" i="32" s="1"/>
  <c r="X49" i="32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Y48" i="12"/>
  <c r="Y47" i="14"/>
  <c r="Y48" i="14"/>
  <c r="G74" i="14"/>
  <c r="G83" i="14" s="1"/>
  <c r="Y49" i="50"/>
  <c r="Y61" i="50" s="1"/>
  <c r="C58" i="50" s="1"/>
  <c r="I37" i="38"/>
  <c r="I50" i="38" s="1"/>
  <c r="I36" i="12"/>
  <c r="I49" i="12" s="1"/>
  <c r="I36" i="65"/>
  <c r="I49" i="65" s="1"/>
  <c r="I37" i="24"/>
  <c r="I50" i="24" s="1"/>
  <c r="I36" i="8"/>
  <c r="I49" i="8" s="1"/>
  <c r="X36" i="92"/>
  <c r="X40" i="92" s="1"/>
  <c r="X35" i="111"/>
  <c r="X39" i="111" s="1"/>
  <c r="X34" i="92"/>
  <c r="X38" i="92" s="1"/>
  <c r="X49" i="92" s="1"/>
  <c r="X48" i="92" s="1"/>
  <c r="X34" i="111"/>
  <c r="X38" i="111" s="1"/>
  <c r="X49" i="16"/>
  <c r="X48" i="16" s="1"/>
  <c r="X36" i="114"/>
  <c r="X40" i="114" s="1"/>
  <c r="H36" i="40"/>
  <c r="H49" i="40" s="1"/>
  <c r="H36" i="8"/>
  <c r="H49" i="8" s="1"/>
  <c r="H36" i="50"/>
  <c r="H49" i="50" s="1"/>
  <c r="H37" i="16"/>
  <c r="H50" i="16" s="1"/>
  <c r="H37" i="24"/>
  <c r="H50" i="24" s="1"/>
  <c r="X35" i="114"/>
  <c r="X39" i="114" s="1"/>
  <c r="X34" i="114"/>
  <c r="X38" i="114" s="1"/>
  <c r="H37" i="97"/>
  <c r="H50" i="97" s="1"/>
  <c r="H36" i="16"/>
  <c r="H49" i="16" s="1"/>
  <c r="X49" i="28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Y47" i="12"/>
  <c r="X36" i="108"/>
  <c r="X40" i="108" s="1"/>
  <c r="H37" i="45"/>
  <c r="H50" i="45" s="1"/>
  <c r="X34" i="108"/>
  <c r="X38" i="108" s="1"/>
  <c r="X35" i="108"/>
  <c r="X39" i="108" s="1"/>
  <c r="X49" i="36"/>
  <c r="X61" i="36" s="1"/>
  <c r="X36" i="120"/>
  <c r="X40" i="120" s="1"/>
  <c r="X34" i="120"/>
  <c r="X38" i="120" s="1"/>
  <c r="X35" i="120"/>
  <c r="X39" i="120" s="1"/>
  <c r="X34" i="42"/>
  <c r="X38" i="42" s="1"/>
  <c r="X36" i="83"/>
  <c r="X40" i="83" s="1"/>
  <c r="X35" i="73"/>
  <c r="X39" i="73" s="1"/>
  <c r="X49" i="26"/>
  <c r="L48" i="68"/>
  <c r="F47" i="118"/>
  <c r="F50" i="118" s="1"/>
  <c r="D46" i="119"/>
  <c r="D49" i="119" s="1"/>
  <c r="L47" i="14"/>
  <c r="K49" i="99"/>
  <c r="K61" i="99" s="1"/>
  <c r="C47" i="10"/>
  <c r="C50" i="10" s="1"/>
  <c r="H36" i="14"/>
  <c r="H49" i="14" s="1"/>
  <c r="E37" i="8"/>
  <c r="H37" i="8"/>
  <c r="H50" i="8" s="1"/>
  <c r="L47" i="68"/>
  <c r="L48" i="14"/>
  <c r="D46" i="61"/>
  <c r="D49" i="61" s="1"/>
  <c r="I37" i="18"/>
  <c r="I50" i="18" s="1"/>
  <c r="H37" i="18"/>
  <c r="H50" i="18" s="1"/>
  <c r="C37" i="28"/>
  <c r="F36" i="38"/>
  <c r="I36" i="45"/>
  <c r="I49" i="45" s="1"/>
  <c r="H36" i="12"/>
  <c r="H49" i="12" s="1"/>
  <c r="H37" i="58"/>
  <c r="H50" i="58" s="1"/>
  <c r="I36" i="14"/>
  <c r="I49" i="14" s="1"/>
  <c r="F37" i="8"/>
  <c r="F46" i="69"/>
  <c r="F49" i="69" s="1"/>
  <c r="E46" i="115"/>
  <c r="E49" i="115" s="1"/>
  <c r="L50" i="14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35" i="40"/>
  <c r="L39" i="40" s="1"/>
  <c r="L49" i="40" s="1"/>
  <c r="E47" i="91"/>
  <c r="E50" i="91" s="1"/>
  <c r="C36" i="65"/>
  <c r="K61" i="36"/>
  <c r="F47" i="26"/>
  <c r="F50" i="26" s="1"/>
  <c r="G36" i="8"/>
  <c r="G49" i="8" s="1"/>
  <c r="J37" i="8"/>
  <c r="J50" i="8" s="1"/>
  <c r="K49" i="97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D47" i="102"/>
  <c r="D50" i="102" s="1"/>
  <c r="I37" i="8"/>
  <c r="I50" i="8" s="1"/>
  <c r="K50" i="61"/>
  <c r="K51" i="61" s="1"/>
  <c r="K52" i="61" s="1"/>
  <c r="K53" i="61" s="1"/>
  <c r="K54" i="61" s="1"/>
  <c r="K55" i="61" s="1"/>
  <c r="K56" i="61" s="1"/>
  <c r="K57" i="61" s="1"/>
  <c r="K58" i="61" s="1"/>
  <c r="K59" i="61" s="1"/>
  <c r="K60" i="61" s="1"/>
  <c r="E47" i="66"/>
  <c r="E50" i="66" s="1"/>
  <c r="L50" i="68"/>
  <c r="L51" i="68" s="1"/>
  <c r="L52" i="68" s="1"/>
  <c r="L53" i="68" s="1"/>
  <c r="L54" i="68" s="1"/>
  <c r="L55" i="68" s="1"/>
  <c r="L56" i="68" s="1"/>
  <c r="L57" i="68" s="1"/>
  <c r="L58" i="68" s="1"/>
  <c r="L59" i="68" s="1"/>
  <c r="L60" i="68" s="1"/>
  <c r="C46" i="97"/>
  <c r="C49" i="97" s="1"/>
  <c r="I37" i="103"/>
  <c r="I50" i="103" s="1"/>
  <c r="F47" i="30"/>
  <c r="F50" i="30" s="1"/>
  <c r="J36" i="16"/>
  <c r="J49" i="16" s="1"/>
  <c r="K49" i="110"/>
  <c r="K50" i="110" s="1"/>
  <c r="K51" i="110" s="1"/>
  <c r="K52" i="110" s="1"/>
  <c r="K53" i="110" s="1"/>
  <c r="K54" i="110" s="1"/>
  <c r="K55" i="110" s="1"/>
  <c r="K56" i="110" s="1"/>
  <c r="K57" i="110" s="1"/>
  <c r="K58" i="110" s="1"/>
  <c r="K59" i="110" s="1"/>
  <c r="K60" i="110" s="1"/>
  <c r="C47" i="56"/>
  <c r="C50" i="56" s="1"/>
  <c r="K47" i="61"/>
  <c r="F46" i="94"/>
  <c r="F49" i="94" s="1"/>
  <c r="E47" i="89"/>
  <c r="E50" i="89" s="1"/>
  <c r="C47" i="77"/>
  <c r="C50" i="77" s="1"/>
  <c r="G36" i="98"/>
  <c r="G49" i="98" s="1"/>
  <c r="D36" i="8"/>
  <c r="C37" i="8"/>
  <c r="C37" i="52"/>
  <c r="G36" i="52"/>
  <c r="G49" i="52" s="1"/>
  <c r="E37" i="52"/>
  <c r="I37" i="45"/>
  <c r="I50" i="45" s="1"/>
  <c r="H37" i="12"/>
  <c r="H50" i="12" s="1"/>
  <c r="H36" i="58"/>
  <c r="H49" i="58" s="1"/>
  <c r="G37" i="24"/>
  <c r="G50" i="24" s="1"/>
  <c r="D36" i="58"/>
  <c r="F36" i="45"/>
  <c r="G37" i="58"/>
  <c r="G50" i="58" s="1"/>
  <c r="I37" i="14"/>
  <c r="I50" i="14" s="1"/>
  <c r="F36" i="24"/>
  <c r="K49" i="115"/>
  <c r="K61" i="115" s="1"/>
  <c r="G36" i="50"/>
  <c r="G49" i="50" s="1"/>
  <c r="G37" i="32"/>
  <c r="G50" i="32" s="1"/>
  <c r="H37" i="40"/>
  <c r="H50" i="40" s="1"/>
  <c r="E46" i="34"/>
  <c r="E49" i="34" s="1"/>
  <c r="D37" i="38"/>
  <c r="G36" i="14"/>
  <c r="G49" i="14" s="1"/>
  <c r="E36" i="14"/>
  <c r="E37" i="24"/>
  <c r="E36" i="24"/>
  <c r="K48" i="95"/>
  <c r="K50" i="95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47" i="95"/>
  <c r="K61" i="95"/>
  <c r="C37" i="58"/>
  <c r="C37" i="65"/>
  <c r="L34" i="16"/>
  <c r="L38" i="16" s="1"/>
  <c r="L49" i="16" s="1"/>
  <c r="L61" i="16" s="1"/>
  <c r="C36" i="16"/>
  <c r="J36" i="40"/>
  <c r="J49" i="40" s="1"/>
  <c r="D46" i="111"/>
  <c r="D49" i="111" s="1"/>
  <c r="E36" i="38"/>
  <c r="C36" i="24"/>
  <c r="C46" i="24" s="1"/>
  <c r="C49" i="24" s="1"/>
  <c r="E37" i="45"/>
  <c r="F36" i="58"/>
  <c r="I37" i="12"/>
  <c r="I50" i="12" s="1"/>
  <c r="J37" i="45"/>
  <c r="J50" i="45" s="1"/>
  <c r="E37" i="12"/>
  <c r="E36" i="12"/>
  <c r="G37" i="45"/>
  <c r="G50" i="45" s="1"/>
  <c r="J37" i="14"/>
  <c r="J50" i="14" s="1"/>
  <c r="D36" i="45"/>
  <c r="D46" i="45" s="1"/>
  <c r="D49" i="45" s="1"/>
  <c r="E46" i="104"/>
  <c r="E49" i="104" s="1"/>
  <c r="D46" i="102"/>
  <c r="D49" i="102" s="1"/>
  <c r="F47" i="48"/>
  <c r="F50" i="48" s="1"/>
  <c r="E47" i="88"/>
  <c r="E50" i="88" s="1"/>
  <c r="F47" i="22"/>
  <c r="F50" i="22" s="1"/>
  <c r="F37" i="28"/>
  <c r="F47" i="36"/>
  <c r="F50" i="36" s="1"/>
  <c r="E47" i="36"/>
  <c r="E50" i="36" s="1"/>
  <c r="H36" i="24"/>
  <c r="H49" i="24" s="1"/>
  <c r="J36" i="24"/>
  <c r="J49" i="24" s="1"/>
  <c r="C36" i="45"/>
  <c r="I36" i="24"/>
  <c r="I49" i="24" s="1"/>
  <c r="D36" i="12"/>
  <c r="F36" i="14"/>
  <c r="C36" i="14"/>
  <c r="J36" i="12"/>
  <c r="J49" i="12" s="1"/>
  <c r="C37" i="12"/>
  <c r="E46" i="30"/>
  <c r="E49" i="30" s="1"/>
  <c r="D47" i="30"/>
  <c r="D50" i="30" s="1"/>
  <c r="D36" i="14"/>
  <c r="D37" i="14"/>
  <c r="F46" i="63"/>
  <c r="F49" i="63" s="1"/>
  <c r="K50" i="93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L50" i="32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E36" i="28"/>
  <c r="H36" i="45"/>
  <c r="H49" i="45" s="1"/>
  <c r="F36" i="12"/>
  <c r="D37" i="24"/>
  <c r="E47" i="102"/>
  <c r="E50" i="102" s="1"/>
  <c r="G36" i="12"/>
  <c r="G49" i="12" s="1"/>
  <c r="L61" i="82"/>
  <c r="L50" i="82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K61" i="56"/>
  <c r="K48" i="56"/>
  <c r="K47" i="56"/>
  <c r="C47" i="91"/>
  <c r="C50" i="91" s="1"/>
  <c r="C46" i="100"/>
  <c r="C49" i="100" s="1"/>
  <c r="K49" i="122"/>
  <c r="K50" i="122" s="1"/>
  <c r="K51" i="122" s="1"/>
  <c r="K52" i="122" s="1"/>
  <c r="K53" i="122" s="1"/>
  <c r="K54" i="122" s="1"/>
  <c r="K55" i="122" s="1"/>
  <c r="K56" i="122" s="1"/>
  <c r="K57" i="122" s="1"/>
  <c r="K58" i="122" s="1"/>
  <c r="K59" i="122" s="1"/>
  <c r="K60" i="122" s="1"/>
  <c r="J36" i="32"/>
  <c r="J49" i="32" s="1"/>
  <c r="G37" i="98"/>
  <c r="G50" i="98" s="1"/>
  <c r="D36" i="28"/>
  <c r="D36" i="52"/>
  <c r="K48" i="36"/>
  <c r="K47" i="36"/>
  <c r="E46" i="36"/>
  <c r="E49" i="36" s="1"/>
  <c r="E47" i="77"/>
  <c r="E50" i="77" s="1"/>
  <c r="D36" i="87"/>
  <c r="E37" i="103"/>
  <c r="K49" i="40"/>
  <c r="K47" i="40" s="1"/>
  <c r="D37" i="40"/>
  <c r="E46" i="42"/>
  <c r="E49" i="42" s="1"/>
  <c r="E47" i="42"/>
  <c r="E50" i="42" s="1"/>
  <c r="K49" i="63"/>
  <c r="K47" i="63" s="1"/>
  <c r="K47" i="78"/>
  <c r="F46" i="123"/>
  <c r="F49" i="123" s="1"/>
  <c r="E37" i="67"/>
  <c r="F47" i="120"/>
  <c r="F50" i="120" s="1"/>
  <c r="F36" i="32"/>
  <c r="F36" i="98"/>
  <c r="I37" i="28"/>
  <c r="I50" i="28" s="1"/>
  <c r="F37" i="38"/>
  <c r="K49" i="52"/>
  <c r="J37" i="38"/>
  <c r="J50" i="38" s="1"/>
  <c r="G37" i="52"/>
  <c r="G50" i="52" s="1"/>
  <c r="D36" i="38"/>
  <c r="E36" i="52"/>
  <c r="C36" i="18"/>
  <c r="H37" i="32"/>
  <c r="H50" i="32" s="1"/>
  <c r="H37" i="28"/>
  <c r="H50" i="28" s="1"/>
  <c r="J36" i="98"/>
  <c r="J49" i="98" s="1"/>
  <c r="E47" i="84"/>
  <c r="E50" i="84" s="1"/>
  <c r="E46" i="84"/>
  <c r="E49" i="84" s="1"/>
  <c r="C47" i="57"/>
  <c r="C50" i="57" s="1"/>
  <c r="I36" i="32"/>
  <c r="I49" i="32" s="1"/>
  <c r="C37" i="16"/>
  <c r="I36" i="87"/>
  <c r="I49" i="87" s="1"/>
  <c r="J37" i="52"/>
  <c r="J50" i="52" s="1"/>
  <c r="F46" i="42"/>
  <c r="F49" i="42" s="1"/>
  <c r="G36" i="38"/>
  <c r="G49" i="38" s="1"/>
  <c r="E37" i="38"/>
  <c r="E47" i="63"/>
  <c r="E50" i="63" s="1"/>
  <c r="C46" i="80"/>
  <c r="C49" i="80" s="1"/>
  <c r="K50" i="96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C46" i="120"/>
  <c r="C49" i="120" s="1"/>
  <c r="K49" i="89"/>
  <c r="K61" i="89" s="1"/>
  <c r="E37" i="98"/>
  <c r="C36" i="38"/>
  <c r="F37" i="52"/>
  <c r="F46" i="52" s="1"/>
  <c r="F49" i="52" s="1"/>
  <c r="C36" i="52"/>
  <c r="I36" i="38"/>
  <c r="I49" i="38" s="1"/>
  <c r="D47" i="36"/>
  <c r="D50" i="36" s="1"/>
  <c r="H36" i="38"/>
  <c r="H49" i="38" s="1"/>
  <c r="H37" i="38"/>
  <c r="H50" i="38" s="1"/>
  <c r="E47" i="109"/>
  <c r="E50" i="109" s="1"/>
  <c r="K61" i="109"/>
  <c r="K48" i="109"/>
  <c r="K47" i="109"/>
  <c r="E47" i="48"/>
  <c r="E50" i="48" s="1"/>
  <c r="I37" i="65"/>
  <c r="I50" i="65" s="1"/>
  <c r="F46" i="79"/>
  <c r="F49" i="79" s="1"/>
  <c r="J36" i="105"/>
  <c r="J49" i="105" s="1"/>
  <c r="I36" i="113"/>
  <c r="I49" i="113" s="1"/>
  <c r="I37" i="40"/>
  <c r="I50" i="40" s="1"/>
  <c r="C36" i="32"/>
  <c r="H36" i="28"/>
  <c r="H49" i="28" s="1"/>
  <c r="J36" i="28"/>
  <c r="J49" i="28" s="1"/>
  <c r="E37" i="28"/>
  <c r="F47" i="80"/>
  <c r="F50" i="80" s="1"/>
  <c r="F47" i="81"/>
  <c r="F50" i="81" s="1"/>
  <c r="I37" i="87"/>
  <c r="I50" i="87" s="1"/>
  <c r="G36" i="105"/>
  <c r="G49" i="105" s="1"/>
  <c r="E47" i="115"/>
  <c r="E50" i="115" s="1"/>
  <c r="L35" i="105"/>
  <c r="L39" i="105" s="1"/>
  <c r="L49" i="105" s="1"/>
  <c r="D46" i="30"/>
  <c r="D49" i="30" s="1"/>
  <c r="D46" i="60"/>
  <c r="D49" i="60" s="1"/>
  <c r="D47" i="60"/>
  <c r="D50" i="60" s="1"/>
  <c r="F46" i="68"/>
  <c r="F49" i="68" s="1"/>
  <c r="D46" i="83"/>
  <c r="D49" i="83" s="1"/>
  <c r="H37" i="50"/>
  <c r="H50" i="50" s="1"/>
  <c r="J36" i="18"/>
  <c r="J49" i="18" s="1"/>
  <c r="C36" i="28"/>
  <c r="K50" i="109"/>
  <c r="K51" i="109" s="1"/>
  <c r="K52" i="109" s="1"/>
  <c r="K53" i="109" s="1"/>
  <c r="K54" i="109" s="1"/>
  <c r="K55" i="109" s="1"/>
  <c r="K56" i="109" s="1"/>
  <c r="K57" i="109" s="1"/>
  <c r="K58" i="109" s="1"/>
  <c r="K59" i="109" s="1"/>
  <c r="K60" i="109" s="1"/>
  <c r="G37" i="28"/>
  <c r="G50" i="28" s="1"/>
  <c r="G36" i="16"/>
  <c r="G49" i="16" s="1"/>
  <c r="C46" i="68"/>
  <c r="C49" i="68" s="1"/>
  <c r="K49" i="79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F46" i="88"/>
  <c r="F49" i="88" s="1"/>
  <c r="D47" i="117"/>
  <c r="D50" i="117" s="1"/>
  <c r="D37" i="105"/>
  <c r="L34" i="55"/>
  <c r="L38" i="55" s="1"/>
  <c r="G36" i="67"/>
  <c r="G49" i="67" s="1"/>
  <c r="F36" i="67"/>
  <c r="E47" i="18"/>
  <c r="E50" i="18" s="1"/>
  <c r="K49" i="28"/>
  <c r="K61" i="28" s="1"/>
  <c r="C46" i="10"/>
  <c r="C49" i="10" s="1"/>
  <c r="L34" i="110"/>
  <c r="L38" i="110" s="1"/>
  <c r="L35" i="110"/>
  <c r="L39" i="110" s="1"/>
  <c r="D37" i="28"/>
  <c r="D46" i="114"/>
  <c r="D49" i="114" s="1"/>
  <c r="E46" i="117"/>
  <c r="E49" i="117" s="1"/>
  <c r="I36" i="16"/>
  <c r="I49" i="16" s="1"/>
  <c r="K49" i="113"/>
  <c r="K50" i="113" s="1"/>
  <c r="K51" i="113" s="1"/>
  <c r="K52" i="113" s="1"/>
  <c r="K53" i="113" s="1"/>
  <c r="K54" i="113" s="1"/>
  <c r="K55" i="113" s="1"/>
  <c r="K56" i="113" s="1"/>
  <c r="K57" i="113" s="1"/>
  <c r="K58" i="113" s="1"/>
  <c r="K59" i="113" s="1"/>
  <c r="K60" i="113" s="1"/>
  <c r="F37" i="98"/>
  <c r="D36" i="32"/>
  <c r="L47" i="20"/>
  <c r="L48" i="20"/>
  <c r="L50" i="20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C46" i="34"/>
  <c r="C49" i="34" s="1"/>
  <c r="L34" i="60"/>
  <c r="L38" i="60" s="1"/>
  <c r="L35" i="60"/>
  <c r="L39" i="60" s="1"/>
  <c r="C46" i="102"/>
  <c r="C49" i="102" s="1"/>
  <c r="G37" i="113"/>
  <c r="G50" i="113" s="1"/>
  <c r="F36" i="28"/>
  <c r="K47" i="38"/>
  <c r="K48" i="38"/>
  <c r="K50" i="38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E47" i="59"/>
  <c r="E50" i="59" s="1"/>
  <c r="E46" i="59"/>
  <c r="E49" i="59" s="1"/>
  <c r="J37" i="98"/>
  <c r="J50" i="98" s="1"/>
  <c r="F46" i="34"/>
  <c r="F49" i="34" s="1"/>
  <c r="C46" i="60"/>
  <c r="C49" i="60" s="1"/>
  <c r="C47" i="60"/>
  <c r="C50" i="60" s="1"/>
  <c r="F47" i="51"/>
  <c r="F50" i="51" s="1"/>
  <c r="F46" i="74"/>
  <c r="F49" i="74" s="1"/>
  <c r="J36" i="87"/>
  <c r="J49" i="87" s="1"/>
  <c r="D47" i="92"/>
  <c r="D50" i="92" s="1"/>
  <c r="E46" i="97"/>
  <c r="E49" i="97" s="1"/>
  <c r="H36" i="105"/>
  <c r="H49" i="105" s="1"/>
  <c r="F36" i="99"/>
  <c r="F36" i="105"/>
  <c r="I36" i="105"/>
  <c r="I49" i="105" s="1"/>
  <c r="K49" i="111"/>
  <c r="K48" i="111" s="1"/>
  <c r="F47" i="85"/>
  <c r="F50" i="85" s="1"/>
  <c r="E37" i="50"/>
  <c r="K49" i="85"/>
  <c r="E47" i="83"/>
  <c r="E50" i="83" s="1"/>
  <c r="E47" i="30"/>
  <c r="E50" i="30" s="1"/>
  <c r="F37" i="40"/>
  <c r="E36" i="40"/>
  <c r="E46" i="40" s="1"/>
  <c r="E49" i="40" s="1"/>
  <c r="K61" i="38"/>
  <c r="C47" i="110"/>
  <c r="C50" i="110" s="1"/>
  <c r="C46" i="110"/>
  <c r="C49" i="110" s="1"/>
  <c r="I36" i="28"/>
  <c r="I49" i="28" s="1"/>
  <c r="H37" i="113"/>
  <c r="H50" i="113" s="1"/>
  <c r="X36" i="54"/>
  <c r="X40" i="54" s="1"/>
  <c r="X34" i="87"/>
  <c r="X38" i="87" s="1"/>
  <c r="X34" i="89"/>
  <c r="X38" i="89" s="1"/>
  <c r="X34" i="93"/>
  <c r="X38" i="93" s="1"/>
  <c r="X35" i="121"/>
  <c r="X39" i="121" s="1"/>
  <c r="X36" i="20"/>
  <c r="X40" i="20" s="1"/>
  <c r="X34" i="99"/>
  <c r="X38" i="99" s="1"/>
  <c r="X35" i="66"/>
  <c r="X39" i="66" s="1"/>
  <c r="X36" i="90"/>
  <c r="X40" i="90" s="1"/>
  <c r="X49" i="117"/>
  <c r="X35" i="71"/>
  <c r="X39" i="71" s="1"/>
  <c r="X36" i="52"/>
  <c r="X40" i="52" s="1"/>
  <c r="X34" i="90"/>
  <c r="X38" i="90" s="1"/>
  <c r="X35" i="90"/>
  <c r="X39" i="90" s="1"/>
  <c r="X36" i="71"/>
  <c r="X40" i="71" s="1"/>
  <c r="X34" i="52"/>
  <c r="X38" i="52" s="1"/>
  <c r="X36" i="30"/>
  <c r="X40" i="30" s="1"/>
  <c r="H37" i="65"/>
  <c r="H50" i="65" s="1"/>
  <c r="H36" i="99"/>
  <c r="H49" i="99" s="1"/>
  <c r="H37" i="52"/>
  <c r="H50" i="52" s="1"/>
  <c r="X34" i="71"/>
  <c r="X38" i="71" s="1"/>
  <c r="X35" i="52"/>
  <c r="X39" i="52" s="1"/>
  <c r="X35" i="93"/>
  <c r="X39" i="93" s="1"/>
  <c r="X34" i="121"/>
  <c r="X38" i="121" s="1"/>
  <c r="X35" i="54"/>
  <c r="X39" i="54" s="1"/>
  <c r="X35" i="99"/>
  <c r="X39" i="99" s="1"/>
  <c r="X34" i="20"/>
  <c r="X38" i="20" s="1"/>
  <c r="X35" i="87"/>
  <c r="X39" i="87" s="1"/>
  <c r="X35" i="89"/>
  <c r="X39" i="89" s="1"/>
  <c r="X36" i="93"/>
  <c r="X40" i="93" s="1"/>
  <c r="X35" i="83"/>
  <c r="X39" i="83" s="1"/>
  <c r="X34" i="54"/>
  <c r="X38" i="54" s="1"/>
  <c r="X36" i="87"/>
  <c r="X40" i="87" s="1"/>
  <c r="X36" i="89"/>
  <c r="X40" i="89" s="1"/>
  <c r="X35" i="42"/>
  <c r="X39" i="42" s="1"/>
  <c r="X36" i="121"/>
  <c r="X40" i="121" s="1"/>
  <c r="X34" i="83"/>
  <c r="X38" i="83" s="1"/>
  <c r="X35" i="20"/>
  <c r="X39" i="20" s="1"/>
  <c r="X36" i="99"/>
  <c r="X40" i="99" s="1"/>
  <c r="X34" i="73"/>
  <c r="X38" i="73" s="1"/>
  <c r="X34" i="66"/>
  <c r="X38" i="66" s="1"/>
  <c r="X36" i="73"/>
  <c r="X40" i="73" s="1"/>
  <c r="X36" i="66"/>
  <c r="X40" i="66" s="1"/>
  <c r="H36" i="98"/>
  <c r="H49" i="98" s="1"/>
  <c r="X36" i="42"/>
  <c r="X40" i="42" s="1"/>
  <c r="X35" i="30"/>
  <c r="X39" i="30" s="1"/>
  <c r="X34" i="30"/>
  <c r="X38" i="30" s="1"/>
  <c r="Y61" i="44"/>
  <c r="C58" i="44" s="1"/>
  <c r="Y47" i="44"/>
  <c r="Y50" i="44"/>
  <c r="Y51" i="44" s="1"/>
  <c r="Y52" i="44" s="1"/>
  <c r="Y53" i="44" s="1"/>
  <c r="Y54" i="44" s="1"/>
  <c r="Y55" i="44" s="1"/>
  <c r="Y56" i="44" s="1"/>
  <c r="Y57" i="44" s="1"/>
  <c r="Y58" i="44" s="1"/>
  <c r="Y59" i="44" s="1"/>
  <c r="Y60" i="44" s="1"/>
  <c r="C57" i="44" s="1"/>
  <c r="D57" i="44" s="1"/>
  <c r="D73" i="44" s="1"/>
  <c r="D82" i="44" s="1"/>
  <c r="D93" i="44" s="1"/>
  <c r="D80" i="44" s="1"/>
  <c r="D78" i="44" s="1"/>
  <c r="Y50" i="36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C57" i="36" s="1"/>
  <c r="D57" i="36" s="1"/>
  <c r="C73" i="36" s="1"/>
  <c r="C82" i="36" s="1"/>
  <c r="C93" i="36" s="1"/>
  <c r="C80" i="36" s="1"/>
  <c r="C78" i="36" s="1"/>
  <c r="Y47" i="36"/>
  <c r="Y36" i="77"/>
  <c r="Y40" i="77" s="1"/>
  <c r="Y50" i="12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C57" i="12" s="1"/>
  <c r="D57" i="12" s="1"/>
  <c r="D73" i="12" s="1"/>
  <c r="D82" i="12" s="1"/>
  <c r="D93" i="12" s="1"/>
  <c r="D80" i="12" s="1"/>
  <c r="D78" i="12" s="1"/>
  <c r="Y48" i="36"/>
  <c r="Y61" i="24"/>
  <c r="C58" i="24" s="1"/>
  <c r="D58" i="24" s="1"/>
  <c r="Y48" i="24"/>
  <c r="Y50" i="24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C57" i="24" s="1"/>
  <c r="D57" i="24" s="1"/>
  <c r="Y47" i="24"/>
  <c r="Y36" i="117"/>
  <c r="Y40" i="117" s="1"/>
  <c r="Y21" i="8"/>
  <c r="Y35" i="8" s="1"/>
  <c r="Y39" i="8" s="1"/>
  <c r="Y36" i="8"/>
  <c r="Y40" i="8" s="1"/>
  <c r="Y21" i="6"/>
  <c r="Y36" i="6"/>
  <c r="Y40" i="6" s="1"/>
  <c r="Y35" i="117"/>
  <c r="Y39" i="117" s="1"/>
  <c r="K48" i="18"/>
  <c r="C47" i="74"/>
  <c r="C50" i="74" s="1"/>
  <c r="H36" i="103"/>
  <c r="H49" i="103" s="1"/>
  <c r="J37" i="50"/>
  <c r="J50" i="50" s="1"/>
  <c r="D46" i="59"/>
  <c r="D49" i="59" s="1"/>
  <c r="D47" i="59"/>
  <c r="D50" i="59" s="1"/>
  <c r="E46" i="18"/>
  <c r="E49" i="18" s="1"/>
  <c r="K48" i="26"/>
  <c r="K47" i="26"/>
  <c r="K50" i="26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D47" i="63"/>
  <c r="D50" i="63" s="1"/>
  <c r="J36" i="103"/>
  <c r="J49" i="103" s="1"/>
  <c r="K50" i="45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G36" i="99"/>
  <c r="G49" i="99" s="1"/>
  <c r="C37" i="105"/>
  <c r="J37" i="32"/>
  <c r="J50" i="32" s="1"/>
  <c r="E36" i="98"/>
  <c r="L34" i="18"/>
  <c r="L38" i="18" s="1"/>
  <c r="C47" i="48"/>
  <c r="C50" i="48" s="1"/>
  <c r="D36" i="65"/>
  <c r="E47" i="74"/>
  <c r="E50" i="74" s="1"/>
  <c r="C47" i="80"/>
  <c r="C50" i="80" s="1"/>
  <c r="E46" i="73"/>
  <c r="E49" i="73" s="1"/>
  <c r="E47" i="73"/>
  <c r="E50" i="73" s="1"/>
  <c r="E47" i="118"/>
  <c r="E50" i="118" s="1"/>
  <c r="E46" i="118"/>
  <c r="E49" i="118" s="1"/>
  <c r="E37" i="32"/>
  <c r="E36" i="32"/>
  <c r="G36" i="40"/>
  <c r="G49" i="40" s="1"/>
  <c r="E46" i="91"/>
  <c r="E49" i="91" s="1"/>
  <c r="E46" i="51"/>
  <c r="E49" i="51" s="1"/>
  <c r="K49" i="57"/>
  <c r="K47" i="57" s="1"/>
  <c r="E37" i="113"/>
  <c r="L61" i="26"/>
  <c r="D58" i="26" s="1"/>
  <c r="L47" i="26"/>
  <c r="L48" i="26"/>
  <c r="F46" i="120"/>
  <c r="F49" i="120" s="1"/>
  <c r="I36" i="40"/>
  <c r="I49" i="40" s="1"/>
  <c r="G37" i="67"/>
  <c r="G50" i="67" s="1"/>
  <c r="F37" i="67"/>
  <c r="F36" i="40"/>
  <c r="F46" i="30"/>
  <c r="F49" i="30" s="1"/>
  <c r="D37" i="32"/>
  <c r="E46" i="83"/>
  <c r="E49" i="83" s="1"/>
  <c r="J37" i="18"/>
  <c r="J50" i="18" s="1"/>
  <c r="K61" i="30"/>
  <c r="K47" i="30"/>
  <c r="K48" i="30"/>
  <c r="H37" i="98"/>
  <c r="H50" i="98" s="1"/>
  <c r="H36" i="52"/>
  <c r="H49" i="52" s="1"/>
  <c r="H36" i="32"/>
  <c r="H49" i="32" s="1"/>
  <c r="J36" i="52"/>
  <c r="J49" i="52" s="1"/>
  <c r="E47" i="76"/>
  <c r="E50" i="76" s="1"/>
  <c r="L34" i="81"/>
  <c r="L3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E46" i="106"/>
  <c r="E49" i="106" s="1"/>
  <c r="C46" i="124"/>
  <c r="C49" i="124" s="1"/>
  <c r="D47" i="51"/>
  <c r="D50" i="51" s="1"/>
  <c r="K50" i="18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L35" i="77"/>
  <c r="L39" i="77" s="1"/>
  <c r="L34" i="77"/>
  <c r="L38" i="77" s="1"/>
  <c r="F37" i="32"/>
  <c r="D47" i="53"/>
  <c r="D50" i="53" s="1"/>
  <c r="C46" i="61"/>
  <c r="C49" i="61" s="1"/>
  <c r="C46" i="81"/>
  <c r="C49" i="81" s="1"/>
  <c r="D37" i="87"/>
  <c r="K49" i="88"/>
  <c r="K48" i="88" s="1"/>
  <c r="D37" i="68"/>
  <c r="F36" i="113"/>
  <c r="C36" i="99"/>
  <c r="E36" i="67"/>
  <c r="E46" i="67" s="1"/>
  <c r="E49" i="67" s="1"/>
  <c r="E46" i="111"/>
  <c r="E49" i="111" s="1"/>
  <c r="E47" i="111"/>
  <c r="E50" i="111" s="1"/>
  <c r="E46" i="75"/>
  <c r="E49" i="75" s="1"/>
  <c r="E47" i="75"/>
  <c r="E50" i="75" s="1"/>
  <c r="D46" i="57"/>
  <c r="D49" i="57" s="1"/>
  <c r="D47" i="81"/>
  <c r="D50" i="81" s="1"/>
  <c r="F47" i="88"/>
  <c r="F50" i="88" s="1"/>
  <c r="F46" i="91"/>
  <c r="F49" i="91" s="1"/>
  <c r="E36" i="99"/>
  <c r="J36" i="113"/>
  <c r="J49" i="113" s="1"/>
  <c r="I37" i="32"/>
  <c r="I50" i="32" s="1"/>
  <c r="F46" i="110"/>
  <c r="F49" i="110" s="1"/>
  <c r="F47" i="110"/>
  <c r="F50" i="110" s="1"/>
  <c r="G36" i="32"/>
  <c r="G49" i="32" s="1"/>
  <c r="C37" i="32"/>
  <c r="K61" i="26"/>
  <c r="C37" i="18"/>
  <c r="L47" i="44"/>
  <c r="L48" i="44"/>
  <c r="L61" i="44"/>
  <c r="L50" i="44"/>
  <c r="L51" i="44" s="1"/>
  <c r="L52" i="44" s="1"/>
  <c r="L53" i="44" s="1"/>
  <c r="L54" i="44" s="1"/>
  <c r="L55" i="44" s="1"/>
  <c r="L56" i="44" s="1"/>
  <c r="L57" i="44" s="1"/>
  <c r="L58" i="44" s="1"/>
  <c r="L59" i="44" s="1"/>
  <c r="L60" i="44" s="1"/>
  <c r="D46" i="101"/>
  <c r="D49" i="101" s="1"/>
  <c r="D47" i="124"/>
  <c r="D50" i="124" s="1"/>
  <c r="L34" i="51"/>
  <c r="L38" i="51" s="1"/>
  <c r="L35" i="51"/>
  <c r="L39" i="51" s="1"/>
  <c r="F46" i="82"/>
  <c r="F49" i="82" s="1"/>
  <c r="F47" i="82"/>
  <c r="F50" i="82" s="1"/>
  <c r="D36" i="16"/>
  <c r="C46" i="47"/>
  <c r="C49" i="47" s="1"/>
  <c r="F46" i="47"/>
  <c r="F49" i="47" s="1"/>
  <c r="C46" i="56"/>
  <c r="C49" i="56" s="1"/>
  <c r="J37" i="65"/>
  <c r="J50" i="65" s="1"/>
  <c r="E46" i="68"/>
  <c r="E49" i="68" s="1"/>
  <c r="D47" i="70"/>
  <c r="D50" i="70" s="1"/>
  <c r="F46" i="80"/>
  <c r="F49" i="80" s="1"/>
  <c r="C47" i="120"/>
  <c r="C50" i="120" s="1"/>
  <c r="H37" i="105"/>
  <c r="H50" i="105" s="1"/>
  <c r="E37" i="99"/>
  <c r="I37" i="105"/>
  <c r="I50" i="105" s="1"/>
  <c r="D36" i="68"/>
  <c r="L48" i="24"/>
  <c r="L47" i="24"/>
  <c r="L50" i="24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G37" i="105"/>
  <c r="G50" i="105" s="1"/>
  <c r="L35" i="113"/>
  <c r="L39" i="113" s="1"/>
  <c r="L49" i="113" s="1"/>
  <c r="F46" i="115"/>
  <c r="F49" i="115" s="1"/>
  <c r="F47" i="115"/>
  <c r="F50" i="115" s="1"/>
  <c r="F46" i="122"/>
  <c r="F49" i="122" s="1"/>
  <c r="F47" i="122"/>
  <c r="F50" i="122" s="1"/>
  <c r="D47" i="115"/>
  <c r="D50" i="115" s="1"/>
  <c r="D46" i="115"/>
  <c r="D49" i="115" s="1"/>
  <c r="L47" i="32"/>
  <c r="L48" i="32"/>
  <c r="L34" i="53"/>
  <c r="L38" i="53" s="1"/>
  <c r="L49" i="53" s="1"/>
  <c r="F36" i="65"/>
  <c r="L35" i="66"/>
  <c r="L39" i="66" s="1"/>
  <c r="L49" i="66" s="1"/>
  <c r="L50" i="66" s="1"/>
  <c r="L51" i="66" s="1"/>
  <c r="L52" i="66" s="1"/>
  <c r="L53" i="66" s="1"/>
  <c r="L54" i="66" s="1"/>
  <c r="L55" i="66" s="1"/>
  <c r="L56" i="66" s="1"/>
  <c r="L57" i="66" s="1"/>
  <c r="L58" i="66" s="1"/>
  <c r="L59" i="66" s="1"/>
  <c r="L60" i="66" s="1"/>
  <c r="C47" i="68"/>
  <c r="C50" i="68" s="1"/>
  <c r="L61" i="84"/>
  <c r="D46" i="96"/>
  <c r="D49" i="96" s="1"/>
  <c r="K50" i="105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18"/>
  <c r="E46" i="124"/>
  <c r="E49" i="124" s="1"/>
  <c r="F46" i="121"/>
  <c r="F49" i="121" s="1"/>
  <c r="F37" i="105"/>
  <c r="G37" i="50"/>
  <c r="G50" i="50" s="1"/>
  <c r="K50" i="108"/>
  <c r="K51" i="108" s="1"/>
  <c r="K52" i="108" s="1"/>
  <c r="K53" i="108" s="1"/>
  <c r="K54" i="108" s="1"/>
  <c r="K55" i="108" s="1"/>
  <c r="K56" i="108" s="1"/>
  <c r="K57" i="108" s="1"/>
  <c r="K58" i="108" s="1"/>
  <c r="K59" i="108" s="1"/>
  <c r="K60" i="108" s="1"/>
  <c r="E47" i="108"/>
  <c r="E50" i="108" s="1"/>
  <c r="E46" i="108"/>
  <c r="E49" i="108" s="1"/>
  <c r="E36" i="105"/>
  <c r="E46" i="105" s="1"/>
  <c r="E49" i="105" s="1"/>
  <c r="L34" i="122"/>
  <c r="L38" i="122" s="1"/>
  <c r="L35" i="122"/>
  <c r="L39" i="122" s="1"/>
  <c r="E46" i="89"/>
  <c r="E49" i="89" s="1"/>
  <c r="E36" i="50"/>
  <c r="E46" i="50" s="1"/>
  <c r="E49" i="50" s="1"/>
  <c r="D36" i="105"/>
  <c r="C37" i="99"/>
  <c r="C36" i="105"/>
  <c r="D36" i="50"/>
  <c r="D37" i="50"/>
  <c r="G36" i="113"/>
  <c r="G49" i="113" s="1"/>
  <c r="K48" i="44"/>
  <c r="K47" i="44"/>
  <c r="K50" i="44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L35" i="88"/>
  <c r="L39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D46" i="92"/>
  <c r="D49" i="92" s="1"/>
  <c r="K50" i="10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D46" i="117"/>
  <c r="D49" i="117" s="1"/>
  <c r="K50" i="119"/>
  <c r="K51" i="119" s="1"/>
  <c r="K52" i="119" s="1"/>
  <c r="K53" i="119" s="1"/>
  <c r="K54" i="119" s="1"/>
  <c r="K55" i="119" s="1"/>
  <c r="K56" i="119" s="1"/>
  <c r="K57" i="119" s="1"/>
  <c r="K58" i="119" s="1"/>
  <c r="K59" i="119" s="1"/>
  <c r="K60" i="119" s="1"/>
  <c r="K47" i="119"/>
  <c r="J36" i="50"/>
  <c r="J49" i="50" s="1"/>
  <c r="D46" i="84"/>
  <c r="D49" i="84" s="1"/>
  <c r="D47" i="84"/>
  <c r="D50" i="84" s="1"/>
  <c r="K50" i="56"/>
  <c r="K51" i="56" s="1"/>
  <c r="K52" i="56" s="1"/>
  <c r="K53" i="56" s="1"/>
  <c r="K54" i="56" s="1"/>
  <c r="K55" i="56" s="1"/>
  <c r="K56" i="56" s="1"/>
  <c r="K57" i="56" s="1"/>
  <c r="K58" i="56" s="1"/>
  <c r="K59" i="56" s="1"/>
  <c r="K60" i="56" s="1"/>
  <c r="L35" i="119"/>
  <c r="L39" i="119" s="1"/>
  <c r="L49" i="119" s="1"/>
  <c r="K49" i="16"/>
  <c r="K61" i="16" s="1"/>
  <c r="C47" i="119"/>
  <c r="C50" i="119" s="1"/>
  <c r="E47" i="57"/>
  <c r="E50" i="57" s="1"/>
  <c r="D36" i="103"/>
  <c r="D46" i="104"/>
  <c r="D49" i="104" s="1"/>
  <c r="K48" i="119"/>
  <c r="F47" i="124"/>
  <c r="F50" i="124" s="1"/>
  <c r="I37" i="99"/>
  <c r="I50" i="99" s="1"/>
  <c r="I36" i="99"/>
  <c r="I49" i="99" s="1"/>
  <c r="E36" i="16"/>
  <c r="K48" i="45"/>
  <c r="K47" i="45"/>
  <c r="J37" i="113"/>
  <c r="J50" i="113" s="1"/>
  <c r="C47" i="123"/>
  <c r="C50" i="123" s="1"/>
  <c r="C47" i="108"/>
  <c r="C50" i="108" s="1"/>
  <c r="C46" i="108"/>
  <c r="C49" i="108" s="1"/>
  <c r="F37" i="113"/>
  <c r="C46" i="82"/>
  <c r="C49" i="82" s="1"/>
  <c r="C47" i="82"/>
  <c r="C50" i="82" s="1"/>
  <c r="H36" i="113"/>
  <c r="H49" i="113" s="1"/>
  <c r="E46" i="72"/>
  <c r="E49" i="72" s="1"/>
  <c r="E47" i="72"/>
  <c r="E50" i="72" s="1"/>
  <c r="I37" i="113"/>
  <c r="I50" i="113" s="1"/>
  <c r="D46" i="112"/>
  <c r="D49" i="112" s="1"/>
  <c r="D47" i="112"/>
  <c r="D50" i="112" s="1"/>
  <c r="E46" i="63"/>
  <c r="E49" i="63" s="1"/>
  <c r="K49" i="66"/>
  <c r="K47" i="66" s="1"/>
  <c r="E37" i="87"/>
  <c r="F46" i="97"/>
  <c r="F49" i="97" s="1"/>
  <c r="C36" i="103"/>
  <c r="E47" i="123"/>
  <c r="E50" i="123" s="1"/>
  <c r="E46" i="123"/>
  <c r="E49" i="123" s="1"/>
  <c r="C46" i="121"/>
  <c r="C49" i="121" s="1"/>
  <c r="C47" i="121"/>
  <c r="C50" i="121" s="1"/>
  <c r="L35" i="72"/>
  <c r="L39" i="72" s="1"/>
  <c r="L34" i="72"/>
  <c r="L38" i="72" s="1"/>
  <c r="C36" i="50"/>
  <c r="C46" i="50" s="1"/>
  <c r="C49" i="50" s="1"/>
  <c r="D47" i="55"/>
  <c r="D50" i="55" s="1"/>
  <c r="L34" i="115"/>
  <c r="L38" i="115" s="1"/>
  <c r="L35" i="115"/>
  <c r="L39" i="115" s="1"/>
  <c r="E47" i="46"/>
  <c r="E50" i="46" s="1"/>
  <c r="F47" i="63"/>
  <c r="F50" i="63" s="1"/>
  <c r="L50" i="64"/>
  <c r="L51" i="64" s="1"/>
  <c r="L52" i="64" s="1"/>
  <c r="L53" i="64" s="1"/>
  <c r="L54" i="64" s="1"/>
  <c r="L55" i="64" s="1"/>
  <c r="L56" i="64" s="1"/>
  <c r="L57" i="64" s="1"/>
  <c r="L58" i="64" s="1"/>
  <c r="L59" i="64" s="1"/>
  <c r="L60" i="64" s="1"/>
  <c r="F46" i="66"/>
  <c r="F49" i="66" s="1"/>
  <c r="E47" i="69"/>
  <c r="E50" i="69" s="1"/>
  <c r="F47" i="79"/>
  <c r="F50" i="79" s="1"/>
  <c r="D46" i="81"/>
  <c r="D49" i="81" s="1"/>
  <c r="C46" i="88"/>
  <c r="C49" i="88" s="1"/>
  <c r="E46" i="101"/>
  <c r="E49" i="101" s="1"/>
  <c r="H37" i="103"/>
  <c r="H50" i="103" s="1"/>
  <c r="D46" i="82"/>
  <c r="D49" i="82" s="1"/>
  <c r="D47" i="82"/>
  <c r="D50" i="82" s="1"/>
  <c r="D47" i="85"/>
  <c r="D50" i="85" s="1"/>
  <c r="I37" i="16"/>
  <c r="I50" i="16" s="1"/>
  <c r="F36" i="50"/>
  <c r="F46" i="85"/>
  <c r="F49" i="85" s="1"/>
  <c r="F37" i="99"/>
  <c r="E36" i="113"/>
  <c r="G37" i="99"/>
  <c r="G50" i="99" s="1"/>
  <c r="L49" i="45"/>
  <c r="L61" i="45" s="1"/>
  <c r="D58" i="45" s="1"/>
  <c r="E47" i="119"/>
  <c r="E50" i="119" s="1"/>
  <c r="J37" i="68"/>
  <c r="J50" i="68" s="1"/>
  <c r="Y61" i="42"/>
  <c r="C58" i="42" s="1"/>
  <c r="D58" i="42" s="1"/>
  <c r="D74" i="42" s="1"/>
  <c r="Y50" i="42"/>
  <c r="Y51" i="42" s="1"/>
  <c r="Y52" i="42" s="1"/>
  <c r="Y53" i="42" s="1"/>
  <c r="Y54" i="42" s="1"/>
  <c r="Y55" i="42" s="1"/>
  <c r="Y56" i="42" s="1"/>
  <c r="Y57" i="42" s="1"/>
  <c r="Y58" i="42" s="1"/>
  <c r="Y59" i="42" s="1"/>
  <c r="Y60" i="42" s="1"/>
  <c r="C57" i="42" s="1"/>
  <c r="D57" i="42" s="1"/>
  <c r="E73" i="42" s="1"/>
  <c r="E82" i="42" s="1"/>
  <c r="E93" i="42" s="1"/>
  <c r="E80" i="42" s="1"/>
  <c r="Y47" i="10"/>
  <c r="Y48" i="10"/>
  <c r="Y61" i="10"/>
  <c r="C58" i="10" s="1"/>
  <c r="D58" i="10" s="1"/>
  <c r="C74" i="10" s="1"/>
  <c r="Y35" i="98"/>
  <c r="Y39" i="98" s="1"/>
  <c r="Y49" i="98" s="1"/>
  <c r="Y61" i="98" s="1"/>
  <c r="C58" i="98" s="1"/>
  <c r="Y34" i="77"/>
  <c r="Y38" i="77" s="1"/>
  <c r="Y36" i="108"/>
  <c r="Y40" i="108" s="1"/>
  <c r="H73" i="10"/>
  <c r="H82" i="10" s="1"/>
  <c r="H93" i="10" s="1"/>
  <c r="H80" i="10" s="1"/>
  <c r="E73" i="10"/>
  <c r="E82" i="10" s="1"/>
  <c r="E93" i="10" s="1"/>
  <c r="E80" i="10" s="1"/>
  <c r="F73" i="10"/>
  <c r="F82" i="10" s="1"/>
  <c r="F93" i="10" s="1"/>
  <c r="F80" i="10" s="1"/>
  <c r="D73" i="10"/>
  <c r="D82" i="10" s="1"/>
  <c r="D93" i="10" s="1"/>
  <c r="D80" i="10" s="1"/>
  <c r="G73" i="10"/>
  <c r="G82" i="10" s="1"/>
  <c r="G93" i="10" s="1"/>
  <c r="G80" i="10" s="1"/>
  <c r="C73" i="10"/>
  <c r="C82" i="10" s="1"/>
  <c r="C93" i="10" s="1"/>
  <c r="C80" i="10" s="1"/>
  <c r="C73" i="26"/>
  <c r="C82" i="26" s="1"/>
  <c r="C93" i="26" s="1"/>
  <c r="C80" i="26" s="1"/>
  <c r="H73" i="26"/>
  <c r="H82" i="26" s="1"/>
  <c r="H93" i="26" s="1"/>
  <c r="H80" i="26" s="1"/>
  <c r="F73" i="26"/>
  <c r="F82" i="26" s="1"/>
  <c r="F93" i="26" s="1"/>
  <c r="F80" i="26" s="1"/>
  <c r="F78" i="26" s="1"/>
  <c r="G73" i="26"/>
  <c r="G82" i="26" s="1"/>
  <c r="G93" i="26" s="1"/>
  <c r="G80" i="26" s="1"/>
  <c r="G78" i="26" s="1"/>
  <c r="D73" i="26"/>
  <c r="D82" i="26" s="1"/>
  <c r="D93" i="26" s="1"/>
  <c r="D80" i="26" s="1"/>
  <c r="E73" i="26"/>
  <c r="E82" i="26" s="1"/>
  <c r="E93" i="26" s="1"/>
  <c r="E80" i="26" s="1"/>
  <c r="Y34" i="67"/>
  <c r="Y38" i="67" s="1"/>
  <c r="Y49" i="67" s="1"/>
  <c r="Y50" i="67" s="1"/>
  <c r="Y51" i="67" s="1"/>
  <c r="Y52" i="67" s="1"/>
  <c r="Y53" i="67" s="1"/>
  <c r="Y54" i="67" s="1"/>
  <c r="Y55" i="67" s="1"/>
  <c r="Y56" i="67" s="1"/>
  <c r="Y57" i="67" s="1"/>
  <c r="Y58" i="67" s="1"/>
  <c r="Y59" i="67" s="1"/>
  <c r="Y60" i="67" s="1"/>
  <c r="C57" i="67" s="1"/>
  <c r="Y36" i="58"/>
  <c r="Y40" i="58" s="1"/>
  <c r="Y35" i="122"/>
  <c r="Y39" i="122" s="1"/>
  <c r="Y49" i="122" s="1"/>
  <c r="Y61" i="122" s="1"/>
  <c r="C58" i="122" s="1"/>
  <c r="Y48" i="28"/>
  <c r="Y47" i="28"/>
  <c r="Y50" i="28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C57" i="28" s="1"/>
  <c r="D57" i="28" s="1"/>
  <c r="Y34" i="58"/>
  <c r="Y38" i="58" s="1"/>
  <c r="Y34" i="108"/>
  <c r="Y38" i="108" s="1"/>
  <c r="Y34" i="85"/>
  <c r="Y3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C57" i="85" s="1"/>
  <c r="D57" i="85" s="1"/>
  <c r="Y35" i="89"/>
  <c r="Y39" i="89" s="1"/>
  <c r="Y49" i="89" s="1"/>
  <c r="Y61" i="89" s="1"/>
  <c r="C58" i="89" s="1"/>
  <c r="C74" i="22"/>
  <c r="Y47" i="34"/>
  <c r="Y48" i="34"/>
  <c r="Y50" i="34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C57" i="34" s="1"/>
  <c r="D57" i="34" s="1"/>
  <c r="Y48" i="42"/>
  <c r="Y47" i="42"/>
  <c r="H74" i="38"/>
  <c r="D74" i="38"/>
  <c r="C74" i="38"/>
  <c r="G74" i="38"/>
  <c r="E74" i="38"/>
  <c r="F74" i="38"/>
  <c r="Y34" i="117"/>
  <c r="Y38" i="117" s="1"/>
  <c r="Y61" i="34"/>
  <c r="C58" i="34" s="1"/>
  <c r="D58" i="34" s="1"/>
  <c r="Y34" i="60"/>
  <c r="Y38" i="60" s="1"/>
  <c r="Y49" i="60" s="1"/>
  <c r="Y50" i="60" s="1"/>
  <c r="Y51" i="60" s="1"/>
  <c r="Y52" i="60" s="1"/>
  <c r="Y53" i="60" s="1"/>
  <c r="Y54" i="60" s="1"/>
  <c r="Y55" i="60" s="1"/>
  <c r="Y56" i="60" s="1"/>
  <c r="Y57" i="60" s="1"/>
  <c r="Y58" i="60" s="1"/>
  <c r="Y59" i="60" s="1"/>
  <c r="Y60" i="60" s="1"/>
  <c r="C57" i="60" s="1"/>
  <c r="Y49" i="40"/>
  <c r="Y61" i="40" s="1"/>
  <c r="C58" i="40" s="1"/>
  <c r="Y61" i="28"/>
  <c r="C58" i="28" s="1"/>
  <c r="D58" i="28" s="1"/>
  <c r="E47" i="124"/>
  <c r="E50" i="124" s="1"/>
  <c r="Y36" i="124"/>
  <c r="Y40" i="124" s="1"/>
  <c r="Y21" i="124"/>
  <c r="Y35" i="124" s="1"/>
  <c r="Y39" i="124" s="1"/>
  <c r="K49" i="124"/>
  <c r="K61" i="124" s="1"/>
  <c r="L34" i="124"/>
  <c r="L38" i="124" s="1"/>
  <c r="F47" i="123"/>
  <c r="F50" i="123" s="1"/>
  <c r="K48" i="123"/>
  <c r="K47" i="123"/>
  <c r="K50" i="123"/>
  <c r="K51" i="123" s="1"/>
  <c r="K52" i="123" s="1"/>
  <c r="K53" i="123" s="1"/>
  <c r="K54" i="123" s="1"/>
  <c r="K55" i="123" s="1"/>
  <c r="K56" i="123" s="1"/>
  <c r="K57" i="123" s="1"/>
  <c r="K58" i="123" s="1"/>
  <c r="K59" i="123" s="1"/>
  <c r="K60" i="123" s="1"/>
  <c r="Y35" i="123"/>
  <c r="Y39" i="123" s="1"/>
  <c r="Y49" i="123" s="1"/>
  <c r="Y61" i="123" s="1"/>
  <c r="C58" i="123" s="1"/>
  <c r="K48" i="121"/>
  <c r="K47" i="121"/>
  <c r="K50" i="121"/>
  <c r="K51" i="121" s="1"/>
  <c r="K52" i="121" s="1"/>
  <c r="K53" i="121" s="1"/>
  <c r="K54" i="121" s="1"/>
  <c r="K55" i="121" s="1"/>
  <c r="K56" i="121" s="1"/>
  <c r="K57" i="121" s="1"/>
  <c r="K58" i="121" s="1"/>
  <c r="K59" i="121" s="1"/>
  <c r="K60" i="121" s="1"/>
  <c r="L48" i="121"/>
  <c r="L47" i="121"/>
  <c r="L50" i="121"/>
  <c r="L51" i="121" s="1"/>
  <c r="L52" i="121" s="1"/>
  <c r="L53" i="121" s="1"/>
  <c r="L54" i="121" s="1"/>
  <c r="L55" i="121" s="1"/>
  <c r="L56" i="121" s="1"/>
  <c r="L57" i="121" s="1"/>
  <c r="L58" i="121" s="1"/>
  <c r="L59" i="121" s="1"/>
  <c r="L60" i="121" s="1"/>
  <c r="L61" i="121"/>
  <c r="Y36" i="121"/>
  <c r="Y40" i="121" s="1"/>
  <c r="Y21" i="121"/>
  <c r="Y35" i="121" s="1"/>
  <c r="Y39" i="121" s="1"/>
  <c r="D46" i="120"/>
  <c r="D49" i="120" s="1"/>
  <c r="E46" i="120"/>
  <c r="E49" i="120" s="1"/>
  <c r="D47" i="120"/>
  <c r="D50" i="120" s="1"/>
  <c r="K48" i="120"/>
  <c r="K47" i="120"/>
  <c r="K50" i="120"/>
  <c r="K51" i="120" s="1"/>
  <c r="K52" i="120" s="1"/>
  <c r="K53" i="120" s="1"/>
  <c r="K54" i="120" s="1"/>
  <c r="K55" i="120" s="1"/>
  <c r="K56" i="120" s="1"/>
  <c r="K57" i="120" s="1"/>
  <c r="K58" i="120" s="1"/>
  <c r="K59" i="120" s="1"/>
  <c r="K60" i="120" s="1"/>
  <c r="Y36" i="120"/>
  <c r="Y40" i="120" s="1"/>
  <c r="Y21" i="120"/>
  <c r="Y35" i="120" s="1"/>
  <c r="Y39" i="120" s="1"/>
  <c r="L48" i="120"/>
  <c r="L47" i="120"/>
  <c r="L61" i="120"/>
  <c r="Y15" i="119"/>
  <c r="Y19" i="119" s="1"/>
  <c r="Y16" i="119"/>
  <c r="Y20" i="119" s="1"/>
  <c r="K48" i="118"/>
  <c r="K47" i="118"/>
  <c r="Y36" i="118"/>
  <c r="Y40" i="118" s="1"/>
  <c r="Y21" i="118"/>
  <c r="Y35" i="118" s="1"/>
  <c r="Y39" i="118" s="1"/>
  <c r="L48" i="118"/>
  <c r="L47" i="118"/>
  <c r="L61" i="118"/>
  <c r="E47" i="117"/>
  <c r="E50" i="117" s="1"/>
  <c r="L49" i="117"/>
  <c r="F47" i="117"/>
  <c r="F50" i="117" s="1"/>
  <c r="Y36" i="116"/>
  <c r="Y40" i="116" s="1"/>
  <c r="Y21" i="116"/>
  <c r="Y34" i="116" s="1"/>
  <c r="Y38" i="116" s="1"/>
  <c r="L48" i="116"/>
  <c r="L47" i="116"/>
  <c r="Y116" i="116"/>
  <c r="Y115" i="116"/>
  <c r="Y118" i="116"/>
  <c r="Y119" i="116" s="1"/>
  <c r="Y120" i="116" s="1"/>
  <c r="Y121" i="116" s="1"/>
  <c r="Y122" i="116" s="1"/>
  <c r="Y123" i="116" s="1"/>
  <c r="Y124" i="116" s="1"/>
  <c r="Y125" i="116" s="1"/>
  <c r="Y126" i="116" s="1"/>
  <c r="Y127" i="116" s="1"/>
  <c r="Y128" i="116" s="1"/>
  <c r="L61" i="116"/>
  <c r="L50" i="116"/>
  <c r="L51" i="116" s="1"/>
  <c r="L52" i="116" s="1"/>
  <c r="L53" i="116" s="1"/>
  <c r="L54" i="116" s="1"/>
  <c r="L55" i="116" s="1"/>
  <c r="L56" i="116" s="1"/>
  <c r="L57" i="116" s="1"/>
  <c r="L58" i="116" s="1"/>
  <c r="L59" i="116" s="1"/>
  <c r="L60" i="116" s="1"/>
  <c r="Y17" i="115"/>
  <c r="Y15" i="115"/>
  <c r="Y19" i="115" s="1"/>
  <c r="Y16" i="115"/>
  <c r="Y20" i="115" s="1"/>
  <c r="Y116" i="114"/>
  <c r="Y115" i="114"/>
  <c r="Y118" i="114"/>
  <c r="Y119" i="114" s="1"/>
  <c r="Y120" i="114" s="1"/>
  <c r="Y121" i="114" s="1"/>
  <c r="Y122" i="114" s="1"/>
  <c r="Y123" i="114" s="1"/>
  <c r="Y124" i="114" s="1"/>
  <c r="Y125" i="114" s="1"/>
  <c r="Y126" i="114" s="1"/>
  <c r="Y127" i="114" s="1"/>
  <c r="Y128" i="114" s="1"/>
  <c r="Y129" i="114"/>
  <c r="C46" i="113"/>
  <c r="C49" i="113" s="1"/>
  <c r="Y116" i="113"/>
  <c r="Y115" i="113"/>
  <c r="Y118" i="113"/>
  <c r="Y119" i="113" s="1"/>
  <c r="Y120" i="113" s="1"/>
  <c r="Y121" i="113" s="1"/>
  <c r="Y122" i="113" s="1"/>
  <c r="Y123" i="113" s="1"/>
  <c r="Y124" i="113" s="1"/>
  <c r="Y125" i="113" s="1"/>
  <c r="Y126" i="113" s="1"/>
  <c r="Y127" i="113" s="1"/>
  <c r="Y128" i="113" s="1"/>
  <c r="Y36" i="113"/>
  <c r="Y40" i="113" s="1"/>
  <c r="Y21" i="113"/>
  <c r="Y34" i="113" s="1"/>
  <c r="Y38" i="113" s="1"/>
  <c r="Y36" i="112"/>
  <c r="Y40" i="112" s="1"/>
  <c r="Y21" i="112"/>
  <c r="Y35" i="112" s="1"/>
  <c r="Y39" i="112" s="1"/>
  <c r="L49" i="112"/>
  <c r="Y36" i="111"/>
  <c r="Y40" i="111" s="1"/>
  <c r="Y21" i="111"/>
  <c r="Y34" i="111" s="1"/>
  <c r="Y38" i="111" s="1"/>
  <c r="Y17" i="110"/>
  <c r="Y16" i="110"/>
  <c r="Y20" i="110" s="1"/>
  <c r="Y15" i="110"/>
  <c r="Y19" i="110" s="1"/>
  <c r="Y116" i="110"/>
  <c r="Y115" i="110"/>
  <c r="Y118" i="110"/>
  <c r="Y119" i="110" s="1"/>
  <c r="Y120" i="110" s="1"/>
  <c r="Y121" i="110" s="1"/>
  <c r="Y122" i="110" s="1"/>
  <c r="Y123" i="110" s="1"/>
  <c r="Y124" i="110" s="1"/>
  <c r="Y125" i="110" s="1"/>
  <c r="Y126" i="110" s="1"/>
  <c r="Y127" i="110" s="1"/>
  <c r="Y128" i="110" s="1"/>
  <c r="Y36" i="109"/>
  <c r="Y40" i="109" s="1"/>
  <c r="Y21" i="109"/>
  <c r="Y35" i="109" s="1"/>
  <c r="Y39" i="109" s="1"/>
  <c r="L116" i="109"/>
  <c r="L115" i="109"/>
  <c r="L118" i="109"/>
  <c r="L119" i="109" s="1"/>
  <c r="L120" i="109" s="1"/>
  <c r="L121" i="109" s="1"/>
  <c r="L122" i="109" s="1"/>
  <c r="L123" i="109" s="1"/>
  <c r="L124" i="109" s="1"/>
  <c r="L125" i="109" s="1"/>
  <c r="L126" i="109" s="1"/>
  <c r="L127" i="109" s="1"/>
  <c r="L128" i="109" s="1"/>
  <c r="L48" i="109"/>
  <c r="L47" i="109"/>
  <c r="L50" i="109"/>
  <c r="L51" i="109" s="1"/>
  <c r="L52" i="109" s="1"/>
  <c r="L53" i="109" s="1"/>
  <c r="L54" i="109" s="1"/>
  <c r="L55" i="109" s="1"/>
  <c r="L56" i="109" s="1"/>
  <c r="L57" i="109" s="1"/>
  <c r="L58" i="109" s="1"/>
  <c r="L59" i="109" s="1"/>
  <c r="L60" i="109" s="1"/>
  <c r="L48" i="108"/>
  <c r="L47" i="108"/>
  <c r="L50" i="108"/>
  <c r="L51" i="108" s="1"/>
  <c r="L52" i="108" s="1"/>
  <c r="L53" i="108" s="1"/>
  <c r="L54" i="108" s="1"/>
  <c r="L55" i="108" s="1"/>
  <c r="L56" i="108" s="1"/>
  <c r="L57" i="108" s="1"/>
  <c r="L58" i="108" s="1"/>
  <c r="L59" i="108" s="1"/>
  <c r="L60" i="108" s="1"/>
  <c r="L48" i="107"/>
  <c r="L47" i="107"/>
  <c r="L61" i="107"/>
  <c r="L50" i="107"/>
  <c r="L51" i="107" s="1"/>
  <c r="L52" i="107" s="1"/>
  <c r="L53" i="107" s="1"/>
  <c r="L54" i="107" s="1"/>
  <c r="L55" i="107" s="1"/>
  <c r="L56" i="107" s="1"/>
  <c r="L57" i="107" s="1"/>
  <c r="L58" i="107" s="1"/>
  <c r="L59" i="107" s="1"/>
  <c r="L60" i="107" s="1"/>
  <c r="L116" i="107"/>
  <c r="L115" i="107"/>
  <c r="L118" i="107"/>
  <c r="L119" i="107" s="1"/>
  <c r="L120" i="107" s="1"/>
  <c r="L121" i="107" s="1"/>
  <c r="L122" i="107" s="1"/>
  <c r="L123" i="107" s="1"/>
  <c r="L124" i="107" s="1"/>
  <c r="L125" i="107" s="1"/>
  <c r="L126" i="107" s="1"/>
  <c r="L127" i="107" s="1"/>
  <c r="L128" i="107" s="1"/>
  <c r="Y21" i="107"/>
  <c r="Y34" i="107" s="1"/>
  <c r="Y38" i="107" s="1"/>
  <c r="Y36" i="107"/>
  <c r="Y40" i="107" s="1"/>
  <c r="C47" i="106"/>
  <c r="C50" i="106" s="1"/>
  <c r="L35" i="106"/>
  <c r="L39" i="106" s="1"/>
  <c r="L49" i="106" s="1"/>
  <c r="K49" i="106"/>
  <c r="Y36" i="106"/>
  <c r="Y40" i="106" s="1"/>
  <c r="Y21" i="106"/>
  <c r="Y34" i="106" s="1"/>
  <c r="Y38" i="106" s="1"/>
  <c r="D47" i="106"/>
  <c r="D50" i="106" s="1"/>
  <c r="Y116" i="106"/>
  <c r="Y115" i="106"/>
  <c r="Y118" i="106"/>
  <c r="Y119" i="106" s="1"/>
  <c r="Y120" i="106" s="1"/>
  <c r="Y121" i="106" s="1"/>
  <c r="Y122" i="106" s="1"/>
  <c r="Y123" i="106" s="1"/>
  <c r="Y124" i="106" s="1"/>
  <c r="Y125" i="106" s="1"/>
  <c r="Y126" i="106" s="1"/>
  <c r="Y127" i="106" s="1"/>
  <c r="Y128" i="106" s="1"/>
  <c r="E47" i="106"/>
  <c r="E50" i="106" s="1"/>
  <c r="Y36" i="105"/>
  <c r="Y40" i="105" s="1"/>
  <c r="Y21" i="105"/>
  <c r="Y34" i="105" s="1"/>
  <c r="Y38" i="105" s="1"/>
  <c r="K48" i="105"/>
  <c r="K47" i="105"/>
  <c r="D47" i="104"/>
  <c r="D50" i="104" s="1"/>
  <c r="E47" i="104"/>
  <c r="E50" i="104" s="1"/>
  <c r="Y35" i="104"/>
  <c r="Y39" i="104" s="1"/>
  <c r="Y49" i="104" s="1"/>
  <c r="L61" i="104"/>
  <c r="L116" i="104"/>
  <c r="L115" i="104"/>
  <c r="L118" i="104"/>
  <c r="L119" i="104" s="1"/>
  <c r="L120" i="104" s="1"/>
  <c r="L121" i="104" s="1"/>
  <c r="L122" i="104" s="1"/>
  <c r="L123" i="104" s="1"/>
  <c r="L124" i="104" s="1"/>
  <c r="L125" i="104" s="1"/>
  <c r="L126" i="104" s="1"/>
  <c r="L127" i="104" s="1"/>
  <c r="L128" i="104" s="1"/>
  <c r="L48" i="104"/>
  <c r="L47" i="104"/>
  <c r="Y116" i="104"/>
  <c r="Y115" i="104"/>
  <c r="Y118" i="104"/>
  <c r="Y119" i="104" s="1"/>
  <c r="Y120" i="104" s="1"/>
  <c r="Y121" i="104" s="1"/>
  <c r="Y122" i="104" s="1"/>
  <c r="Y123" i="104" s="1"/>
  <c r="Y124" i="104" s="1"/>
  <c r="Y125" i="104" s="1"/>
  <c r="Y126" i="104" s="1"/>
  <c r="Y127" i="104" s="1"/>
  <c r="Y128" i="104" s="1"/>
  <c r="K48" i="104"/>
  <c r="K47" i="104"/>
  <c r="K50" i="104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F37" i="103"/>
  <c r="L34" i="103"/>
  <c r="L38" i="103" s="1"/>
  <c r="L49" i="103" s="1"/>
  <c r="L50" i="103" s="1"/>
  <c r="L51" i="103" s="1"/>
  <c r="L52" i="103" s="1"/>
  <c r="L53" i="103" s="1"/>
  <c r="L54" i="103" s="1"/>
  <c r="L55" i="103" s="1"/>
  <c r="L56" i="103" s="1"/>
  <c r="L57" i="103" s="1"/>
  <c r="L58" i="103" s="1"/>
  <c r="L59" i="103" s="1"/>
  <c r="L60" i="103" s="1"/>
  <c r="D37" i="103"/>
  <c r="K49" i="103"/>
  <c r="K47" i="103" s="1"/>
  <c r="G36" i="103"/>
  <c r="G49" i="103" s="1"/>
  <c r="I36" i="103"/>
  <c r="I49" i="103" s="1"/>
  <c r="C37" i="103"/>
  <c r="G37" i="103"/>
  <c r="G50" i="103" s="1"/>
  <c r="Y36" i="103"/>
  <c r="Y40" i="103" s="1"/>
  <c r="Y21" i="103"/>
  <c r="Y35" i="103" s="1"/>
  <c r="Y39" i="103" s="1"/>
  <c r="J37" i="103"/>
  <c r="J50" i="103" s="1"/>
  <c r="C47" i="102"/>
  <c r="C50" i="102" s="1"/>
  <c r="Y34" i="102"/>
  <c r="Y38" i="102" s="1"/>
  <c r="Y49" i="102" s="1"/>
  <c r="Y61" i="102" s="1"/>
  <c r="C58" i="102" s="1"/>
  <c r="L48" i="102"/>
  <c r="L47" i="102"/>
  <c r="L61" i="102"/>
  <c r="L50" i="102"/>
  <c r="L51" i="102" s="1"/>
  <c r="L52" i="102" s="1"/>
  <c r="L53" i="102" s="1"/>
  <c r="L54" i="102" s="1"/>
  <c r="L55" i="102" s="1"/>
  <c r="L56" i="102" s="1"/>
  <c r="L57" i="102" s="1"/>
  <c r="L58" i="102" s="1"/>
  <c r="L59" i="102" s="1"/>
  <c r="L60" i="102" s="1"/>
  <c r="K48" i="102"/>
  <c r="K47" i="102"/>
  <c r="K50" i="102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1"/>
  <c r="K47" i="101"/>
  <c r="E47" i="101"/>
  <c r="E50" i="101" s="1"/>
  <c r="L48" i="101"/>
  <c r="L47" i="101"/>
  <c r="Y116" i="101"/>
  <c r="Y115" i="101"/>
  <c r="Y118" i="101"/>
  <c r="Y119" i="101" s="1"/>
  <c r="Y120" i="101" s="1"/>
  <c r="Y121" i="101" s="1"/>
  <c r="Y122" i="101" s="1"/>
  <c r="Y123" i="101" s="1"/>
  <c r="Y124" i="101" s="1"/>
  <c r="Y125" i="101" s="1"/>
  <c r="Y126" i="101" s="1"/>
  <c r="Y127" i="101" s="1"/>
  <c r="Y128" i="101" s="1"/>
  <c r="Y36" i="101"/>
  <c r="Y40" i="101" s="1"/>
  <c r="Y21" i="101"/>
  <c r="Y35" i="101" s="1"/>
  <c r="Y39" i="101" s="1"/>
  <c r="L61" i="101"/>
  <c r="E47" i="100"/>
  <c r="E50" i="100" s="1"/>
  <c r="Y36" i="100"/>
  <c r="Y40" i="100" s="1"/>
  <c r="Y21" i="100"/>
  <c r="Y34" i="100" s="1"/>
  <c r="Y38" i="100" s="1"/>
  <c r="L35" i="100"/>
  <c r="L39" i="100" s="1"/>
  <c r="L49" i="100" s="1"/>
  <c r="F46" i="100"/>
  <c r="F49" i="100" s="1"/>
  <c r="C47" i="100"/>
  <c r="C50" i="100" s="1"/>
  <c r="D46" i="100"/>
  <c r="D49" i="100" s="1"/>
  <c r="L116" i="100"/>
  <c r="L115" i="100"/>
  <c r="L118" i="100"/>
  <c r="L119" i="100" s="1"/>
  <c r="L120" i="100" s="1"/>
  <c r="L121" i="100" s="1"/>
  <c r="L122" i="100" s="1"/>
  <c r="L123" i="100" s="1"/>
  <c r="L124" i="100" s="1"/>
  <c r="L125" i="100" s="1"/>
  <c r="L126" i="100" s="1"/>
  <c r="L127" i="100" s="1"/>
  <c r="L128" i="100" s="1"/>
  <c r="K49" i="100"/>
  <c r="K61" i="100" s="1"/>
  <c r="Y35" i="99"/>
  <c r="Y39" i="99" s="1"/>
  <c r="Y49" i="99" s="1"/>
  <c r="L49" i="99"/>
  <c r="L49" i="98"/>
  <c r="L61" i="98" s="1"/>
  <c r="E47" i="97"/>
  <c r="E50" i="97" s="1"/>
  <c r="Y36" i="97"/>
  <c r="Y40" i="97" s="1"/>
  <c r="Y21" i="97"/>
  <c r="Y34" i="97" s="1"/>
  <c r="Y38" i="97" s="1"/>
  <c r="C47" i="97"/>
  <c r="C50" i="97" s="1"/>
  <c r="L34" i="97"/>
  <c r="L38" i="97" s="1"/>
  <c r="Y116" i="97"/>
  <c r="Y115" i="97"/>
  <c r="Y118" i="97"/>
  <c r="Y119" i="97" s="1"/>
  <c r="Y120" i="97" s="1"/>
  <c r="Y121" i="97" s="1"/>
  <c r="Y122" i="97" s="1"/>
  <c r="Y123" i="97" s="1"/>
  <c r="Y124" i="97" s="1"/>
  <c r="Y125" i="97" s="1"/>
  <c r="Y126" i="97" s="1"/>
  <c r="Y127" i="97" s="1"/>
  <c r="Y128" i="97" s="1"/>
  <c r="Y129" i="97"/>
  <c r="D46" i="97"/>
  <c r="D49" i="97" s="1"/>
  <c r="L116" i="97"/>
  <c r="L115" i="97"/>
  <c r="L118" i="97"/>
  <c r="L119" i="97" s="1"/>
  <c r="L120" i="97" s="1"/>
  <c r="L121" i="97" s="1"/>
  <c r="L122" i="97" s="1"/>
  <c r="L123" i="97" s="1"/>
  <c r="L124" i="97" s="1"/>
  <c r="L125" i="97" s="1"/>
  <c r="L126" i="97" s="1"/>
  <c r="L127" i="97" s="1"/>
  <c r="L128" i="97" s="1"/>
  <c r="Y15" i="96"/>
  <c r="Y19" i="96" s="1"/>
  <c r="Y16" i="96"/>
  <c r="Y20" i="96" s="1"/>
  <c r="E47" i="96"/>
  <c r="E50" i="96" s="1"/>
  <c r="L49" i="96"/>
  <c r="Y48" i="95"/>
  <c r="Y47" i="95"/>
  <c r="L48" i="95"/>
  <c r="L47" i="95"/>
  <c r="X48" i="95"/>
  <c r="X47" i="95"/>
  <c r="X61" i="95"/>
  <c r="L50" i="95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D57" i="95" s="1"/>
  <c r="Y61" i="95"/>
  <c r="C58" i="95" s="1"/>
  <c r="D58" i="95" s="1"/>
  <c r="D47" i="94"/>
  <c r="D50" i="94" s="1"/>
  <c r="Y34" i="94"/>
  <c r="Y38" i="94" s="1"/>
  <c r="F47" i="94"/>
  <c r="F50" i="94" s="1"/>
  <c r="E46" i="94"/>
  <c r="E49" i="94" s="1"/>
  <c r="L48" i="94"/>
  <c r="L47" i="94"/>
  <c r="L61" i="94"/>
  <c r="L50" i="93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Y116" i="93"/>
  <c r="Y115" i="93"/>
  <c r="Y118" i="93"/>
  <c r="Y119" i="93" s="1"/>
  <c r="Y120" i="93" s="1"/>
  <c r="Y121" i="93" s="1"/>
  <c r="Y122" i="93" s="1"/>
  <c r="Y123" i="93" s="1"/>
  <c r="Y124" i="93" s="1"/>
  <c r="Y125" i="93" s="1"/>
  <c r="Y126" i="93" s="1"/>
  <c r="Y127" i="93" s="1"/>
  <c r="Y128" i="93" s="1"/>
  <c r="L48" i="93"/>
  <c r="L47" i="93"/>
  <c r="Y129" i="93"/>
  <c r="Y34" i="93"/>
  <c r="Y38" i="93" s="1"/>
  <c r="K48" i="93"/>
  <c r="K47" i="93"/>
  <c r="E47" i="92"/>
  <c r="E50" i="92" s="1"/>
  <c r="Y21" i="92"/>
  <c r="Y34" i="92" s="1"/>
  <c r="Y38" i="92" s="1"/>
  <c r="Y36" i="92"/>
  <c r="Y40" i="92" s="1"/>
  <c r="Y116" i="92"/>
  <c r="Y115" i="92"/>
  <c r="Y118" i="92"/>
  <c r="Y119" i="92" s="1"/>
  <c r="Y120" i="92" s="1"/>
  <c r="Y121" i="92" s="1"/>
  <c r="Y122" i="92" s="1"/>
  <c r="Y123" i="92" s="1"/>
  <c r="Y124" i="92" s="1"/>
  <c r="Y125" i="92" s="1"/>
  <c r="Y126" i="92" s="1"/>
  <c r="Y127" i="92" s="1"/>
  <c r="Y128" i="92" s="1"/>
  <c r="L48" i="92"/>
  <c r="L47" i="92"/>
  <c r="L61" i="92"/>
  <c r="F47" i="91"/>
  <c r="F50" i="91" s="1"/>
  <c r="L48" i="91"/>
  <c r="L47" i="91"/>
  <c r="L61" i="91"/>
  <c r="L50" i="9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Y36" i="91"/>
  <c r="Y40" i="91" s="1"/>
  <c r="Y21" i="91"/>
  <c r="Y34" i="91" s="1"/>
  <c r="Y38" i="91" s="1"/>
  <c r="D46" i="91"/>
  <c r="D49" i="91" s="1"/>
  <c r="C46" i="91"/>
  <c r="C49" i="91" s="1"/>
  <c r="K48" i="91"/>
  <c r="K47" i="91"/>
  <c r="K50" i="9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Y17" i="90"/>
  <c r="Y15" i="90"/>
  <c r="Y19" i="90" s="1"/>
  <c r="Y16" i="90"/>
  <c r="Y20" i="90" s="1"/>
  <c r="L48" i="90"/>
  <c r="L47" i="90"/>
  <c r="L61" i="90"/>
  <c r="L49" i="89"/>
  <c r="C47" i="88"/>
  <c r="C50" i="88" s="1"/>
  <c r="E46" i="88"/>
  <c r="E49" i="88" s="1"/>
  <c r="Y36" i="88"/>
  <c r="Y40" i="88" s="1"/>
  <c r="Y21" i="88"/>
  <c r="Y34" i="88" s="1"/>
  <c r="Y38" i="88" s="1"/>
  <c r="D47" i="88"/>
  <c r="D50" i="88" s="1"/>
  <c r="C37" i="87"/>
  <c r="F36" i="87"/>
  <c r="F46" i="87" s="1"/>
  <c r="F49" i="87" s="1"/>
  <c r="H37" i="87"/>
  <c r="H50" i="87" s="1"/>
  <c r="H36" i="87"/>
  <c r="H49" i="87" s="1"/>
  <c r="L35" i="87"/>
  <c r="L39" i="87" s="1"/>
  <c r="L49" i="87" s="1"/>
  <c r="C36" i="87"/>
  <c r="E36" i="87"/>
  <c r="J37" i="87"/>
  <c r="J50" i="87" s="1"/>
  <c r="Y36" i="87"/>
  <c r="Y40" i="87" s="1"/>
  <c r="Y21" i="87"/>
  <c r="Y35" i="87" s="1"/>
  <c r="Y39" i="87" s="1"/>
  <c r="K49" i="87"/>
  <c r="Y36" i="86"/>
  <c r="Y40" i="86" s="1"/>
  <c r="Y21" i="86"/>
  <c r="Y35" i="86" s="1"/>
  <c r="Y39" i="86" s="1"/>
  <c r="L48" i="86"/>
  <c r="L47" i="86"/>
  <c r="L61" i="86"/>
  <c r="L48" i="85"/>
  <c r="L47" i="85"/>
  <c r="L61" i="85"/>
  <c r="F46" i="84"/>
  <c r="F49" i="84" s="1"/>
  <c r="F47" i="84"/>
  <c r="F50" i="84" s="1"/>
  <c r="Y17" i="84"/>
  <c r="Y15" i="84"/>
  <c r="Y19" i="84" s="1"/>
  <c r="Y16" i="84"/>
  <c r="Y20" i="84" s="1"/>
  <c r="Y116" i="84"/>
  <c r="Y115" i="84"/>
  <c r="Y118" i="84"/>
  <c r="Y119" i="84" s="1"/>
  <c r="Y120" i="84" s="1"/>
  <c r="Y121" i="84" s="1"/>
  <c r="Y122" i="84" s="1"/>
  <c r="Y123" i="84" s="1"/>
  <c r="Y124" i="84" s="1"/>
  <c r="Y125" i="84" s="1"/>
  <c r="Y126" i="84" s="1"/>
  <c r="Y127" i="84" s="1"/>
  <c r="Y128" i="84" s="1"/>
  <c r="L48" i="84"/>
  <c r="L47" i="84"/>
  <c r="Y17" i="83"/>
  <c r="Y15" i="83"/>
  <c r="Y19" i="83" s="1"/>
  <c r="Y16" i="83"/>
  <c r="Y20" i="83" s="1"/>
  <c r="L48" i="83"/>
  <c r="L47" i="83"/>
  <c r="L61" i="83"/>
  <c r="K48" i="83"/>
  <c r="K47" i="83"/>
  <c r="K50" i="83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2"/>
  <c r="K48" i="82"/>
  <c r="K47" i="82"/>
  <c r="Y36" i="82"/>
  <c r="Y40" i="82" s="1"/>
  <c r="Y21" i="82"/>
  <c r="Y35" i="82" s="1"/>
  <c r="Y39" i="82" s="1"/>
  <c r="L48" i="82"/>
  <c r="L47" i="82"/>
  <c r="E46" i="81"/>
  <c r="E49" i="81" s="1"/>
  <c r="Y116" i="81"/>
  <c r="Y115" i="81"/>
  <c r="Y118" i="81"/>
  <c r="Y119" i="81" s="1"/>
  <c r="Y120" i="81" s="1"/>
  <c r="Y121" i="81" s="1"/>
  <c r="Y122" i="81" s="1"/>
  <c r="Y123" i="81" s="1"/>
  <c r="Y124" i="81" s="1"/>
  <c r="Y125" i="81" s="1"/>
  <c r="Y126" i="81" s="1"/>
  <c r="Y127" i="81" s="1"/>
  <c r="Y128" i="81" s="1"/>
  <c r="K49" i="81"/>
  <c r="Y36" i="81"/>
  <c r="Y40" i="81" s="1"/>
  <c r="Y21" i="81"/>
  <c r="Y35" i="81" s="1"/>
  <c r="Y39" i="81" s="1"/>
  <c r="D46" i="80"/>
  <c r="D49" i="80" s="1"/>
  <c r="Y34" i="80"/>
  <c r="Y38" i="80" s="1"/>
  <c r="E47" i="80"/>
  <c r="E50" i="80" s="1"/>
  <c r="L35" i="80"/>
  <c r="L39" i="80" s="1"/>
  <c r="L49" i="80" s="1"/>
  <c r="K49" i="80"/>
  <c r="K61" i="80" s="1"/>
  <c r="L34" i="79"/>
  <c r="L38" i="79" s="1"/>
  <c r="L49" i="79" s="1"/>
  <c r="Y116" i="79"/>
  <c r="Y115" i="79"/>
  <c r="Y118" i="79"/>
  <c r="Y119" i="79" s="1"/>
  <c r="Y120" i="79" s="1"/>
  <c r="Y121" i="79" s="1"/>
  <c r="Y122" i="79" s="1"/>
  <c r="Y123" i="79" s="1"/>
  <c r="Y124" i="79" s="1"/>
  <c r="Y125" i="79" s="1"/>
  <c r="Y126" i="79" s="1"/>
  <c r="Y127" i="79" s="1"/>
  <c r="Y128" i="79" s="1"/>
  <c r="D46" i="79"/>
  <c r="D49" i="79" s="1"/>
  <c r="E46" i="79"/>
  <c r="E49" i="79" s="1"/>
  <c r="Y35" i="79"/>
  <c r="Y39" i="79" s="1"/>
  <c r="Y49" i="79" s="1"/>
  <c r="Y61" i="79" s="1"/>
  <c r="C58" i="79" s="1"/>
  <c r="C46" i="79"/>
  <c r="C49" i="79" s="1"/>
  <c r="Y17" i="78"/>
  <c r="Y15" i="78"/>
  <c r="Y19" i="78" s="1"/>
  <c r="Y16" i="78"/>
  <c r="Y20" i="78" s="1"/>
  <c r="L61" i="78"/>
  <c r="L48" i="78"/>
  <c r="L47" i="78"/>
  <c r="Y35" i="77"/>
  <c r="Y39" i="77" s="1"/>
  <c r="Y116" i="77"/>
  <c r="Y115" i="77"/>
  <c r="Y118" i="77"/>
  <c r="Y119" i="77" s="1"/>
  <c r="Y120" i="77" s="1"/>
  <c r="Y121" i="77" s="1"/>
  <c r="Y122" i="77" s="1"/>
  <c r="Y123" i="77" s="1"/>
  <c r="Y124" i="77" s="1"/>
  <c r="Y125" i="77" s="1"/>
  <c r="Y126" i="77" s="1"/>
  <c r="Y127" i="77" s="1"/>
  <c r="Y128" i="77" s="1"/>
  <c r="E46" i="77"/>
  <c r="E49" i="77" s="1"/>
  <c r="Y47" i="76"/>
  <c r="Y48" i="76"/>
  <c r="Y61" i="76"/>
  <c r="C58" i="76" s="1"/>
  <c r="Y50" i="76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C57" i="76" s="1"/>
  <c r="K48" i="76"/>
  <c r="K47" i="76"/>
  <c r="K50" i="76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L116" i="76"/>
  <c r="L115" i="76"/>
  <c r="L118" i="76"/>
  <c r="L119" i="76" s="1"/>
  <c r="L120" i="76" s="1"/>
  <c r="L121" i="76" s="1"/>
  <c r="L122" i="76" s="1"/>
  <c r="L123" i="76" s="1"/>
  <c r="L124" i="76" s="1"/>
  <c r="L125" i="76" s="1"/>
  <c r="L126" i="76" s="1"/>
  <c r="L127" i="76" s="1"/>
  <c r="L128" i="76" s="1"/>
  <c r="L49" i="76"/>
  <c r="L61" i="76" s="1"/>
  <c r="Y34" i="75"/>
  <c r="Y38" i="75" s="1"/>
  <c r="Y49" i="75" s="1"/>
  <c r="L48" i="75"/>
  <c r="L47" i="75"/>
  <c r="L50" i="75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35" i="74"/>
  <c r="L39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F47" i="74"/>
  <c r="F50" i="74" s="1"/>
  <c r="Y116" i="74"/>
  <c r="Y115" i="74"/>
  <c r="Y118" i="74"/>
  <c r="Y119" i="74" s="1"/>
  <c r="Y120" i="74" s="1"/>
  <c r="Y121" i="74" s="1"/>
  <c r="Y122" i="74" s="1"/>
  <c r="Y123" i="74" s="1"/>
  <c r="Y124" i="74" s="1"/>
  <c r="Y125" i="74" s="1"/>
  <c r="Y126" i="74" s="1"/>
  <c r="Y127" i="74" s="1"/>
  <c r="Y128" i="74" s="1"/>
  <c r="D46" i="74"/>
  <c r="D49" i="74" s="1"/>
  <c r="K49" i="74"/>
  <c r="K61" i="74" s="1"/>
  <c r="Y36" i="74"/>
  <c r="Y40" i="74" s="1"/>
  <c r="Y21" i="74"/>
  <c r="Y35" i="74" s="1"/>
  <c r="Y39" i="74" s="1"/>
  <c r="Y35" i="73"/>
  <c r="Y39" i="73" s="1"/>
  <c r="Y49" i="73" s="1"/>
  <c r="Y61" i="73" s="1"/>
  <c r="C58" i="73" s="1"/>
  <c r="D58" i="73" s="1"/>
  <c r="K48" i="73"/>
  <c r="K47" i="73"/>
  <c r="K50" i="73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L48" i="73"/>
  <c r="L47" i="73"/>
  <c r="L50" i="73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Y15" i="72"/>
  <c r="Y19" i="72" s="1"/>
  <c r="D46" i="72"/>
  <c r="D49" i="72" s="1"/>
  <c r="D47" i="72"/>
  <c r="D50" i="72" s="1"/>
  <c r="Y21" i="72"/>
  <c r="K50" i="7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Y36" i="71"/>
  <c r="Y40" i="71" s="1"/>
  <c r="Y21" i="71"/>
  <c r="Y34" i="71" s="1"/>
  <c r="Y38" i="71" s="1"/>
  <c r="C47" i="71"/>
  <c r="C50" i="71" s="1"/>
  <c r="K48" i="71"/>
  <c r="K47" i="71"/>
  <c r="L48" i="71"/>
  <c r="L47" i="71"/>
  <c r="L50" i="7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/>
  <c r="Y35" i="70"/>
  <c r="Y39" i="70" s="1"/>
  <c r="Y49" i="70" s="1"/>
  <c r="Y50" i="70" s="1"/>
  <c r="Y51" i="70" s="1"/>
  <c r="Y52" i="70" s="1"/>
  <c r="Y53" i="70" s="1"/>
  <c r="Y54" i="70" s="1"/>
  <c r="Y55" i="70" s="1"/>
  <c r="Y56" i="70" s="1"/>
  <c r="Y57" i="70" s="1"/>
  <c r="Y58" i="70" s="1"/>
  <c r="Y59" i="70" s="1"/>
  <c r="Y60" i="70" s="1"/>
  <c r="C57" i="70" s="1"/>
  <c r="K49" i="70"/>
  <c r="K50" i="70" s="1"/>
  <c r="K51" i="70" s="1"/>
  <c r="K52" i="70" s="1"/>
  <c r="K53" i="70" s="1"/>
  <c r="K54" i="70" s="1"/>
  <c r="K55" i="70" s="1"/>
  <c r="K56" i="70" s="1"/>
  <c r="K57" i="70" s="1"/>
  <c r="K58" i="70" s="1"/>
  <c r="K59" i="70" s="1"/>
  <c r="K60" i="70" s="1"/>
  <c r="C46" i="70"/>
  <c r="C49" i="70" s="1"/>
  <c r="L35" i="70"/>
  <c r="L39" i="70" s="1"/>
  <c r="L49" i="70" s="1"/>
  <c r="F46" i="70"/>
  <c r="F49" i="70" s="1"/>
  <c r="D46" i="70"/>
  <c r="D49" i="70" s="1"/>
  <c r="L116" i="70"/>
  <c r="L115" i="70"/>
  <c r="L118" i="70"/>
  <c r="L119" i="70" s="1"/>
  <c r="L120" i="70" s="1"/>
  <c r="L121" i="70" s="1"/>
  <c r="L122" i="70" s="1"/>
  <c r="L123" i="70" s="1"/>
  <c r="L124" i="70" s="1"/>
  <c r="L125" i="70" s="1"/>
  <c r="L126" i="70" s="1"/>
  <c r="L127" i="70" s="1"/>
  <c r="L128" i="70" s="1"/>
  <c r="Y17" i="69"/>
  <c r="Y15" i="69"/>
  <c r="Y19" i="69" s="1"/>
  <c r="Y16" i="69"/>
  <c r="Y20" i="69" s="1"/>
  <c r="F47" i="69"/>
  <c r="F50" i="69" s="1"/>
  <c r="L49" i="69"/>
  <c r="F47" i="68"/>
  <c r="F50" i="68" s="1"/>
  <c r="K48" i="68"/>
  <c r="K47" i="68"/>
  <c r="K50" i="68"/>
  <c r="K51" i="68" s="1"/>
  <c r="K52" i="68" s="1"/>
  <c r="K53" i="68" s="1"/>
  <c r="K54" i="68" s="1"/>
  <c r="K55" i="68" s="1"/>
  <c r="K56" i="68" s="1"/>
  <c r="K57" i="68" s="1"/>
  <c r="K58" i="68" s="1"/>
  <c r="K59" i="68" s="1"/>
  <c r="K60" i="68" s="1"/>
  <c r="Y21" i="68"/>
  <c r="Y35" i="68" s="1"/>
  <c r="Y39" i="68" s="1"/>
  <c r="Y36" i="68"/>
  <c r="Y40" i="68" s="1"/>
  <c r="L49" i="67"/>
  <c r="L61" i="67" s="1"/>
  <c r="E46" i="66"/>
  <c r="E49" i="66" s="1"/>
  <c r="C47" i="66"/>
  <c r="C50" i="66" s="1"/>
  <c r="D47" i="66"/>
  <c r="D50" i="66" s="1"/>
  <c r="Y17" i="66"/>
  <c r="Y15" i="66"/>
  <c r="Y19" i="66" s="1"/>
  <c r="Y16" i="66"/>
  <c r="Y20" i="66" s="1"/>
  <c r="L116" i="66"/>
  <c r="L115" i="66"/>
  <c r="L118" i="66"/>
  <c r="L119" i="66" s="1"/>
  <c r="L120" i="66" s="1"/>
  <c r="L121" i="66" s="1"/>
  <c r="L122" i="66" s="1"/>
  <c r="L123" i="66" s="1"/>
  <c r="L124" i="66" s="1"/>
  <c r="L125" i="66" s="1"/>
  <c r="L126" i="66" s="1"/>
  <c r="L127" i="66" s="1"/>
  <c r="L128" i="66" s="1"/>
  <c r="G37" i="65"/>
  <c r="G50" i="65" s="1"/>
  <c r="E36" i="65"/>
  <c r="J36" i="65"/>
  <c r="J49" i="65" s="1"/>
  <c r="L35" i="65"/>
  <c r="L39" i="65" s="1"/>
  <c r="L49" i="65" s="1"/>
  <c r="K49" i="65"/>
  <c r="K50" i="65" s="1"/>
  <c r="K51" i="65" s="1"/>
  <c r="K52" i="65" s="1"/>
  <c r="K53" i="65" s="1"/>
  <c r="K54" i="65" s="1"/>
  <c r="K55" i="65" s="1"/>
  <c r="K56" i="65" s="1"/>
  <c r="K57" i="65" s="1"/>
  <c r="K58" i="65" s="1"/>
  <c r="K59" i="65" s="1"/>
  <c r="K60" i="65" s="1"/>
  <c r="L116" i="65"/>
  <c r="L115" i="65"/>
  <c r="L118" i="65"/>
  <c r="L119" i="65" s="1"/>
  <c r="L120" i="65" s="1"/>
  <c r="L121" i="65" s="1"/>
  <c r="L122" i="65" s="1"/>
  <c r="L123" i="65" s="1"/>
  <c r="L124" i="65" s="1"/>
  <c r="L125" i="65" s="1"/>
  <c r="L126" i="65" s="1"/>
  <c r="L127" i="65" s="1"/>
  <c r="L128" i="65" s="1"/>
  <c r="Y36" i="65"/>
  <c r="Y40" i="65" s="1"/>
  <c r="Y21" i="65"/>
  <c r="Y35" i="65" s="1"/>
  <c r="Y39" i="65" s="1"/>
  <c r="D37" i="65"/>
  <c r="F37" i="65"/>
  <c r="E37" i="65"/>
  <c r="H36" i="65"/>
  <c r="H49" i="65" s="1"/>
  <c r="Y15" i="64"/>
  <c r="Y19" i="64" s="1"/>
  <c r="Y16" i="64"/>
  <c r="Y20" i="64" s="1"/>
  <c r="Y17" i="64"/>
  <c r="L48" i="64"/>
  <c r="L47" i="64"/>
  <c r="K50" i="64"/>
  <c r="K51" i="64" s="1"/>
  <c r="K52" i="64" s="1"/>
  <c r="K53" i="64" s="1"/>
  <c r="K54" i="64" s="1"/>
  <c r="K55" i="64" s="1"/>
  <c r="K56" i="64" s="1"/>
  <c r="K57" i="64" s="1"/>
  <c r="K58" i="64" s="1"/>
  <c r="K59" i="64" s="1"/>
  <c r="K60" i="64" s="1"/>
  <c r="Y116" i="64"/>
  <c r="Y115" i="64"/>
  <c r="Y118" i="64"/>
  <c r="Y119" i="64" s="1"/>
  <c r="Y120" i="64" s="1"/>
  <c r="Y121" i="64" s="1"/>
  <c r="Y122" i="64" s="1"/>
  <c r="Y123" i="64" s="1"/>
  <c r="Y124" i="64" s="1"/>
  <c r="Y125" i="64" s="1"/>
  <c r="Y126" i="64" s="1"/>
  <c r="Y127" i="64" s="1"/>
  <c r="Y128" i="64" s="1"/>
  <c r="Y129" i="64"/>
  <c r="K48" i="64"/>
  <c r="K47" i="64"/>
  <c r="L34" i="63"/>
  <c r="L38" i="63" s="1"/>
  <c r="L49" i="63" s="1"/>
  <c r="C47" i="63"/>
  <c r="C50" i="63" s="1"/>
  <c r="Y116" i="63"/>
  <c r="Y115" i="63"/>
  <c r="Y118" i="63"/>
  <c r="Y119" i="63" s="1"/>
  <c r="Y120" i="63" s="1"/>
  <c r="Y121" i="63" s="1"/>
  <c r="Y122" i="63" s="1"/>
  <c r="Y123" i="63" s="1"/>
  <c r="Y124" i="63" s="1"/>
  <c r="Y125" i="63" s="1"/>
  <c r="Y126" i="63" s="1"/>
  <c r="Y127" i="63" s="1"/>
  <c r="Y128" i="63" s="1"/>
  <c r="D46" i="63"/>
  <c r="D49" i="63" s="1"/>
  <c r="Y129" i="63"/>
  <c r="Y36" i="63"/>
  <c r="Y40" i="63" s="1"/>
  <c r="Y21" i="63"/>
  <c r="Y35" i="63" s="1"/>
  <c r="Y39" i="63" s="1"/>
  <c r="L48" i="62"/>
  <c r="L47" i="62"/>
  <c r="L61" i="62"/>
  <c r="Y36" i="62"/>
  <c r="Y40" i="62" s="1"/>
  <c r="Y21" i="62"/>
  <c r="Y34" i="62" s="1"/>
  <c r="Y38" i="62" s="1"/>
  <c r="Y116" i="62"/>
  <c r="Y115" i="62"/>
  <c r="Y118" i="62"/>
  <c r="Y119" i="62" s="1"/>
  <c r="Y120" i="62" s="1"/>
  <c r="Y121" i="62" s="1"/>
  <c r="Y122" i="62" s="1"/>
  <c r="Y123" i="62" s="1"/>
  <c r="Y124" i="62" s="1"/>
  <c r="Y125" i="62" s="1"/>
  <c r="Y126" i="62" s="1"/>
  <c r="Y127" i="62" s="1"/>
  <c r="Y128" i="62" s="1"/>
  <c r="E47" i="61"/>
  <c r="E50" i="61" s="1"/>
  <c r="Y34" i="61"/>
  <c r="Y38" i="61" s="1"/>
  <c r="L48" i="61"/>
  <c r="L47" i="61"/>
  <c r="L50" i="61"/>
  <c r="L51" i="61" s="1"/>
  <c r="L52" i="61" s="1"/>
  <c r="L53" i="61" s="1"/>
  <c r="L54" i="61" s="1"/>
  <c r="L55" i="61" s="1"/>
  <c r="L56" i="61" s="1"/>
  <c r="L57" i="61" s="1"/>
  <c r="L58" i="61" s="1"/>
  <c r="L59" i="61" s="1"/>
  <c r="L60" i="61" s="1"/>
  <c r="Y116" i="60"/>
  <c r="Y115" i="60"/>
  <c r="Y118" i="60"/>
  <c r="Y119" i="60" s="1"/>
  <c r="Y120" i="60" s="1"/>
  <c r="Y121" i="60" s="1"/>
  <c r="Y122" i="60" s="1"/>
  <c r="Y123" i="60" s="1"/>
  <c r="Y124" i="60" s="1"/>
  <c r="Y125" i="60" s="1"/>
  <c r="Y126" i="60" s="1"/>
  <c r="Y127" i="60" s="1"/>
  <c r="Y128" i="60" s="1"/>
  <c r="L116" i="60"/>
  <c r="L115" i="60"/>
  <c r="L118" i="60"/>
  <c r="L119" i="60" s="1"/>
  <c r="L120" i="60" s="1"/>
  <c r="L121" i="60" s="1"/>
  <c r="L122" i="60" s="1"/>
  <c r="L123" i="60" s="1"/>
  <c r="L124" i="60" s="1"/>
  <c r="L125" i="60" s="1"/>
  <c r="L126" i="60" s="1"/>
  <c r="L127" i="60" s="1"/>
  <c r="L128" i="60" s="1"/>
  <c r="L61" i="59"/>
  <c r="L48" i="59"/>
  <c r="L47" i="59"/>
  <c r="Y49" i="59"/>
  <c r="Y61" i="59" s="1"/>
  <c r="C58" i="59" s="1"/>
  <c r="D58" i="59" s="1"/>
  <c r="C146" i="59" s="1"/>
  <c r="D146" i="59" s="1"/>
  <c r="AJ38" i="1" s="1"/>
  <c r="Y35" i="58"/>
  <c r="Y39" i="58" s="1"/>
  <c r="L116" i="58"/>
  <c r="L115" i="58"/>
  <c r="L118" i="58"/>
  <c r="L119" i="58" s="1"/>
  <c r="L120" i="58" s="1"/>
  <c r="L121" i="58" s="1"/>
  <c r="L122" i="58" s="1"/>
  <c r="L123" i="58" s="1"/>
  <c r="L124" i="58" s="1"/>
  <c r="L125" i="58" s="1"/>
  <c r="L126" i="58" s="1"/>
  <c r="L127" i="58" s="1"/>
  <c r="L128" i="58" s="1"/>
  <c r="L48" i="58"/>
  <c r="L47" i="58"/>
  <c r="L61" i="58"/>
  <c r="E46" i="57"/>
  <c r="E49" i="57" s="1"/>
  <c r="D47" i="57"/>
  <c r="D50" i="57" s="1"/>
  <c r="F46" i="57"/>
  <c r="F49" i="57" s="1"/>
  <c r="Y116" i="57"/>
  <c r="Y115" i="57"/>
  <c r="Y118" i="57"/>
  <c r="Y119" i="57" s="1"/>
  <c r="Y120" i="57" s="1"/>
  <c r="Y121" i="57" s="1"/>
  <c r="Y122" i="57" s="1"/>
  <c r="Y123" i="57" s="1"/>
  <c r="Y124" i="57" s="1"/>
  <c r="Y125" i="57" s="1"/>
  <c r="Y126" i="57" s="1"/>
  <c r="Y127" i="57" s="1"/>
  <c r="Y128" i="57" s="1"/>
  <c r="Y129" i="57"/>
  <c r="F47" i="57"/>
  <c r="F50" i="57" s="1"/>
  <c r="C46" i="57"/>
  <c r="C49" i="57" s="1"/>
  <c r="L35" i="57"/>
  <c r="L39" i="57" s="1"/>
  <c r="L49" i="57" s="1"/>
  <c r="Y21" i="57"/>
  <c r="Y34" i="57" s="1"/>
  <c r="Y38" i="57" s="1"/>
  <c r="Y36" i="57"/>
  <c r="Y40" i="57" s="1"/>
  <c r="L50" i="56"/>
  <c r="L51" i="56" s="1"/>
  <c r="L52" i="56" s="1"/>
  <c r="L53" i="56" s="1"/>
  <c r="L54" i="56" s="1"/>
  <c r="L55" i="56" s="1"/>
  <c r="L56" i="56" s="1"/>
  <c r="L57" i="56" s="1"/>
  <c r="L58" i="56" s="1"/>
  <c r="L59" i="56" s="1"/>
  <c r="L60" i="56" s="1"/>
  <c r="D46" i="56"/>
  <c r="D49" i="56" s="1"/>
  <c r="E46" i="56"/>
  <c r="E49" i="56" s="1"/>
  <c r="L48" i="56"/>
  <c r="L47" i="56"/>
  <c r="Y21" i="55"/>
  <c r="Y34" i="55" s="1"/>
  <c r="Y38" i="55" s="1"/>
  <c r="Y36" i="55"/>
  <c r="Y40" i="55" s="1"/>
  <c r="L48" i="54"/>
  <c r="L47" i="54"/>
  <c r="L61" i="54"/>
  <c r="Y36" i="54"/>
  <c r="Y40" i="54" s="1"/>
  <c r="Y21" i="54"/>
  <c r="Y35" i="54" s="1"/>
  <c r="Y39" i="54" s="1"/>
  <c r="C47" i="53"/>
  <c r="C50" i="53" s="1"/>
  <c r="F46" i="53"/>
  <c r="F49" i="53" s="1"/>
  <c r="E46" i="53"/>
  <c r="E49" i="53" s="1"/>
  <c r="C46" i="53"/>
  <c r="C49" i="53" s="1"/>
  <c r="Y36" i="53"/>
  <c r="Y40" i="53" s="1"/>
  <c r="Y21" i="53"/>
  <c r="Y34" i="53" s="1"/>
  <c r="Y38" i="53" s="1"/>
  <c r="D46" i="53"/>
  <c r="D49" i="53" s="1"/>
  <c r="K49" i="53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F46" i="51"/>
  <c r="F49" i="51" s="1"/>
  <c r="Y116" i="52"/>
  <c r="Y115" i="52"/>
  <c r="Y118" i="52"/>
  <c r="Y119" i="52" s="1"/>
  <c r="Y120" i="52" s="1"/>
  <c r="Y121" i="52" s="1"/>
  <c r="Y122" i="52" s="1"/>
  <c r="Y123" i="52" s="1"/>
  <c r="Y124" i="52" s="1"/>
  <c r="Y125" i="52" s="1"/>
  <c r="Y126" i="52" s="1"/>
  <c r="Y127" i="52" s="1"/>
  <c r="Y128" i="52" s="1"/>
  <c r="Y35" i="52"/>
  <c r="Y39" i="52" s="1"/>
  <c r="Y49" i="52" s="1"/>
  <c r="L49" i="52"/>
  <c r="Y35" i="51"/>
  <c r="Y39" i="51" s="1"/>
  <c r="Y49" i="51" s="1"/>
  <c r="Y50" i="51" s="1"/>
  <c r="Y51" i="51" s="1"/>
  <c r="Y52" i="51" s="1"/>
  <c r="Y53" i="51" s="1"/>
  <c r="Y54" i="51" s="1"/>
  <c r="Y55" i="51" s="1"/>
  <c r="Y56" i="51" s="1"/>
  <c r="Y57" i="51" s="1"/>
  <c r="Y58" i="51" s="1"/>
  <c r="Y59" i="51" s="1"/>
  <c r="Y60" i="51" s="1"/>
  <c r="C57" i="51" s="1"/>
  <c r="K48" i="51"/>
  <c r="K47" i="51"/>
  <c r="K50" i="5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/>
  <c r="L116" i="51"/>
  <c r="L115" i="51"/>
  <c r="L118" i="51"/>
  <c r="L119" i="51" s="1"/>
  <c r="L120" i="51" s="1"/>
  <c r="L121" i="51" s="1"/>
  <c r="L122" i="51" s="1"/>
  <c r="L123" i="51" s="1"/>
  <c r="L124" i="51" s="1"/>
  <c r="L125" i="51" s="1"/>
  <c r="L126" i="51" s="1"/>
  <c r="L127" i="51" s="1"/>
  <c r="L128" i="51" s="1"/>
  <c r="L50" i="50"/>
  <c r="L51" i="50" s="1"/>
  <c r="L52" i="50" s="1"/>
  <c r="L53" i="50" s="1"/>
  <c r="L54" i="50" s="1"/>
  <c r="L55" i="50" s="1"/>
  <c r="L56" i="50" s="1"/>
  <c r="L57" i="50" s="1"/>
  <c r="L58" i="50" s="1"/>
  <c r="L59" i="50" s="1"/>
  <c r="L60" i="50" s="1"/>
  <c r="L61" i="50"/>
  <c r="L48" i="50"/>
  <c r="L47" i="50"/>
  <c r="Y116" i="49"/>
  <c r="Y115" i="49"/>
  <c r="Y118" i="49"/>
  <c r="Y119" i="49" s="1"/>
  <c r="Y120" i="49" s="1"/>
  <c r="Y121" i="49" s="1"/>
  <c r="Y122" i="49" s="1"/>
  <c r="Y123" i="49" s="1"/>
  <c r="Y124" i="49" s="1"/>
  <c r="Y125" i="49" s="1"/>
  <c r="Y126" i="49" s="1"/>
  <c r="Y127" i="49" s="1"/>
  <c r="Y128" i="49" s="1"/>
  <c r="Y36" i="49"/>
  <c r="Y40" i="49" s="1"/>
  <c r="Y21" i="49"/>
  <c r="Y34" i="49" s="1"/>
  <c r="Y38" i="49" s="1"/>
  <c r="E46" i="48"/>
  <c r="E49" i="48" s="1"/>
  <c r="L34" i="48"/>
  <c r="L38" i="48" s="1"/>
  <c r="Y36" i="48"/>
  <c r="Y40" i="48" s="1"/>
  <c r="Y21" i="48"/>
  <c r="Y35" i="48" s="1"/>
  <c r="Y39" i="48" s="1"/>
  <c r="F46" i="48"/>
  <c r="F49" i="48" s="1"/>
  <c r="C46" i="48"/>
  <c r="C49" i="48" s="1"/>
  <c r="K49" i="48"/>
  <c r="L34" i="47"/>
  <c r="L3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D46" i="47"/>
  <c r="D49" i="47" s="1"/>
  <c r="Y36" i="47"/>
  <c r="Y40" i="47" s="1"/>
  <c r="Y21" i="47"/>
  <c r="Y34" i="47" s="1"/>
  <c r="Y38" i="47" s="1"/>
  <c r="K49" i="47"/>
  <c r="E47" i="47"/>
  <c r="E50" i="47" s="1"/>
  <c r="F46" i="46"/>
  <c r="F49" i="46" s="1"/>
  <c r="Y21" i="46"/>
  <c r="Y35" i="46" s="1"/>
  <c r="Y39" i="46" s="1"/>
  <c r="Y36" i="46"/>
  <c r="Y40" i="46" s="1"/>
  <c r="E46" i="46"/>
  <c r="E49" i="46" s="1"/>
  <c r="H74" i="22" l="1"/>
  <c r="X49" i="18"/>
  <c r="X36" i="51"/>
  <c r="X40" i="51" s="1"/>
  <c r="X50" i="59"/>
  <c r="X51" i="59" s="1"/>
  <c r="X52" i="59" s="1"/>
  <c r="X53" i="59" s="1"/>
  <c r="X54" i="59" s="1"/>
  <c r="X55" i="59" s="1"/>
  <c r="X56" i="59" s="1"/>
  <c r="X57" i="59" s="1"/>
  <c r="X58" i="59" s="1"/>
  <c r="X59" i="59" s="1"/>
  <c r="X60" i="59" s="1"/>
  <c r="X47" i="59"/>
  <c r="D74" i="22"/>
  <c r="D83" i="22" s="1"/>
  <c r="X48" i="59"/>
  <c r="F74" i="22"/>
  <c r="F83" i="22" s="1"/>
  <c r="G74" i="22"/>
  <c r="X34" i="14"/>
  <c r="X38" i="14" s="1"/>
  <c r="X49" i="24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49" i="50"/>
  <c r="X34" i="74"/>
  <c r="X38" i="74" s="1"/>
  <c r="X36" i="74"/>
  <c r="X40" i="74" s="1"/>
  <c r="C146" i="22"/>
  <c r="D146" i="22" s="1"/>
  <c r="AJ12" i="1" s="1"/>
  <c r="X36" i="68"/>
  <c r="X40" i="68" s="1"/>
  <c r="F47" i="18"/>
  <c r="F50" i="18" s="1"/>
  <c r="D46" i="16"/>
  <c r="D49" i="16" s="1"/>
  <c r="L61" i="12"/>
  <c r="D58" i="12" s="1"/>
  <c r="E46" i="70"/>
  <c r="E49" i="70" s="1"/>
  <c r="L47" i="28"/>
  <c r="L47" i="123"/>
  <c r="L48" i="12"/>
  <c r="E58" i="95"/>
  <c r="I74" i="95" s="1"/>
  <c r="L47" i="12"/>
  <c r="L48" i="28"/>
  <c r="K48" i="63"/>
  <c r="F47" i="38"/>
  <c r="F50" i="38" s="1"/>
  <c r="K50" i="98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48" i="54"/>
  <c r="K47" i="54"/>
  <c r="K47" i="98"/>
  <c r="F46" i="14"/>
  <c r="F49" i="14" s="1"/>
  <c r="K61" i="98"/>
  <c r="C47" i="30"/>
  <c r="C50" i="30" s="1"/>
  <c r="D47" i="20"/>
  <c r="D50" i="20" s="1"/>
  <c r="E46" i="58"/>
  <c r="E49" i="58" s="1"/>
  <c r="X49" i="94"/>
  <c r="X61" i="94" s="1"/>
  <c r="E58" i="94" s="1"/>
  <c r="I74" i="94" s="1"/>
  <c r="I79" i="94" s="1"/>
  <c r="I81" i="94" s="1"/>
  <c r="X35" i="68"/>
  <c r="X39" i="68" s="1"/>
  <c r="X34" i="49"/>
  <c r="X38" i="49" s="1"/>
  <c r="X49" i="49" s="1"/>
  <c r="X61" i="49" s="1"/>
  <c r="E58" i="49" s="1"/>
  <c r="X35" i="116"/>
  <c r="X39" i="116" s="1"/>
  <c r="X34" i="78"/>
  <c r="X38" i="78" s="1"/>
  <c r="X35" i="51"/>
  <c r="X39" i="51" s="1"/>
  <c r="Y34" i="6"/>
  <c r="Y38" i="6" s="1"/>
  <c r="X36" i="61"/>
  <c r="X40" i="61" s="1"/>
  <c r="X49" i="77"/>
  <c r="X61" i="77" s="1"/>
  <c r="E58" i="77" s="1"/>
  <c r="J74" i="77" s="1"/>
  <c r="J83" i="77" s="1"/>
  <c r="X36" i="58"/>
  <c r="X40" i="58" s="1"/>
  <c r="X36" i="14"/>
  <c r="X40" i="14" s="1"/>
  <c r="X36" i="62"/>
  <c r="X40" i="62" s="1"/>
  <c r="X35" i="62"/>
  <c r="X39" i="62" s="1"/>
  <c r="X49" i="62" s="1"/>
  <c r="X48" i="62" s="1"/>
  <c r="X35" i="58"/>
  <c r="X39" i="58" s="1"/>
  <c r="X49" i="58" s="1"/>
  <c r="X61" i="58" s="1"/>
  <c r="E58" i="58" s="1"/>
  <c r="X35" i="14"/>
  <c r="X39" i="14" s="1"/>
  <c r="X49" i="14" s="1"/>
  <c r="X36" i="49"/>
  <c r="X40" i="49" s="1"/>
  <c r="X36" i="116"/>
  <c r="X40" i="116" s="1"/>
  <c r="X34" i="116"/>
  <c r="X38" i="116" s="1"/>
  <c r="X36" i="78"/>
  <c r="X40" i="78" s="1"/>
  <c r="X49" i="65"/>
  <c r="X61" i="65" s="1"/>
  <c r="X34" i="51"/>
  <c r="X38" i="51" s="1"/>
  <c r="X49" i="69"/>
  <c r="X36" i="91"/>
  <c r="X40" i="91" s="1"/>
  <c r="C46" i="30"/>
  <c r="C49" i="30" s="1"/>
  <c r="L47" i="8"/>
  <c r="F47" i="20"/>
  <c r="F50" i="20" s="1"/>
  <c r="K47" i="60"/>
  <c r="D47" i="18"/>
  <c r="D50" i="18" s="1"/>
  <c r="X35" i="78"/>
  <c r="X39" i="78" s="1"/>
  <c r="E47" i="58"/>
  <c r="E50" i="58" s="1"/>
  <c r="L48" i="8"/>
  <c r="L50" i="8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K61" i="14"/>
  <c r="K48" i="14"/>
  <c r="K50" i="14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47" i="14"/>
  <c r="X49" i="8"/>
  <c r="X61" i="8" s="1"/>
  <c r="E58" i="8" s="1"/>
  <c r="J74" i="8" s="1"/>
  <c r="J83" i="8" s="1"/>
  <c r="X49" i="98"/>
  <c r="X48" i="98" s="1"/>
  <c r="X34" i="91"/>
  <c r="X38" i="91" s="1"/>
  <c r="X49" i="75"/>
  <c r="X49" i="122"/>
  <c r="X61" i="122" s="1"/>
  <c r="X35" i="91"/>
  <c r="X39" i="91" s="1"/>
  <c r="X50" i="40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49" i="82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E57" i="82" s="1"/>
  <c r="I73" i="82" s="1"/>
  <c r="I82" i="82" s="1"/>
  <c r="I93" i="82" s="1"/>
  <c r="I80" i="82" s="1"/>
  <c r="I78" i="82" s="1"/>
  <c r="X36" i="96"/>
  <c r="X40" i="96" s="1"/>
  <c r="X49" i="106"/>
  <c r="X47" i="106" s="1"/>
  <c r="X61" i="112"/>
  <c r="E58" i="112" s="1"/>
  <c r="C73" i="22"/>
  <c r="C82" i="22" s="1"/>
  <c r="C93" i="22" s="1"/>
  <c r="C80" i="22" s="1"/>
  <c r="C78" i="22" s="1"/>
  <c r="G79" i="32"/>
  <c r="G81" i="32" s="1"/>
  <c r="G94" i="32" s="1"/>
  <c r="X34" i="84"/>
  <c r="X38" i="84" s="1"/>
  <c r="X36" i="84"/>
  <c r="X40" i="84" s="1"/>
  <c r="X49" i="104"/>
  <c r="X61" i="104" s="1"/>
  <c r="E58" i="104" s="1"/>
  <c r="X49" i="10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E57" i="10" s="1"/>
  <c r="X34" i="96"/>
  <c r="X38" i="96" s="1"/>
  <c r="X36" i="113"/>
  <c r="X40" i="113" s="1"/>
  <c r="X35" i="48"/>
  <c r="X39" i="48" s="1"/>
  <c r="X35" i="110"/>
  <c r="X39" i="110" s="1"/>
  <c r="X49" i="105"/>
  <c r="X50" i="105" s="1"/>
  <c r="X51" i="105" s="1"/>
  <c r="X52" i="105" s="1"/>
  <c r="X53" i="105" s="1"/>
  <c r="X54" i="105" s="1"/>
  <c r="X55" i="105" s="1"/>
  <c r="X56" i="105" s="1"/>
  <c r="X57" i="105" s="1"/>
  <c r="X58" i="105" s="1"/>
  <c r="X59" i="105" s="1"/>
  <c r="X60" i="105" s="1"/>
  <c r="E57" i="105" s="1"/>
  <c r="I73" i="105" s="1"/>
  <c r="I82" i="105" s="1"/>
  <c r="I93" i="105" s="1"/>
  <c r="I80" i="105" s="1"/>
  <c r="I78" i="105" s="1"/>
  <c r="G73" i="22"/>
  <c r="G82" i="22" s="1"/>
  <c r="G93" i="22" s="1"/>
  <c r="G80" i="22" s="1"/>
  <c r="G78" i="22" s="1"/>
  <c r="X49" i="46"/>
  <c r="X61" i="46" s="1"/>
  <c r="E58" i="46" s="1"/>
  <c r="X34" i="61"/>
  <c r="X38" i="61" s="1"/>
  <c r="X35" i="61"/>
  <c r="X39" i="61" s="1"/>
  <c r="D73" i="22"/>
  <c r="D82" i="22" s="1"/>
  <c r="D93" i="22" s="1"/>
  <c r="D80" i="22" s="1"/>
  <c r="D78" i="22" s="1"/>
  <c r="X36" i="56"/>
  <c r="X40" i="56" s="1"/>
  <c r="X35" i="103"/>
  <c r="X39" i="103" s="1"/>
  <c r="X49" i="85"/>
  <c r="X61" i="85" s="1"/>
  <c r="F73" i="22"/>
  <c r="F82" i="22" s="1"/>
  <c r="F93" i="22" s="1"/>
  <c r="F80" i="22" s="1"/>
  <c r="F78" i="22" s="1"/>
  <c r="E73" i="22"/>
  <c r="E82" i="22" s="1"/>
  <c r="E93" i="22" s="1"/>
  <c r="E80" i="22" s="1"/>
  <c r="E78" i="22" s="1"/>
  <c r="X35" i="84"/>
  <c r="X39" i="84" s="1"/>
  <c r="X50" i="124"/>
  <c r="X51" i="124" s="1"/>
  <c r="X52" i="124" s="1"/>
  <c r="X53" i="124" s="1"/>
  <c r="X54" i="124" s="1"/>
  <c r="X55" i="124" s="1"/>
  <c r="X56" i="124" s="1"/>
  <c r="X57" i="124" s="1"/>
  <c r="X58" i="124" s="1"/>
  <c r="X59" i="124" s="1"/>
  <c r="X60" i="124" s="1"/>
  <c r="X61" i="124"/>
  <c r="E58" i="124" s="1"/>
  <c r="J74" i="124" s="1"/>
  <c r="X48" i="124"/>
  <c r="X47" i="124"/>
  <c r="X49" i="109"/>
  <c r="X61" i="109" s="1"/>
  <c r="E58" i="109" s="1"/>
  <c r="X47" i="40"/>
  <c r="X49" i="80"/>
  <c r="X47" i="80" s="1"/>
  <c r="X36" i="103"/>
  <c r="X40" i="103" s="1"/>
  <c r="X36" i="48"/>
  <c r="X40" i="48" s="1"/>
  <c r="X34" i="48"/>
  <c r="X38" i="48" s="1"/>
  <c r="X34" i="113"/>
  <c r="X38" i="113" s="1"/>
  <c r="X47" i="112"/>
  <c r="X36" i="110"/>
  <c r="X40" i="110" s="1"/>
  <c r="X34" i="110"/>
  <c r="X38" i="110" s="1"/>
  <c r="X50" i="112"/>
  <c r="X51" i="112" s="1"/>
  <c r="X52" i="112" s="1"/>
  <c r="X53" i="112" s="1"/>
  <c r="X54" i="112" s="1"/>
  <c r="X55" i="112" s="1"/>
  <c r="X56" i="112" s="1"/>
  <c r="X57" i="112" s="1"/>
  <c r="X58" i="112" s="1"/>
  <c r="X59" i="112" s="1"/>
  <c r="X60" i="112" s="1"/>
  <c r="E57" i="112" s="1"/>
  <c r="I73" i="112" s="1"/>
  <c r="I82" i="112" s="1"/>
  <c r="I93" i="112" s="1"/>
  <c r="I80" i="112" s="1"/>
  <c r="I78" i="112" s="1"/>
  <c r="X35" i="113"/>
  <c r="X39" i="113" s="1"/>
  <c r="X34" i="55"/>
  <c r="X38" i="55" s="1"/>
  <c r="X61" i="40"/>
  <c r="X48" i="40"/>
  <c r="X34" i="56"/>
  <c r="X38" i="56" s="1"/>
  <c r="X34" i="103"/>
  <c r="X38" i="103" s="1"/>
  <c r="X34" i="45"/>
  <c r="X38" i="45" s="1"/>
  <c r="X36" i="72"/>
  <c r="X40" i="72" s="1"/>
  <c r="X35" i="55"/>
  <c r="X39" i="55" s="1"/>
  <c r="X35" i="56"/>
  <c r="X39" i="56" s="1"/>
  <c r="X36" i="55"/>
  <c r="X40" i="55" s="1"/>
  <c r="X35" i="96"/>
  <c r="X39" i="96" s="1"/>
  <c r="X36" i="102"/>
  <c r="X40" i="102" s="1"/>
  <c r="X34" i="119"/>
  <c r="X38" i="119" s="1"/>
  <c r="X49" i="123"/>
  <c r="X35" i="76"/>
  <c r="X39" i="76" s="1"/>
  <c r="X35" i="118"/>
  <c r="X39" i="118" s="1"/>
  <c r="X36" i="53"/>
  <c r="X40" i="53" s="1"/>
  <c r="X36" i="115"/>
  <c r="X40" i="115" s="1"/>
  <c r="X49" i="67"/>
  <c r="X50" i="67" s="1"/>
  <c r="X51" i="67" s="1"/>
  <c r="X52" i="67" s="1"/>
  <c r="X53" i="67" s="1"/>
  <c r="X54" i="67" s="1"/>
  <c r="X55" i="67" s="1"/>
  <c r="X56" i="67" s="1"/>
  <c r="X57" i="67" s="1"/>
  <c r="X58" i="67" s="1"/>
  <c r="X59" i="67" s="1"/>
  <c r="X60" i="67" s="1"/>
  <c r="E57" i="67" s="1"/>
  <c r="X35" i="47"/>
  <c r="X39" i="47" s="1"/>
  <c r="L48" i="42"/>
  <c r="X36" i="119"/>
  <c r="X40" i="119" s="1"/>
  <c r="X36" i="76"/>
  <c r="X40" i="76" s="1"/>
  <c r="X36" i="118"/>
  <c r="X40" i="118" s="1"/>
  <c r="F46" i="16"/>
  <c r="F49" i="16" s="1"/>
  <c r="X35" i="53"/>
  <c r="X39" i="53" s="1"/>
  <c r="D46" i="40"/>
  <c r="D49" i="40" s="1"/>
  <c r="D58" i="16"/>
  <c r="C74" i="16" s="1"/>
  <c r="C79" i="16" s="1"/>
  <c r="C81" i="16" s="1"/>
  <c r="C94" i="16" s="1"/>
  <c r="X36" i="70"/>
  <c r="X40" i="70" s="1"/>
  <c r="L50" i="111"/>
  <c r="L51" i="111" s="1"/>
  <c r="L52" i="111" s="1"/>
  <c r="L53" i="111" s="1"/>
  <c r="L54" i="111" s="1"/>
  <c r="L55" i="111" s="1"/>
  <c r="L56" i="111" s="1"/>
  <c r="L57" i="111" s="1"/>
  <c r="L58" i="111" s="1"/>
  <c r="L59" i="111" s="1"/>
  <c r="L60" i="111" s="1"/>
  <c r="X35" i="88"/>
  <c r="X39" i="88" s="1"/>
  <c r="X36" i="47"/>
  <c r="X40" i="47" s="1"/>
  <c r="C46" i="40"/>
  <c r="C49" i="40" s="1"/>
  <c r="C46" i="98"/>
  <c r="C49" i="98" s="1"/>
  <c r="X34" i="70"/>
  <c r="X38" i="70" s="1"/>
  <c r="X49" i="70" s="1"/>
  <c r="X61" i="70" s="1"/>
  <c r="L61" i="111"/>
  <c r="X34" i="53"/>
  <c r="X38" i="53" s="1"/>
  <c r="X34" i="115"/>
  <c r="X38" i="115" s="1"/>
  <c r="X49" i="115" s="1"/>
  <c r="X61" i="115" s="1"/>
  <c r="E58" i="115" s="1"/>
  <c r="X35" i="45"/>
  <c r="X39" i="45" s="1"/>
  <c r="X34" i="72"/>
  <c r="X38" i="72" s="1"/>
  <c r="X49" i="60"/>
  <c r="L47" i="111"/>
  <c r="X34" i="88"/>
  <c r="X38" i="88" s="1"/>
  <c r="X34" i="47"/>
  <c r="X38" i="47" s="1"/>
  <c r="X36" i="45"/>
  <c r="X40" i="45" s="1"/>
  <c r="X49" i="63"/>
  <c r="X35" i="72"/>
  <c r="X39" i="72" s="1"/>
  <c r="K61" i="60"/>
  <c r="K50" i="60"/>
  <c r="K51" i="60" s="1"/>
  <c r="K52" i="60" s="1"/>
  <c r="K53" i="60" s="1"/>
  <c r="K54" i="60" s="1"/>
  <c r="K55" i="60" s="1"/>
  <c r="K56" i="60" s="1"/>
  <c r="K57" i="60" s="1"/>
  <c r="K58" i="60" s="1"/>
  <c r="K59" i="60" s="1"/>
  <c r="K60" i="60" s="1"/>
  <c r="X35" i="115"/>
  <c r="X39" i="115" s="1"/>
  <c r="K61" i="62"/>
  <c r="K48" i="62"/>
  <c r="K47" i="62"/>
  <c r="K50" i="62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X34" i="102"/>
  <c r="X38" i="102" s="1"/>
  <c r="D46" i="67"/>
  <c r="D49" i="67" s="1"/>
  <c r="D47" i="67"/>
  <c r="D50" i="67" s="1"/>
  <c r="X35" i="102"/>
  <c r="X39" i="102" s="1"/>
  <c r="X35" i="119"/>
  <c r="X39" i="119" s="1"/>
  <c r="X34" i="76"/>
  <c r="X38" i="76" s="1"/>
  <c r="X34" i="118"/>
  <c r="X38" i="118" s="1"/>
  <c r="F74" i="32"/>
  <c r="F79" i="32" s="1"/>
  <c r="F81" i="32" s="1"/>
  <c r="F94" i="32" s="1"/>
  <c r="E74" i="32"/>
  <c r="E83" i="32" s="1"/>
  <c r="X50" i="106"/>
  <c r="X51" i="106" s="1"/>
  <c r="X52" i="106" s="1"/>
  <c r="X53" i="106" s="1"/>
  <c r="X54" i="106" s="1"/>
  <c r="X55" i="106" s="1"/>
  <c r="X56" i="106" s="1"/>
  <c r="X57" i="106" s="1"/>
  <c r="X58" i="106" s="1"/>
  <c r="X59" i="106" s="1"/>
  <c r="X60" i="106" s="1"/>
  <c r="H74" i="32"/>
  <c r="H79" i="32" s="1"/>
  <c r="H81" i="32" s="1"/>
  <c r="H94" i="32" s="1"/>
  <c r="X48" i="106"/>
  <c r="X48" i="34"/>
  <c r="Y47" i="56"/>
  <c r="X34" i="12"/>
  <c r="X38" i="12" s="1"/>
  <c r="X36" i="12"/>
  <c r="X40" i="12" s="1"/>
  <c r="X35" i="12"/>
  <c r="X39" i="12" s="1"/>
  <c r="C73" i="30"/>
  <c r="C82" i="30" s="1"/>
  <c r="C93" i="30" s="1"/>
  <c r="C80" i="30" s="1"/>
  <c r="C78" i="30" s="1"/>
  <c r="G73" i="30"/>
  <c r="G82" i="30" s="1"/>
  <c r="G93" i="30" s="1"/>
  <c r="G80" i="30" s="1"/>
  <c r="G78" i="30" s="1"/>
  <c r="F73" i="30"/>
  <c r="F82" i="30" s="1"/>
  <c r="F93" i="30" s="1"/>
  <c r="F80" i="30" s="1"/>
  <c r="F78" i="30" s="1"/>
  <c r="E73" i="30"/>
  <c r="E82" i="30" s="1"/>
  <c r="E93" i="30" s="1"/>
  <c r="E80" i="30" s="1"/>
  <c r="E78" i="30" s="1"/>
  <c r="H73" i="30"/>
  <c r="H82" i="30" s="1"/>
  <c r="H93" i="30" s="1"/>
  <c r="H80" i="30" s="1"/>
  <c r="H78" i="30" s="1"/>
  <c r="X49" i="107"/>
  <c r="X61" i="107" s="1"/>
  <c r="E58" i="107" s="1"/>
  <c r="I74" i="107" s="1"/>
  <c r="I83" i="107" s="1"/>
  <c r="E46" i="14"/>
  <c r="E49" i="14" s="1"/>
  <c r="X50" i="22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E57" i="22" s="1"/>
  <c r="C145" i="22" s="1"/>
  <c r="D145" i="22" s="1"/>
  <c r="AG12" i="1" s="1"/>
  <c r="Y48" i="56"/>
  <c r="X47" i="34"/>
  <c r="X61" i="34"/>
  <c r="E58" i="34" s="1"/>
  <c r="I74" i="34" s="1"/>
  <c r="X61" i="100"/>
  <c r="E58" i="100" s="1"/>
  <c r="Y61" i="56"/>
  <c r="C58" i="56" s="1"/>
  <c r="D58" i="56" s="1"/>
  <c r="D74" i="32"/>
  <c r="D79" i="32" s="1"/>
  <c r="D81" i="32" s="1"/>
  <c r="D94" i="32" s="1"/>
  <c r="C74" i="32"/>
  <c r="C79" i="32" s="1"/>
  <c r="C81" i="32" s="1"/>
  <c r="C94" i="32" s="1"/>
  <c r="Y49" i="108"/>
  <c r="Y61" i="108" s="1"/>
  <c r="C58" i="108" s="1"/>
  <c r="D58" i="108" s="1"/>
  <c r="G74" i="108" s="1"/>
  <c r="C74" i="30"/>
  <c r="C79" i="30" s="1"/>
  <c r="C81" i="30" s="1"/>
  <c r="X50" i="100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50" i="94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E57" i="94" s="1"/>
  <c r="I73" i="94" s="1"/>
  <c r="I82" i="94" s="1"/>
  <c r="I93" i="94" s="1"/>
  <c r="I80" i="94" s="1"/>
  <c r="I78" i="94" s="1"/>
  <c r="X48" i="100"/>
  <c r="C74" i="36"/>
  <c r="C83" i="36" s="1"/>
  <c r="D74" i="36"/>
  <c r="D79" i="36" s="1"/>
  <c r="D81" i="36" s="1"/>
  <c r="D94" i="36" s="1"/>
  <c r="E74" i="36"/>
  <c r="E79" i="36" s="1"/>
  <c r="E81" i="36" s="1"/>
  <c r="E94" i="36" s="1"/>
  <c r="H74" i="36"/>
  <c r="H79" i="36" s="1"/>
  <c r="H81" i="36" s="1"/>
  <c r="H94" i="36" s="1"/>
  <c r="F74" i="36"/>
  <c r="F83" i="36" s="1"/>
  <c r="G74" i="36"/>
  <c r="G79" i="36" s="1"/>
  <c r="G81" i="36" s="1"/>
  <c r="G94" i="36" s="1"/>
  <c r="D74" i="26"/>
  <c r="D83" i="26" s="1"/>
  <c r="E74" i="26"/>
  <c r="E79" i="26" s="1"/>
  <c r="E81" i="26" s="1"/>
  <c r="E94" i="26" s="1"/>
  <c r="C74" i="26"/>
  <c r="C79" i="26" s="1"/>
  <c r="C81" i="26" s="1"/>
  <c r="C94" i="26" s="1"/>
  <c r="H74" i="26"/>
  <c r="H83" i="26" s="1"/>
  <c r="F74" i="26"/>
  <c r="F79" i="26" s="1"/>
  <c r="F81" i="26" s="1"/>
  <c r="G74" i="26"/>
  <c r="G83" i="26" s="1"/>
  <c r="C74" i="45"/>
  <c r="C83" i="45" s="1"/>
  <c r="D74" i="45"/>
  <c r="D83" i="45" s="1"/>
  <c r="H74" i="45"/>
  <c r="H79" i="45" s="1"/>
  <c r="H81" i="45" s="1"/>
  <c r="H94" i="45" s="1"/>
  <c r="F74" i="45"/>
  <c r="F79" i="45" s="1"/>
  <c r="F81" i="45" s="1"/>
  <c r="F94" i="45" s="1"/>
  <c r="G74" i="45"/>
  <c r="G79" i="45" s="1"/>
  <c r="G81" i="45" s="1"/>
  <c r="G94" i="45" s="1"/>
  <c r="E74" i="45"/>
  <c r="E83" i="45" s="1"/>
  <c r="H74" i="12"/>
  <c r="D74" i="12"/>
  <c r="D79" i="12" s="1"/>
  <c r="D81" i="12" s="1"/>
  <c r="D94" i="12" s="1"/>
  <c r="C74" i="12"/>
  <c r="C79" i="12" s="1"/>
  <c r="C81" i="12" s="1"/>
  <c r="C94" i="12" s="1"/>
  <c r="G74" i="12"/>
  <c r="G79" i="12" s="1"/>
  <c r="G81" i="12" s="1"/>
  <c r="G94" i="12" s="1"/>
  <c r="F74" i="12"/>
  <c r="F83" i="12" s="1"/>
  <c r="E74" i="12"/>
  <c r="E79" i="12" s="1"/>
  <c r="E81" i="12" s="1"/>
  <c r="E94" i="12" s="1"/>
  <c r="D73" i="95"/>
  <c r="D82" i="95" s="1"/>
  <c r="D93" i="95" s="1"/>
  <c r="D80" i="95" s="1"/>
  <c r="D78" i="95" s="1"/>
  <c r="G73" i="95"/>
  <c r="G82" i="95" s="1"/>
  <c r="G93" i="95" s="1"/>
  <c r="G80" i="95" s="1"/>
  <c r="G78" i="95" s="1"/>
  <c r="C73" i="95"/>
  <c r="C82" i="95" s="1"/>
  <c r="C93" i="95" s="1"/>
  <c r="C80" i="95" s="1"/>
  <c r="C78" i="95" s="1"/>
  <c r="H73" i="95"/>
  <c r="H82" i="95" s="1"/>
  <c r="H93" i="95" s="1"/>
  <c r="H80" i="95" s="1"/>
  <c r="H78" i="95" s="1"/>
  <c r="F73" i="95"/>
  <c r="F82" i="95" s="1"/>
  <c r="F93" i="95" s="1"/>
  <c r="F80" i="95" s="1"/>
  <c r="F78" i="95" s="1"/>
  <c r="E73" i="95"/>
  <c r="E82" i="95" s="1"/>
  <c r="E93" i="95" s="1"/>
  <c r="E80" i="95" s="1"/>
  <c r="E78" i="95" s="1"/>
  <c r="E73" i="38"/>
  <c r="E82" i="38" s="1"/>
  <c r="E93" i="38" s="1"/>
  <c r="E80" i="38" s="1"/>
  <c r="E78" i="38" s="1"/>
  <c r="C73" i="38"/>
  <c r="C82" i="38" s="1"/>
  <c r="C93" i="38" s="1"/>
  <c r="C80" i="38" s="1"/>
  <c r="C78" i="38" s="1"/>
  <c r="G73" i="38"/>
  <c r="G82" i="38" s="1"/>
  <c r="G93" i="38" s="1"/>
  <c r="G80" i="38" s="1"/>
  <c r="G78" i="38" s="1"/>
  <c r="F73" i="38"/>
  <c r="F82" i="38" s="1"/>
  <c r="F93" i="38" s="1"/>
  <c r="F80" i="38" s="1"/>
  <c r="F78" i="38" s="1"/>
  <c r="D73" i="38"/>
  <c r="D82" i="38" s="1"/>
  <c r="D93" i="38" s="1"/>
  <c r="D80" i="38" s="1"/>
  <c r="D78" i="38" s="1"/>
  <c r="H73" i="38"/>
  <c r="H82" i="38" s="1"/>
  <c r="H93" i="38" s="1"/>
  <c r="H80" i="38" s="1"/>
  <c r="H78" i="38" s="1"/>
  <c r="D58" i="50"/>
  <c r="F74" i="50" s="1"/>
  <c r="F79" i="50" s="1"/>
  <c r="F81" i="50" s="1"/>
  <c r="F94" i="50" s="1"/>
  <c r="D57" i="20"/>
  <c r="G73" i="20" s="1"/>
  <c r="G82" i="20" s="1"/>
  <c r="G93" i="20" s="1"/>
  <c r="G80" i="20" s="1"/>
  <c r="G78" i="20" s="1"/>
  <c r="D57" i="32"/>
  <c r="G73" i="32" s="1"/>
  <c r="G82" i="32" s="1"/>
  <c r="G93" i="32" s="1"/>
  <c r="G80" i="32" s="1"/>
  <c r="G78" i="32" s="1"/>
  <c r="C46" i="49"/>
  <c r="C49" i="49" s="1"/>
  <c r="F46" i="49"/>
  <c r="F49" i="49" s="1"/>
  <c r="D58" i="76"/>
  <c r="G74" i="76" s="1"/>
  <c r="D58" i="98"/>
  <c r="H74" i="98" s="1"/>
  <c r="D58" i="44"/>
  <c r="C74" i="44" s="1"/>
  <c r="C83" i="44" s="1"/>
  <c r="E46" i="20"/>
  <c r="E49" i="20" s="1"/>
  <c r="D58" i="102"/>
  <c r="D74" i="102" s="1"/>
  <c r="D57" i="14"/>
  <c r="F73" i="14" s="1"/>
  <c r="F82" i="14" s="1"/>
  <c r="F93" i="14" s="1"/>
  <c r="F80" i="14" s="1"/>
  <c r="F78" i="14" s="1"/>
  <c r="H74" i="114"/>
  <c r="H79" i="114" s="1"/>
  <c r="H81" i="114" s="1"/>
  <c r="H94" i="114" s="1"/>
  <c r="X34" i="6"/>
  <c r="X38" i="6" s="1"/>
  <c r="X61" i="92"/>
  <c r="E58" i="92" s="1"/>
  <c r="J74" i="92" s="1"/>
  <c r="D46" i="18"/>
  <c r="D49" i="18" s="1"/>
  <c r="F47" i="49"/>
  <c r="F50" i="49" s="1"/>
  <c r="K48" i="122"/>
  <c r="L48" i="123"/>
  <c r="K47" i="122"/>
  <c r="K61" i="122"/>
  <c r="K48" i="96"/>
  <c r="F46" i="12"/>
  <c r="F49" i="12" s="1"/>
  <c r="K50" i="88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47" i="88"/>
  <c r="K61" i="18"/>
  <c r="K47" i="96"/>
  <c r="C47" i="12"/>
  <c r="C50" i="12" s="1"/>
  <c r="F46" i="58"/>
  <c r="F49" i="58" s="1"/>
  <c r="C47" i="40"/>
  <c r="C50" i="40" s="1"/>
  <c r="L61" i="123"/>
  <c r="D58" i="123" s="1"/>
  <c r="X36" i="6"/>
  <c r="X40" i="6" s="1"/>
  <c r="G79" i="14"/>
  <c r="G81" i="14" s="1"/>
  <c r="G94" i="14" s="1"/>
  <c r="J74" i="94"/>
  <c r="J83" i="94" s="1"/>
  <c r="X47" i="22"/>
  <c r="X48" i="122"/>
  <c r="X48" i="22"/>
  <c r="X50" i="57"/>
  <c r="X51" i="57" s="1"/>
  <c r="X52" i="57" s="1"/>
  <c r="X53" i="57" s="1"/>
  <c r="X54" i="57" s="1"/>
  <c r="X55" i="57" s="1"/>
  <c r="X56" i="57" s="1"/>
  <c r="X57" i="57" s="1"/>
  <c r="X58" i="57" s="1"/>
  <c r="X59" i="57" s="1"/>
  <c r="X60" i="57" s="1"/>
  <c r="X48" i="57"/>
  <c r="X47" i="57"/>
  <c r="X47" i="97"/>
  <c r="X61" i="86"/>
  <c r="E58" i="86" s="1"/>
  <c r="X35" i="6"/>
  <c r="X39" i="6" s="1"/>
  <c r="X48" i="97"/>
  <c r="X50" i="97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E57" i="97" s="1"/>
  <c r="J73" i="97" s="1"/>
  <c r="J82" i="97" s="1"/>
  <c r="J93" i="97" s="1"/>
  <c r="J80" i="97" s="1"/>
  <c r="J78" i="97" s="1"/>
  <c r="Y47" i="114"/>
  <c r="Y48" i="114"/>
  <c r="C74" i="114"/>
  <c r="C79" i="114" s="1"/>
  <c r="C81" i="114" s="1"/>
  <c r="C94" i="114" s="1"/>
  <c r="X47" i="79"/>
  <c r="D74" i="114"/>
  <c r="D83" i="114" s="1"/>
  <c r="E74" i="114"/>
  <c r="E83" i="114" s="1"/>
  <c r="Y50" i="114"/>
  <c r="Y51" i="114" s="1"/>
  <c r="Y52" i="114" s="1"/>
  <c r="Y53" i="114" s="1"/>
  <c r="Y54" i="114" s="1"/>
  <c r="Y55" i="114" s="1"/>
  <c r="Y56" i="114" s="1"/>
  <c r="Y57" i="114" s="1"/>
  <c r="Y58" i="114" s="1"/>
  <c r="Y59" i="114" s="1"/>
  <c r="Y60" i="114" s="1"/>
  <c r="C57" i="114" s="1"/>
  <c r="D57" i="114" s="1"/>
  <c r="H73" i="114" s="1"/>
  <c r="H82" i="114" s="1"/>
  <c r="H93" i="114" s="1"/>
  <c r="H80" i="114" s="1"/>
  <c r="H78" i="114" s="1"/>
  <c r="Y48" i="50"/>
  <c r="F74" i="114"/>
  <c r="F83" i="114" s="1"/>
  <c r="Y50" i="50"/>
  <c r="Y51" i="50" s="1"/>
  <c r="Y52" i="50" s="1"/>
  <c r="Y53" i="50" s="1"/>
  <c r="Y54" i="50" s="1"/>
  <c r="Y55" i="50" s="1"/>
  <c r="Y56" i="50" s="1"/>
  <c r="Y57" i="50" s="1"/>
  <c r="Y58" i="50" s="1"/>
  <c r="Y59" i="50" s="1"/>
  <c r="Y60" i="50" s="1"/>
  <c r="C57" i="50" s="1"/>
  <c r="D57" i="50" s="1"/>
  <c r="H73" i="50" s="1"/>
  <c r="H82" i="50" s="1"/>
  <c r="H93" i="50" s="1"/>
  <c r="H80" i="50" s="1"/>
  <c r="E74" i="20"/>
  <c r="E79" i="20" s="1"/>
  <c r="E81" i="20" s="1"/>
  <c r="X50" i="64"/>
  <c r="X51" i="64" s="1"/>
  <c r="X52" i="64" s="1"/>
  <c r="X53" i="64" s="1"/>
  <c r="X54" i="64" s="1"/>
  <c r="X55" i="64" s="1"/>
  <c r="X56" i="64" s="1"/>
  <c r="X57" i="64" s="1"/>
  <c r="X58" i="64" s="1"/>
  <c r="X59" i="64" s="1"/>
  <c r="X60" i="64" s="1"/>
  <c r="E57" i="64" s="1"/>
  <c r="I73" i="64" s="1"/>
  <c r="I82" i="64" s="1"/>
  <c r="I93" i="64" s="1"/>
  <c r="I80" i="64" s="1"/>
  <c r="I78" i="64" s="1"/>
  <c r="H74" i="20"/>
  <c r="H83" i="20" s="1"/>
  <c r="C74" i="20"/>
  <c r="C79" i="20" s="1"/>
  <c r="C81" i="20" s="1"/>
  <c r="F74" i="20"/>
  <c r="F83" i="20" s="1"/>
  <c r="G74" i="20"/>
  <c r="G79" i="20" s="1"/>
  <c r="G81" i="20" s="1"/>
  <c r="Y47" i="50"/>
  <c r="X47" i="64"/>
  <c r="X61" i="64"/>
  <c r="E58" i="64" s="1"/>
  <c r="I74" i="64" s="1"/>
  <c r="I79" i="64" s="1"/>
  <c r="I81" i="64" s="1"/>
  <c r="X47" i="86"/>
  <c r="X48" i="86"/>
  <c r="X48" i="24"/>
  <c r="X48" i="79"/>
  <c r="X50" i="79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E57" i="79" s="1"/>
  <c r="X47" i="44"/>
  <c r="D47" i="48"/>
  <c r="D50" i="48" s="1"/>
  <c r="C46" i="14"/>
  <c r="C49" i="14" s="1"/>
  <c r="D47" i="24"/>
  <c r="D50" i="24" s="1"/>
  <c r="C46" i="65"/>
  <c r="C49" i="65" s="1"/>
  <c r="F46" i="50"/>
  <c r="F49" i="50" s="1"/>
  <c r="K50" i="78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C47" i="98"/>
  <c r="C50" i="98" s="1"/>
  <c r="E46" i="16"/>
  <c r="E49" i="16" s="1"/>
  <c r="C47" i="65"/>
  <c r="C50" i="65" s="1"/>
  <c r="C47" i="67"/>
  <c r="C50" i="67" s="1"/>
  <c r="C46" i="67"/>
  <c r="C49" i="67" s="1"/>
  <c r="L61" i="40"/>
  <c r="D58" i="40" s="1"/>
  <c r="L50" i="40"/>
  <c r="L51" i="40" s="1"/>
  <c r="L52" i="40" s="1"/>
  <c r="L53" i="40" s="1"/>
  <c r="L54" i="40" s="1"/>
  <c r="L55" i="40" s="1"/>
  <c r="L56" i="40" s="1"/>
  <c r="L57" i="40" s="1"/>
  <c r="L58" i="40" s="1"/>
  <c r="L59" i="40" s="1"/>
  <c r="L60" i="40" s="1"/>
  <c r="F47" i="65"/>
  <c r="F50" i="65" s="1"/>
  <c r="E46" i="103"/>
  <c r="E49" i="103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E57" i="24" s="1"/>
  <c r="C145" i="24" s="1"/>
  <c r="D145" i="24" s="1"/>
  <c r="AG13" i="1" s="1"/>
  <c r="D46" i="52"/>
  <c r="D49" i="52" s="1"/>
  <c r="K61" i="97"/>
  <c r="K47" i="97"/>
  <c r="E47" i="8"/>
  <c r="E50" i="8" s="1"/>
  <c r="K48" i="97"/>
  <c r="D47" i="103"/>
  <c r="D50" i="103" s="1"/>
  <c r="C47" i="49"/>
  <c r="C50" i="49" s="1"/>
  <c r="D46" i="48"/>
  <c r="D49" i="48" s="1"/>
  <c r="F47" i="103"/>
  <c r="F50" i="103" s="1"/>
  <c r="C46" i="38"/>
  <c r="C49" i="38" s="1"/>
  <c r="E47" i="38"/>
  <c r="E50" i="38" s="1"/>
  <c r="K50" i="34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E57" i="34" s="1"/>
  <c r="K47" i="34"/>
  <c r="K48" i="34"/>
  <c r="D46" i="14"/>
  <c r="D49" i="14" s="1"/>
  <c r="C46" i="20"/>
  <c r="C49" i="20" s="1"/>
  <c r="F47" i="67"/>
  <c r="F50" i="67" s="1"/>
  <c r="E47" i="103"/>
  <c r="E50" i="103" s="1"/>
  <c r="K50" i="99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D47" i="45"/>
  <c r="D50" i="45" s="1"/>
  <c r="D46" i="8"/>
  <c r="D49" i="8" s="1"/>
  <c r="E47" i="20"/>
  <c r="E50" i="20" s="1"/>
  <c r="D47" i="113"/>
  <c r="D50" i="113" s="1"/>
  <c r="K61" i="59"/>
  <c r="E58" i="59" s="1"/>
  <c r="K48" i="59"/>
  <c r="K47" i="59"/>
  <c r="F46" i="8"/>
  <c r="F49" i="8" s="1"/>
  <c r="K50" i="40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E47" i="28"/>
  <c r="E50" i="28" s="1"/>
  <c r="K61" i="40"/>
  <c r="K48" i="40"/>
  <c r="X50" i="38"/>
  <c r="X51" i="38" s="1"/>
  <c r="X52" i="38" s="1"/>
  <c r="X53" i="38" s="1"/>
  <c r="X54" i="38" s="1"/>
  <c r="X55" i="38" s="1"/>
  <c r="X56" i="38" s="1"/>
  <c r="X57" i="38" s="1"/>
  <c r="X58" i="38" s="1"/>
  <c r="X59" i="38" s="1"/>
  <c r="X60" i="38" s="1"/>
  <c r="E57" i="38" s="1"/>
  <c r="I73" i="38" s="1"/>
  <c r="I82" i="38" s="1"/>
  <c r="I93" i="38" s="1"/>
  <c r="I80" i="38" s="1"/>
  <c r="I78" i="38" s="1"/>
  <c r="X61" i="24"/>
  <c r="X48" i="44"/>
  <c r="E83" i="14"/>
  <c r="X50" i="44"/>
  <c r="X51" i="44" s="1"/>
  <c r="X52" i="44" s="1"/>
  <c r="X53" i="44" s="1"/>
  <c r="X54" i="44" s="1"/>
  <c r="X55" i="44" s="1"/>
  <c r="X56" i="44" s="1"/>
  <c r="X57" i="44" s="1"/>
  <c r="X58" i="44" s="1"/>
  <c r="X59" i="44" s="1"/>
  <c r="X60" i="44" s="1"/>
  <c r="E57" i="44" s="1"/>
  <c r="C146" i="102"/>
  <c r="D146" i="102" s="1"/>
  <c r="AJ81" i="1" s="1"/>
  <c r="X47" i="24"/>
  <c r="X48" i="38"/>
  <c r="F83" i="14"/>
  <c r="X50" i="8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E57" i="8" s="1"/>
  <c r="J73" i="8" s="1"/>
  <c r="J82" i="8" s="1"/>
  <c r="J93" i="8" s="1"/>
  <c r="J80" i="8" s="1"/>
  <c r="J78" i="8" s="1"/>
  <c r="K61" i="79"/>
  <c r="E58" i="79" s="1"/>
  <c r="I74" i="79" s="1"/>
  <c r="F47" i="99"/>
  <c r="F50" i="99" s="1"/>
  <c r="C46" i="28"/>
  <c r="C49" i="28" s="1"/>
  <c r="D79" i="14"/>
  <c r="D81" i="14" s="1"/>
  <c r="D94" i="14" s="1"/>
  <c r="K47" i="79"/>
  <c r="K48" i="79"/>
  <c r="K61" i="88"/>
  <c r="F46" i="40"/>
  <c r="F49" i="40" s="1"/>
  <c r="C47" i="8"/>
  <c r="C50" i="8" s="1"/>
  <c r="K48" i="24"/>
  <c r="H79" i="14"/>
  <c r="H81" i="14" s="1"/>
  <c r="H94" i="14" s="1"/>
  <c r="L48" i="40"/>
  <c r="K48" i="78"/>
  <c r="K61" i="24"/>
  <c r="C47" i="18"/>
  <c r="C50" i="18" s="1"/>
  <c r="L47" i="40"/>
  <c r="F47" i="105"/>
  <c r="F50" i="105" s="1"/>
  <c r="D47" i="50"/>
  <c r="D50" i="50" s="1"/>
  <c r="D47" i="40"/>
  <c r="D50" i="40" s="1"/>
  <c r="D47" i="38"/>
  <c r="D50" i="38" s="1"/>
  <c r="K48" i="99"/>
  <c r="F46" i="24"/>
  <c r="F49" i="24" s="1"/>
  <c r="K50" i="63"/>
  <c r="K51" i="63" s="1"/>
  <c r="K52" i="63" s="1"/>
  <c r="K53" i="63" s="1"/>
  <c r="K54" i="63" s="1"/>
  <c r="K55" i="63" s="1"/>
  <c r="K56" i="63" s="1"/>
  <c r="K57" i="63" s="1"/>
  <c r="K58" i="63" s="1"/>
  <c r="K59" i="63" s="1"/>
  <c r="K60" i="63" s="1"/>
  <c r="K50" i="103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E46" i="8"/>
  <c r="E49" i="8" s="1"/>
  <c r="C47" i="20"/>
  <c r="C50" i="20" s="1"/>
  <c r="D46" i="20"/>
  <c r="D49" i="20" s="1"/>
  <c r="K61" i="63"/>
  <c r="E57" i="59"/>
  <c r="I73" i="59" s="1"/>
  <c r="I82" i="59" s="1"/>
  <c r="I93" i="59" s="1"/>
  <c r="I80" i="59" s="1"/>
  <c r="E57" i="95"/>
  <c r="J73" i="95" s="1"/>
  <c r="J82" i="95" s="1"/>
  <c r="J93" i="95" s="1"/>
  <c r="J80" i="95" s="1"/>
  <c r="J78" i="95" s="1"/>
  <c r="K48" i="89"/>
  <c r="K47" i="99"/>
  <c r="E58" i="36"/>
  <c r="I74" i="36" s="1"/>
  <c r="I79" i="36" s="1"/>
  <c r="I81" i="36" s="1"/>
  <c r="I94" i="36" s="1"/>
  <c r="D46" i="113"/>
  <c r="D49" i="113" s="1"/>
  <c r="C47" i="32"/>
  <c r="C50" i="32" s="1"/>
  <c r="D47" i="28"/>
  <c r="D50" i="28" s="1"/>
  <c r="K47" i="89"/>
  <c r="E47" i="12"/>
  <c r="E50" i="12" s="1"/>
  <c r="F47" i="8"/>
  <c r="F50" i="8" s="1"/>
  <c r="C46" i="16"/>
  <c r="C49" i="16" s="1"/>
  <c r="L61" i="46"/>
  <c r="L50" i="46"/>
  <c r="L51" i="46" s="1"/>
  <c r="L52" i="46" s="1"/>
  <c r="L53" i="46" s="1"/>
  <c r="L54" i="46" s="1"/>
  <c r="L55" i="46" s="1"/>
  <c r="L56" i="46" s="1"/>
  <c r="L57" i="46" s="1"/>
  <c r="L58" i="46" s="1"/>
  <c r="L59" i="46" s="1"/>
  <c r="L60" i="46" s="1"/>
  <c r="L47" i="46"/>
  <c r="L48" i="46"/>
  <c r="F47" i="24"/>
  <c r="F50" i="24" s="1"/>
  <c r="K48" i="32"/>
  <c r="K47" i="32"/>
  <c r="K50" i="32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E57" i="32" s="1"/>
  <c r="F46" i="20"/>
  <c r="F49" i="20" s="1"/>
  <c r="C46" i="8"/>
  <c r="C49" i="8" s="1"/>
  <c r="X50" i="8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47" i="92"/>
  <c r="X61" i="38"/>
  <c r="E58" i="38" s="1"/>
  <c r="G74" i="30"/>
  <c r="G83" i="30" s="1"/>
  <c r="E74" i="30"/>
  <c r="E83" i="30" s="1"/>
  <c r="D74" i="30"/>
  <c r="D83" i="30" s="1"/>
  <c r="X48" i="32"/>
  <c r="X50" i="58"/>
  <c r="X51" i="58" s="1"/>
  <c r="X52" i="58" s="1"/>
  <c r="X53" i="58" s="1"/>
  <c r="X54" i="58" s="1"/>
  <c r="X55" i="58" s="1"/>
  <c r="X56" i="58" s="1"/>
  <c r="X57" i="58" s="1"/>
  <c r="X58" i="58" s="1"/>
  <c r="X59" i="58" s="1"/>
  <c r="X60" i="58" s="1"/>
  <c r="E57" i="58" s="1"/>
  <c r="F74" i="30"/>
  <c r="F79" i="30" s="1"/>
  <c r="F81" i="30" s="1"/>
  <c r="X47" i="32"/>
  <c r="X47" i="58"/>
  <c r="X48" i="58"/>
  <c r="X61" i="32"/>
  <c r="E58" i="32" s="1"/>
  <c r="J74" i="32" s="1"/>
  <c r="X47" i="77"/>
  <c r="X49" i="114"/>
  <c r="X49" i="73"/>
  <c r="X61" i="73" s="1"/>
  <c r="E58" i="73" s="1"/>
  <c r="C146" i="73" s="1"/>
  <c r="D146" i="73" s="1"/>
  <c r="AJ52" i="1" s="1"/>
  <c r="X50" i="16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48" i="101"/>
  <c r="X61" i="69"/>
  <c r="E58" i="69" s="1"/>
  <c r="X50" i="69"/>
  <c r="X51" i="69" s="1"/>
  <c r="X52" i="69" s="1"/>
  <c r="X53" i="69" s="1"/>
  <c r="X54" i="69" s="1"/>
  <c r="X55" i="69" s="1"/>
  <c r="X56" i="69" s="1"/>
  <c r="X57" i="69" s="1"/>
  <c r="X58" i="69" s="1"/>
  <c r="X59" i="69" s="1"/>
  <c r="X60" i="69" s="1"/>
  <c r="E57" i="69" s="1"/>
  <c r="X48" i="69"/>
  <c r="X47" i="69"/>
  <c r="X47" i="101"/>
  <c r="X50" i="10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E57" i="101" s="1"/>
  <c r="X49" i="111"/>
  <c r="X61" i="111" s="1"/>
  <c r="E58" i="101"/>
  <c r="I74" i="101" s="1"/>
  <c r="X50" i="92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E57" i="92" s="1"/>
  <c r="J73" i="92" s="1"/>
  <c r="J82" i="92" s="1"/>
  <c r="J93" i="92" s="1"/>
  <c r="J80" i="92" s="1"/>
  <c r="J78" i="92" s="1"/>
  <c r="I74" i="22"/>
  <c r="I83" i="22" s="1"/>
  <c r="J74" i="22"/>
  <c r="J83" i="22" s="1"/>
  <c r="X61" i="16"/>
  <c r="E58" i="16" s="1"/>
  <c r="I74" i="16" s="1"/>
  <c r="X47" i="16"/>
  <c r="X50" i="18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E57" i="18" s="1"/>
  <c r="X47" i="18"/>
  <c r="X48" i="18"/>
  <c r="X61" i="18"/>
  <c r="E58" i="18" s="1"/>
  <c r="X50" i="36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E57" i="36" s="1"/>
  <c r="C145" i="36" s="1"/>
  <c r="D145" i="36" s="1"/>
  <c r="AG19" i="1" s="1"/>
  <c r="X49" i="61"/>
  <c r="X61" i="61" s="1"/>
  <c r="E58" i="61" s="1"/>
  <c r="J74" i="61" s="1"/>
  <c r="I74" i="77"/>
  <c r="I83" i="77" s="1"/>
  <c r="H73" i="12"/>
  <c r="H82" i="12" s="1"/>
  <c r="H93" i="12" s="1"/>
  <c r="H80" i="12" s="1"/>
  <c r="H78" i="12" s="1"/>
  <c r="X49" i="68"/>
  <c r="X61" i="50"/>
  <c r="E58" i="50" s="1"/>
  <c r="X50" i="50"/>
  <c r="X51" i="50" s="1"/>
  <c r="X52" i="50" s="1"/>
  <c r="X53" i="50" s="1"/>
  <c r="X54" i="50" s="1"/>
  <c r="X55" i="50" s="1"/>
  <c r="X56" i="50" s="1"/>
  <c r="X57" i="50" s="1"/>
  <c r="X58" i="50" s="1"/>
  <c r="X59" i="50" s="1"/>
  <c r="X60" i="50" s="1"/>
  <c r="E57" i="50" s="1"/>
  <c r="J73" i="50" s="1"/>
  <c r="J82" i="50" s="1"/>
  <c r="J93" i="50" s="1"/>
  <c r="J80" i="50" s="1"/>
  <c r="J78" i="50" s="1"/>
  <c r="X48" i="50"/>
  <c r="X47" i="50"/>
  <c r="C146" i="44"/>
  <c r="D146" i="44" s="1"/>
  <c r="AJ23" i="1" s="1"/>
  <c r="X48" i="36"/>
  <c r="J74" i="44"/>
  <c r="J79" i="44" s="1"/>
  <c r="J81" i="44" s="1"/>
  <c r="J94" i="44" s="1"/>
  <c r="X61" i="28"/>
  <c r="E58" i="28" s="1"/>
  <c r="X47" i="28"/>
  <c r="X48" i="28"/>
  <c r="E58" i="97"/>
  <c r="J74" i="97" s="1"/>
  <c r="X49" i="42"/>
  <c r="X48" i="42" s="1"/>
  <c r="X49" i="74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81"/>
  <c r="X48" i="81"/>
  <c r="F73" i="12"/>
  <c r="F82" i="12" s="1"/>
  <c r="F93" i="12" s="1"/>
  <c r="F80" i="12" s="1"/>
  <c r="F78" i="12" s="1"/>
  <c r="X47" i="36"/>
  <c r="X49" i="121"/>
  <c r="X47" i="121" s="1"/>
  <c r="X49" i="120"/>
  <c r="X61" i="120" s="1"/>
  <c r="E58" i="120" s="1"/>
  <c r="X49" i="108"/>
  <c r="X49" i="87"/>
  <c r="X61" i="87" s="1"/>
  <c r="F73" i="44"/>
  <c r="F82" i="44" s="1"/>
  <c r="F93" i="44" s="1"/>
  <c r="F80" i="44" s="1"/>
  <c r="F78" i="44" s="1"/>
  <c r="C73" i="44"/>
  <c r="C82" i="44" s="1"/>
  <c r="C93" i="44" s="1"/>
  <c r="C80" i="44" s="1"/>
  <c r="C78" i="44" s="1"/>
  <c r="G73" i="44"/>
  <c r="G82" i="44" s="1"/>
  <c r="G93" i="44" s="1"/>
  <c r="G80" i="44" s="1"/>
  <c r="G78" i="44" s="1"/>
  <c r="Y49" i="117"/>
  <c r="Y61" i="117" s="1"/>
  <c r="C58" i="117" s="1"/>
  <c r="X49" i="30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E57" i="30" s="1"/>
  <c r="C145" i="30" s="1"/>
  <c r="D145" i="30" s="1"/>
  <c r="X49" i="99"/>
  <c r="X61" i="26"/>
  <c r="E58" i="26" s="1"/>
  <c r="X47" i="26"/>
  <c r="X50" i="26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E57" i="26" s="1"/>
  <c r="X48" i="26"/>
  <c r="D47" i="65"/>
  <c r="D50" i="65" s="1"/>
  <c r="E46" i="87"/>
  <c r="E49" i="87" s="1"/>
  <c r="C47" i="16"/>
  <c r="C50" i="16" s="1"/>
  <c r="D46" i="87"/>
  <c r="D49" i="87" s="1"/>
  <c r="K50" i="111"/>
  <c r="K51" i="111" s="1"/>
  <c r="K52" i="111" s="1"/>
  <c r="K53" i="111" s="1"/>
  <c r="K54" i="111" s="1"/>
  <c r="K55" i="111" s="1"/>
  <c r="K56" i="111" s="1"/>
  <c r="K57" i="111" s="1"/>
  <c r="K58" i="111" s="1"/>
  <c r="K59" i="111" s="1"/>
  <c r="K60" i="111" s="1"/>
  <c r="K61" i="110"/>
  <c r="K48" i="110"/>
  <c r="K47" i="110"/>
  <c r="C47" i="24"/>
  <c r="C50" i="24" s="1"/>
  <c r="D47" i="8"/>
  <c r="D50" i="8" s="1"/>
  <c r="K48" i="66"/>
  <c r="F46" i="28"/>
  <c r="F49" i="28" s="1"/>
  <c r="D46" i="38"/>
  <c r="D49" i="38" s="1"/>
  <c r="F47" i="14"/>
  <c r="F50" i="14" s="1"/>
  <c r="D46" i="12"/>
  <c r="D49" i="12" s="1"/>
  <c r="D47" i="12"/>
  <c r="D50" i="12" s="1"/>
  <c r="D46" i="24"/>
  <c r="D49" i="24" s="1"/>
  <c r="D47" i="58"/>
  <c r="D50" i="58" s="1"/>
  <c r="D46" i="58"/>
  <c r="D49" i="58" s="1"/>
  <c r="K50" i="66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C46" i="105"/>
  <c r="C49" i="105" s="1"/>
  <c r="K50" i="115"/>
  <c r="K51" i="115" s="1"/>
  <c r="K52" i="115" s="1"/>
  <c r="K53" i="115" s="1"/>
  <c r="K54" i="115" s="1"/>
  <c r="K55" i="115" s="1"/>
  <c r="K56" i="115" s="1"/>
  <c r="K57" i="115" s="1"/>
  <c r="K58" i="115" s="1"/>
  <c r="K59" i="115" s="1"/>
  <c r="K60" i="115" s="1"/>
  <c r="C46" i="52"/>
  <c r="C49" i="52" s="1"/>
  <c r="E46" i="38"/>
  <c r="E49" i="38" s="1"/>
  <c r="F47" i="12"/>
  <c r="F50" i="12" s="1"/>
  <c r="E47" i="14"/>
  <c r="E50" i="14" s="1"/>
  <c r="C47" i="45"/>
  <c r="C50" i="45" s="1"/>
  <c r="C46" i="45"/>
  <c r="C49" i="45" s="1"/>
  <c r="E46" i="12"/>
  <c r="E49" i="12" s="1"/>
  <c r="D47" i="52"/>
  <c r="D50" i="52" s="1"/>
  <c r="C46" i="12"/>
  <c r="C49" i="12" s="1"/>
  <c r="E47" i="24"/>
  <c r="E50" i="24" s="1"/>
  <c r="E46" i="24"/>
  <c r="E49" i="24" s="1"/>
  <c r="C146" i="123"/>
  <c r="D146" i="123" s="1"/>
  <c r="AJ102" i="1" s="1"/>
  <c r="C47" i="38"/>
  <c r="C50" i="38" s="1"/>
  <c r="D47" i="14"/>
  <c r="D50" i="14" s="1"/>
  <c r="K48" i="115"/>
  <c r="D47" i="87"/>
  <c r="D50" i="87" s="1"/>
  <c r="F47" i="58"/>
  <c r="F50" i="58" s="1"/>
  <c r="K61" i="66"/>
  <c r="K47" i="115"/>
  <c r="F47" i="52"/>
  <c r="F50" i="52" s="1"/>
  <c r="C47" i="14"/>
  <c r="C50" i="14" s="1"/>
  <c r="E47" i="45"/>
  <c r="E50" i="45" s="1"/>
  <c r="E46" i="45"/>
  <c r="E49" i="45" s="1"/>
  <c r="C46" i="58"/>
  <c r="C49" i="58" s="1"/>
  <c r="C47" i="58"/>
  <c r="C50" i="58" s="1"/>
  <c r="F46" i="45"/>
  <c r="F49" i="45" s="1"/>
  <c r="F47" i="45"/>
  <c r="F50" i="45" s="1"/>
  <c r="K61" i="103"/>
  <c r="F46" i="38"/>
  <c r="F49" i="38" s="1"/>
  <c r="K50" i="57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48" i="103"/>
  <c r="F46" i="105"/>
  <c r="F49" i="105" s="1"/>
  <c r="K61" i="57"/>
  <c r="E58" i="57" s="1"/>
  <c r="D46" i="28"/>
  <c r="D49" i="28" s="1"/>
  <c r="K48" i="57"/>
  <c r="K47" i="52"/>
  <c r="K48" i="52"/>
  <c r="K61" i="52"/>
  <c r="K50" i="52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G73" i="36"/>
  <c r="G82" i="36" s="1"/>
  <c r="G93" i="36" s="1"/>
  <c r="G80" i="36" s="1"/>
  <c r="G78" i="36" s="1"/>
  <c r="E47" i="32"/>
  <c r="E50" i="32" s="1"/>
  <c r="E46" i="52"/>
  <c r="E49" i="52" s="1"/>
  <c r="E47" i="52"/>
  <c r="E50" i="52" s="1"/>
  <c r="K50" i="89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C47" i="52"/>
  <c r="C50" i="52" s="1"/>
  <c r="D46" i="68"/>
  <c r="D49" i="68" s="1"/>
  <c r="E46" i="28"/>
  <c r="E49" i="28" s="1"/>
  <c r="L50" i="16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D57" i="16" s="1"/>
  <c r="D47" i="16"/>
  <c r="D50" i="16" s="1"/>
  <c r="C73" i="12"/>
  <c r="C82" i="12" s="1"/>
  <c r="C93" i="12" s="1"/>
  <c r="C80" i="12" s="1"/>
  <c r="C78" i="12" s="1"/>
  <c r="F47" i="28"/>
  <c r="F50" i="28" s="1"/>
  <c r="E47" i="40"/>
  <c r="E50" i="40" s="1"/>
  <c r="E47" i="87"/>
  <c r="E50" i="87" s="1"/>
  <c r="F47" i="50"/>
  <c r="F50" i="50" s="1"/>
  <c r="F46" i="67"/>
  <c r="F49" i="67" s="1"/>
  <c r="K61" i="111"/>
  <c r="K47" i="111"/>
  <c r="E46" i="32"/>
  <c r="E49" i="32" s="1"/>
  <c r="L49" i="60"/>
  <c r="L61" i="60" s="1"/>
  <c r="L49" i="110"/>
  <c r="L61" i="110" s="1"/>
  <c r="C47" i="103"/>
  <c r="C50" i="103" s="1"/>
  <c r="F47" i="40"/>
  <c r="F50" i="40" s="1"/>
  <c r="F47" i="98"/>
  <c r="F50" i="98" s="1"/>
  <c r="F46" i="98"/>
  <c r="F49" i="98" s="1"/>
  <c r="L49" i="55"/>
  <c r="L61" i="55" s="1"/>
  <c r="E47" i="99"/>
  <c r="E50" i="99" s="1"/>
  <c r="K48" i="113"/>
  <c r="K47" i="113"/>
  <c r="K61" i="113"/>
  <c r="K50" i="28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E57" i="28" s="1"/>
  <c r="K47" i="28"/>
  <c r="K48" i="28"/>
  <c r="C47" i="28"/>
  <c r="C50" i="28" s="1"/>
  <c r="K61" i="85"/>
  <c r="K48" i="85"/>
  <c r="K47" i="85"/>
  <c r="K50" i="85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E73" i="44"/>
  <c r="E82" i="44" s="1"/>
  <c r="E93" i="44" s="1"/>
  <c r="E80" i="44" s="1"/>
  <c r="E78" i="44" s="1"/>
  <c r="X49" i="89"/>
  <c r="X47" i="89" s="1"/>
  <c r="X49" i="93"/>
  <c r="X61" i="75"/>
  <c r="E58" i="75" s="1"/>
  <c r="X50" i="75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E57" i="75" s="1"/>
  <c r="I73" i="75" s="1"/>
  <c r="I82" i="75" s="1"/>
  <c r="I93" i="75" s="1"/>
  <c r="I80" i="75" s="1"/>
  <c r="I78" i="75" s="1"/>
  <c r="X48" i="75"/>
  <c r="X47" i="75"/>
  <c r="X49" i="83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E57" i="83" s="1"/>
  <c r="X49" i="91"/>
  <c r="X61" i="91" s="1"/>
  <c r="E58" i="91" s="1"/>
  <c r="X49" i="90"/>
  <c r="X50" i="117"/>
  <c r="X51" i="117" s="1"/>
  <c r="X52" i="117" s="1"/>
  <c r="X53" i="117" s="1"/>
  <c r="X54" i="117" s="1"/>
  <c r="X55" i="117" s="1"/>
  <c r="X56" i="117" s="1"/>
  <c r="X57" i="117" s="1"/>
  <c r="X58" i="117" s="1"/>
  <c r="X59" i="117" s="1"/>
  <c r="X60" i="117" s="1"/>
  <c r="E57" i="117" s="1"/>
  <c r="X61" i="117"/>
  <c r="E58" i="117" s="1"/>
  <c r="X48" i="117"/>
  <c r="X47" i="117"/>
  <c r="X49" i="96"/>
  <c r="X49" i="20"/>
  <c r="X61" i="20" s="1"/>
  <c r="E58" i="20" s="1"/>
  <c r="X49" i="71"/>
  <c r="X61" i="71" s="1"/>
  <c r="E58" i="71" s="1"/>
  <c r="X49" i="66"/>
  <c r="X50" i="66" s="1"/>
  <c r="X51" i="66" s="1"/>
  <c r="X52" i="66" s="1"/>
  <c r="X53" i="66" s="1"/>
  <c r="X54" i="66" s="1"/>
  <c r="X55" i="66" s="1"/>
  <c r="X56" i="66" s="1"/>
  <c r="X57" i="66" s="1"/>
  <c r="X58" i="66" s="1"/>
  <c r="X59" i="66" s="1"/>
  <c r="X60" i="66" s="1"/>
  <c r="E57" i="66" s="1"/>
  <c r="X49" i="52"/>
  <c r="X49" i="54"/>
  <c r="H73" i="44"/>
  <c r="H82" i="44" s="1"/>
  <c r="H93" i="44" s="1"/>
  <c r="H80" i="44" s="1"/>
  <c r="H78" i="44" s="1"/>
  <c r="Y49" i="77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C57" i="77" s="1"/>
  <c r="H74" i="10"/>
  <c r="H83" i="10" s="1"/>
  <c r="E73" i="36"/>
  <c r="E82" i="36" s="1"/>
  <c r="E93" i="36" s="1"/>
  <c r="E80" i="36" s="1"/>
  <c r="E78" i="36" s="1"/>
  <c r="E146" i="59"/>
  <c r="I74" i="112"/>
  <c r="C146" i="34"/>
  <c r="D146" i="34" s="1"/>
  <c r="AJ18" i="1" s="1"/>
  <c r="C145" i="34"/>
  <c r="D73" i="36"/>
  <c r="D82" i="36" s="1"/>
  <c r="D93" i="36" s="1"/>
  <c r="D80" i="36" s="1"/>
  <c r="D78" i="36" s="1"/>
  <c r="F73" i="36"/>
  <c r="F82" i="36" s="1"/>
  <c r="F93" i="36" s="1"/>
  <c r="F80" i="36" s="1"/>
  <c r="F78" i="36" s="1"/>
  <c r="H73" i="36"/>
  <c r="H82" i="36" s="1"/>
  <c r="H93" i="36" s="1"/>
  <c r="H80" i="36" s="1"/>
  <c r="H78" i="36" s="1"/>
  <c r="C73" i="42"/>
  <c r="C82" i="42" s="1"/>
  <c r="C93" i="42" s="1"/>
  <c r="C80" i="42" s="1"/>
  <c r="C78" i="42" s="1"/>
  <c r="G73" i="24"/>
  <c r="G82" i="24" s="1"/>
  <c r="G93" i="24" s="1"/>
  <c r="G80" i="24" s="1"/>
  <c r="D73" i="24"/>
  <c r="D82" i="24" s="1"/>
  <c r="D93" i="24" s="1"/>
  <c r="D80" i="24" s="1"/>
  <c r="C73" i="24"/>
  <c r="C82" i="24" s="1"/>
  <c r="C93" i="24" s="1"/>
  <c r="C80" i="24" s="1"/>
  <c r="H73" i="24"/>
  <c r="H82" i="24" s="1"/>
  <c r="H93" i="24" s="1"/>
  <c r="H80" i="24" s="1"/>
  <c r="E73" i="24"/>
  <c r="E82" i="24" s="1"/>
  <c r="E93" i="24" s="1"/>
  <c r="E80" i="24" s="1"/>
  <c r="F73" i="24"/>
  <c r="F82" i="24" s="1"/>
  <c r="F93" i="24" s="1"/>
  <c r="F80" i="24" s="1"/>
  <c r="H73" i="42"/>
  <c r="H82" i="42" s="1"/>
  <c r="H93" i="42" s="1"/>
  <c r="H80" i="42" s="1"/>
  <c r="H78" i="42" s="1"/>
  <c r="F74" i="24"/>
  <c r="D74" i="24"/>
  <c r="G74" i="24"/>
  <c r="C74" i="24"/>
  <c r="E74" i="24"/>
  <c r="H74" i="24"/>
  <c r="E73" i="12"/>
  <c r="E82" i="12" s="1"/>
  <c r="E93" i="12" s="1"/>
  <c r="E80" i="12" s="1"/>
  <c r="E78" i="12" s="1"/>
  <c r="G73" i="12"/>
  <c r="G82" i="12" s="1"/>
  <c r="G93" i="12" s="1"/>
  <c r="G80" i="12" s="1"/>
  <c r="G78" i="12" s="1"/>
  <c r="Y49" i="58"/>
  <c r="Y61" i="58" s="1"/>
  <c r="C58" i="58" s="1"/>
  <c r="D58" i="58" s="1"/>
  <c r="H74" i="58" s="1"/>
  <c r="J74" i="112"/>
  <c r="F73" i="42"/>
  <c r="F82" i="42" s="1"/>
  <c r="F93" i="42" s="1"/>
  <c r="F80" i="42" s="1"/>
  <c r="F78" i="42" s="1"/>
  <c r="D73" i="42"/>
  <c r="D82" i="42" s="1"/>
  <c r="D93" i="42" s="1"/>
  <c r="D80" i="42" s="1"/>
  <c r="D78" i="42" s="1"/>
  <c r="G74" i="42"/>
  <c r="G79" i="42" s="1"/>
  <c r="G81" i="42" s="1"/>
  <c r="G94" i="42" s="1"/>
  <c r="G73" i="42"/>
  <c r="G82" i="42" s="1"/>
  <c r="G93" i="42" s="1"/>
  <c r="G80" i="42" s="1"/>
  <c r="G78" i="42" s="1"/>
  <c r="J73" i="86"/>
  <c r="J82" i="86" s="1"/>
  <c r="J93" i="86" s="1"/>
  <c r="J80" i="86" s="1"/>
  <c r="J78" i="86" s="1"/>
  <c r="C74" i="42"/>
  <c r="C79" i="42" s="1"/>
  <c r="C81" i="42" s="1"/>
  <c r="C94" i="42" s="1"/>
  <c r="I74" i="58"/>
  <c r="I79" i="58" s="1"/>
  <c r="I81" i="58" s="1"/>
  <c r="J74" i="58"/>
  <c r="J83" i="58" s="1"/>
  <c r="C145" i="10"/>
  <c r="D145" i="10" s="1"/>
  <c r="E145" i="10" s="1"/>
  <c r="AH6" i="1" s="1"/>
  <c r="C146" i="98"/>
  <c r="C145" i="95"/>
  <c r="F74" i="42"/>
  <c r="F83" i="42" s="1"/>
  <c r="H74" i="42"/>
  <c r="H79" i="42" s="1"/>
  <c r="H81" i="42" s="1"/>
  <c r="H94" i="42" s="1"/>
  <c r="Y34" i="87"/>
  <c r="Y38" i="87" s="1"/>
  <c r="Y49" i="87" s="1"/>
  <c r="Y61" i="87" s="1"/>
  <c r="C58" i="87" s="1"/>
  <c r="E58" i="122"/>
  <c r="J74" i="122" s="1"/>
  <c r="E57" i="40"/>
  <c r="J74" i="95"/>
  <c r="C146" i="95"/>
  <c r="D146" i="95" s="1"/>
  <c r="E146" i="95" s="1"/>
  <c r="AK74" i="1" s="1"/>
  <c r="Y34" i="8"/>
  <c r="Y38" i="8" s="1"/>
  <c r="Y35" i="6"/>
  <c r="Y39" i="6" s="1"/>
  <c r="Y49" i="6" s="1"/>
  <c r="Y35" i="53"/>
  <c r="Y39" i="53" s="1"/>
  <c r="Y49" i="53" s="1"/>
  <c r="Y50" i="53" s="1"/>
  <c r="Y51" i="53" s="1"/>
  <c r="Y52" i="53" s="1"/>
  <c r="Y53" i="53" s="1"/>
  <c r="Y54" i="53" s="1"/>
  <c r="Y55" i="53" s="1"/>
  <c r="Y56" i="53" s="1"/>
  <c r="Y57" i="53" s="1"/>
  <c r="Y58" i="53" s="1"/>
  <c r="Y59" i="53" s="1"/>
  <c r="Y60" i="53" s="1"/>
  <c r="C57" i="53" s="1"/>
  <c r="Y35" i="72"/>
  <c r="Y39" i="72" s="1"/>
  <c r="L49" i="77"/>
  <c r="L61" i="77" s="1"/>
  <c r="E46" i="98"/>
  <c r="E49" i="98" s="1"/>
  <c r="E47" i="98"/>
  <c r="E50" i="98" s="1"/>
  <c r="L49" i="122"/>
  <c r="L48" i="122" s="1"/>
  <c r="C47" i="87"/>
  <c r="C50" i="87" s="1"/>
  <c r="E46" i="65"/>
  <c r="E49" i="65" s="1"/>
  <c r="E47" i="67"/>
  <c r="E50" i="67" s="1"/>
  <c r="D47" i="32"/>
  <c r="D50" i="32" s="1"/>
  <c r="D46" i="32"/>
  <c r="D49" i="32" s="1"/>
  <c r="C46" i="32"/>
  <c r="C49" i="32" s="1"/>
  <c r="F47" i="32"/>
  <c r="F50" i="32" s="1"/>
  <c r="F46" i="32"/>
  <c r="F49" i="32" s="1"/>
  <c r="C46" i="18"/>
  <c r="C49" i="18" s="1"/>
  <c r="L49" i="18"/>
  <c r="L61" i="18" s="1"/>
  <c r="D58" i="18" s="1"/>
  <c r="L50" i="113"/>
  <c r="L51" i="113" s="1"/>
  <c r="L52" i="113" s="1"/>
  <c r="L53" i="113" s="1"/>
  <c r="L54" i="113" s="1"/>
  <c r="L55" i="113" s="1"/>
  <c r="L56" i="113" s="1"/>
  <c r="L57" i="113" s="1"/>
  <c r="L58" i="113" s="1"/>
  <c r="L59" i="113" s="1"/>
  <c r="L60" i="113" s="1"/>
  <c r="L48" i="113"/>
  <c r="L47" i="113"/>
  <c r="L61" i="113"/>
  <c r="L61" i="119"/>
  <c r="L50" i="119"/>
  <c r="L51" i="119" s="1"/>
  <c r="L52" i="119" s="1"/>
  <c r="L53" i="119" s="1"/>
  <c r="L54" i="119" s="1"/>
  <c r="L55" i="119" s="1"/>
  <c r="L56" i="119" s="1"/>
  <c r="L57" i="119" s="1"/>
  <c r="L58" i="119" s="1"/>
  <c r="L59" i="119" s="1"/>
  <c r="L60" i="119" s="1"/>
  <c r="L48" i="119"/>
  <c r="L47" i="119"/>
  <c r="D46" i="103"/>
  <c r="D49" i="103" s="1"/>
  <c r="F47" i="113"/>
  <c r="F50" i="113" s="1"/>
  <c r="F46" i="113"/>
  <c r="F49" i="113" s="1"/>
  <c r="K47" i="16"/>
  <c r="K48" i="16"/>
  <c r="C47" i="99"/>
  <c r="C50" i="99" s="1"/>
  <c r="C46" i="99"/>
  <c r="C49" i="99" s="1"/>
  <c r="L48" i="16"/>
  <c r="L47" i="16"/>
  <c r="C47" i="105"/>
  <c r="C50" i="105" s="1"/>
  <c r="E47" i="16"/>
  <c r="E50" i="16" s="1"/>
  <c r="D47" i="68"/>
  <c r="D50" i="68" s="1"/>
  <c r="L49" i="115"/>
  <c r="L61" i="115" s="1"/>
  <c r="D47" i="105"/>
  <c r="D50" i="105" s="1"/>
  <c r="D46" i="105"/>
  <c r="D49" i="105" s="1"/>
  <c r="I79" i="44"/>
  <c r="I81" i="44" s="1"/>
  <c r="I94" i="44" s="1"/>
  <c r="I83" i="44"/>
  <c r="E74" i="42"/>
  <c r="E79" i="42" s="1"/>
  <c r="E81" i="42" s="1"/>
  <c r="E94" i="42" s="1"/>
  <c r="E46" i="113"/>
  <c r="E49" i="113" s="1"/>
  <c r="E47" i="113"/>
  <c r="E50" i="113" s="1"/>
  <c r="L47" i="105"/>
  <c r="L61" i="105"/>
  <c r="L48" i="105"/>
  <c r="I74" i="97"/>
  <c r="L48" i="45"/>
  <c r="L47" i="45"/>
  <c r="L50" i="45"/>
  <c r="L51" i="45" s="1"/>
  <c r="L52" i="45" s="1"/>
  <c r="L53" i="45" s="1"/>
  <c r="L54" i="45" s="1"/>
  <c r="L55" i="45" s="1"/>
  <c r="L56" i="45" s="1"/>
  <c r="L57" i="45" s="1"/>
  <c r="L58" i="45" s="1"/>
  <c r="L59" i="45" s="1"/>
  <c r="L60" i="45" s="1"/>
  <c r="D57" i="45" s="1"/>
  <c r="E46" i="99"/>
  <c r="E49" i="99" s="1"/>
  <c r="E47" i="65"/>
  <c r="E50" i="65" s="1"/>
  <c r="F46" i="99"/>
  <c r="F49" i="99" s="1"/>
  <c r="D46" i="50"/>
  <c r="D49" i="50" s="1"/>
  <c r="K50" i="16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D46" i="65"/>
  <c r="D49" i="65" s="1"/>
  <c r="L49" i="72"/>
  <c r="L61" i="72" s="1"/>
  <c r="E47" i="50"/>
  <c r="E50" i="50" s="1"/>
  <c r="L49" i="51"/>
  <c r="C47" i="50"/>
  <c r="C50" i="50" s="1"/>
  <c r="E47" i="105"/>
  <c r="E50" i="105" s="1"/>
  <c r="L50" i="105"/>
  <c r="L51" i="105" s="1"/>
  <c r="L52" i="105" s="1"/>
  <c r="L53" i="105" s="1"/>
  <c r="L54" i="105" s="1"/>
  <c r="L55" i="105" s="1"/>
  <c r="L56" i="105" s="1"/>
  <c r="L57" i="105" s="1"/>
  <c r="L58" i="105" s="1"/>
  <c r="L59" i="105" s="1"/>
  <c r="L60" i="105" s="1"/>
  <c r="E74" i="10"/>
  <c r="E83" i="10" s="1"/>
  <c r="G74" i="10"/>
  <c r="G79" i="10" s="1"/>
  <c r="G81" i="10" s="1"/>
  <c r="G94" i="10" s="1"/>
  <c r="D74" i="10"/>
  <c r="D83" i="10" s="1"/>
  <c r="F74" i="10"/>
  <c r="F79" i="10" s="1"/>
  <c r="F81" i="10" s="1"/>
  <c r="Y61" i="85"/>
  <c r="C58" i="85" s="1"/>
  <c r="D58" i="85" s="1"/>
  <c r="C74" i="85" s="1"/>
  <c r="D79" i="20"/>
  <c r="D81" i="20" s="1"/>
  <c r="D83" i="20"/>
  <c r="Y35" i="100"/>
  <c r="Y39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C57" i="100" s="1"/>
  <c r="Y34" i="112"/>
  <c r="Y38" i="112" s="1"/>
  <c r="Y49" i="112" s="1"/>
  <c r="Y61" i="112" s="1"/>
  <c r="C58" i="112" s="1"/>
  <c r="D78" i="26"/>
  <c r="Y35" i="47"/>
  <c r="Y39" i="47" s="1"/>
  <c r="Y49" i="47" s="1"/>
  <c r="Y61" i="47" s="1"/>
  <c r="C58" i="47" s="1"/>
  <c r="C78" i="10"/>
  <c r="H78" i="26"/>
  <c r="G78" i="10"/>
  <c r="Y34" i="119"/>
  <c r="Y38" i="119" s="1"/>
  <c r="Y50" i="122"/>
  <c r="Y51" i="122" s="1"/>
  <c r="Y52" i="122" s="1"/>
  <c r="Y53" i="122" s="1"/>
  <c r="Y54" i="122" s="1"/>
  <c r="Y55" i="122" s="1"/>
  <c r="Y56" i="122" s="1"/>
  <c r="Y57" i="122" s="1"/>
  <c r="Y58" i="122" s="1"/>
  <c r="Y59" i="122" s="1"/>
  <c r="Y60" i="122" s="1"/>
  <c r="C57" i="122" s="1"/>
  <c r="C78" i="26"/>
  <c r="C79" i="10"/>
  <c r="C81" i="10" s="1"/>
  <c r="C94" i="10" s="1"/>
  <c r="C83" i="10"/>
  <c r="D78" i="10"/>
  <c r="F78" i="10"/>
  <c r="E78" i="10"/>
  <c r="E78" i="26"/>
  <c r="H78" i="10"/>
  <c r="Y34" i="65"/>
  <c r="Y38" i="65" s="1"/>
  <c r="Y49" i="65" s="1"/>
  <c r="Y50" i="65" s="1"/>
  <c r="Y51" i="65" s="1"/>
  <c r="Y52" i="65" s="1"/>
  <c r="Y53" i="65" s="1"/>
  <c r="Y54" i="65" s="1"/>
  <c r="Y55" i="65" s="1"/>
  <c r="Y56" i="65" s="1"/>
  <c r="Y57" i="65" s="1"/>
  <c r="Y58" i="65" s="1"/>
  <c r="Y59" i="65" s="1"/>
  <c r="Y60" i="65" s="1"/>
  <c r="C57" i="65" s="1"/>
  <c r="Y35" i="71"/>
  <c r="Y39" i="71" s="1"/>
  <c r="Y49" i="71" s="1"/>
  <c r="Y35" i="92"/>
  <c r="Y39" i="92" s="1"/>
  <c r="Y49" i="92" s="1"/>
  <c r="D73" i="34"/>
  <c r="D82" i="34" s="1"/>
  <c r="D93" i="34" s="1"/>
  <c r="D80" i="34" s="1"/>
  <c r="E73" i="34"/>
  <c r="E82" i="34" s="1"/>
  <c r="E93" i="34" s="1"/>
  <c r="E80" i="34" s="1"/>
  <c r="H73" i="34"/>
  <c r="H82" i="34" s="1"/>
  <c r="H93" i="34" s="1"/>
  <c r="H80" i="34" s="1"/>
  <c r="G73" i="34"/>
  <c r="G82" i="34" s="1"/>
  <c r="G93" i="34" s="1"/>
  <c r="G80" i="34" s="1"/>
  <c r="F73" i="34"/>
  <c r="F82" i="34" s="1"/>
  <c r="F93" i="34" s="1"/>
  <c r="F80" i="34" s="1"/>
  <c r="C73" i="34"/>
  <c r="C82" i="34" s="1"/>
  <c r="C93" i="34" s="1"/>
  <c r="C80" i="34" s="1"/>
  <c r="Y35" i="111"/>
  <c r="Y39" i="111" s="1"/>
  <c r="Y49" i="111" s="1"/>
  <c r="Y61" i="111" s="1"/>
  <c r="C58" i="111" s="1"/>
  <c r="D58" i="111" s="1"/>
  <c r="Y35" i="116"/>
  <c r="Y39" i="116" s="1"/>
  <c r="Y49" i="116" s="1"/>
  <c r="G79" i="22"/>
  <c r="G81" i="22" s="1"/>
  <c r="G83" i="22"/>
  <c r="C74" i="34"/>
  <c r="G74" i="34"/>
  <c r="F74" i="34"/>
  <c r="H74" i="34"/>
  <c r="D74" i="34"/>
  <c r="E74" i="34"/>
  <c r="F79" i="38"/>
  <c r="F81" i="38" s="1"/>
  <c r="F94" i="38" s="1"/>
  <c r="F83" i="38"/>
  <c r="E83" i="22"/>
  <c r="E79" i="22"/>
  <c r="E81" i="22" s="1"/>
  <c r="C73" i="28"/>
  <c r="C82" i="28" s="1"/>
  <c r="C93" i="28" s="1"/>
  <c r="C80" i="28" s="1"/>
  <c r="G73" i="28"/>
  <c r="G82" i="28" s="1"/>
  <c r="G93" i="28" s="1"/>
  <c r="G80" i="28" s="1"/>
  <c r="D73" i="28"/>
  <c r="D82" i="28" s="1"/>
  <c r="D93" i="28" s="1"/>
  <c r="D80" i="28" s="1"/>
  <c r="E73" i="28"/>
  <c r="E82" i="28" s="1"/>
  <c r="E93" i="28" s="1"/>
  <c r="E80" i="28" s="1"/>
  <c r="F73" i="28"/>
  <c r="F82" i="28" s="1"/>
  <c r="F93" i="28" s="1"/>
  <c r="F80" i="28" s="1"/>
  <c r="H73" i="28"/>
  <c r="H82" i="28" s="1"/>
  <c r="H93" i="28" s="1"/>
  <c r="H80" i="28" s="1"/>
  <c r="F74" i="28"/>
  <c r="E74" i="28"/>
  <c r="G74" i="28"/>
  <c r="H74" i="28"/>
  <c r="C74" i="28"/>
  <c r="D74" i="28"/>
  <c r="E83" i="38"/>
  <c r="E79" i="38"/>
  <c r="E81" i="38" s="1"/>
  <c r="E94" i="38" s="1"/>
  <c r="C79" i="22"/>
  <c r="C81" i="22" s="1"/>
  <c r="C83" i="22"/>
  <c r="Y34" i="63"/>
  <c r="Y38" i="63" s="1"/>
  <c r="Y49" i="63" s="1"/>
  <c r="Y61" i="63" s="1"/>
  <c r="C58" i="63" s="1"/>
  <c r="Y61" i="67"/>
  <c r="C58" i="67" s="1"/>
  <c r="D58" i="67" s="1"/>
  <c r="E74" i="67" s="1"/>
  <c r="Y34" i="103"/>
  <c r="Y38" i="103" s="1"/>
  <c r="Y49" i="103" s="1"/>
  <c r="Y50" i="103" s="1"/>
  <c r="Y51" i="103" s="1"/>
  <c r="Y52" i="103" s="1"/>
  <c r="Y53" i="103" s="1"/>
  <c r="Y54" i="103" s="1"/>
  <c r="Y55" i="103" s="1"/>
  <c r="Y56" i="103" s="1"/>
  <c r="Y57" i="103" s="1"/>
  <c r="Y58" i="103" s="1"/>
  <c r="Y59" i="103" s="1"/>
  <c r="Y60" i="103" s="1"/>
  <c r="C57" i="103" s="1"/>
  <c r="D57" i="103" s="1"/>
  <c r="H83" i="30"/>
  <c r="H79" i="30"/>
  <c r="H81" i="30" s="1"/>
  <c r="G83" i="38"/>
  <c r="G79" i="38"/>
  <c r="G81" i="38" s="1"/>
  <c r="G94" i="38" s="1"/>
  <c r="H79" i="22"/>
  <c r="H81" i="22" s="1"/>
  <c r="H83" i="22"/>
  <c r="Y36" i="72"/>
  <c r="Y40" i="72" s="1"/>
  <c r="Y35" i="96"/>
  <c r="Y39" i="96" s="1"/>
  <c r="Y35" i="105"/>
  <c r="Y39" i="105" s="1"/>
  <c r="Y49" i="105" s="1"/>
  <c r="Y50" i="105" s="1"/>
  <c r="Y51" i="105" s="1"/>
  <c r="Y52" i="105" s="1"/>
  <c r="Y53" i="105" s="1"/>
  <c r="Y54" i="105" s="1"/>
  <c r="Y55" i="105" s="1"/>
  <c r="Y56" i="105" s="1"/>
  <c r="Y57" i="105" s="1"/>
  <c r="Y58" i="105" s="1"/>
  <c r="Y59" i="105" s="1"/>
  <c r="Y60" i="105" s="1"/>
  <c r="C57" i="105" s="1"/>
  <c r="D57" i="105" s="1"/>
  <c r="C145" i="105" s="1"/>
  <c r="D145" i="105" s="1"/>
  <c r="AG84" i="1" s="1"/>
  <c r="Y47" i="40"/>
  <c r="Y48" i="40"/>
  <c r="Y50" i="40"/>
  <c r="Y51" i="40" s="1"/>
  <c r="Y52" i="40" s="1"/>
  <c r="Y53" i="40" s="1"/>
  <c r="Y54" i="40" s="1"/>
  <c r="Y55" i="40" s="1"/>
  <c r="Y56" i="40" s="1"/>
  <c r="Y57" i="40" s="1"/>
  <c r="Y58" i="40" s="1"/>
  <c r="Y59" i="40" s="1"/>
  <c r="Y60" i="40" s="1"/>
  <c r="C57" i="40" s="1"/>
  <c r="D57" i="40" s="1"/>
  <c r="C83" i="38"/>
  <c r="C79" i="38"/>
  <c r="C81" i="38" s="1"/>
  <c r="C94" i="38" s="1"/>
  <c r="Y35" i="106"/>
  <c r="Y39" i="106" s="1"/>
  <c r="Y49" i="106" s="1"/>
  <c r="Y34" i="118"/>
  <c r="Y38" i="118" s="1"/>
  <c r="Y49" i="118" s="1"/>
  <c r="Y50" i="118" s="1"/>
  <c r="Y51" i="118" s="1"/>
  <c r="Y52" i="118" s="1"/>
  <c r="Y53" i="118" s="1"/>
  <c r="Y54" i="118" s="1"/>
  <c r="Y55" i="118" s="1"/>
  <c r="Y56" i="118" s="1"/>
  <c r="Y57" i="118" s="1"/>
  <c r="Y58" i="118" s="1"/>
  <c r="Y59" i="118" s="1"/>
  <c r="Y60" i="118" s="1"/>
  <c r="C57" i="118" s="1"/>
  <c r="D57" i="118" s="1"/>
  <c r="Y34" i="120"/>
  <c r="Y38" i="120" s="1"/>
  <c r="Y49" i="120" s="1"/>
  <c r="Y61" i="120" s="1"/>
  <c r="C58" i="120" s="1"/>
  <c r="D58" i="120" s="1"/>
  <c r="D83" i="38"/>
  <c r="D79" i="38"/>
  <c r="D81" i="38" s="1"/>
  <c r="D94" i="38" s="1"/>
  <c r="E78" i="42"/>
  <c r="Y35" i="119"/>
  <c r="Y39" i="119" s="1"/>
  <c r="H79" i="38"/>
  <c r="H81" i="38" s="1"/>
  <c r="H94" i="38" s="1"/>
  <c r="H83" i="38"/>
  <c r="D79" i="22"/>
  <c r="D81" i="22" s="1"/>
  <c r="D83" i="42"/>
  <c r="D79" i="42"/>
  <c r="D81" i="42" s="1"/>
  <c r="D94" i="42" s="1"/>
  <c r="L49" i="124"/>
  <c r="K47" i="124"/>
  <c r="K48" i="124"/>
  <c r="K50" i="124"/>
  <c r="K51" i="124" s="1"/>
  <c r="K52" i="124" s="1"/>
  <c r="K53" i="124" s="1"/>
  <c r="K54" i="124" s="1"/>
  <c r="K55" i="124" s="1"/>
  <c r="K56" i="124" s="1"/>
  <c r="K57" i="124" s="1"/>
  <c r="K58" i="124" s="1"/>
  <c r="K59" i="124" s="1"/>
  <c r="K60" i="124" s="1"/>
  <c r="Y34" i="124"/>
  <c r="Y38" i="124" s="1"/>
  <c r="Y50" i="123"/>
  <c r="Y51" i="123" s="1"/>
  <c r="Y52" i="123" s="1"/>
  <c r="Y53" i="123" s="1"/>
  <c r="Y54" i="123" s="1"/>
  <c r="Y55" i="123" s="1"/>
  <c r="Y56" i="123" s="1"/>
  <c r="Y57" i="123" s="1"/>
  <c r="Y58" i="123" s="1"/>
  <c r="Y59" i="123" s="1"/>
  <c r="Y60" i="123" s="1"/>
  <c r="C57" i="123" s="1"/>
  <c r="D57" i="123" s="1"/>
  <c r="Y48" i="123"/>
  <c r="Y47" i="123"/>
  <c r="Y48" i="122"/>
  <c r="Y47" i="122"/>
  <c r="Y34" i="121"/>
  <c r="Y38" i="121" s="1"/>
  <c r="Y36" i="119"/>
  <c r="Y40" i="119" s="1"/>
  <c r="L48" i="117"/>
  <c r="L47" i="117"/>
  <c r="L50" i="117"/>
  <c r="L51" i="117" s="1"/>
  <c r="L52" i="117" s="1"/>
  <c r="L53" i="117" s="1"/>
  <c r="L54" i="117" s="1"/>
  <c r="L55" i="117" s="1"/>
  <c r="L56" i="117" s="1"/>
  <c r="L57" i="117" s="1"/>
  <c r="L58" i="117" s="1"/>
  <c r="L59" i="117" s="1"/>
  <c r="L60" i="117" s="1"/>
  <c r="L61" i="117"/>
  <c r="Y36" i="115"/>
  <c r="Y40" i="115" s="1"/>
  <c r="Y21" i="115"/>
  <c r="Y34" i="115" s="1"/>
  <c r="Y38" i="115" s="1"/>
  <c r="G83" i="114"/>
  <c r="G79" i="114"/>
  <c r="G81" i="114" s="1"/>
  <c r="G94" i="114" s="1"/>
  <c r="Y35" i="113"/>
  <c r="Y39" i="113" s="1"/>
  <c r="Y49" i="113" s="1"/>
  <c r="L48" i="112"/>
  <c r="L47" i="112"/>
  <c r="L50" i="112"/>
  <c r="L51" i="112" s="1"/>
  <c r="L52" i="112" s="1"/>
  <c r="L53" i="112" s="1"/>
  <c r="L54" i="112" s="1"/>
  <c r="L55" i="112" s="1"/>
  <c r="L56" i="112" s="1"/>
  <c r="L57" i="112" s="1"/>
  <c r="L58" i="112" s="1"/>
  <c r="L59" i="112" s="1"/>
  <c r="L60" i="112" s="1"/>
  <c r="L61" i="112"/>
  <c r="Y36" i="110"/>
  <c r="Y40" i="110" s="1"/>
  <c r="Y21" i="110"/>
  <c r="Y35" i="110" s="1"/>
  <c r="Y39" i="110" s="1"/>
  <c r="Y34" i="109"/>
  <c r="Y38" i="109" s="1"/>
  <c r="Y49" i="109" s="1"/>
  <c r="Y61" i="109" s="1"/>
  <c r="C58" i="109" s="1"/>
  <c r="D58" i="109" s="1"/>
  <c r="E74" i="109" s="1"/>
  <c r="Y35" i="107"/>
  <c r="Y39" i="107" s="1"/>
  <c r="Y49" i="107" s="1"/>
  <c r="Y61" i="107" s="1"/>
  <c r="C58" i="107" s="1"/>
  <c r="D58" i="107" s="1"/>
  <c r="L47" i="106"/>
  <c r="L48" i="106"/>
  <c r="L61" i="106"/>
  <c r="L50" i="106"/>
  <c r="L51" i="106" s="1"/>
  <c r="L52" i="106" s="1"/>
  <c r="L53" i="106" s="1"/>
  <c r="L54" i="106" s="1"/>
  <c r="L55" i="106" s="1"/>
  <c r="L56" i="106" s="1"/>
  <c r="L57" i="106" s="1"/>
  <c r="L58" i="106" s="1"/>
  <c r="L59" i="106" s="1"/>
  <c r="L60" i="106" s="1"/>
  <c r="K47" i="106"/>
  <c r="K48" i="106"/>
  <c r="K61" i="106"/>
  <c r="K50" i="106"/>
  <c r="K51" i="106" s="1"/>
  <c r="K52" i="106" s="1"/>
  <c r="K53" i="106" s="1"/>
  <c r="K54" i="106" s="1"/>
  <c r="K55" i="106" s="1"/>
  <c r="K56" i="106" s="1"/>
  <c r="K57" i="106" s="1"/>
  <c r="K58" i="106" s="1"/>
  <c r="K59" i="106" s="1"/>
  <c r="K60" i="106" s="1"/>
  <c r="Y50" i="104"/>
  <c r="Y51" i="104" s="1"/>
  <c r="Y52" i="104" s="1"/>
  <c r="Y53" i="104" s="1"/>
  <c r="Y54" i="104" s="1"/>
  <c r="Y55" i="104" s="1"/>
  <c r="Y56" i="104" s="1"/>
  <c r="Y57" i="104" s="1"/>
  <c r="Y58" i="104" s="1"/>
  <c r="Y59" i="104" s="1"/>
  <c r="Y60" i="104" s="1"/>
  <c r="C57" i="104" s="1"/>
  <c r="D57" i="104" s="1"/>
  <c r="G73" i="104" s="1"/>
  <c r="G82" i="104" s="1"/>
  <c r="G93" i="104" s="1"/>
  <c r="G80" i="104" s="1"/>
  <c r="Y61" i="104"/>
  <c r="C58" i="104" s="1"/>
  <c r="D58" i="104" s="1"/>
  <c r="E74" i="104" s="1"/>
  <c r="Y48" i="104"/>
  <c r="Y47" i="104"/>
  <c r="F46" i="103"/>
  <c r="F49" i="103" s="1"/>
  <c r="L61" i="103"/>
  <c r="C46" i="103"/>
  <c r="C49" i="103" s="1"/>
  <c r="L48" i="103"/>
  <c r="L47" i="103"/>
  <c r="Y50" i="102"/>
  <c r="Y51" i="102" s="1"/>
  <c r="Y52" i="102" s="1"/>
  <c r="Y53" i="102" s="1"/>
  <c r="Y54" i="102" s="1"/>
  <c r="Y55" i="102" s="1"/>
  <c r="Y56" i="102" s="1"/>
  <c r="Y57" i="102" s="1"/>
  <c r="Y58" i="102" s="1"/>
  <c r="Y59" i="102" s="1"/>
  <c r="Y60" i="102" s="1"/>
  <c r="C57" i="102" s="1"/>
  <c r="D57" i="102" s="1"/>
  <c r="C145" i="102" s="1"/>
  <c r="Y48" i="102"/>
  <c r="Y47" i="102"/>
  <c r="Y34" i="101"/>
  <c r="Y38" i="101" s="1"/>
  <c r="K50" i="100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L48" i="100"/>
  <c r="L47" i="100"/>
  <c r="L61" i="100"/>
  <c r="L50" i="100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K48" i="100"/>
  <c r="K47" i="100"/>
  <c r="Y50" i="99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C57" i="99" s="1"/>
  <c r="D57" i="99" s="1"/>
  <c r="F73" i="99" s="1"/>
  <c r="F82" i="99" s="1"/>
  <c r="F93" i="99" s="1"/>
  <c r="F80" i="99" s="1"/>
  <c r="Y61" i="99"/>
  <c r="C58" i="99" s="1"/>
  <c r="D58" i="99" s="1"/>
  <c r="D74" i="99" s="1"/>
  <c r="L48" i="99"/>
  <c r="L47" i="99"/>
  <c r="L50" i="99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/>
  <c r="Y48" i="99"/>
  <c r="Y47" i="99"/>
  <c r="Y50" i="98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C57" i="98" s="1"/>
  <c r="L48" i="98"/>
  <c r="L47" i="98"/>
  <c r="L50" i="98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Y48" i="98"/>
  <c r="Y47" i="98"/>
  <c r="Y35" i="97"/>
  <c r="Y39" i="97" s="1"/>
  <c r="Y49" i="97" s="1"/>
  <c r="Y61" i="97" s="1"/>
  <c r="C58" i="97" s="1"/>
  <c r="L49" i="97"/>
  <c r="Y36" i="96"/>
  <c r="Y40" i="96" s="1"/>
  <c r="Y34" i="96"/>
  <c r="Y38" i="96" s="1"/>
  <c r="L48" i="96"/>
  <c r="L47" i="96"/>
  <c r="L50" i="96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/>
  <c r="H74" i="95"/>
  <c r="G74" i="95"/>
  <c r="F74" i="95"/>
  <c r="E74" i="95"/>
  <c r="D74" i="95"/>
  <c r="C74" i="95"/>
  <c r="Y49" i="94"/>
  <c r="Y49" i="93"/>
  <c r="Y61" i="93" s="1"/>
  <c r="C58" i="93" s="1"/>
  <c r="D58" i="93" s="1"/>
  <c r="Y35" i="91"/>
  <c r="Y39" i="91" s="1"/>
  <c r="Y49" i="91" s="1"/>
  <c r="Y61" i="91" s="1"/>
  <c r="C58" i="91" s="1"/>
  <c r="D58" i="91" s="1"/>
  <c r="Y36" i="90"/>
  <c r="Y40" i="90" s="1"/>
  <c r="Y21" i="90"/>
  <c r="Y34" i="90" s="1"/>
  <c r="Y38" i="90" s="1"/>
  <c r="Y50" i="89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C57" i="89" s="1"/>
  <c r="D57" i="89" s="1"/>
  <c r="F73" i="89" s="1"/>
  <c r="F82" i="89" s="1"/>
  <c r="F93" i="89" s="1"/>
  <c r="F80" i="89" s="1"/>
  <c r="L48" i="89"/>
  <c r="L47" i="89"/>
  <c r="L50" i="89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/>
  <c r="D58" i="89" s="1"/>
  <c r="Y48" i="89"/>
  <c r="Y47" i="89"/>
  <c r="Y35" i="88"/>
  <c r="Y39" i="88" s="1"/>
  <c r="Y49" i="88" s="1"/>
  <c r="L48" i="88"/>
  <c r="L47" i="88"/>
  <c r="L61" i="88"/>
  <c r="C46" i="87"/>
  <c r="C49" i="87" s="1"/>
  <c r="F47" i="87"/>
  <c r="F50" i="87" s="1"/>
  <c r="L48" i="87"/>
  <c r="L47" i="87"/>
  <c r="L61" i="87"/>
  <c r="L50" i="87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K48" i="87"/>
  <c r="K47" i="87"/>
  <c r="K50" i="87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/>
  <c r="Y34" i="86"/>
  <c r="Y38" i="86" s="1"/>
  <c r="Y49" i="86" s="1"/>
  <c r="Y61" i="86" s="1"/>
  <c r="C58" i="86" s="1"/>
  <c r="D58" i="86" s="1"/>
  <c r="F73" i="85"/>
  <c r="F82" i="85" s="1"/>
  <c r="F93" i="85" s="1"/>
  <c r="F80" i="85" s="1"/>
  <c r="E73" i="85"/>
  <c r="E82" i="85" s="1"/>
  <c r="E93" i="85" s="1"/>
  <c r="E80" i="85" s="1"/>
  <c r="D73" i="85"/>
  <c r="D82" i="85" s="1"/>
  <c r="D93" i="85" s="1"/>
  <c r="D80" i="85" s="1"/>
  <c r="C73" i="85"/>
  <c r="C82" i="85" s="1"/>
  <c r="C93" i="85" s="1"/>
  <c r="C80" i="85" s="1"/>
  <c r="H73" i="85"/>
  <c r="H82" i="85" s="1"/>
  <c r="H93" i="85" s="1"/>
  <c r="H80" i="85" s="1"/>
  <c r="G73" i="85"/>
  <c r="G82" i="85" s="1"/>
  <c r="G93" i="85" s="1"/>
  <c r="G80" i="85" s="1"/>
  <c r="Y47" i="85"/>
  <c r="Y48" i="85"/>
  <c r="Y36" i="84"/>
  <c r="Y40" i="84" s="1"/>
  <c r="Y21" i="84"/>
  <c r="Y35" i="84" s="1"/>
  <c r="Y39" i="84" s="1"/>
  <c r="Y21" i="83"/>
  <c r="Y34" i="83" s="1"/>
  <c r="Y38" i="83" s="1"/>
  <c r="Y36" i="83"/>
  <c r="Y40" i="83" s="1"/>
  <c r="Y34" i="82"/>
  <c r="Y38" i="82" s="1"/>
  <c r="Y49" i="82" s="1"/>
  <c r="Y61" i="82" s="1"/>
  <c r="C58" i="82" s="1"/>
  <c r="D58" i="82" s="1"/>
  <c r="C146" i="82" s="1"/>
  <c r="D146" i="82" s="1"/>
  <c r="AJ61" i="1" s="1"/>
  <c r="Y34" i="81"/>
  <c r="Y3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C57" i="81" s="1"/>
  <c r="D57" i="81" s="1"/>
  <c r="L61" i="81"/>
  <c r="K48" i="81"/>
  <c r="K47" i="81"/>
  <c r="K50" i="8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L48" i="81"/>
  <c r="L47" i="81"/>
  <c r="K61" i="81"/>
  <c r="L48" i="80"/>
  <c r="L47" i="80"/>
  <c r="L61" i="80"/>
  <c r="L50" i="80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Y49" i="80"/>
  <c r="Y61" i="80" s="1"/>
  <c r="C58" i="80" s="1"/>
  <c r="K48" i="80"/>
  <c r="K47" i="80"/>
  <c r="K50" i="80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Y48" i="79"/>
  <c r="Y47" i="79"/>
  <c r="Y50" i="79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C57" i="79" s="1"/>
  <c r="L48" i="79"/>
  <c r="L47" i="79"/>
  <c r="L50" i="79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/>
  <c r="D58" i="79" s="1"/>
  <c r="Y36" i="78"/>
  <c r="Y40" i="78" s="1"/>
  <c r="Y21" i="78"/>
  <c r="Y35" i="78" s="1"/>
  <c r="Y39" i="78" s="1"/>
  <c r="L48" i="76"/>
  <c r="L47" i="76"/>
  <c r="L50" i="76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D57" i="76" s="1"/>
  <c r="Y61" i="75"/>
  <c r="C58" i="75" s="1"/>
  <c r="D58" i="75" s="1"/>
  <c r="E74" i="75" s="1"/>
  <c r="Y50" i="75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C57" i="75" s="1"/>
  <c r="D57" i="75" s="1"/>
  <c r="H73" i="75" s="1"/>
  <c r="H82" i="75" s="1"/>
  <c r="H93" i="75" s="1"/>
  <c r="H80" i="75" s="1"/>
  <c r="Y48" i="75"/>
  <c r="Y47" i="75"/>
  <c r="K50" i="74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L61" i="74"/>
  <c r="Y34" i="74"/>
  <c r="Y38" i="74" s="1"/>
  <c r="K47" i="74"/>
  <c r="K48" i="74"/>
  <c r="L47" i="74"/>
  <c r="L48" i="74"/>
  <c r="H74" i="73"/>
  <c r="G74" i="73"/>
  <c r="F74" i="73"/>
  <c r="E74" i="73"/>
  <c r="D74" i="73"/>
  <c r="C74" i="73"/>
  <c r="Y50" i="73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C57" i="73" s="1"/>
  <c r="D57" i="73" s="1"/>
  <c r="Y48" i="73"/>
  <c r="Y47" i="73"/>
  <c r="Y34" i="72"/>
  <c r="Y38" i="72" s="1"/>
  <c r="L48" i="70"/>
  <c r="L47" i="70"/>
  <c r="L50" i="70"/>
  <c r="L51" i="70" s="1"/>
  <c r="L52" i="70" s="1"/>
  <c r="L53" i="70" s="1"/>
  <c r="L54" i="70" s="1"/>
  <c r="L55" i="70" s="1"/>
  <c r="L56" i="70" s="1"/>
  <c r="L57" i="70" s="1"/>
  <c r="L58" i="70" s="1"/>
  <c r="L59" i="70" s="1"/>
  <c r="L60" i="70" s="1"/>
  <c r="D57" i="70" s="1"/>
  <c r="L61" i="70"/>
  <c r="Y48" i="70"/>
  <c r="Y47" i="70"/>
  <c r="Y61" i="70"/>
  <c r="C58" i="70" s="1"/>
  <c r="K47" i="70"/>
  <c r="K48" i="70"/>
  <c r="K61" i="70"/>
  <c r="Y36" i="69"/>
  <c r="Y40" i="69" s="1"/>
  <c r="Y21" i="69"/>
  <c r="Y34" i="69" s="1"/>
  <c r="Y38" i="69" s="1"/>
  <c r="L48" i="69"/>
  <c r="L47" i="69"/>
  <c r="L50" i="69"/>
  <c r="L51" i="69" s="1"/>
  <c r="L52" i="69" s="1"/>
  <c r="L53" i="69" s="1"/>
  <c r="L54" i="69" s="1"/>
  <c r="L55" i="69" s="1"/>
  <c r="L56" i="69" s="1"/>
  <c r="L57" i="69" s="1"/>
  <c r="L58" i="69" s="1"/>
  <c r="L59" i="69" s="1"/>
  <c r="L60" i="69" s="1"/>
  <c r="L61" i="69"/>
  <c r="Y34" i="68"/>
  <c r="Y38" i="68" s="1"/>
  <c r="Y49" i="68" s="1"/>
  <c r="Y50" i="68" s="1"/>
  <c r="Y51" i="68" s="1"/>
  <c r="Y52" i="68" s="1"/>
  <c r="Y53" i="68" s="1"/>
  <c r="Y54" i="68" s="1"/>
  <c r="Y55" i="68" s="1"/>
  <c r="Y56" i="68" s="1"/>
  <c r="Y57" i="68" s="1"/>
  <c r="Y58" i="68" s="1"/>
  <c r="Y59" i="68" s="1"/>
  <c r="Y60" i="68" s="1"/>
  <c r="C57" i="68" s="1"/>
  <c r="D57" i="68" s="1"/>
  <c r="Y48" i="67"/>
  <c r="Y47" i="67"/>
  <c r="L48" i="67"/>
  <c r="L47" i="67"/>
  <c r="L50" i="67"/>
  <c r="L51" i="67" s="1"/>
  <c r="L52" i="67" s="1"/>
  <c r="L53" i="67" s="1"/>
  <c r="L54" i="67" s="1"/>
  <c r="L55" i="67" s="1"/>
  <c r="L56" i="67" s="1"/>
  <c r="L57" i="67" s="1"/>
  <c r="L58" i="67" s="1"/>
  <c r="L59" i="67" s="1"/>
  <c r="L60" i="67" s="1"/>
  <c r="D57" i="67" s="1"/>
  <c r="L47" i="66"/>
  <c r="L48" i="66"/>
  <c r="Y36" i="66"/>
  <c r="Y40" i="66" s="1"/>
  <c r="Y21" i="66"/>
  <c r="Y35" i="66" s="1"/>
  <c r="Y39" i="66" s="1"/>
  <c r="L61" i="66"/>
  <c r="L50" i="65"/>
  <c r="L51" i="65" s="1"/>
  <c r="L52" i="65" s="1"/>
  <c r="L53" i="65" s="1"/>
  <c r="L54" i="65" s="1"/>
  <c r="L55" i="65" s="1"/>
  <c r="L56" i="65" s="1"/>
  <c r="L57" i="65" s="1"/>
  <c r="L58" i="65" s="1"/>
  <c r="L59" i="65" s="1"/>
  <c r="L60" i="65" s="1"/>
  <c r="L61" i="65"/>
  <c r="F46" i="65"/>
  <c r="F49" i="65" s="1"/>
  <c r="K48" i="65"/>
  <c r="K47" i="65"/>
  <c r="K61" i="65"/>
  <c r="E58" i="65" s="1"/>
  <c r="L48" i="65"/>
  <c r="L47" i="65"/>
  <c r="Y36" i="64"/>
  <c r="Y40" i="64" s="1"/>
  <c r="Y21" i="64"/>
  <c r="Y34" i="64" s="1"/>
  <c r="Y38" i="64" s="1"/>
  <c r="L48" i="63"/>
  <c r="L47" i="63"/>
  <c r="L61" i="63"/>
  <c r="L50" i="63"/>
  <c r="L51" i="63" s="1"/>
  <c r="L52" i="63" s="1"/>
  <c r="L53" i="63" s="1"/>
  <c r="L54" i="63" s="1"/>
  <c r="L55" i="63" s="1"/>
  <c r="L56" i="63" s="1"/>
  <c r="L57" i="63" s="1"/>
  <c r="L58" i="63" s="1"/>
  <c r="L59" i="63" s="1"/>
  <c r="L60" i="63" s="1"/>
  <c r="Y35" i="62"/>
  <c r="Y39" i="62" s="1"/>
  <c r="Y49" i="62" s="1"/>
  <c r="Y61" i="62" s="1"/>
  <c r="C58" i="62" s="1"/>
  <c r="D58" i="62" s="1"/>
  <c r="Y49" i="61"/>
  <c r="Y48" i="60"/>
  <c r="Y47" i="60"/>
  <c r="Y61" i="60"/>
  <c r="C58" i="60" s="1"/>
  <c r="D58" i="60" s="1"/>
  <c r="C146" i="60" s="1"/>
  <c r="D146" i="60" s="1"/>
  <c r="E146" i="60" s="1"/>
  <c r="AK39" i="1" s="1"/>
  <c r="H74" i="59"/>
  <c r="G74" i="59"/>
  <c r="F74" i="59"/>
  <c r="E74" i="59"/>
  <c r="D74" i="59"/>
  <c r="C74" i="59"/>
  <c r="Y48" i="59"/>
  <c r="Y47" i="59"/>
  <c r="Y50" i="59"/>
  <c r="Y51" i="59" s="1"/>
  <c r="Y52" i="59" s="1"/>
  <c r="Y53" i="59" s="1"/>
  <c r="Y54" i="59" s="1"/>
  <c r="Y55" i="59" s="1"/>
  <c r="Y56" i="59" s="1"/>
  <c r="Y57" i="59" s="1"/>
  <c r="Y58" i="59" s="1"/>
  <c r="Y59" i="59" s="1"/>
  <c r="Y60" i="59" s="1"/>
  <c r="C57" i="59" s="1"/>
  <c r="D57" i="59" s="1"/>
  <c r="C145" i="59" s="1"/>
  <c r="D145" i="59" s="1"/>
  <c r="E145" i="59" s="1"/>
  <c r="AH38" i="1" s="1"/>
  <c r="Y35" i="57"/>
  <c r="Y39" i="57" s="1"/>
  <c r="Y49" i="57" s="1"/>
  <c r="Y50" i="57" s="1"/>
  <c r="Y51" i="57" s="1"/>
  <c r="Y52" i="57" s="1"/>
  <c r="Y53" i="57" s="1"/>
  <c r="Y54" i="57" s="1"/>
  <c r="Y55" i="57" s="1"/>
  <c r="Y56" i="57" s="1"/>
  <c r="Y57" i="57" s="1"/>
  <c r="Y58" i="57" s="1"/>
  <c r="Y59" i="57" s="1"/>
  <c r="Y60" i="57" s="1"/>
  <c r="C57" i="57" s="1"/>
  <c r="D57" i="57" s="1"/>
  <c r="L48" i="57"/>
  <c r="L47" i="57"/>
  <c r="L61" i="57"/>
  <c r="L50" i="57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H74" i="56"/>
  <c r="G74" i="56"/>
  <c r="F74" i="56"/>
  <c r="E74" i="56"/>
  <c r="D74" i="56"/>
  <c r="C74" i="56"/>
  <c r="H73" i="56"/>
  <c r="H82" i="56" s="1"/>
  <c r="H93" i="56" s="1"/>
  <c r="H80" i="56" s="1"/>
  <c r="G73" i="56"/>
  <c r="G82" i="56" s="1"/>
  <c r="G93" i="56" s="1"/>
  <c r="G80" i="56" s="1"/>
  <c r="F73" i="56"/>
  <c r="F82" i="56" s="1"/>
  <c r="F93" i="56" s="1"/>
  <c r="F80" i="56" s="1"/>
  <c r="E73" i="56"/>
  <c r="E82" i="56" s="1"/>
  <c r="E93" i="56" s="1"/>
  <c r="E80" i="56" s="1"/>
  <c r="D73" i="56"/>
  <c r="D82" i="56" s="1"/>
  <c r="D93" i="56" s="1"/>
  <c r="D80" i="56" s="1"/>
  <c r="C73" i="56"/>
  <c r="C82" i="56" s="1"/>
  <c r="C93" i="56" s="1"/>
  <c r="C80" i="56" s="1"/>
  <c r="Y35" i="55"/>
  <c r="Y39" i="55" s="1"/>
  <c r="Y49" i="55" s="1"/>
  <c r="Y61" i="55" s="1"/>
  <c r="C58" i="55" s="1"/>
  <c r="D58" i="55" s="1"/>
  <c r="Y34" i="54"/>
  <c r="Y38" i="54" s="1"/>
  <c r="Y49" i="54" s="1"/>
  <c r="Y61" i="54" s="1"/>
  <c r="C58" i="54" s="1"/>
  <c r="D58" i="54" s="1"/>
  <c r="L48" i="53"/>
  <c r="L47" i="53"/>
  <c r="L61" i="53"/>
  <c r="K47" i="53"/>
  <c r="K48" i="53"/>
  <c r="L50" i="53"/>
  <c r="L51" i="53" s="1"/>
  <c r="L52" i="53" s="1"/>
  <c r="L53" i="53" s="1"/>
  <c r="L54" i="53" s="1"/>
  <c r="L55" i="53" s="1"/>
  <c r="L56" i="53" s="1"/>
  <c r="L57" i="53" s="1"/>
  <c r="L58" i="53" s="1"/>
  <c r="L59" i="53" s="1"/>
  <c r="L60" i="53" s="1"/>
  <c r="K61" i="53"/>
  <c r="Y48" i="52"/>
  <c r="Y47" i="52"/>
  <c r="Y61" i="52"/>
  <c r="C58" i="52" s="1"/>
  <c r="Y50" i="52"/>
  <c r="Y51" i="52" s="1"/>
  <c r="Y52" i="52" s="1"/>
  <c r="Y53" i="52" s="1"/>
  <c r="Y54" i="52" s="1"/>
  <c r="Y55" i="52" s="1"/>
  <c r="Y56" i="52" s="1"/>
  <c r="Y57" i="52" s="1"/>
  <c r="Y58" i="52" s="1"/>
  <c r="Y59" i="52" s="1"/>
  <c r="Y60" i="52" s="1"/>
  <c r="C57" i="52" s="1"/>
  <c r="L48" i="52"/>
  <c r="L47" i="52"/>
  <c r="L50" i="52"/>
  <c r="L51" i="52" s="1"/>
  <c r="L52" i="52" s="1"/>
  <c r="L53" i="52" s="1"/>
  <c r="L54" i="52" s="1"/>
  <c r="L55" i="52" s="1"/>
  <c r="L56" i="52" s="1"/>
  <c r="L57" i="52" s="1"/>
  <c r="L58" i="52" s="1"/>
  <c r="L59" i="52" s="1"/>
  <c r="L60" i="52" s="1"/>
  <c r="L61" i="52"/>
  <c r="Y48" i="51"/>
  <c r="Y47" i="51"/>
  <c r="Y61" i="51"/>
  <c r="C58" i="51" s="1"/>
  <c r="Y35" i="49"/>
  <c r="Y39" i="49" s="1"/>
  <c r="Y49" i="49" s="1"/>
  <c r="K47" i="48"/>
  <c r="K48" i="48"/>
  <c r="K50" i="48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/>
  <c r="Y34" i="48"/>
  <c r="Y38" i="48" s="1"/>
  <c r="L49" i="48"/>
  <c r="K48" i="47"/>
  <c r="K47" i="47"/>
  <c r="L61" i="47"/>
  <c r="K50" i="47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/>
  <c r="L47" i="47"/>
  <c r="L48" i="47"/>
  <c r="Y34" i="46"/>
  <c r="Y38" i="46" s="1"/>
  <c r="X48" i="77" l="1"/>
  <c r="X47" i="122"/>
  <c r="X48" i="94"/>
  <c r="F79" i="22"/>
  <c r="F81" i="22" s="1"/>
  <c r="X50" i="77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E57" i="77" s="1"/>
  <c r="X50" i="122"/>
  <c r="X51" i="122" s="1"/>
  <c r="X52" i="122" s="1"/>
  <c r="X53" i="122" s="1"/>
  <c r="X54" i="122" s="1"/>
  <c r="X55" i="122" s="1"/>
  <c r="X56" i="122" s="1"/>
  <c r="X57" i="122" s="1"/>
  <c r="X58" i="122" s="1"/>
  <c r="X59" i="122" s="1"/>
  <c r="X60" i="122" s="1"/>
  <c r="E57" i="122" s="1"/>
  <c r="J73" i="122" s="1"/>
  <c r="J82" i="122" s="1"/>
  <c r="J93" i="122" s="1"/>
  <c r="J80" i="122" s="1"/>
  <c r="X47" i="94"/>
  <c r="X49" i="51"/>
  <c r="X50" i="51" s="1"/>
  <c r="X51" i="51" s="1"/>
  <c r="X52" i="51" s="1"/>
  <c r="X53" i="51" s="1"/>
  <c r="X54" i="51" s="1"/>
  <c r="X55" i="51" s="1"/>
  <c r="X56" i="51" s="1"/>
  <c r="X57" i="51" s="1"/>
  <c r="X58" i="51" s="1"/>
  <c r="X59" i="51" s="1"/>
  <c r="X60" i="51" s="1"/>
  <c r="E57" i="51" s="1"/>
  <c r="J73" i="51" s="1"/>
  <c r="J82" i="51" s="1"/>
  <c r="J93" i="51" s="1"/>
  <c r="J80" i="51" s="1"/>
  <c r="J78" i="51" s="1"/>
  <c r="X49" i="116"/>
  <c r="X47" i="116" s="1"/>
  <c r="E146" i="22"/>
  <c r="AK12" i="1" s="1"/>
  <c r="X48" i="65"/>
  <c r="X61" i="82"/>
  <c r="E58" i="82" s="1"/>
  <c r="I74" i="82" s="1"/>
  <c r="X50" i="65"/>
  <c r="X51" i="65" s="1"/>
  <c r="X52" i="65" s="1"/>
  <c r="X53" i="65" s="1"/>
  <c r="X54" i="65" s="1"/>
  <c r="X55" i="65" s="1"/>
  <c r="X56" i="65" s="1"/>
  <c r="X57" i="65" s="1"/>
  <c r="X58" i="65" s="1"/>
  <c r="X59" i="65" s="1"/>
  <c r="X60" i="65" s="1"/>
  <c r="E57" i="65" s="1"/>
  <c r="X50" i="68"/>
  <c r="X51" i="68" s="1"/>
  <c r="X52" i="68" s="1"/>
  <c r="X53" i="68" s="1"/>
  <c r="X54" i="68" s="1"/>
  <c r="X55" i="68" s="1"/>
  <c r="X56" i="68" s="1"/>
  <c r="X57" i="68" s="1"/>
  <c r="X58" i="68" s="1"/>
  <c r="X59" i="68" s="1"/>
  <c r="X60" i="68" s="1"/>
  <c r="E57" i="68" s="1"/>
  <c r="X47" i="65"/>
  <c r="X49" i="78"/>
  <c r="X48" i="78" s="1"/>
  <c r="I74" i="8"/>
  <c r="I83" i="8" s="1"/>
  <c r="X47" i="8"/>
  <c r="C146" i="109"/>
  <c r="D146" i="109" s="1"/>
  <c r="AJ88" i="1" s="1"/>
  <c r="C146" i="58"/>
  <c r="D146" i="58" s="1"/>
  <c r="E146" i="58" s="1"/>
  <c r="AK37" i="1" s="1"/>
  <c r="C145" i="40"/>
  <c r="D145" i="40" s="1"/>
  <c r="AG21" i="1" s="1"/>
  <c r="C146" i="86"/>
  <c r="D146" i="86" s="1"/>
  <c r="AJ65" i="1" s="1"/>
  <c r="J79" i="8"/>
  <c r="J81" i="8" s="1"/>
  <c r="J94" i="8" s="1"/>
  <c r="J74" i="59"/>
  <c r="I74" i="59"/>
  <c r="I73" i="34"/>
  <c r="I82" i="34" s="1"/>
  <c r="I93" i="34" s="1"/>
  <c r="I80" i="34" s="1"/>
  <c r="I78" i="34" s="1"/>
  <c r="J73" i="34"/>
  <c r="J82" i="34" s="1"/>
  <c r="J93" i="34" s="1"/>
  <c r="J80" i="34" s="1"/>
  <c r="J78" i="34" s="1"/>
  <c r="E58" i="40"/>
  <c r="J74" i="40" s="1"/>
  <c r="J79" i="40" s="1"/>
  <c r="J81" i="40" s="1"/>
  <c r="J94" i="40" s="1"/>
  <c r="X48" i="8"/>
  <c r="X48" i="82"/>
  <c r="X48" i="14"/>
  <c r="X61" i="14"/>
  <c r="E58" i="14" s="1"/>
  <c r="J74" i="14" s="1"/>
  <c r="J79" i="14" s="1"/>
  <c r="J81" i="14" s="1"/>
  <c r="J94" i="14" s="1"/>
  <c r="X50" i="14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E57" i="14" s="1"/>
  <c r="C145" i="14" s="1"/>
  <c r="D145" i="14" s="1"/>
  <c r="AG8" i="1" s="1"/>
  <c r="X47" i="14"/>
  <c r="X50" i="98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E57" i="98" s="1"/>
  <c r="I73" i="98" s="1"/>
  <c r="I82" i="98" s="1"/>
  <c r="I93" i="98" s="1"/>
  <c r="I80" i="98" s="1"/>
  <c r="I78" i="98" s="1"/>
  <c r="X61" i="98"/>
  <c r="E58" i="98" s="1"/>
  <c r="I74" i="98" s="1"/>
  <c r="I79" i="98" s="1"/>
  <c r="I81" i="98" s="1"/>
  <c r="I94" i="98" s="1"/>
  <c r="X47" i="98"/>
  <c r="F79" i="36"/>
  <c r="F81" i="36" s="1"/>
  <c r="F94" i="36" s="1"/>
  <c r="X47" i="70"/>
  <c r="X48" i="70"/>
  <c r="X61" i="67"/>
  <c r="E58" i="67" s="1"/>
  <c r="I74" i="67" s="1"/>
  <c r="I79" i="67" s="1"/>
  <c r="I81" i="67" s="1"/>
  <c r="I94" i="67" s="1"/>
  <c r="X48" i="67"/>
  <c r="X48" i="105"/>
  <c r="X50" i="116"/>
  <c r="X51" i="116" s="1"/>
  <c r="X52" i="116" s="1"/>
  <c r="X53" i="116" s="1"/>
  <c r="X54" i="116" s="1"/>
  <c r="X55" i="116" s="1"/>
  <c r="X56" i="116" s="1"/>
  <c r="X57" i="116" s="1"/>
  <c r="X58" i="116" s="1"/>
  <c r="X59" i="116" s="1"/>
  <c r="X60" i="116" s="1"/>
  <c r="E57" i="116" s="1"/>
  <c r="I73" i="116" s="1"/>
  <c r="I82" i="116" s="1"/>
  <c r="I93" i="116" s="1"/>
  <c r="I80" i="116" s="1"/>
  <c r="I78" i="116" s="1"/>
  <c r="E79" i="114"/>
  <c r="E81" i="114" s="1"/>
  <c r="E94" i="114" s="1"/>
  <c r="X47" i="67"/>
  <c r="X61" i="105"/>
  <c r="E58" i="105" s="1"/>
  <c r="J74" i="105" s="1"/>
  <c r="J83" i="105" s="1"/>
  <c r="E58" i="70"/>
  <c r="I74" i="70" s="1"/>
  <c r="X47" i="105"/>
  <c r="X49" i="47"/>
  <c r="X47" i="47" s="1"/>
  <c r="X50" i="85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E57" i="85" s="1"/>
  <c r="X47" i="82"/>
  <c r="X48" i="109"/>
  <c r="J73" i="82"/>
  <c r="J82" i="82" s="1"/>
  <c r="J93" i="82" s="1"/>
  <c r="J80" i="82" s="1"/>
  <c r="J78" i="82" s="1"/>
  <c r="X49" i="110"/>
  <c r="X61" i="110" s="1"/>
  <c r="E58" i="110" s="1"/>
  <c r="I74" i="110" s="1"/>
  <c r="X50" i="104"/>
  <c r="X51" i="104" s="1"/>
  <c r="X52" i="104" s="1"/>
  <c r="X53" i="104" s="1"/>
  <c r="X54" i="104" s="1"/>
  <c r="X55" i="104" s="1"/>
  <c r="X56" i="104" s="1"/>
  <c r="X57" i="104" s="1"/>
  <c r="X58" i="104" s="1"/>
  <c r="X59" i="104" s="1"/>
  <c r="X60" i="104" s="1"/>
  <c r="E57" i="104" s="1"/>
  <c r="J73" i="104" s="1"/>
  <c r="J82" i="104" s="1"/>
  <c r="J93" i="104" s="1"/>
  <c r="J80" i="104" s="1"/>
  <c r="J78" i="104" s="1"/>
  <c r="X48" i="104"/>
  <c r="X50" i="46"/>
  <c r="X51" i="46" s="1"/>
  <c r="X52" i="46" s="1"/>
  <c r="X53" i="46" s="1"/>
  <c r="X54" i="46" s="1"/>
  <c r="X55" i="46" s="1"/>
  <c r="X56" i="46" s="1"/>
  <c r="X57" i="46" s="1"/>
  <c r="X58" i="46" s="1"/>
  <c r="X59" i="46" s="1"/>
  <c r="X60" i="46" s="1"/>
  <c r="E57" i="46" s="1"/>
  <c r="I73" i="46" s="1"/>
  <c r="I82" i="46" s="1"/>
  <c r="I93" i="46" s="1"/>
  <c r="I80" i="46" s="1"/>
  <c r="X47" i="104"/>
  <c r="X47" i="46"/>
  <c r="X48" i="46"/>
  <c r="X49" i="84"/>
  <c r="X47" i="84" s="1"/>
  <c r="E57" i="124"/>
  <c r="J73" i="124" s="1"/>
  <c r="J82" i="124" s="1"/>
  <c r="J93" i="124" s="1"/>
  <c r="J80" i="124" s="1"/>
  <c r="F73" i="114"/>
  <c r="F82" i="114" s="1"/>
  <c r="F93" i="114" s="1"/>
  <c r="F80" i="114" s="1"/>
  <c r="F78" i="114" s="1"/>
  <c r="X49" i="103"/>
  <c r="X50" i="103" s="1"/>
  <c r="X51" i="103" s="1"/>
  <c r="X52" i="103" s="1"/>
  <c r="X53" i="103" s="1"/>
  <c r="X54" i="103" s="1"/>
  <c r="X55" i="103" s="1"/>
  <c r="X56" i="103" s="1"/>
  <c r="X57" i="103" s="1"/>
  <c r="X58" i="103" s="1"/>
  <c r="X59" i="103" s="1"/>
  <c r="X60" i="103" s="1"/>
  <c r="E57" i="103" s="1"/>
  <c r="I73" i="103" s="1"/>
  <c r="I82" i="103" s="1"/>
  <c r="I93" i="103" s="1"/>
  <c r="I80" i="103" s="1"/>
  <c r="I78" i="103" s="1"/>
  <c r="X61" i="106"/>
  <c r="E58" i="106" s="1"/>
  <c r="E74" i="102"/>
  <c r="E79" i="102" s="1"/>
  <c r="E81" i="102" s="1"/>
  <c r="E94" i="102" s="1"/>
  <c r="D79" i="26"/>
  <c r="D81" i="26" s="1"/>
  <c r="D97" i="26" s="1"/>
  <c r="H74" i="102"/>
  <c r="H83" i="45"/>
  <c r="I83" i="94"/>
  <c r="X47" i="85"/>
  <c r="X47" i="109"/>
  <c r="X48" i="85"/>
  <c r="X50" i="109"/>
  <c r="X51" i="109" s="1"/>
  <c r="X52" i="109" s="1"/>
  <c r="X53" i="109" s="1"/>
  <c r="X54" i="109" s="1"/>
  <c r="X55" i="109" s="1"/>
  <c r="X56" i="109" s="1"/>
  <c r="X57" i="109" s="1"/>
  <c r="X58" i="109" s="1"/>
  <c r="X59" i="109" s="1"/>
  <c r="X60" i="109" s="1"/>
  <c r="E57" i="109" s="1"/>
  <c r="J73" i="109" s="1"/>
  <c r="J82" i="109" s="1"/>
  <c r="J93" i="109" s="1"/>
  <c r="J80" i="109" s="1"/>
  <c r="J78" i="109" s="1"/>
  <c r="X49" i="88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E57" i="88" s="1"/>
  <c r="X49" i="55"/>
  <c r="X61" i="55" s="1"/>
  <c r="E58" i="55" s="1"/>
  <c r="J74" i="55" s="1"/>
  <c r="E74" i="16"/>
  <c r="E79" i="16" s="1"/>
  <c r="E81" i="16" s="1"/>
  <c r="E94" i="16" s="1"/>
  <c r="X61" i="80"/>
  <c r="E58" i="80" s="1"/>
  <c r="I74" i="80" s="1"/>
  <c r="I79" i="80" s="1"/>
  <c r="I81" i="80" s="1"/>
  <c r="I94" i="80" s="1"/>
  <c r="X50" i="80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E57" i="80" s="1"/>
  <c r="J73" i="80" s="1"/>
  <c r="J82" i="80" s="1"/>
  <c r="J93" i="80" s="1"/>
  <c r="J80" i="80" s="1"/>
  <c r="X48" i="80"/>
  <c r="X47" i="10"/>
  <c r="X49" i="56"/>
  <c r="X50" i="56" s="1"/>
  <c r="X51" i="56" s="1"/>
  <c r="X52" i="56" s="1"/>
  <c r="X53" i="56" s="1"/>
  <c r="X54" i="56" s="1"/>
  <c r="X55" i="56" s="1"/>
  <c r="X56" i="56" s="1"/>
  <c r="X57" i="56" s="1"/>
  <c r="X58" i="56" s="1"/>
  <c r="X59" i="56" s="1"/>
  <c r="X60" i="56" s="1"/>
  <c r="E57" i="56" s="1"/>
  <c r="J73" i="56" s="1"/>
  <c r="J82" i="56" s="1"/>
  <c r="J93" i="56" s="1"/>
  <c r="J80" i="56" s="1"/>
  <c r="J78" i="56" s="1"/>
  <c r="I73" i="10"/>
  <c r="I82" i="10" s="1"/>
  <c r="I93" i="10" s="1"/>
  <c r="I80" i="10" s="1"/>
  <c r="I78" i="10" s="1"/>
  <c r="J73" i="10"/>
  <c r="J82" i="10" s="1"/>
  <c r="J93" i="10" s="1"/>
  <c r="J80" i="10" s="1"/>
  <c r="J78" i="10" s="1"/>
  <c r="X48" i="10"/>
  <c r="X61" i="10"/>
  <c r="E58" i="10" s="1"/>
  <c r="X49" i="48"/>
  <c r="X48" i="48" s="1"/>
  <c r="X49" i="53"/>
  <c r="X61" i="53" s="1"/>
  <c r="E58" i="53" s="1"/>
  <c r="X50" i="70"/>
  <c r="X51" i="70" s="1"/>
  <c r="X52" i="70" s="1"/>
  <c r="X53" i="70" s="1"/>
  <c r="X54" i="70" s="1"/>
  <c r="X55" i="70" s="1"/>
  <c r="X56" i="70" s="1"/>
  <c r="X57" i="70" s="1"/>
  <c r="X58" i="70" s="1"/>
  <c r="X59" i="70" s="1"/>
  <c r="X60" i="70" s="1"/>
  <c r="E57" i="70" s="1"/>
  <c r="X49" i="113"/>
  <c r="X50" i="113" s="1"/>
  <c r="X51" i="113" s="1"/>
  <c r="X52" i="113" s="1"/>
  <c r="X53" i="113" s="1"/>
  <c r="X54" i="113" s="1"/>
  <c r="X55" i="113" s="1"/>
  <c r="X56" i="113" s="1"/>
  <c r="X57" i="113" s="1"/>
  <c r="X58" i="113" s="1"/>
  <c r="X59" i="113" s="1"/>
  <c r="X60" i="113" s="1"/>
  <c r="E57" i="113" s="1"/>
  <c r="C83" i="32"/>
  <c r="D83" i="36"/>
  <c r="F83" i="50"/>
  <c r="E79" i="32"/>
  <c r="E81" i="32" s="1"/>
  <c r="E94" i="32" s="1"/>
  <c r="E57" i="81"/>
  <c r="I73" i="81" s="1"/>
  <c r="I82" i="81" s="1"/>
  <c r="I93" i="81" s="1"/>
  <c r="I80" i="81" s="1"/>
  <c r="X49" i="76"/>
  <c r="X48" i="76" s="1"/>
  <c r="H83" i="32"/>
  <c r="E58" i="81"/>
  <c r="I74" i="81" s="1"/>
  <c r="D74" i="16"/>
  <c r="X49" i="119"/>
  <c r="X48" i="119" s="1"/>
  <c r="G74" i="16"/>
  <c r="G83" i="16" s="1"/>
  <c r="J73" i="112"/>
  <c r="J82" i="112" s="1"/>
  <c r="J93" i="112" s="1"/>
  <c r="J80" i="112" s="1"/>
  <c r="J78" i="112" s="1"/>
  <c r="F74" i="16"/>
  <c r="F79" i="16" s="1"/>
  <c r="F81" i="16" s="1"/>
  <c r="F94" i="16" s="1"/>
  <c r="H74" i="16"/>
  <c r="D83" i="32"/>
  <c r="X49" i="45"/>
  <c r="C74" i="76"/>
  <c r="F83" i="45"/>
  <c r="J74" i="34"/>
  <c r="J79" i="34" s="1"/>
  <c r="J81" i="34" s="1"/>
  <c r="H74" i="76"/>
  <c r="H79" i="76" s="1"/>
  <c r="H81" i="76" s="1"/>
  <c r="H94" i="76" s="1"/>
  <c r="F83" i="32"/>
  <c r="F74" i="76"/>
  <c r="F83" i="76" s="1"/>
  <c r="J73" i="105"/>
  <c r="J82" i="105" s="1"/>
  <c r="J93" i="105" s="1"/>
  <c r="J80" i="105" s="1"/>
  <c r="J78" i="105" s="1"/>
  <c r="Y47" i="108"/>
  <c r="X49" i="72"/>
  <c r="X61" i="72" s="1"/>
  <c r="E58" i="72" s="1"/>
  <c r="I74" i="72" s="1"/>
  <c r="I79" i="72" s="1"/>
  <c r="I81" i="72" s="1"/>
  <c r="H74" i="108"/>
  <c r="H79" i="108" s="1"/>
  <c r="H81" i="108" s="1"/>
  <c r="H94" i="108" s="1"/>
  <c r="E83" i="26"/>
  <c r="E57" i="106"/>
  <c r="J73" i="106" s="1"/>
  <c r="J82" i="106" s="1"/>
  <c r="J93" i="106" s="1"/>
  <c r="J80" i="106" s="1"/>
  <c r="X49" i="118"/>
  <c r="X48" i="123"/>
  <c r="X61" i="123"/>
  <c r="E58" i="123" s="1"/>
  <c r="X50" i="123"/>
  <c r="X51" i="123" s="1"/>
  <c r="X52" i="123" s="1"/>
  <c r="X53" i="123" s="1"/>
  <c r="X54" i="123" s="1"/>
  <c r="X55" i="123" s="1"/>
  <c r="X56" i="123" s="1"/>
  <c r="X57" i="123" s="1"/>
  <c r="X58" i="123" s="1"/>
  <c r="X59" i="123" s="1"/>
  <c r="X60" i="123" s="1"/>
  <c r="E57" i="123" s="1"/>
  <c r="I73" i="123" s="1"/>
  <c r="I82" i="123" s="1"/>
  <c r="I93" i="123" s="1"/>
  <c r="I80" i="123" s="1"/>
  <c r="I78" i="123" s="1"/>
  <c r="X47" i="123"/>
  <c r="E58" i="87"/>
  <c r="I74" i="87" s="1"/>
  <c r="X48" i="60"/>
  <c r="X47" i="60"/>
  <c r="X50" i="60"/>
  <c r="X51" i="60" s="1"/>
  <c r="X52" i="60" s="1"/>
  <c r="X53" i="60" s="1"/>
  <c r="X54" i="60" s="1"/>
  <c r="X55" i="60" s="1"/>
  <c r="X56" i="60" s="1"/>
  <c r="X57" i="60" s="1"/>
  <c r="X58" i="60" s="1"/>
  <c r="X59" i="60" s="1"/>
  <c r="X60" i="60" s="1"/>
  <c r="E57" i="60" s="1"/>
  <c r="X61" i="60"/>
  <c r="E58" i="60" s="1"/>
  <c r="X49" i="102"/>
  <c r="X61" i="102" s="1"/>
  <c r="E58" i="102" s="1"/>
  <c r="X50" i="63"/>
  <c r="X51" i="63" s="1"/>
  <c r="X52" i="63" s="1"/>
  <c r="X53" i="63" s="1"/>
  <c r="X54" i="63" s="1"/>
  <c r="X55" i="63" s="1"/>
  <c r="X56" i="63" s="1"/>
  <c r="X57" i="63" s="1"/>
  <c r="X58" i="63" s="1"/>
  <c r="X59" i="63" s="1"/>
  <c r="X60" i="63" s="1"/>
  <c r="E57" i="63" s="1"/>
  <c r="X47" i="63"/>
  <c r="X48" i="63"/>
  <c r="X61" i="63"/>
  <c r="E58" i="63" s="1"/>
  <c r="J79" i="94"/>
  <c r="J81" i="94" s="1"/>
  <c r="J94" i="94" s="1"/>
  <c r="D79" i="45"/>
  <c r="D81" i="45" s="1"/>
  <c r="D94" i="45" s="1"/>
  <c r="F83" i="26"/>
  <c r="E83" i="36"/>
  <c r="E57" i="100"/>
  <c r="J73" i="100" s="1"/>
  <c r="J82" i="100" s="1"/>
  <c r="J93" i="100" s="1"/>
  <c r="J80" i="100" s="1"/>
  <c r="D79" i="114"/>
  <c r="D81" i="114" s="1"/>
  <c r="D94" i="114" s="1"/>
  <c r="I73" i="22"/>
  <c r="I82" i="22" s="1"/>
  <c r="I93" i="22" s="1"/>
  <c r="I80" i="22" s="1"/>
  <c r="I78" i="22" s="1"/>
  <c r="X49" i="12"/>
  <c r="C146" i="107"/>
  <c r="D146" i="107" s="1"/>
  <c r="AJ86" i="1" s="1"/>
  <c r="D74" i="76"/>
  <c r="D83" i="76" s="1"/>
  <c r="Y48" i="108"/>
  <c r="C146" i="79"/>
  <c r="D146" i="79" s="1"/>
  <c r="C146" i="76"/>
  <c r="D146" i="76" s="1"/>
  <c r="E146" i="76" s="1"/>
  <c r="AK55" i="1" s="1"/>
  <c r="E74" i="76"/>
  <c r="E83" i="76" s="1"/>
  <c r="C74" i="108"/>
  <c r="C79" i="108" s="1"/>
  <c r="C81" i="108" s="1"/>
  <c r="C94" i="108" s="1"/>
  <c r="D74" i="108"/>
  <c r="D79" i="108" s="1"/>
  <c r="D81" i="108" s="1"/>
  <c r="D94" i="108" s="1"/>
  <c r="E74" i="108"/>
  <c r="E83" i="108" s="1"/>
  <c r="Y50" i="108"/>
  <c r="Y51" i="108" s="1"/>
  <c r="Y52" i="108" s="1"/>
  <c r="Y53" i="108" s="1"/>
  <c r="Y54" i="108" s="1"/>
  <c r="Y55" i="108" s="1"/>
  <c r="Y56" i="108" s="1"/>
  <c r="Y57" i="108" s="1"/>
  <c r="Y58" i="108" s="1"/>
  <c r="Y59" i="108" s="1"/>
  <c r="Y60" i="108" s="1"/>
  <c r="C57" i="108" s="1"/>
  <c r="D57" i="108" s="1"/>
  <c r="H73" i="108" s="1"/>
  <c r="H82" i="108" s="1"/>
  <c r="H93" i="108" s="1"/>
  <c r="H80" i="108" s="1"/>
  <c r="H78" i="108" s="1"/>
  <c r="F74" i="108"/>
  <c r="F83" i="108" s="1"/>
  <c r="J73" i="22"/>
  <c r="J82" i="22" s="1"/>
  <c r="J93" i="22" s="1"/>
  <c r="J80" i="22" s="1"/>
  <c r="J78" i="22" s="1"/>
  <c r="X48" i="107"/>
  <c r="J74" i="107"/>
  <c r="J79" i="107" s="1"/>
  <c r="J81" i="107" s="1"/>
  <c r="J94" i="107" s="1"/>
  <c r="E145" i="22"/>
  <c r="AH12" i="1" s="1"/>
  <c r="C83" i="30"/>
  <c r="G83" i="45"/>
  <c r="X47" i="107"/>
  <c r="H74" i="50"/>
  <c r="H79" i="50" s="1"/>
  <c r="H81" i="50" s="1"/>
  <c r="H94" i="50" s="1"/>
  <c r="D73" i="32"/>
  <c r="D82" i="32" s="1"/>
  <c r="D93" i="32" s="1"/>
  <c r="D80" i="32" s="1"/>
  <c r="D78" i="32" s="1"/>
  <c r="C83" i="16"/>
  <c r="C83" i="26"/>
  <c r="X50" i="107"/>
  <c r="X51" i="107" s="1"/>
  <c r="X52" i="107" s="1"/>
  <c r="X53" i="107" s="1"/>
  <c r="X54" i="107" s="1"/>
  <c r="X55" i="107" s="1"/>
  <c r="X56" i="107" s="1"/>
  <c r="X57" i="107" s="1"/>
  <c r="X58" i="107" s="1"/>
  <c r="X59" i="107" s="1"/>
  <c r="X60" i="107" s="1"/>
  <c r="E57" i="107" s="1"/>
  <c r="J73" i="107" s="1"/>
  <c r="J82" i="107" s="1"/>
  <c r="J93" i="107" s="1"/>
  <c r="J80" i="107" s="1"/>
  <c r="J78" i="107" s="1"/>
  <c r="E83" i="12"/>
  <c r="F79" i="12"/>
  <c r="F81" i="12" s="1"/>
  <c r="F94" i="12" s="1"/>
  <c r="F96" i="14"/>
  <c r="E79" i="45"/>
  <c r="E81" i="45" s="1"/>
  <c r="E94" i="45" s="1"/>
  <c r="E73" i="20"/>
  <c r="E82" i="20" s="1"/>
  <c r="E93" i="20" s="1"/>
  <c r="E80" i="20" s="1"/>
  <c r="E78" i="20" s="1"/>
  <c r="E74" i="44"/>
  <c r="E83" i="44" s="1"/>
  <c r="C79" i="44"/>
  <c r="C81" i="44" s="1"/>
  <c r="C94" i="44" s="1"/>
  <c r="C73" i="50"/>
  <c r="C82" i="50" s="1"/>
  <c r="C93" i="50" s="1"/>
  <c r="C80" i="50" s="1"/>
  <c r="C78" i="50" s="1"/>
  <c r="H79" i="26"/>
  <c r="H81" i="26" s="1"/>
  <c r="H94" i="26" s="1"/>
  <c r="C145" i="123"/>
  <c r="D145" i="123" s="1"/>
  <c r="D74" i="44"/>
  <c r="D83" i="44" s="1"/>
  <c r="H74" i="44"/>
  <c r="H79" i="44" s="1"/>
  <c r="H81" i="44" s="1"/>
  <c r="H94" i="44" s="1"/>
  <c r="J74" i="109"/>
  <c r="J79" i="109" s="1"/>
  <c r="J81" i="109" s="1"/>
  <c r="J94" i="109" s="1"/>
  <c r="E146" i="86"/>
  <c r="AK65" i="1" s="1"/>
  <c r="I74" i="109"/>
  <c r="I79" i="109" s="1"/>
  <c r="I81" i="109" s="1"/>
  <c r="I94" i="109" s="1"/>
  <c r="G74" i="44"/>
  <c r="G79" i="44" s="1"/>
  <c r="G81" i="44" s="1"/>
  <c r="G94" i="44" s="1"/>
  <c r="F74" i="44"/>
  <c r="F83" i="44" s="1"/>
  <c r="F74" i="102"/>
  <c r="F83" i="102" s="1"/>
  <c r="D73" i="20"/>
  <c r="D82" i="20" s="1"/>
  <c r="D93" i="20" s="1"/>
  <c r="D80" i="20" s="1"/>
  <c r="D78" i="20" s="1"/>
  <c r="H73" i="20"/>
  <c r="H82" i="20" s="1"/>
  <c r="H93" i="20" s="1"/>
  <c r="H80" i="20" s="1"/>
  <c r="H78" i="20" s="1"/>
  <c r="G74" i="102"/>
  <c r="G83" i="102" s="1"/>
  <c r="G79" i="26"/>
  <c r="G81" i="26" s="1"/>
  <c r="G94" i="26" s="1"/>
  <c r="C73" i="20"/>
  <c r="C82" i="20" s="1"/>
  <c r="C93" i="20" s="1"/>
  <c r="C80" i="20" s="1"/>
  <c r="C78" i="20" s="1"/>
  <c r="D96" i="12"/>
  <c r="D97" i="12"/>
  <c r="I74" i="92"/>
  <c r="I79" i="92" s="1"/>
  <c r="I81" i="92" s="1"/>
  <c r="H83" i="36"/>
  <c r="C74" i="102"/>
  <c r="C79" i="102" s="1"/>
  <c r="C81" i="102" s="1"/>
  <c r="C94" i="102" s="1"/>
  <c r="D83" i="12"/>
  <c r="F73" i="20"/>
  <c r="F82" i="20" s="1"/>
  <c r="F93" i="20" s="1"/>
  <c r="F80" i="20" s="1"/>
  <c r="F78" i="20" s="1"/>
  <c r="G97" i="32"/>
  <c r="C79" i="45"/>
  <c r="C81" i="45" s="1"/>
  <c r="C94" i="45" s="1"/>
  <c r="D73" i="14"/>
  <c r="D82" i="14" s="1"/>
  <c r="D93" i="14" s="1"/>
  <c r="D80" i="14" s="1"/>
  <c r="D78" i="14" s="1"/>
  <c r="C73" i="14"/>
  <c r="C82" i="14" s="1"/>
  <c r="C93" i="14" s="1"/>
  <c r="C80" i="14" s="1"/>
  <c r="C96" i="14" s="1"/>
  <c r="H73" i="32"/>
  <c r="H82" i="32" s="1"/>
  <c r="H93" i="32" s="1"/>
  <c r="H80" i="32" s="1"/>
  <c r="E73" i="50"/>
  <c r="E82" i="50" s="1"/>
  <c r="E93" i="50" s="1"/>
  <c r="E80" i="50" s="1"/>
  <c r="E78" i="50" s="1"/>
  <c r="G83" i="12"/>
  <c r="G83" i="36"/>
  <c r="G73" i="14"/>
  <c r="G82" i="14" s="1"/>
  <c r="G93" i="14" s="1"/>
  <c r="G80" i="14" s="1"/>
  <c r="G78" i="14" s="1"/>
  <c r="F73" i="50"/>
  <c r="F82" i="50" s="1"/>
  <c r="F93" i="50" s="1"/>
  <c r="F80" i="50" s="1"/>
  <c r="F78" i="50" s="1"/>
  <c r="J73" i="94"/>
  <c r="J82" i="94" s="1"/>
  <c r="J93" i="94" s="1"/>
  <c r="J80" i="94" s="1"/>
  <c r="J78" i="94" s="1"/>
  <c r="E73" i="32"/>
  <c r="E82" i="32" s="1"/>
  <c r="E93" i="32" s="1"/>
  <c r="E80" i="32" s="1"/>
  <c r="E78" i="32" s="1"/>
  <c r="G73" i="50"/>
  <c r="G82" i="50" s="1"/>
  <c r="G93" i="50" s="1"/>
  <c r="G80" i="50" s="1"/>
  <c r="G78" i="50" s="1"/>
  <c r="H83" i="114"/>
  <c r="H73" i="14"/>
  <c r="H82" i="14" s="1"/>
  <c r="H93" i="14" s="1"/>
  <c r="H80" i="14" s="1"/>
  <c r="H78" i="14" s="1"/>
  <c r="I97" i="94"/>
  <c r="C73" i="32"/>
  <c r="C82" i="32" s="1"/>
  <c r="C93" i="32" s="1"/>
  <c r="C80" i="32" s="1"/>
  <c r="C78" i="32" s="1"/>
  <c r="D73" i="50"/>
  <c r="D82" i="50" s="1"/>
  <c r="D93" i="50" s="1"/>
  <c r="D80" i="50" s="1"/>
  <c r="D78" i="50" s="1"/>
  <c r="G96" i="32"/>
  <c r="F97" i="14"/>
  <c r="C83" i="12"/>
  <c r="F73" i="32"/>
  <c r="F82" i="32" s="1"/>
  <c r="F93" i="32" s="1"/>
  <c r="F80" i="32" s="1"/>
  <c r="F78" i="32" s="1"/>
  <c r="C74" i="98"/>
  <c r="C83" i="98" s="1"/>
  <c r="E73" i="14"/>
  <c r="E82" i="14" s="1"/>
  <c r="E93" i="14" s="1"/>
  <c r="E80" i="14" s="1"/>
  <c r="D74" i="98"/>
  <c r="D79" i="98" s="1"/>
  <c r="D81" i="98" s="1"/>
  <c r="D94" i="98" s="1"/>
  <c r="E74" i="50"/>
  <c r="E83" i="50" s="1"/>
  <c r="E74" i="98"/>
  <c r="E83" i="98" s="1"/>
  <c r="G74" i="50"/>
  <c r="F74" i="98"/>
  <c r="F83" i="98" s="1"/>
  <c r="C79" i="36"/>
  <c r="C81" i="36" s="1"/>
  <c r="C97" i="36" s="1"/>
  <c r="G74" i="98"/>
  <c r="G83" i="98" s="1"/>
  <c r="C74" i="50"/>
  <c r="C79" i="50" s="1"/>
  <c r="C81" i="50" s="1"/>
  <c r="C94" i="50" s="1"/>
  <c r="D74" i="50"/>
  <c r="D83" i="50" s="1"/>
  <c r="E57" i="57"/>
  <c r="I73" i="57" s="1"/>
  <c r="I82" i="57" s="1"/>
  <c r="I93" i="57" s="1"/>
  <c r="I80" i="57" s="1"/>
  <c r="I78" i="57" s="1"/>
  <c r="G73" i="76"/>
  <c r="G82" i="76" s="1"/>
  <c r="G93" i="76" s="1"/>
  <c r="G80" i="76" s="1"/>
  <c r="G78" i="76" s="1"/>
  <c r="E73" i="76"/>
  <c r="E82" i="76" s="1"/>
  <c r="E93" i="76" s="1"/>
  <c r="E80" i="76" s="1"/>
  <c r="E78" i="76" s="1"/>
  <c r="D73" i="76"/>
  <c r="D82" i="76" s="1"/>
  <c r="D93" i="76" s="1"/>
  <c r="D80" i="76" s="1"/>
  <c r="D78" i="76" s="1"/>
  <c r="H73" i="76"/>
  <c r="H82" i="76" s="1"/>
  <c r="H93" i="76" s="1"/>
  <c r="H80" i="76" s="1"/>
  <c r="H78" i="76" s="1"/>
  <c r="C73" i="76"/>
  <c r="C82" i="76" s="1"/>
  <c r="C93" i="76" s="1"/>
  <c r="C80" i="76" s="1"/>
  <c r="C78" i="76" s="1"/>
  <c r="F73" i="76"/>
  <c r="F82" i="76" s="1"/>
  <c r="F93" i="76" s="1"/>
  <c r="F80" i="76" s="1"/>
  <c r="F78" i="76" s="1"/>
  <c r="H74" i="79"/>
  <c r="H83" i="79" s="1"/>
  <c r="F74" i="79"/>
  <c r="F79" i="79" s="1"/>
  <c r="F81" i="79" s="1"/>
  <c r="F94" i="79" s="1"/>
  <c r="E74" i="79"/>
  <c r="E83" i="79" s="1"/>
  <c r="D74" i="79"/>
  <c r="D83" i="79" s="1"/>
  <c r="G74" i="79"/>
  <c r="G79" i="79" s="1"/>
  <c r="G81" i="79" s="1"/>
  <c r="G94" i="79" s="1"/>
  <c r="C74" i="79"/>
  <c r="C79" i="79" s="1"/>
  <c r="C81" i="79" s="1"/>
  <c r="C94" i="79" s="1"/>
  <c r="G74" i="123"/>
  <c r="G83" i="123" s="1"/>
  <c r="H74" i="123"/>
  <c r="H79" i="123" s="1"/>
  <c r="H81" i="123" s="1"/>
  <c r="H94" i="123" s="1"/>
  <c r="F74" i="123"/>
  <c r="F83" i="123" s="1"/>
  <c r="E74" i="123"/>
  <c r="E83" i="123" s="1"/>
  <c r="D74" i="123"/>
  <c r="D83" i="123" s="1"/>
  <c r="C74" i="123"/>
  <c r="C79" i="123" s="1"/>
  <c r="C81" i="123" s="1"/>
  <c r="C94" i="123" s="1"/>
  <c r="F73" i="67"/>
  <c r="F82" i="67" s="1"/>
  <c r="F93" i="67" s="1"/>
  <c r="F80" i="67" s="1"/>
  <c r="F78" i="67" s="1"/>
  <c r="D73" i="67"/>
  <c r="D82" i="67" s="1"/>
  <c r="D93" i="67" s="1"/>
  <c r="D80" i="67" s="1"/>
  <c r="D78" i="67" s="1"/>
  <c r="C73" i="67"/>
  <c r="C82" i="67" s="1"/>
  <c r="C93" i="67" s="1"/>
  <c r="C80" i="67" s="1"/>
  <c r="C78" i="67" s="1"/>
  <c r="G73" i="67"/>
  <c r="G82" i="67" s="1"/>
  <c r="G93" i="67" s="1"/>
  <c r="G80" i="67" s="1"/>
  <c r="G78" i="67" s="1"/>
  <c r="E73" i="67"/>
  <c r="E82" i="67" s="1"/>
  <c r="E93" i="67" s="1"/>
  <c r="E80" i="67" s="1"/>
  <c r="H73" i="67"/>
  <c r="H82" i="67" s="1"/>
  <c r="H93" i="67" s="1"/>
  <c r="H80" i="67" s="1"/>
  <c r="G73" i="16"/>
  <c r="G82" i="16" s="1"/>
  <c r="G93" i="16" s="1"/>
  <c r="G80" i="16" s="1"/>
  <c r="G78" i="16" s="1"/>
  <c r="E73" i="16"/>
  <c r="E82" i="16" s="1"/>
  <c r="E93" i="16" s="1"/>
  <c r="E80" i="16" s="1"/>
  <c r="E78" i="16" s="1"/>
  <c r="C73" i="16"/>
  <c r="C82" i="16" s="1"/>
  <c r="C93" i="16" s="1"/>
  <c r="C80" i="16" s="1"/>
  <c r="C78" i="16" s="1"/>
  <c r="F73" i="16"/>
  <c r="F82" i="16" s="1"/>
  <c r="F93" i="16" s="1"/>
  <c r="F80" i="16" s="1"/>
  <c r="F78" i="16" s="1"/>
  <c r="H73" i="16"/>
  <c r="H82" i="16" s="1"/>
  <c r="H93" i="16" s="1"/>
  <c r="H80" i="16" s="1"/>
  <c r="H78" i="16" s="1"/>
  <c r="D73" i="16"/>
  <c r="D82" i="16" s="1"/>
  <c r="D93" i="16" s="1"/>
  <c r="D80" i="16" s="1"/>
  <c r="D78" i="16" s="1"/>
  <c r="E73" i="70"/>
  <c r="E82" i="70" s="1"/>
  <c r="E93" i="70" s="1"/>
  <c r="E80" i="70" s="1"/>
  <c r="D73" i="70"/>
  <c r="D82" i="70" s="1"/>
  <c r="D93" i="70" s="1"/>
  <c r="D80" i="70" s="1"/>
  <c r="D78" i="70" s="1"/>
  <c r="H73" i="70"/>
  <c r="H82" i="70" s="1"/>
  <c r="H93" i="70" s="1"/>
  <c r="H80" i="70" s="1"/>
  <c r="H78" i="70" s="1"/>
  <c r="G73" i="70"/>
  <c r="G82" i="70" s="1"/>
  <c r="G93" i="70" s="1"/>
  <c r="G80" i="70" s="1"/>
  <c r="G78" i="70" s="1"/>
  <c r="F73" i="70"/>
  <c r="F82" i="70" s="1"/>
  <c r="F93" i="70" s="1"/>
  <c r="F80" i="70" s="1"/>
  <c r="F78" i="70" s="1"/>
  <c r="C73" i="70"/>
  <c r="C82" i="70" s="1"/>
  <c r="C93" i="70" s="1"/>
  <c r="C80" i="70" s="1"/>
  <c r="C78" i="70" s="1"/>
  <c r="G74" i="89"/>
  <c r="G83" i="89" s="1"/>
  <c r="E74" i="89"/>
  <c r="E83" i="89" s="1"/>
  <c r="F74" i="89"/>
  <c r="F79" i="89" s="1"/>
  <c r="F81" i="89" s="1"/>
  <c r="F94" i="89" s="1"/>
  <c r="D74" i="89"/>
  <c r="D79" i="89" s="1"/>
  <c r="D81" i="89" s="1"/>
  <c r="D94" i="89" s="1"/>
  <c r="C74" i="89"/>
  <c r="C79" i="89" s="1"/>
  <c r="C81" i="89" s="1"/>
  <c r="C94" i="89" s="1"/>
  <c r="H74" i="89"/>
  <c r="H83" i="89" s="1"/>
  <c r="D74" i="40"/>
  <c r="D79" i="40" s="1"/>
  <c r="D81" i="40" s="1"/>
  <c r="D94" i="40" s="1"/>
  <c r="C74" i="40"/>
  <c r="C83" i="40" s="1"/>
  <c r="F74" i="40"/>
  <c r="F83" i="40" s="1"/>
  <c r="H74" i="40"/>
  <c r="H83" i="40" s="1"/>
  <c r="E74" i="40"/>
  <c r="E83" i="40" s="1"/>
  <c r="G74" i="40"/>
  <c r="G79" i="40" s="1"/>
  <c r="G81" i="40" s="1"/>
  <c r="G94" i="40" s="1"/>
  <c r="D57" i="98"/>
  <c r="E73" i="45"/>
  <c r="E82" i="45" s="1"/>
  <c r="E93" i="45" s="1"/>
  <c r="E80" i="45" s="1"/>
  <c r="E78" i="45" s="1"/>
  <c r="F73" i="45"/>
  <c r="F82" i="45" s="1"/>
  <c r="F93" i="45" s="1"/>
  <c r="F80" i="45" s="1"/>
  <c r="F78" i="45" s="1"/>
  <c r="C73" i="45"/>
  <c r="C82" i="45" s="1"/>
  <c r="C93" i="45" s="1"/>
  <c r="C80" i="45" s="1"/>
  <c r="C78" i="45" s="1"/>
  <c r="H73" i="45"/>
  <c r="H82" i="45" s="1"/>
  <c r="H93" i="45" s="1"/>
  <c r="H80" i="45" s="1"/>
  <c r="H78" i="45" s="1"/>
  <c r="D73" i="45"/>
  <c r="D82" i="45" s="1"/>
  <c r="D93" i="45" s="1"/>
  <c r="D80" i="45" s="1"/>
  <c r="D78" i="45" s="1"/>
  <c r="G73" i="45"/>
  <c r="G82" i="45" s="1"/>
  <c r="G93" i="45" s="1"/>
  <c r="G80" i="45" s="1"/>
  <c r="G78" i="45" s="1"/>
  <c r="D58" i="112"/>
  <c r="C146" i="112" s="1"/>
  <c r="F74" i="18"/>
  <c r="C74" i="18"/>
  <c r="D74" i="18"/>
  <c r="G74" i="18"/>
  <c r="E74" i="18"/>
  <c r="H74" i="18"/>
  <c r="D57" i="52"/>
  <c r="H73" i="52" s="1"/>
  <c r="H82" i="52" s="1"/>
  <c r="H93" i="52" s="1"/>
  <c r="H80" i="52" s="1"/>
  <c r="D58" i="52"/>
  <c r="F74" i="52" s="1"/>
  <c r="D57" i="100"/>
  <c r="G73" i="100" s="1"/>
  <c r="G82" i="100" s="1"/>
  <c r="G93" i="100" s="1"/>
  <c r="G80" i="100" s="1"/>
  <c r="D57" i="53"/>
  <c r="F73" i="53" s="1"/>
  <c r="F82" i="53" s="1"/>
  <c r="F93" i="53" s="1"/>
  <c r="F80" i="53" s="1"/>
  <c r="D58" i="70"/>
  <c r="H74" i="70" s="1"/>
  <c r="D58" i="80"/>
  <c r="H74" i="80" s="1"/>
  <c r="D58" i="47"/>
  <c r="H74" i="47" s="1"/>
  <c r="D58" i="63"/>
  <c r="G74" i="63" s="1"/>
  <c r="D57" i="65"/>
  <c r="C73" i="65" s="1"/>
  <c r="C82" i="65" s="1"/>
  <c r="C93" i="65" s="1"/>
  <c r="C80" i="65" s="1"/>
  <c r="H79" i="12"/>
  <c r="H81" i="12" s="1"/>
  <c r="H94" i="12" s="1"/>
  <c r="H83" i="12"/>
  <c r="D57" i="79"/>
  <c r="F73" i="79" s="1"/>
  <c r="F82" i="79" s="1"/>
  <c r="F93" i="79" s="1"/>
  <c r="F80" i="79" s="1"/>
  <c r="D58" i="87"/>
  <c r="H74" i="87" s="1"/>
  <c r="D58" i="117"/>
  <c r="H74" i="117" s="1"/>
  <c r="H79" i="117" s="1"/>
  <c r="H81" i="117" s="1"/>
  <c r="H94" i="117" s="1"/>
  <c r="G73" i="114"/>
  <c r="G82" i="114" s="1"/>
  <c r="G93" i="114" s="1"/>
  <c r="G80" i="114" s="1"/>
  <c r="G78" i="114" s="1"/>
  <c r="H79" i="20"/>
  <c r="H81" i="20" s="1"/>
  <c r="H94" i="20" s="1"/>
  <c r="J96" i="8"/>
  <c r="E73" i="114"/>
  <c r="E82" i="114" s="1"/>
  <c r="E93" i="114" s="1"/>
  <c r="E80" i="114" s="1"/>
  <c r="E78" i="114" s="1"/>
  <c r="D73" i="114"/>
  <c r="D82" i="114" s="1"/>
  <c r="D93" i="114" s="1"/>
  <c r="D80" i="114" s="1"/>
  <c r="D78" i="114" s="1"/>
  <c r="C73" i="114"/>
  <c r="C82" i="114" s="1"/>
  <c r="C93" i="114" s="1"/>
  <c r="C80" i="114" s="1"/>
  <c r="C78" i="114" s="1"/>
  <c r="E83" i="20"/>
  <c r="E146" i="102"/>
  <c r="F146" i="102" s="1"/>
  <c r="AL81" i="1" s="1"/>
  <c r="I73" i="58"/>
  <c r="I82" i="58" s="1"/>
  <c r="I93" i="58" s="1"/>
  <c r="I80" i="58" s="1"/>
  <c r="I78" i="58" s="1"/>
  <c r="X49" i="6"/>
  <c r="X48" i="6" s="1"/>
  <c r="G97" i="36"/>
  <c r="I73" i="24"/>
  <c r="I82" i="24" s="1"/>
  <c r="I93" i="24" s="1"/>
  <c r="I80" i="24" s="1"/>
  <c r="I78" i="24" s="1"/>
  <c r="J74" i="64"/>
  <c r="J83" i="64" s="1"/>
  <c r="C83" i="20"/>
  <c r="J74" i="82"/>
  <c r="J79" i="82" s="1"/>
  <c r="J81" i="82" s="1"/>
  <c r="F79" i="20"/>
  <c r="F81" i="20" s="1"/>
  <c r="F94" i="20" s="1"/>
  <c r="E57" i="16"/>
  <c r="I73" i="16" s="1"/>
  <c r="I82" i="16" s="1"/>
  <c r="I93" i="16" s="1"/>
  <c r="I80" i="16" s="1"/>
  <c r="I74" i="86"/>
  <c r="J74" i="86"/>
  <c r="J74" i="79"/>
  <c r="J79" i="79" s="1"/>
  <c r="J81" i="79" s="1"/>
  <c r="J94" i="79" s="1"/>
  <c r="J83" i="44"/>
  <c r="J79" i="77"/>
  <c r="J81" i="77" s="1"/>
  <c r="J94" i="77" s="1"/>
  <c r="F79" i="114"/>
  <c r="F81" i="114" s="1"/>
  <c r="F94" i="114" s="1"/>
  <c r="G83" i="20"/>
  <c r="C83" i="114"/>
  <c r="D79" i="30"/>
  <c r="D81" i="30" s="1"/>
  <c r="D94" i="30" s="1"/>
  <c r="I74" i="73"/>
  <c r="I79" i="73" s="1"/>
  <c r="I81" i="73" s="1"/>
  <c r="I94" i="73" s="1"/>
  <c r="X50" i="87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E57" i="87" s="1"/>
  <c r="J74" i="73"/>
  <c r="J83" i="73" s="1"/>
  <c r="J73" i="59"/>
  <c r="J82" i="59" s="1"/>
  <c r="J93" i="59" s="1"/>
  <c r="J80" i="59" s="1"/>
  <c r="J78" i="59" s="1"/>
  <c r="J97" i="8"/>
  <c r="E58" i="24"/>
  <c r="I73" i="79"/>
  <c r="I82" i="79" s="1"/>
  <c r="I93" i="79" s="1"/>
  <c r="I80" i="79" s="1"/>
  <c r="I78" i="79" s="1"/>
  <c r="J73" i="79"/>
  <c r="J82" i="79" s="1"/>
  <c r="J93" i="79" s="1"/>
  <c r="J80" i="79" s="1"/>
  <c r="J78" i="79" s="1"/>
  <c r="Y48" i="117"/>
  <c r="Y47" i="58"/>
  <c r="I73" i="8"/>
  <c r="I82" i="8" s="1"/>
  <c r="I93" i="8" s="1"/>
  <c r="I80" i="8" s="1"/>
  <c r="I78" i="8" s="1"/>
  <c r="J73" i="58"/>
  <c r="J82" i="58" s="1"/>
  <c r="J93" i="58" s="1"/>
  <c r="J80" i="58" s="1"/>
  <c r="J78" i="58" s="1"/>
  <c r="I73" i="44"/>
  <c r="I82" i="44" s="1"/>
  <c r="I93" i="44" s="1"/>
  <c r="I80" i="44" s="1"/>
  <c r="I78" i="44" s="1"/>
  <c r="J73" i="44"/>
  <c r="J82" i="44" s="1"/>
  <c r="J93" i="44" s="1"/>
  <c r="J80" i="44" s="1"/>
  <c r="J78" i="44" s="1"/>
  <c r="C145" i="44"/>
  <c r="D145" i="44" s="1"/>
  <c r="AG23" i="1" s="1"/>
  <c r="F83" i="30"/>
  <c r="J74" i="36"/>
  <c r="J83" i="36" s="1"/>
  <c r="I79" i="8"/>
  <c r="I81" i="8" s="1"/>
  <c r="I94" i="8" s="1"/>
  <c r="Y47" i="117"/>
  <c r="Y50" i="117"/>
  <c r="Y51" i="117" s="1"/>
  <c r="Y52" i="117" s="1"/>
  <c r="Y53" i="117" s="1"/>
  <c r="Y54" i="117" s="1"/>
  <c r="Y55" i="117" s="1"/>
  <c r="Y56" i="117" s="1"/>
  <c r="Y57" i="117" s="1"/>
  <c r="Y58" i="117" s="1"/>
  <c r="Y59" i="117" s="1"/>
  <c r="Y60" i="117" s="1"/>
  <c r="C57" i="117" s="1"/>
  <c r="D57" i="117" s="1"/>
  <c r="G73" i="117" s="1"/>
  <c r="G82" i="117" s="1"/>
  <c r="G93" i="117" s="1"/>
  <c r="G80" i="117" s="1"/>
  <c r="G78" i="117" s="1"/>
  <c r="I83" i="36"/>
  <c r="J73" i="24"/>
  <c r="J82" i="24" s="1"/>
  <c r="J93" i="24" s="1"/>
  <c r="J80" i="24" s="1"/>
  <c r="J78" i="24" s="1"/>
  <c r="C146" i="36"/>
  <c r="D146" i="36" s="1"/>
  <c r="AJ19" i="1" s="1"/>
  <c r="X50" i="121"/>
  <c r="X51" i="121" s="1"/>
  <c r="X52" i="121" s="1"/>
  <c r="X53" i="121" s="1"/>
  <c r="X54" i="121" s="1"/>
  <c r="X55" i="121" s="1"/>
  <c r="X56" i="121" s="1"/>
  <c r="X57" i="121" s="1"/>
  <c r="X58" i="121" s="1"/>
  <c r="X59" i="121" s="1"/>
  <c r="X60" i="121" s="1"/>
  <c r="E57" i="121" s="1"/>
  <c r="J73" i="121" s="1"/>
  <c r="J82" i="121" s="1"/>
  <c r="J93" i="121" s="1"/>
  <c r="J80" i="121" s="1"/>
  <c r="J78" i="121" s="1"/>
  <c r="I73" i="92"/>
  <c r="I82" i="92" s="1"/>
  <c r="I93" i="92" s="1"/>
  <c r="I80" i="92" s="1"/>
  <c r="I78" i="92" s="1"/>
  <c r="H96" i="36"/>
  <c r="J73" i="28"/>
  <c r="J82" i="28" s="1"/>
  <c r="J93" i="28" s="1"/>
  <c r="J80" i="28" s="1"/>
  <c r="J78" i="28" s="1"/>
  <c r="I73" i="28"/>
  <c r="I82" i="28" s="1"/>
  <c r="I93" i="28" s="1"/>
  <c r="I80" i="28" s="1"/>
  <c r="I78" i="28" s="1"/>
  <c r="C145" i="28"/>
  <c r="D145" i="28" s="1"/>
  <c r="AG15" i="1" s="1"/>
  <c r="C145" i="85"/>
  <c r="D145" i="85" s="1"/>
  <c r="E145" i="85" s="1"/>
  <c r="AH64" i="1" s="1"/>
  <c r="J73" i="32"/>
  <c r="J82" i="32" s="1"/>
  <c r="J93" i="32" s="1"/>
  <c r="J80" i="32" s="1"/>
  <c r="J78" i="32" s="1"/>
  <c r="I73" i="32"/>
  <c r="I82" i="32" s="1"/>
  <c r="I93" i="32" s="1"/>
  <c r="I80" i="32" s="1"/>
  <c r="I78" i="32" s="1"/>
  <c r="C145" i="32"/>
  <c r="D145" i="32" s="1"/>
  <c r="AG17" i="1" s="1"/>
  <c r="I73" i="95"/>
  <c r="I82" i="95" s="1"/>
  <c r="I93" i="95" s="1"/>
  <c r="I80" i="95" s="1"/>
  <c r="I78" i="95" s="1"/>
  <c r="J73" i="38"/>
  <c r="J82" i="38" s="1"/>
  <c r="J93" i="38" s="1"/>
  <c r="J80" i="38" s="1"/>
  <c r="J78" i="38" s="1"/>
  <c r="E58" i="111"/>
  <c r="I74" i="111" s="1"/>
  <c r="I79" i="111" s="1"/>
  <c r="I81" i="111" s="1"/>
  <c r="G79" i="30"/>
  <c r="G81" i="30" s="1"/>
  <c r="G94" i="30" s="1"/>
  <c r="C145" i="38"/>
  <c r="D145" i="38" s="1"/>
  <c r="E145" i="38" s="1"/>
  <c r="AH20" i="1" s="1"/>
  <c r="G96" i="36"/>
  <c r="X48" i="61"/>
  <c r="E79" i="30"/>
  <c r="E81" i="30" s="1"/>
  <c r="E94" i="30" s="1"/>
  <c r="X47" i="62"/>
  <c r="X50" i="61"/>
  <c r="X51" i="61" s="1"/>
  <c r="X52" i="61" s="1"/>
  <c r="X53" i="61" s="1"/>
  <c r="X54" i="61" s="1"/>
  <c r="X55" i="61" s="1"/>
  <c r="X56" i="61" s="1"/>
  <c r="X57" i="61" s="1"/>
  <c r="X58" i="61" s="1"/>
  <c r="X59" i="61" s="1"/>
  <c r="X60" i="61" s="1"/>
  <c r="E57" i="61" s="1"/>
  <c r="J73" i="61" s="1"/>
  <c r="J82" i="61" s="1"/>
  <c r="J93" i="61" s="1"/>
  <c r="J80" i="61" s="1"/>
  <c r="J78" i="61" s="1"/>
  <c r="X47" i="61"/>
  <c r="X50" i="62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E57" i="62" s="1"/>
  <c r="X50" i="110"/>
  <c r="X51" i="110" s="1"/>
  <c r="X52" i="110" s="1"/>
  <c r="X53" i="110" s="1"/>
  <c r="X54" i="110" s="1"/>
  <c r="X55" i="110" s="1"/>
  <c r="X56" i="110" s="1"/>
  <c r="X57" i="110" s="1"/>
  <c r="X58" i="110" s="1"/>
  <c r="X59" i="110" s="1"/>
  <c r="X60" i="110" s="1"/>
  <c r="E57" i="110" s="1"/>
  <c r="I73" i="77"/>
  <c r="I82" i="77" s="1"/>
  <c r="I93" i="77" s="1"/>
  <c r="I80" i="77" s="1"/>
  <c r="I78" i="77" s="1"/>
  <c r="X48" i="73"/>
  <c r="X50" i="73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E57" i="73" s="1"/>
  <c r="I73" i="73" s="1"/>
  <c r="I82" i="73" s="1"/>
  <c r="I93" i="73" s="1"/>
  <c r="I80" i="73" s="1"/>
  <c r="I78" i="73" s="1"/>
  <c r="C146" i="32"/>
  <c r="D146" i="32" s="1"/>
  <c r="AJ17" i="1" s="1"/>
  <c r="J74" i="38"/>
  <c r="C146" i="38"/>
  <c r="D146" i="38" s="1"/>
  <c r="AJ20" i="1" s="1"/>
  <c r="I74" i="38"/>
  <c r="H97" i="36"/>
  <c r="I74" i="100"/>
  <c r="I83" i="100" s="1"/>
  <c r="C146" i="14"/>
  <c r="I79" i="77"/>
  <c r="I81" i="77" s="1"/>
  <c r="I94" i="77" s="1"/>
  <c r="J74" i="100"/>
  <c r="J83" i="100" s="1"/>
  <c r="I74" i="14"/>
  <c r="I79" i="14" s="1"/>
  <c r="I81" i="14" s="1"/>
  <c r="I94" i="14" s="1"/>
  <c r="I73" i="97"/>
  <c r="I82" i="97" s="1"/>
  <c r="I93" i="97" s="1"/>
  <c r="I80" i="97" s="1"/>
  <c r="I78" i="97" s="1"/>
  <c r="I83" i="64"/>
  <c r="I74" i="32"/>
  <c r="J79" i="32"/>
  <c r="J81" i="32" s="1"/>
  <c r="J94" i="32" s="1"/>
  <c r="J83" i="32"/>
  <c r="Y48" i="58"/>
  <c r="Y61" i="77"/>
  <c r="C58" i="77" s="1"/>
  <c r="D58" i="77" s="1"/>
  <c r="J83" i="14"/>
  <c r="Y50" i="58"/>
  <c r="Y51" i="58" s="1"/>
  <c r="Y52" i="58" s="1"/>
  <c r="Y53" i="58" s="1"/>
  <c r="Y54" i="58" s="1"/>
  <c r="Y55" i="58" s="1"/>
  <c r="Y56" i="58" s="1"/>
  <c r="Y57" i="58" s="1"/>
  <c r="Y58" i="58" s="1"/>
  <c r="Y59" i="58" s="1"/>
  <c r="Y60" i="58" s="1"/>
  <c r="C57" i="58" s="1"/>
  <c r="D57" i="58" s="1"/>
  <c r="H73" i="58" s="1"/>
  <c r="H82" i="58" s="1"/>
  <c r="H93" i="58" s="1"/>
  <c r="H80" i="58" s="1"/>
  <c r="J74" i="101"/>
  <c r="J79" i="101" s="1"/>
  <c r="J81" i="101" s="1"/>
  <c r="X48" i="121"/>
  <c r="J73" i="77"/>
  <c r="J82" i="77" s="1"/>
  <c r="J93" i="77" s="1"/>
  <c r="J80" i="77" s="1"/>
  <c r="J78" i="77" s="1"/>
  <c r="X47" i="73"/>
  <c r="Y47" i="77"/>
  <c r="Y48" i="77"/>
  <c r="J73" i="101"/>
  <c r="J82" i="101" s="1"/>
  <c r="J93" i="101" s="1"/>
  <c r="J80" i="101" s="1"/>
  <c r="J78" i="101" s="1"/>
  <c r="I73" i="101"/>
  <c r="I82" i="101" s="1"/>
  <c r="I93" i="101" s="1"/>
  <c r="I80" i="101" s="1"/>
  <c r="I78" i="101" s="1"/>
  <c r="C145" i="70"/>
  <c r="D145" i="70" s="1"/>
  <c r="I73" i="70"/>
  <c r="I82" i="70" s="1"/>
  <c r="I93" i="70" s="1"/>
  <c r="I80" i="70" s="1"/>
  <c r="I78" i="70" s="1"/>
  <c r="J73" i="70"/>
  <c r="J82" i="70" s="1"/>
  <c r="J93" i="70" s="1"/>
  <c r="J80" i="70" s="1"/>
  <c r="J78" i="70" s="1"/>
  <c r="G74" i="58"/>
  <c r="G83" i="58" s="1"/>
  <c r="X61" i="62"/>
  <c r="E58" i="62" s="1"/>
  <c r="J74" i="62" s="1"/>
  <c r="X48" i="30"/>
  <c r="X48" i="114"/>
  <c r="X47" i="114"/>
  <c r="X50" i="114"/>
  <c r="X51" i="114" s="1"/>
  <c r="X52" i="114" s="1"/>
  <c r="X53" i="114" s="1"/>
  <c r="X54" i="114" s="1"/>
  <c r="X55" i="114" s="1"/>
  <c r="X56" i="114" s="1"/>
  <c r="X57" i="114" s="1"/>
  <c r="X58" i="114" s="1"/>
  <c r="X59" i="114" s="1"/>
  <c r="X60" i="114" s="1"/>
  <c r="E57" i="114" s="1"/>
  <c r="X61" i="114"/>
  <c r="E58" i="114" s="1"/>
  <c r="C145" i="12"/>
  <c r="D145" i="12" s="1"/>
  <c r="AG7" i="1" s="1"/>
  <c r="I74" i="18"/>
  <c r="I79" i="18" s="1"/>
  <c r="I81" i="18" s="1"/>
  <c r="I94" i="18" s="1"/>
  <c r="C146" i="18"/>
  <c r="D146" i="18" s="1"/>
  <c r="AJ10" i="1" s="1"/>
  <c r="J74" i="18"/>
  <c r="J83" i="18" s="1"/>
  <c r="X50" i="49"/>
  <c r="X51" i="49" s="1"/>
  <c r="X52" i="49" s="1"/>
  <c r="X53" i="49" s="1"/>
  <c r="X54" i="49" s="1"/>
  <c r="X55" i="49" s="1"/>
  <c r="X56" i="49" s="1"/>
  <c r="X57" i="49" s="1"/>
  <c r="X58" i="49" s="1"/>
  <c r="X59" i="49" s="1"/>
  <c r="X60" i="49" s="1"/>
  <c r="E57" i="49" s="1"/>
  <c r="I73" i="49" s="1"/>
  <c r="I82" i="49" s="1"/>
  <c r="I93" i="49" s="1"/>
  <c r="I80" i="49" s="1"/>
  <c r="I78" i="49" s="1"/>
  <c r="C145" i="45"/>
  <c r="D145" i="45" s="1"/>
  <c r="AG24" i="1" s="1"/>
  <c r="X48" i="87"/>
  <c r="I74" i="69"/>
  <c r="J74" i="69"/>
  <c r="C146" i="45"/>
  <c r="D146" i="45" s="1"/>
  <c r="AJ24" i="1" s="1"/>
  <c r="X48" i="111"/>
  <c r="X47" i="111"/>
  <c r="X50" i="111"/>
  <c r="X51" i="111" s="1"/>
  <c r="X52" i="111" s="1"/>
  <c r="X53" i="111" s="1"/>
  <c r="X54" i="111" s="1"/>
  <c r="X55" i="111" s="1"/>
  <c r="X56" i="111" s="1"/>
  <c r="X57" i="111" s="1"/>
  <c r="X58" i="111" s="1"/>
  <c r="X59" i="111" s="1"/>
  <c r="X60" i="111" s="1"/>
  <c r="E57" i="111" s="1"/>
  <c r="J73" i="14"/>
  <c r="J82" i="14" s="1"/>
  <c r="J93" i="14" s="1"/>
  <c r="J80" i="14" s="1"/>
  <c r="J73" i="69"/>
  <c r="J82" i="69" s="1"/>
  <c r="J93" i="69" s="1"/>
  <c r="J80" i="69" s="1"/>
  <c r="J78" i="69" s="1"/>
  <c r="I73" i="69"/>
  <c r="I82" i="69" s="1"/>
  <c r="I93" i="69" s="1"/>
  <c r="I80" i="69" s="1"/>
  <c r="I78" i="69" s="1"/>
  <c r="J73" i="75"/>
  <c r="J82" i="75" s="1"/>
  <c r="J93" i="75" s="1"/>
  <c r="J80" i="75" s="1"/>
  <c r="J78" i="75" s="1"/>
  <c r="C146" i="16"/>
  <c r="D146" i="16" s="1"/>
  <c r="AJ9" i="1" s="1"/>
  <c r="D96" i="36"/>
  <c r="J74" i="16"/>
  <c r="J79" i="16" s="1"/>
  <c r="J81" i="16" s="1"/>
  <c r="J94" i="16" s="1"/>
  <c r="E146" i="123"/>
  <c r="AK102" i="1" s="1"/>
  <c r="C145" i="50"/>
  <c r="D145" i="50" s="1"/>
  <c r="AG29" i="1" s="1"/>
  <c r="I79" i="22"/>
  <c r="I81" i="22" s="1"/>
  <c r="J79" i="22"/>
  <c r="J81" i="22" s="1"/>
  <c r="C145" i="57"/>
  <c r="I74" i="61"/>
  <c r="E97" i="36"/>
  <c r="E96" i="36"/>
  <c r="J83" i="61"/>
  <c r="J79" i="61"/>
  <c r="J81" i="61" s="1"/>
  <c r="J94" i="61" s="1"/>
  <c r="I73" i="50"/>
  <c r="I82" i="50" s="1"/>
  <c r="I93" i="50" s="1"/>
  <c r="I80" i="50" s="1"/>
  <c r="I78" i="50" s="1"/>
  <c r="I73" i="18"/>
  <c r="I82" i="18" s="1"/>
  <c r="I93" i="18" s="1"/>
  <c r="I80" i="18" s="1"/>
  <c r="I78" i="18" s="1"/>
  <c r="J73" i="18"/>
  <c r="J82" i="18" s="1"/>
  <c r="J93" i="18" s="1"/>
  <c r="J80" i="18" s="1"/>
  <c r="J78" i="18" s="1"/>
  <c r="I73" i="36"/>
  <c r="I82" i="36" s="1"/>
  <c r="I93" i="36" s="1"/>
  <c r="I80" i="36" s="1"/>
  <c r="C146" i="12"/>
  <c r="D146" i="12" s="1"/>
  <c r="E146" i="12" s="1"/>
  <c r="AK7" i="1" s="1"/>
  <c r="D97" i="36"/>
  <c r="X47" i="87"/>
  <c r="I74" i="124"/>
  <c r="I79" i="124" s="1"/>
  <c r="I81" i="124" s="1"/>
  <c r="I94" i="124" s="1"/>
  <c r="J73" i="36"/>
  <c r="J82" i="36" s="1"/>
  <c r="J93" i="36" s="1"/>
  <c r="J80" i="36" s="1"/>
  <c r="J78" i="36" s="1"/>
  <c r="I74" i="105"/>
  <c r="I79" i="105" s="1"/>
  <c r="I81" i="105" s="1"/>
  <c r="I94" i="105" s="1"/>
  <c r="X47" i="30"/>
  <c r="H79" i="10"/>
  <c r="H81" i="10" s="1"/>
  <c r="H94" i="10" s="1"/>
  <c r="E96" i="12"/>
  <c r="X61" i="121"/>
  <c r="E58" i="121" s="1"/>
  <c r="J74" i="121" s="1"/>
  <c r="X61" i="30"/>
  <c r="E58" i="30" s="1"/>
  <c r="C146" i="30" s="1"/>
  <c r="D146" i="30" s="1"/>
  <c r="AJ16" i="1" s="1"/>
  <c r="J73" i="64"/>
  <c r="J82" i="64" s="1"/>
  <c r="J93" i="64" s="1"/>
  <c r="J80" i="64" s="1"/>
  <c r="J78" i="64" s="1"/>
  <c r="E58" i="85"/>
  <c r="I74" i="85" s="1"/>
  <c r="I74" i="122"/>
  <c r="I79" i="122" s="1"/>
  <c r="I81" i="122" s="1"/>
  <c r="I94" i="122" s="1"/>
  <c r="J74" i="26"/>
  <c r="J83" i="26" s="1"/>
  <c r="I74" i="26"/>
  <c r="I83" i="26" s="1"/>
  <c r="J74" i="50"/>
  <c r="I74" i="50"/>
  <c r="C146" i="50"/>
  <c r="X47" i="49"/>
  <c r="X48" i="56"/>
  <c r="X61" i="68"/>
  <c r="E58" i="68" s="1"/>
  <c r="X48" i="68"/>
  <c r="X47" i="68"/>
  <c r="E97" i="12"/>
  <c r="D79" i="44"/>
  <c r="D81" i="44" s="1"/>
  <c r="D97" i="44" s="1"/>
  <c r="J74" i="120"/>
  <c r="C146" i="120"/>
  <c r="D146" i="120" s="1"/>
  <c r="AJ99" i="1" s="1"/>
  <c r="I73" i="56"/>
  <c r="I82" i="56" s="1"/>
  <c r="I93" i="56" s="1"/>
  <c r="I80" i="56" s="1"/>
  <c r="I78" i="56" s="1"/>
  <c r="C145" i="56"/>
  <c r="D145" i="56" s="1"/>
  <c r="AG35" i="1" s="1"/>
  <c r="J73" i="68"/>
  <c r="J82" i="68" s="1"/>
  <c r="J93" i="68" s="1"/>
  <c r="J80" i="68" s="1"/>
  <c r="J78" i="68" s="1"/>
  <c r="I73" i="68"/>
  <c r="I82" i="68" s="1"/>
  <c r="I93" i="68" s="1"/>
  <c r="I80" i="68" s="1"/>
  <c r="I78" i="68" s="1"/>
  <c r="C145" i="68"/>
  <c r="D145" i="68" s="1"/>
  <c r="E145" i="68" s="1"/>
  <c r="AH47" i="1" s="1"/>
  <c r="C146" i="26"/>
  <c r="D146" i="26" s="1"/>
  <c r="AJ14" i="1" s="1"/>
  <c r="X47" i="74"/>
  <c r="X48" i="74"/>
  <c r="X61" i="74"/>
  <c r="E58" i="74" s="1"/>
  <c r="X47" i="42"/>
  <c r="X50" i="42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E57" i="42" s="1"/>
  <c r="F79" i="42"/>
  <c r="F81" i="42" s="1"/>
  <c r="F94" i="42" s="1"/>
  <c r="J74" i="28"/>
  <c r="C146" i="28"/>
  <c r="I74" i="28"/>
  <c r="J73" i="65"/>
  <c r="J82" i="65" s="1"/>
  <c r="J93" i="65" s="1"/>
  <c r="J80" i="65" s="1"/>
  <c r="J78" i="65" s="1"/>
  <c r="I73" i="65"/>
  <c r="I82" i="65" s="1"/>
  <c r="I93" i="65" s="1"/>
  <c r="I80" i="65" s="1"/>
  <c r="I78" i="65" s="1"/>
  <c r="C145" i="65"/>
  <c r="D145" i="65" s="1"/>
  <c r="AG44" i="1" s="1"/>
  <c r="I74" i="120"/>
  <c r="X48" i="49"/>
  <c r="X61" i="42"/>
  <c r="E58" i="42" s="1"/>
  <c r="C97" i="12"/>
  <c r="X50" i="47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E57" i="47" s="1"/>
  <c r="X50" i="120"/>
  <c r="X51" i="120" s="1"/>
  <c r="X52" i="120" s="1"/>
  <c r="X53" i="120" s="1"/>
  <c r="X54" i="120" s="1"/>
  <c r="X55" i="120" s="1"/>
  <c r="X56" i="120" s="1"/>
  <c r="X57" i="120" s="1"/>
  <c r="X58" i="120" s="1"/>
  <c r="X59" i="120" s="1"/>
  <c r="X60" i="120" s="1"/>
  <c r="E57" i="120" s="1"/>
  <c r="X47" i="120"/>
  <c r="X48" i="120"/>
  <c r="I83" i="58"/>
  <c r="X48" i="108"/>
  <c r="X61" i="108"/>
  <c r="E58" i="108" s="1"/>
  <c r="X50" i="108"/>
  <c r="X51" i="108" s="1"/>
  <c r="X52" i="108" s="1"/>
  <c r="X53" i="108" s="1"/>
  <c r="X54" i="108" s="1"/>
  <c r="X55" i="108" s="1"/>
  <c r="X56" i="108" s="1"/>
  <c r="X57" i="108" s="1"/>
  <c r="X58" i="108" s="1"/>
  <c r="X59" i="108" s="1"/>
  <c r="X60" i="108" s="1"/>
  <c r="E57" i="108" s="1"/>
  <c r="X47" i="108"/>
  <c r="X48" i="89"/>
  <c r="C96" i="12"/>
  <c r="I83" i="67"/>
  <c r="J73" i="26"/>
  <c r="J82" i="26" s="1"/>
  <c r="J93" i="26" s="1"/>
  <c r="J80" i="26" s="1"/>
  <c r="J78" i="26" s="1"/>
  <c r="C145" i="26"/>
  <c r="D145" i="26" s="1"/>
  <c r="AG14" i="1" s="1"/>
  <c r="I73" i="26"/>
  <c r="I82" i="26" s="1"/>
  <c r="I93" i="26" s="1"/>
  <c r="I80" i="26" s="1"/>
  <c r="I78" i="26" s="1"/>
  <c r="X48" i="103"/>
  <c r="C145" i="76"/>
  <c r="D145" i="76" s="1"/>
  <c r="AG55" i="1" s="1"/>
  <c r="I73" i="67"/>
  <c r="I82" i="67" s="1"/>
  <c r="I93" i="67" s="1"/>
  <c r="I80" i="67" s="1"/>
  <c r="I78" i="67" s="1"/>
  <c r="C145" i="67"/>
  <c r="J73" i="67"/>
  <c r="J82" i="67" s="1"/>
  <c r="J93" i="67" s="1"/>
  <c r="J80" i="67" s="1"/>
  <c r="J78" i="67" s="1"/>
  <c r="X61" i="83"/>
  <c r="E58" i="83" s="1"/>
  <c r="J74" i="83" s="1"/>
  <c r="J74" i="67"/>
  <c r="C146" i="67"/>
  <c r="X47" i="83"/>
  <c r="X50" i="89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E57" i="89" s="1"/>
  <c r="I73" i="89" s="1"/>
  <c r="I82" i="89" s="1"/>
  <c r="I93" i="89" s="1"/>
  <c r="I80" i="89" s="1"/>
  <c r="X61" i="89"/>
  <c r="E58" i="89" s="1"/>
  <c r="X48" i="83"/>
  <c r="X50" i="99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E57" i="99" s="1"/>
  <c r="X48" i="99"/>
  <c r="X47" i="99"/>
  <c r="X61" i="99"/>
  <c r="E58" i="99" s="1"/>
  <c r="C145" i="75"/>
  <c r="D145" i="75" s="1"/>
  <c r="E145" i="75" s="1"/>
  <c r="AH54" i="1" s="1"/>
  <c r="D74" i="58"/>
  <c r="D79" i="58" s="1"/>
  <c r="D81" i="58" s="1"/>
  <c r="D94" i="58" s="1"/>
  <c r="C74" i="58"/>
  <c r="C79" i="58" s="1"/>
  <c r="C81" i="58" s="1"/>
  <c r="C94" i="58" s="1"/>
  <c r="E74" i="58"/>
  <c r="E83" i="58" s="1"/>
  <c r="F74" i="58"/>
  <c r="F79" i="58" s="1"/>
  <c r="F81" i="58" s="1"/>
  <c r="F94" i="58" s="1"/>
  <c r="I73" i="83"/>
  <c r="I82" i="83" s="1"/>
  <c r="I93" i="83" s="1"/>
  <c r="I80" i="83" s="1"/>
  <c r="I78" i="83" s="1"/>
  <c r="E74" i="85"/>
  <c r="E79" i="85" s="1"/>
  <c r="E81" i="85" s="1"/>
  <c r="E94" i="85" s="1"/>
  <c r="I74" i="57"/>
  <c r="I83" i="57" s="1"/>
  <c r="L61" i="122"/>
  <c r="D58" i="122" s="1"/>
  <c r="C146" i="122" s="1"/>
  <c r="D146" i="122" s="1"/>
  <c r="AJ101" i="1" s="1"/>
  <c r="L50" i="122"/>
  <c r="L51" i="122" s="1"/>
  <c r="L52" i="122" s="1"/>
  <c r="L53" i="122" s="1"/>
  <c r="L54" i="122" s="1"/>
  <c r="L55" i="122" s="1"/>
  <c r="L56" i="122" s="1"/>
  <c r="L57" i="122" s="1"/>
  <c r="L58" i="122" s="1"/>
  <c r="L59" i="122" s="1"/>
  <c r="L60" i="122" s="1"/>
  <c r="D57" i="122" s="1"/>
  <c r="C145" i="122" s="1"/>
  <c r="D145" i="122" s="1"/>
  <c r="E145" i="122" s="1"/>
  <c r="AH101" i="1" s="1"/>
  <c r="E146" i="34"/>
  <c r="AK18" i="1" s="1"/>
  <c r="G97" i="12"/>
  <c r="L50" i="110"/>
  <c r="L51" i="110" s="1"/>
  <c r="L52" i="110" s="1"/>
  <c r="L53" i="110" s="1"/>
  <c r="L54" i="110" s="1"/>
  <c r="L55" i="110" s="1"/>
  <c r="L56" i="110" s="1"/>
  <c r="L57" i="110" s="1"/>
  <c r="L58" i="110" s="1"/>
  <c r="L59" i="110" s="1"/>
  <c r="L60" i="110" s="1"/>
  <c r="L47" i="110"/>
  <c r="L48" i="110"/>
  <c r="L50" i="55"/>
  <c r="L51" i="55" s="1"/>
  <c r="L52" i="55" s="1"/>
  <c r="L53" i="55" s="1"/>
  <c r="L54" i="55" s="1"/>
  <c r="L55" i="55" s="1"/>
  <c r="L56" i="55" s="1"/>
  <c r="L57" i="55" s="1"/>
  <c r="L58" i="55" s="1"/>
  <c r="L59" i="55" s="1"/>
  <c r="L60" i="55" s="1"/>
  <c r="L48" i="55"/>
  <c r="L47" i="55"/>
  <c r="L47" i="60"/>
  <c r="L50" i="60"/>
  <c r="L51" i="60" s="1"/>
  <c r="L52" i="60" s="1"/>
  <c r="L53" i="60" s="1"/>
  <c r="L54" i="60" s="1"/>
  <c r="L55" i="60" s="1"/>
  <c r="L56" i="60" s="1"/>
  <c r="L57" i="60" s="1"/>
  <c r="L58" i="60" s="1"/>
  <c r="L59" i="60" s="1"/>
  <c r="L60" i="60" s="1"/>
  <c r="D57" i="60" s="1"/>
  <c r="C145" i="60" s="1"/>
  <c r="D145" i="60" s="1"/>
  <c r="E145" i="60" s="1"/>
  <c r="AH39" i="1" s="1"/>
  <c r="L48" i="60"/>
  <c r="G96" i="12"/>
  <c r="J74" i="57"/>
  <c r="J79" i="57" s="1"/>
  <c r="J81" i="57" s="1"/>
  <c r="L47" i="122"/>
  <c r="C145" i="104"/>
  <c r="D145" i="104" s="1"/>
  <c r="E145" i="104" s="1"/>
  <c r="AH83" i="1" s="1"/>
  <c r="C146" i="80"/>
  <c r="D146" i="80" s="1"/>
  <c r="E146" i="80" s="1"/>
  <c r="AK59" i="1" s="1"/>
  <c r="C145" i="103"/>
  <c r="D145" i="103" s="1"/>
  <c r="AG82" i="1" s="1"/>
  <c r="G74" i="85"/>
  <c r="G83" i="85" s="1"/>
  <c r="I73" i="122"/>
  <c r="I82" i="122" s="1"/>
  <c r="I93" i="122" s="1"/>
  <c r="I80" i="122" s="1"/>
  <c r="I78" i="122" s="1"/>
  <c r="J73" i="83"/>
  <c r="J82" i="83" s="1"/>
  <c r="J93" i="83" s="1"/>
  <c r="J80" i="83" s="1"/>
  <c r="J78" i="83" s="1"/>
  <c r="J79" i="105"/>
  <c r="J81" i="105" s="1"/>
  <c r="I73" i="117"/>
  <c r="I82" i="117" s="1"/>
  <c r="I93" i="117" s="1"/>
  <c r="I80" i="117" s="1"/>
  <c r="I78" i="117" s="1"/>
  <c r="J73" i="117"/>
  <c r="J82" i="117" s="1"/>
  <c r="J93" i="117" s="1"/>
  <c r="J80" i="117" s="1"/>
  <c r="J78" i="117" s="1"/>
  <c r="C145" i="117"/>
  <c r="X47" i="90"/>
  <c r="X50" i="90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E57" i="90" s="1"/>
  <c r="X61" i="90"/>
  <c r="E58" i="90" s="1"/>
  <c r="X48" i="90"/>
  <c r="J74" i="75"/>
  <c r="C146" i="75"/>
  <c r="I74" i="75"/>
  <c r="H74" i="85"/>
  <c r="H79" i="85" s="1"/>
  <c r="H81" i="85" s="1"/>
  <c r="H94" i="85" s="1"/>
  <c r="D74" i="85"/>
  <c r="D83" i="85" s="1"/>
  <c r="X48" i="93"/>
  <c r="X61" i="93"/>
  <c r="E58" i="93" s="1"/>
  <c r="X47" i="93"/>
  <c r="X50" i="93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E57" i="93" s="1"/>
  <c r="I74" i="91"/>
  <c r="J74" i="91"/>
  <c r="C146" i="91"/>
  <c r="F74" i="85"/>
  <c r="F79" i="85" s="1"/>
  <c r="F81" i="85" s="1"/>
  <c r="F94" i="85" s="1"/>
  <c r="E145" i="36"/>
  <c r="AH19" i="1" s="1"/>
  <c r="X50" i="9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E57" i="91" s="1"/>
  <c r="X47" i="91"/>
  <c r="X48" i="91"/>
  <c r="G83" i="42"/>
  <c r="I74" i="117"/>
  <c r="J74" i="117"/>
  <c r="C146" i="117"/>
  <c r="C146" i="104"/>
  <c r="J74" i="104"/>
  <c r="I74" i="104"/>
  <c r="J73" i="66"/>
  <c r="J82" i="66" s="1"/>
  <c r="J93" i="66" s="1"/>
  <c r="J80" i="66" s="1"/>
  <c r="J78" i="66" s="1"/>
  <c r="I73" i="66"/>
  <c r="I82" i="66" s="1"/>
  <c r="I93" i="66" s="1"/>
  <c r="I80" i="66" s="1"/>
  <c r="I78" i="66" s="1"/>
  <c r="C145" i="118"/>
  <c r="I74" i="115"/>
  <c r="J74" i="115"/>
  <c r="X48" i="71"/>
  <c r="X47" i="71"/>
  <c r="J74" i="20"/>
  <c r="C146" i="20"/>
  <c r="I74" i="20"/>
  <c r="X61" i="52"/>
  <c r="E58" i="52" s="1"/>
  <c r="X47" i="52"/>
  <c r="X50" i="52"/>
  <c r="X51" i="52" s="1"/>
  <c r="X52" i="52" s="1"/>
  <c r="X53" i="52" s="1"/>
  <c r="X54" i="52" s="1"/>
  <c r="X55" i="52" s="1"/>
  <c r="X56" i="52" s="1"/>
  <c r="X57" i="52" s="1"/>
  <c r="X58" i="52" s="1"/>
  <c r="X59" i="52" s="1"/>
  <c r="X60" i="52" s="1"/>
  <c r="E57" i="52" s="1"/>
  <c r="X48" i="52"/>
  <c r="E57" i="74"/>
  <c r="X50" i="115"/>
  <c r="X51" i="115" s="1"/>
  <c r="X52" i="115" s="1"/>
  <c r="X53" i="115" s="1"/>
  <c r="X54" i="115" s="1"/>
  <c r="X55" i="115" s="1"/>
  <c r="X56" i="115" s="1"/>
  <c r="X57" i="115" s="1"/>
  <c r="X58" i="115" s="1"/>
  <c r="X59" i="115" s="1"/>
  <c r="X60" i="115" s="1"/>
  <c r="E57" i="115" s="1"/>
  <c r="X48" i="115"/>
  <c r="X47" i="115"/>
  <c r="X48" i="88"/>
  <c r="X48" i="20"/>
  <c r="X47" i="20"/>
  <c r="X50" i="20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E57" i="20" s="1"/>
  <c r="X50" i="54"/>
  <c r="X51" i="54" s="1"/>
  <c r="X52" i="54" s="1"/>
  <c r="X53" i="54" s="1"/>
  <c r="X54" i="54" s="1"/>
  <c r="X55" i="54" s="1"/>
  <c r="X56" i="54" s="1"/>
  <c r="X57" i="54" s="1"/>
  <c r="X58" i="54" s="1"/>
  <c r="X59" i="54" s="1"/>
  <c r="X60" i="54" s="1"/>
  <c r="E57" i="54" s="1"/>
  <c r="X48" i="54"/>
  <c r="X47" i="54"/>
  <c r="J73" i="30"/>
  <c r="J82" i="30" s="1"/>
  <c r="J93" i="30" s="1"/>
  <c r="J80" i="30" s="1"/>
  <c r="J78" i="30" s="1"/>
  <c r="I73" i="30"/>
  <c r="I82" i="30" s="1"/>
  <c r="I93" i="30" s="1"/>
  <c r="I80" i="30" s="1"/>
  <c r="I78" i="30" s="1"/>
  <c r="X61" i="96"/>
  <c r="E58" i="96" s="1"/>
  <c r="X50" i="96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E57" i="96" s="1"/>
  <c r="X47" i="96"/>
  <c r="X48" i="96"/>
  <c r="J79" i="58"/>
  <c r="J81" i="58" s="1"/>
  <c r="F146" i="95"/>
  <c r="AL74" i="1" s="1"/>
  <c r="J74" i="46"/>
  <c r="I74" i="46"/>
  <c r="I74" i="49"/>
  <c r="J74" i="49"/>
  <c r="I74" i="71"/>
  <c r="J74" i="71"/>
  <c r="C83" i="42"/>
  <c r="AJ74" i="1"/>
  <c r="I79" i="107"/>
  <c r="I81" i="107" s="1"/>
  <c r="I94" i="107" s="1"/>
  <c r="X48" i="66"/>
  <c r="X47" i="66"/>
  <c r="X61" i="54"/>
  <c r="E58" i="54" s="1"/>
  <c r="C146" i="55"/>
  <c r="X61" i="66"/>
  <c r="E58" i="66" s="1"/>
  <c r="X50" i="7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E57" i="71" s="1"/>
  <c r="C146" i="40"/>
  <c r="D146" i="40" s="1"/>
  <c r="AJ21" i="1" s="1"/>
  <c r="E83" i="42"/>
  <c r="H83" i="42"/>
  <c r="E145" i="105"/>
  <c r="AH84" i="1" s="1"/>
  <c r="I83" i="34"/>
  <c r="I79" i="34"/>
  <c r="I81" i="34" s="1"/>
  <c r="E97" i="38"/>
  <c r="AJ39" i="1"/>
  <c r="I83" i="112"/>
  <c r="I79" i="112"/>
  <c r="I81" i="112" s="1"/>
  <c r="D145" i="34"/>
  <c r="AG18" i="1" s="1"/>
  <c r="I73" i="40"/>
  <c r="I82" i="40" s="1"/>
  <c r="I93" i="40" s="1"/>
  <c r="I80" i="40" s="1"/>
  <c r="I78" i="40" s="1"/>
  <c r="AK38" i="1"/>
  <c r="F146" i="59"/>
  <c r="AL38" i="1" s="1"/>
  <c r="H78" i="24"/>
  <c r="G79" i="24"/>
  <c r="G81" i="24" s="1"/>
  <c r="G94" i="24" s="1"/>
  <c r="G83" i="24"/>
  <c r="C78" i="24"/>
  <c r="D83" i="24"/>
  <c r="D79" i="24"/>
  <c r="D81" i="24" s="1"/>
  <c r="D94" i="24" s="1"/>
  <c r="D78" i="24"/>
  <c r="C79" i="24"/>
  <c r="C81" i="24" s="1"/>
  <c r="C94" i="24" s="1"/>
  <c r="C83" i="24"/>
  <c r="E96" i="38"/>
  <c r="F83" i="10"/>
  <c r="J73" i="40"/>
  <c r="J82" i="40" s="1"/>
  <c r="J93" i="40" s="1"/>
  <c r="J80" i="40" s="1"/>
  <c r="J78" i="40" s="1"/>
  <c r="F79" i="24"/>
  <c r="F81" i="24" s="1"/>
  <c r="F94" i="24" s="1"/>
  <c r="F83" i="24"/>
  <c r="G78" i="24"/>
  <c r="H83" i="24"/>
  <c r="H79" i="24"/>
  <c r="H81" i="24" s="1"/>
  <c r="H94" i="24" s="1"/>
  <c r="F78" i="24"/>
  <c r="E83" i="24"/>
  <c r="E79" i="24"/>
  <c r="E81" i="24" s="1"/>
  <c r="E94" i="24" s="1"/>
  <c r="E78" i="24"/>
  <c r="C74" i="67"/>
  <c r="C79" i="67" s="1"/>
  <c r="C81" i="67" s="1"/>
  <c r="C94" i="67" s="1"/>
  <c r="F74" i="67"/>
  <c r="F83" i="67" s="1"/>
  <c r="H74" i="67"/>
  <c r="H79" i="67" s="1"/>
  <c r="H81" i="67" s="1"/>
  <c r="H94" i="67" s="1"/>
  <c r="G74" i="67"/>
  <c r="G83" i="67" s="1"/>
  <c r="D74" i="67"/>
  <c r="D79" i="67" s="1"/>
  <c r="D81" i="67" s="1"/>
  <c r="D94" i="67" s="1"/>
  <c r="J79" i="112"/>
  <c r="J81" i="112" s="1"/>
  <c r="J83" i="112"/>
  <c r="H97" i="42"/>
  <c r="F146" i="60"/>
  <c r="AL39" i="1" s="1"/>
  <c r="D79" i="10"/>
  <c r="D81" i="10" s="1"/>
  <c r="D94" i="10" s="1"/>
  <c r="E97" i="42"/>
  <c r="E96" i="42"/>
  <c r="I94" i="94"/>
  <c r="I96" i="94"/>
  <c r="Y49" i="72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C57" i="72" s="1"/>
  <c r="C97" i="26"/>
  <c r="Y50" i="116"/>
  <c r="Y51" i="116" s="1"/>
  <c r="Y52" i="116" s="1"/>
  <c r="Y53" i="116" s="1"/>
  <c r="Y54" i="116" s="1"/>
  <c r="Y55" i="116" s="1"/>
  <c r="Y56" i="116" s="1"/>
  <c r="Y57" i="116" s="1"/>
  <c r="Y58" i="116" s="1"/>
  <c r="Y59" i="116" s="1"/>
  <c r="Y60" i="116" s="1"/>
  <c r="C57" i="116" s="1"/>
  <c r="D57" i="116" s="1"/>
  <c r="Y61" i="116"/>
  <c r="C58" i="116" s="1"/>
  <c r="D58" i="116" s="1"/>
  <c r="G74" i="116" s="1"/>
  <c r="Y48" i="116"/>
  <c r="Y47" i="116"/>
  <c r="F97" i="38"/>
  <c r="I78" i="59"/>
  <c r="D146" i="98"/>
  <c r="E146" i="98" s="1"/>
  <c r="AK77" i="1" s="1"/>
  <c r="J79" i="92"/>
  <c r="J81" i="92" s="1"/>
  <c r="J83" i="92"/>
  <c r="D145" i="95"/>
  <c r="AG74" i="1" s="1"/>
  <c r="E146" i="73"/>
  <c r="I79" i="95"/>
  <c r="I81" i="95" s="1"/>
  <c r="I94" i="95" s="1"/>
  <c r="I83" i="95"/>
  <c r="G83" i="10"/>
  <c r="J79" i="95"/>
  <c r="J81" i="95" s="1"/>
  <c r="J83" i="95"/>
  <c r="Y49" i="8"/>
  <c r="Y50" i="6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47" i="6"/>
  <c r="Y48" i="6"/>
  <c r="Y61" i="6"/>
  <c r="C58" i="6" s="1"/>
  <c r="D58" i="6" s="1"/>
  <c r="E146" i="82"/>
  <c r="F146" i="82" s="1"/>
  <c r="AL61" i="1" s="1"/>
  <c r="F94" i="10"/>
  <c r="F96" i="10"/>
  <c r="F97" i="10"/>
  <c r="E79" i="10"/>
  <c r="E81" i="10" s="1"/>
  <c r="E94" i="10" s="1"/>
  <c r="J83" i="40"/>
  <c r="AG16" i="1"/>
  <c r="E145" i="30"/>
  <c r="AH16" i="1" s="1"/>
  <c r="L50" i="77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D57" i="77" s="1"/>
  <c r="C145" i="77" s="1"/>
  <c r="L48" i="77"/>
  <c r="L47" i="77"/>
  <c r="L48" i="18"/>
  <c r="L47" i="18"/>
  <c r="L50" i="18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D57" i="18" s="1"/>
  <c r="C145" i="18" s="1"/>
  <c r="D145" i="18" s="1"/>
  <c r="AG10" i="1" s="1"/>
  <c r="E146" i="44"/>
  <c r="E145" i="24"/>
  <c r="AG6" i="1"/>
  <c r="F145" i="10"/>
  <c r="AI6" i="1" s="1"/>
  <c r="L50" i="51"/>
  <c r="L51" i="51" s="1"/>
  <c r="L52" i="51" s="1"/>
  <c r="L53" i="51" s="1"/>
  <c r="L54" i="51" s="1"/>
  <c r="L55" i="51" s="1"/>
  <c r="L56" i="51" s="1"/>
  <c r="L57" i="51" s="1"/>
  <c r="L58" i="51" s="1"/>
  <c r="L59" i="51" s="1"/>
  <c r="L60" i="51" s="1"/>
  <c r="D57" i="51" s="1"/>
  <c r="C145" i="51" s="1"/>
  <c r="D145" i="51" s="1"/>
  <c r="E145" i="51" s="1"/>
  <c r="AH30" i="1" s="1"/>
  <c r="L48" i="51"/>
  <c r="L47" i="51"/>
  <c r="D145" i="102"/>
  <c r="E145" i="102" s="1"/>
  <c r="AH81" i="1" s="1"/>
  <c r="J79" i="97"/>
  <c r="J81" i="97" s="1"/>
  <c r="J83" i="97"/>
  <c r="J74" i="70"/>
  <c r="C146" i="70"/>
  <c r="AG38" i="1"/>
  <c r="F145" i="59"/>
  <c r="AI38" i="1" s="1"/>
  <c r="J83" i="122"/>
  <c r="J79" i="122"/>
  <c r="J81" i="122" s="1"/>
  <c r="J94" i="122" s="1"/>
  <c r="I79" i="97"/>
  <c r="I81" i="97" s="1"/>
  <c r="I83" i="97"/>
  <c r="I83" i="16"/>
  <c r="I79" i="16"/>
  <c r="I81" i="16" s="1"/>
  <c r="J78" i="122"/>
  <c r="C145" i="81"/>
  <c r="C146" i="87"/>
  <c r="L50" i="115"/>
  <c r="L51" i="115" s="1"/>
  <c r="L52" i="115" s="1"/>
  <c r="L53" i="115" s="1"/>
  <c r="L54" i="115" s="1"/>
  <c r="L55" i="115" s="1"/>
  <c r="L56" i="115" s="1"/>
  <c r="L57" i="115" s="1"/>
  <c r="L58" i="115" s="1"/>
  <c r="L59" i="115" s="1"/>
  <c r="L60" i="115" s="1"/>
  <c r="L48" i="115"/>
  <c r="L47" i="115"/>
  <c r="J74" i="65"/>
  <c r="I74" i="65"/>
  <c r="J79" i="124"/>
  <c r="J81" i="124" s="1"/>
  <c r="J94" i="124" s="1"/>
  <c r="J83" i="124"/>
  <c r="L50" i="72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48" i="72"/>
  <c r="L47" i="72"/>
  <c r="C145" i="16"/>
  <c r="I83" i="101"/>
  <c r="I79" i="101"/>
  <c r="I81" i="101" s="1"/>
  <c r="I79" i="82"/>
  <c r="I81" i="82" s="1"/>
  <c r="I83" i="82"/>
  <c r="L61" i="51"/>
  <c r="D58" i="51" s="1"/>
  <c r="C146" i="51" s="1"/>
  <c r="D146" i="51" s="1"/>
  <c r="E146" i="51" s="1"/>
  <c r="AK30" i="1" s="1"/>
  <c r="I94" i="58"/>
  <c r="I79" i="79"/>
  <c r="I81" i="79" s="1"/>
  <c r="I94" i="79" s="1"/>
  <c r="I83" i="79"/>
  <c r="C73" i="89"/>
  <c r="C82" i="89" s="1"/>
  <c r="C93" i="89" s="1"/>
  <c r="C80" i="89" s="1"/>
  <c r="C78" i="89" s="1"/>
  <c r="G73" i="89"/>
  <c r="G82" i="89" s="1"/>
  <c r="G93" i="89" s="1"/>
  <c r="G80" i="89" s="1"/>
  <c r="G78" i="89" s="1"/>
  <c r="Y35" i="83"/>
  <c r="Y39" i="83" s="1"/>
  <c r="Y49" i="83" s="1"/>
  <c r="Y61" i="83" s="1"/>
  <c r="C58" i="83" s="1"/>
  <c r="D58" i="83" s="1"/>
  <c r="H73" i="89"/>
  <c r="H82" i="89" s="1"/>
  <c r="H93" i="89" s="1"/>
  <c r="H80" i="89" s="1"/>
  <c r="H78" i="89" s="1"/>
  <c r="H73" i="99"/>
  <c r="H82" i="99" s="1"/>
  <c r="H93" i="99" s="1"/>
  <c r="H80" i="99" s="1"/>
  <c r="H78" i="99" s="1"/>
  <c r="Y35" i="115"/>
  <c r="Y39" i="115" s="1"/>
  <c r="Y49" i="115" s="1"/>
  <c r="Y50" i="115" s="1"/>
  <c r="Y51" i="115" s="1"/>
  <c r="Y52" i="115" s="1"/>
  <c r="Y53" i="115" s="1"/>
  <c r="Y54" i="115" s="1"/>
  <c r="Y55" i="115" s="1"/>
  <c r="Y56" i="115" s="1"/>
  <c r="Y57" i="115" s="1"/>
  <c r="Y58" i="115" s="1"/>
  <c r="Y59" i="115" s="1"/>
  <c r="Y60" i="115" s="1"/>
  <c r="C57" i="115" s="1"/>
  <c r="D57" i="115" s="1"/>
  <c r="E94" i="20"/>
  <c r="D94" i="20"/>
  <c r="D73" i="89"/>
  <c r="D82" i="89" s="1"/>
  <c r="D93" i="89" s="1"/>
  <c r="D80" i="89" s="1"/>
  <c r="D78" i="89" s="1"/>
  <c r="F96" i="38"/>
  <c r="C94" i="20"/>
  <c r="G94" i="20"/>
  <c r="G96" i="20"/>
  <c r="G97" i="20"/>
  <c r="C96" i="10"/>
  <c r="E96" i="26"/>
  <c r="C97" i="10"/>
  <c r="E97" i="26"/>
  <c r="C96" i="26"/>
  <c r="D96" i="42"/>
  <c r="Y49" i="119"/>
  <c r="Y50" i="119" s="1"/>
  <c r="Y51" i="119" s="1"/>
  <c r="Y52" i="119" s="1"/>
  <c r="Y53" i="119" s="1"/>
  <c r="Y54" i="119" s="1"/>
  <c r="Y55" i="119" s="1"/>
  <c r="Y56" i="119" s="1"/>
  <c r="Y57" i="119" s="1"/>
  <c r="Y58" i="119" s="1"/>
  <c r="Y59" i="119" s="1"/>
  <c r="Y60" i="119" s="1"/>
  <c r="C57" i="119" s="1"/>
  <c r="D57" i="119" s="1"/>
  <c r="C145" i="119" s="1"/>
  <c r="D145" i="119" s="1"/>
  <c r="E145" i="119" s="1"/>
  <c r="AH98" i="1" s="1"/>
  <c r="G96" i="10"/>
  <c r="E74" i="99"/>
  <c r="E79" i="99" s="1"/>
  <c r="E81" i="99" s="1"/>
  <c r="E94" i="99" s="1"/>
  <c r="H74" i="104"/>
  <c r="H83" i="104" s="1"/>
  <c r="D97" i="42"/>
  <c r="G97" i="38"/>
  <c r="G97" i="10"/>
  <c r="Y61" i="68"/>
  <c r="C58" i="68" s="1"/>
  <c r="D58" i="68" s="1"/>
  <c r="F74" i="68" s="1"/>
  <c r="D73" i="99"/>
  <c r="D82" i="99" s="1"/>
  <c r="D93" i="99" s="1"/>
  <c r="D80" i="99" s="1"/>
  <c r="D78" i="99" s="1"/>
  <c r="F94" i="26"/>
  <c r="F97" i="26"/>
  <c r="F96" i="26"/>
  <c r="Y61" i="92"/>
  <c r="C58" i="92" s="1"/>
  <c r="D58" i="92" s="1"/>
  <c r="C146" i="92" s="1"/>
  <c r="D146" i="92" s="1"/>
  <c r="Y47" i="92"/>
  <c r="Y50" i="92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C57" i="92" s="1"/>
  <c r="D57" i="92" s="1"/>
  <c r="F73" i="92" s="1"/>
  <c r="F82" i="92" s="1"/>
  <c r="F93" i="92" s="1"/>
  <c r="F80" i="92" s="1"/>
  <c r="F78" i="92" s="1"/>
  <c r="Y48" i="92"/>
  <c r="Y34" i="110"/>
  <c r="Y38" i="110" s="1"/>
  <c r="Y49" i="110" s="1"/>
  <c r="Y61" i="110" s="1"/>
  <c r="C58" i="110" s="1"/>
  <c r="D58" i="110" s="1"/>
  <c r="C146" i="110" s="1"/>
  <c r="D146" i="110" s="1"/>
  <c r="AJ89" i="1" s="1"/>
  <c r="C97" i="38"/>
  <c r="G79" i="28"/>
  <c r="G81" i="28" s="1"/>
  <c r="G94" i="28" s="1"/>
  <c r="G83" i="28"/>
  <c r="E78" i="28"/>
  <c r="F79" i="34"/>
  <c r="F81" i="34" s="1"/>
  <c r="F94" i="34" s="1"/>
  <c r="F83" i="34"/>
  <c r="C97" i="42"/>
  <c r="F94" i="22"/>
  <c r="F97" i="22"/>
  <c r="F96" i="22"/>
  <c r="C78" i="34"/>
  <c r="Y50" i="112"/>
  <c r="Y51" i="112" s="1"/>
  <c r="Y52" i="112" s="1"/>
  <c r="Y53" i="112" s="1"/>
  <c r="Y54" i="112" s="1"/>
  <c r="Y55" i="112" s="1"/>
  <c r="Y56" i="112" s="1"/>
  <c r="Y57" i="112" s="1"/>
  <c r="Y58" i="112" s="1"/>
  <c r="Y59" i="112" s="1"/>
  <c r="Y60" i="112" s="1"/>
  <c r="C57" i="112" s="1"/>
  <c r="D57" i="112" s="1"/>
  <c r="C94" i="30"/>
  <c r="C96" i="30"/>
  <c r="C97" i="30"/>
  <c r="G96" i="38"/>
  <c r="E79" i="28"/>
  <c r="E81" i="28" s="1"/>
  <c r="E94" i="28" s="1"/>
  <c r="E83" i="28"/>
  <c r="D78" i="28"/>
  <c r="G83" i="34"/>
  <c r="G79" i="34"/>
  <c r="G81" i="34" s="1"/>
  <c r="G94" i="34" s="1"/>
  <c r="F94" i="30"/>
  <c r="F96" i="30"/>
  <c r="F97" i="30"/>
  <c r="G97" i="42"/>
  <c r="F78" i="34"/>
  <c r="G74" i="75"/>
  <c r="G83" i="75" s="1"/>
  <c r="D73" i="104"/>
  <c r="D82" i="104" s="1"/>
  <c r="D93" i="104" s="1"/>
  <c r="D80" i="104" s="1"/>
  <c r="D78" i="104" s="1"/>
  <c r="D94" i="22"/>
  <c r="D96" i="22"/>
  <c r="D97" i="22"/>
  <c r="F83" i="28"/>
  <c r="F79" i="28"/>
  <c r="F81" i="28" s="1"/>
  <c r="F94" i="28" s="1"/>
  <c r="G78" i="28"/>
  <c r="C79" i="34"/>
  <c r="C81" i="34" s="1"/>
  <c r="C94" i="34" s="1"/>
  <c r="C83" i="34"/>
  <c r="D97" i="38"/>
  <c r="G96" i="42"/>
  <c r="G78" i="34"/>
  <c r="C74" i="75"/>
  <c r="C79" i="75" s="1"/>
  <c r="C81" i="75" s="1"/>
  <c r="C94" i="75" s="1"/>
  <c r="H73" i="104"/>
  <c r="H82" i="104" s="1"/>
  <c r="H93" i="104" s="1"/>
  <c r="H80" i="104" s="1"/>
  <c r="H78" i="104" s="1"/>
  <c r="Y50" i="109"/>
  <c r="Y51" i="109" s="1"/>
  <c r="Y52" i="109" s="1"/>
  <c r="Y53" i="109" s="1"/>
  <c r="Y54" i="109" s="1"/>
  <c r="Y55" i="109" s="1"/>
  <c r="Y56" i="109" s="1"/>
  <c r="Y57" i="109" s="1"/>
  <c r="Y58" i="109" s="1"/>
  <c r="Y59" i="109" s="1"/>
  <c r="Y60" i="109" s="1"/>
  <c r="C57" i="109" s="1"/>
  <c r="D57" i="109" s="1"/>
  <c r="H73" i="109" s="1"/>
  <c r="H82" i="109" s="1"/>
  <c r="H93" i="109" s="1"/>
  <c r="H80" i="109" s="1"/>
  <c r="H94" i="22"/>
  <c r="H96" i="22"/>
  <c r="H97" i="22"/>
  <c r="C94" i="22"/>
  <c r="C96" i="22"/>
  <c r="C97" i="22"/>
  <c r="C78" i="28"/>
  <c r="D96" i="38"/>
  <c r="H78" i="34"/>
  <c r="F74" i="75"/>
  <c r="F83" i="75" s="1"/>
  <c r="Y47" i="109"/>
  <c r="C73" i="40"/>
  <c r="C82" i="40" s="1"/>
  <c r="C93" i="40" s="1"/>
  <c r="C80" i="40" s="1"/>
  <c r="G73" i="40"/>
  <c r="G82" i="40" s="1"/>
  <c r="G93" i="40" s="1"/>
  <c r="G80" i="40" s="1"/>
  <c r="E73" i="40"/>
  <c r="E82" i="40" s="1"/>
  <c r="E93" i="40" s="1"/>
  <c r="E80" i="40" s="1"/>
  <c r="D73" i="40"/>
  <c r="D82" i="40" s="1"/>
  <c r="D93" i="40" s="1"/>
  <c r="D80" i="40" s="1"/>
  <c r="H73" i="40"/>
  <c r="H82" i="40" s="1"/>
  <c r="H93" i="40" s="1"/>
  <c r="H80" i="40" s="1"/>
  <c r="F73" i="40"/>
  <c r="F82" i="40" s="1"/>
  <c r="F93" i="40" s="1"/>
  <c r="F80" i="40" s="1"/>
  <c r="E79" i="40"/>
  <c r="E81" i="40" s="1"/>
  <c r="E94" i="40" s="1"/>
  <c r="E78" i="34"/>
  <c r="H74" i="75"/>
  <c r="H79" i="75" s="1"/>
  <c r="H81" i="75" s="1"/>
  <c r="H94" i="75" s="1"/>
  <c r="F74" i="99"/>
  <c r="F83" i="99" s="1"/>
  <c r="Y48" i="109"/>
  <c r="H94" i="30"/>
  <c r="H97" i="30"/>
  <c r="H96" i="30"/>
  <c r="D79" i="28"/>
  <c r="D81" i="28" s="1"/>
  <c r="D94" i="28" s="1"/>
  <c r="D83" i="28"/>
  <c r="E83" i="34"/>
  <c r="E79" i="34"/>
  <c r="E81" i="34" s="1"/>
  <c r="E94" i="34" s="1"/>
  <c r="G94" i="22"/>
  <c r="G96" i="22"/>
  <c r="G97" i="22"/>
  <c r="D78" i="34"/>
  <c r="D74" i="109"/>
  <c r="D83" i="109" s="1"/>
  <c r="G83" i="40"/>
  <c r="C79" i="28"/>
  <c r="C81" i="28" s="1"/>
  <c r="C94" i="28" s="1"/>
  <c r="C83" i="28"/>
  <c r="H78" i="28"/>
  <c r="E94" i="22"/>
  <c r="E97" i="22"/>
  <c r="E96" i="22"/>
  <c r="H96" i="38"/>
  <c r="D83" i="34"/>
  <c r="D79" i="34"/>
  <c r="D81" i="34" s="1"/>
  <c r="D94" i="34" s="1"/>
  <c r="G73" i="99"/>
  <c r="G82" i="99" s="1"/>
  <c r="G93" i="99" s="1"/>
  <c r="G80" i="99" s="1"/>
  <c r="G78" i="99" s="1"/>
  <c r="Y61" i="103"/>
  <c r="C58" i="103" s="1"/>
  <c r="D58" i="103" s="1"/>
  <c r="H74" i="103" s="1"/>
  <c r="F74" i="104"/>
  <c r="F83" i="104" s="1"/>
  <c r="H74" i="109"/>
  <c r="H83" i="109" s="1"/>
  <c r="H96" i="42"/>
  <c r="C96" i="38"/>
  <c r="H83" i="28"/>
  <c r="H79" i="28"/>
  <c r="H81" i="28" s="1"/>
  <c r="H94" i="28" s="1"/>
  <c r="F78" i="28"/>
  <c r="H97" i="38"/>
  <c r="H83" i="34"/>
  <c r="H79" i="34"/>
  <c r="H81" i="34" s="1"/>
  <c r="H94" i="34" s="1"/>
  <c r="C96" i="42"/>
  <c r="L48" i="124"/>
  <c r="L47" i="124"/>
  <c r="L50" i="124"/>
  <c r="L51" i="124" s="1"/>
  <c r="L52" i="124" s="1"/>
  <c r="L53" i="124" s="1"/>
  <c r="L54" i="124" s="1"/>
  <c r="L55" i="124" s="1"/>
  <c r="L56" i="124" s="1"/>
  <c r="L57" i="124" s="1"/>
  <c r="L58" i="124" s="1"/>
  <c r="L59" i="124" s="1"/>
  <c r="L60" i="124" s="1"/>
  <c r="L61" i="124"/>
  <c r="Y49" i="124"/>
  <c r="Y61" i="124" s="1"/>
  <c r="C58" i="124" s="1"/>
  <c r="D58" i="124" s="1"/>
  <c r="C146" i="124" s="1"/>
  <c r="D146" i="124" s="1"/>
  <c r="AJ103" i="1" s="1"/>
  <c r="F79" i="123"/>
  <c r="F81" i="123" s="1"/>
  <c r="F94" i="123" s="1"/>
  <c r="H73" i="123"/>
  <c r="H82" i="123" s="1"/>
  <c r="H93" i="123" s="1"/>
  <c r="H80" i="123" s="1"/>
  <c r="F73" i="123"/>
  <c r="F82" i="123" s="1"/>
  <c r="F93" i="123" s="1"/>
  <c r="F80" i="123" s="1"/>
  <c r="E73" i="123"/>
  <c r="E82" i="123" s="1"/>
  <c r="E93" i="123" s="1"/>
  <c r="E80" i="123" s="1"/>
  <c r="D73" i="123"/>
  <c r="D82" i="123" s="1"/>
  <c r="D93" i="123" s="1"/>
  <c r="D80" i="123" s="1"/>
  <c r="C73" i="123"/>
  <c r="C82" i="123" s="1"/>
  <c r="C93" i="123" s="1"/>
  <c r="C80" i="123" s="1"/>
  <c r="G73" i="123"/>
  <c r="G82" i="123" s="1"/>
  <c r="G93" i="123" s="1"/>
  <c r="G80" i="123" s="1"/>
  <c r="Y49" i="121"/>
  <c r="Y61" i="121" s="1"/>
  <c r="C58" i="121" s="1"/>
  <c r="D58" i="121" s="1"/>
  <c r="H74" i="120"/>
  <c r="F74" i="120"/>
  <c r="E74" i="120"/>
  <c r="D74" i="120"/>
  <c r="C74" i="120"/>
  <c r="G74" i="120"/>
  <c r="Y50" i="120"/>
  <c r="Y51" i="120" s="1"/>
  <c r="Y52" i="120" s="1"/>
  <c r="Y53" i="120" s="1"/>
  <c r="Y54" i="120" s="1"/>
  <c r="Y55" i="120" s="1"/>
  <c r="Y56" i="120" s="1"/>
  <c r="Y57" i="120" s="1"/>
  <c r="Y58" i="120" s="1"/>
  <c r="Y59" i="120" s="1"/>
  <c r="Y60" i="120" s="1"/>
  <c r="C57" i="120" s="1"/>
  <c r="D57" i="120" s="1"/>
  <c r="Y48" i="120"/>
  <c r="Y47" i="120"/>
  <c r="Y61" i="118"/>
  <c r="C58" i="118" s="1"/>
  <c r="D58" i="118" s="1"/>
  <c r="F74" i="118" s="1"/>
  <c r="H73" i="118"/>
  <c r="H82" i="118" s="1"/>
  <c r="H93" i="118" s="1"/>
  <c r="H80" i="118" s="1"/>
  <c r="G73" i="118"/>
  <c r="G82" i="118" s="1"/>
  <c r="G93" i="118" s="1"/>
  <c r="G80" i="118" s="1"/>
  <c r="F73" i="118"/>
  <c r="F82" i="118" s="1"/>
  <c r="F93" i="118" s="1"/>
  <c r="F80" i="118" s="1"/>
  <c r="E73" i="118"/>
  <c r="E82" i="118" s="1"/>
  <c r="E93" i="118" s="1"/>
  <c r="E80" i="118" s="1"/>
  <c r="D73" i="118"/>
  <c r="D82" i="118" s="1"/>
  <c r="D93" i="118" s="1"/>
  <c r="D80" i="118" s="1"/>
  <c r="C73" i="118"/>
  <c r="C82" i="118" s="1"/>
  <c r="C93" i="118" s="1"/>
  <c r="C80" i="118" s="1"/>
  <c r="Y48" i="118"/>
  <c r="Y47" i="118"/>
  <c r="E73" i="117"/>
  <c r="E82" i="117" s="1"/>
  <c r="E93" i="117" s="1"/>
  <c r="E80" i="117" s="1"/>
  <c r="H96" i="114"/>
  <c r="H97" i="114"/>
  <c r="Y50" i="113"/>
  <c r="Y51" i="113" s="1"/>
  <c r="Y52" i="113" s="1"/>
  <c r="Y53" i="113" s="1"/>
  <c r="Y54" i="113" s="1"/>
  <c r="Y55" i="113" s="1"/>
  <c r="Y56" i="113" s="1"/>
  <c r="Y57" i="113" s="1"/>
  <c r="Y58" i="113" s="1"/>
  <c r="Y59" i="113" s="1"/>
  <c r="Y60" i="113" s="1"/>
  <c r="C57" i="113" s="1"/>
  <c r="D57" i="113" s="1"/>
  <c r="D73" i="113" s="1"/>
  <c r="D82" i="113" s="1"/>
  <c r="D93" i="113" s="1"/>
  <c r="D80" i="113" s="1"/>
  <c r="Y61" i="113"/>
  <c r="C58" i="113" s="1"/>
  <c r="D58" i="113" s="1"/>
  <c r="F74" i="113" s="1"/>
  <c r="Y48" i="113"/>
  <c r="Y47" i="113"/>
  <c r="H74" i="112"/>
  <c r="F74" i="112"/>
  <c r="Y48" i="112"/>
  <c r="Y47" i="112"/>
  <c r="H74" i="111"/>
  <c r="G74" i="111"/>
  <c r="F74" i="111"/>
  <c r="E74" i="111"/>
  <c r="D74" i="111"/>
  <c r="C74" i="111"/>
  <c r="Y48" i="111"/>
  <c r="Y47" i="111"/>
  <c r="Y50" i="111"/>
  <c r="Y51" i="111" s="1"/>
  <c r="Y52" i="111" s="1"/>
  <c r="Y53" i="111" s="1"/>
  <c r="Y54" i="111" s="1"/>
  <c r="Y55" i="111" s="1"/>
  <c r="Y56" i="111" s="1"/>
  <c r="Y57" i="111" s="1"/>
  <c r="Y58" i="111" s="1"/>
  <c r="Y59" i="111" s="1"/>
  <c r="Y60" i="111" s="1"/>
  <c r="C57" i="111" s="1"/>
  <c r="D57" i="111" s="1"/>
  <c r="F74" i="109"/>
  <c r="F83" i="109" s="1"/>
  <c r="G74" i="109"/>
  <c r="G83" i="109" s="1"/>
  <c r="C74" i="109"/>
  <c r="C79" i="109" s="1"/>
  <c r="C81" i="109" s="1"/>
  <c r="C94" i="109" s="1"/>
  <c r="E83" i="109"/>
  <c r="E79" i="109"/>
  <c r="E81" i="109" s="1"/>
  <c r="E94" i="109" s="1"/>
  <c r="G83" i="108"/>
  <c r="G79" i="108"/>
  <c r="G81" i="108" s="1"/>
  <c r="G94" i="108" s="1"/>
  <c r="Y50" i="107"/>
  <c r="Y51" i="107" s="1"/>
  <c r="Y52" i="107" s="1"/>
  <c r="Y53" i="107" s="1"/>
  <c r="Y54" i="107" s="1"/>
  <c r="Y55" i="107" s="1"/>
  <c r="Y56" i="107" s="1"/>
  <c r="Y57" i="107" s="1"/>
  <c r="Y58" i="107" s="1"/>
  <c r="Y59" i="107" s="1"/>
  <c r="Y60" i="107" s="1"/>
  <c r="C57" i="107" s="1"/>
  <c r="D57" i="107" s="1"/>
  <c r="F73" i="107" s="1"/>
  <c r="F82" i="107" s="1"/>
  <c r="F93" i="107" s="1"/>
  <c r="F80" i="107" s="1"/>
  <c r="G74" i="107"/>
  <c r="F74" i="107"/>
  <c r="E74" i="107"/>
  <c r="D74" i="107"/>
  <c r="C74" i="107"/>
  <c r="H74" i="107"/>
  <c r="Y47" i="107"/>
  <c r="Y48" i="107"/>
  <c r="Y48" i="106"/>
  <c r="Y47" i="106"/>
  <c r="Y50" i="106"/>
  <c r="Y51" i="106" s="1"/>
  <c r="Y52" i="106" s="1"/>
  <c r="Y53" i="106" s="1"/>
  <c r="Y54" i="106" s="1"/>
  <c r="Y55" i="106" s="1"/>
  <c r="Y56" i="106" s="1"/>
  <c r="Y57" i="106" s="1"/>
  <c r="Y58" i="106" s="1"/>
  <c r="Y59" i="106" s="1"/>
  <c r="Y60" i="106" s="1"/>
  <c r="C57" i="106" s="1"/>
  <c r="D57" i="106" s="1"/>
  <c r="C145" i="106" s="1"/>
  <c r="Y61" i="106"/>
  <c r="C58" i="106" s="1"/>
  <c r="D58" i="106" s="1"/>
  <c r="C146" i="106" s="1"/>
  <c r="H73" i="105"/>
  <c r="H82" i="105" s="1"/>
  <c r="H93" i="105" s="1"/>
  <c r="H80" i="105" s="1"/>
  <c r="G73" i="105"/>
  <c r="G82" i="105" s="1"/>
  <c r="G93" i="105" s="1"/>
  <c r="G80" i="105" s="1"/>
  <c r="F73" i="105"/>
  <c r="F82" i="105" s="1"/>
  <c r="F93" i="105" s="1"/>
  <c r="F80" i="105" s="1"/>
  <c r="E73" i="105"/>
  <c r="E82" i="105" s="1"/>
  <c r="E93" i="105" s="1"/>
  <c r="E80" i="105" s="1"/>
  <c r="C73" i="105"/>
  <c r="C82" i="105" s="1"/>
  <c r="C93" i="105" s="1"/>
  <c r="C80" i="105" s="1"/>
  <c r="D73" i="105"/>
  <c r="D82" i="105" s="1"/>
  <c r="D93" i="105" s="1"/>
  <c r="D80" i="105" s="1"/>
  <c r="Y61" i="105"/>
  <c r="C58" i="105" s="1"/>
  <c r="D58" i="105" s="1"/>
  <c r="C146" i="105" s="1"/>
  <c r="Y48" i="105"/>
  <c r="Y47" i="105"/>
  <c r="G74" i="104"/>
  <c r="G79" i="104" s="1"/>
  <c r="G81" i="104" s="1"/>
  <c r="C73" i="104"/>
  <c r="C82" i="104" s="1"/>
  <c r="C93" i="104" s="1"/>
  <c r="C80" i="104" s="1"/>
  <c r="C78" i="104" s="1"/>
  <c r="C74" i="104"/>
  <c r="C79" i="104" s="1"/>
  <c r="C81" i="104" s="1"/>
  <c r="C94" i="104" s="1"/>
  <c r="D74" i="104"/>
  <c r="D83" i="104" s="1"/>
  <c r="E73" i="104"/>
  <c r="E82" i="104" s="1"/>
  <c r="E93" i="104" s="1"/>
  <c r="E80" i="104" s="1"/>
  <c r="E78" i="104" s="1"/>
  <c r="F73" i="104"/>
  <c r="F82" i="104" s="1"/>
  <c r="F93" i="104" s="1"/>
  <c r="F80" i="104" s="1"/>
  <c r="F78" i="104" s="1"/>
  <c r="E79" i="104"/>
  <c r="E81" i="104" s="1"/>
  <c r="E94" i="104" s="1"/>
  <c r="E83" i="104"/>
  <c r="G78" i="104"/>
  <c r="H73" i="103"/>
  <c r="H82" i="103" s="1"/>
  <c r="H93" i="103" s="1"/>
  <c r="H80" i="103" s="1"/>
  <c r="G73" i="103"/>
  <c r="G82" i="103" s="1"/>
  <c r="G93" i="103" s="1"/>
  <c r="G80" i="103" s="1"/>
  <c r="F73" i="103"/>
  <c r="F82" i="103" s="1"/>
  <c r="F93" i="103" s="1"/>
  <c r="F80" i="103" s="1"/>
  <c r="D73" i="103"/>
  <c r="D82" i="103" s="1"/>
  <c r="D93" i="103" s="1"/>
  <c r="D80" i="103" s="1"/>
  <c r="C73" i="103"/>
  <c r="C82" i="103" s="1"/>
  <c r="C93" i="103" s="1"/>
  <c r="C80" i="103" s="1"/>
  <c r="E73" i="103"/>
  <c r="E82" i="103" s="1"/>
  <c r="E93" i="103" s="1"/>
  <c r="E80" i="103" s="1"/>
  <c r="Y48" i="103"/>
  <c r="Y47" i="103"/>
  <c r="H73" i="102"/>
  <c r="H82" i="102" s="1"/>
  <c r="H93" i="102" s="1"/>
  <c r="H80" i="102" s="1"/>
  <c r="G73" i="102"/>
  <c r="G82" i="102" s="1"/>
  <c r="G93" i="102" s="1"/>
  <c r="G80" i="102" s="1"/>
  <c r="F73" i="102"/>
  <c r="F82" i="102" s="1"/>
  <c r="F93" i="102" s="1"/>
  <c r="F80" i="102" s="1"/>
  <c r="E73" i="102"/>
  <c r="E82" i="102" s="1"/>
  <c r="E93" i="102" s="1"/>
  <c r="E80" i="102" s="1"/>
  <c r="D73" i="102"/>
  <c r="D82" i="102" s="1"/>
  <c r="D93" i="102" s="1"/>
  <c r="D80" i="102" s="1"/>
  <c r="C73" i="102"/>
  <c r="C82" i="102" s="1"/>
  <c r="C93" i="102" s="1"/>
  <c r="C80" i="102" s="1"/>
  <c r="D83" i="102"/>
  <c r="D79" i="102"/>
  <c r="D81" i="102" s="1"/>
  <c r="D94" i="102" s="1"/>
  <c r="H79" i="102"/>
  <c r="H81" i="102" s="1"/>
  <c r="H94" i="102" s="1"/>
  <c r="H83" i="102"/>
  <c r="Y49" i="101"/>
  <c r="Y61" i="101" s="1"/>
  <c r="C58" i="101" s="1"/>
  <c r="D58" i="101" s="1"/>
  <c r="C146" i="101" s="1"/>
  <c r="Y61" i="100"/>
  <c r="C58" i="100" s="1"/>
  <c r="D58" i="100" s="1"/>
  <c r="E74" i="100" s="1"/>
  <c r="Y48" i="100"/>
  <c r="Y47" i="100"/>
  <c r="G74" i="99"/>
  <c r="G79" i="99" s="1"/>
  <c r="G81" i="99" s="1"/>
  <c r="G94" i="99" s="1"/>
  <c r="H74" i="99"/>
  <c r="H83" i="99" s="1"/>
  <c r="C73" i="99"/>
  <c r="C82" i="99" s="1"/>
  <c r="C93" i="99" s="1"/>
  <c r="C80" i="99" s="1"/>
  <c r="C78" i="99" s="1"/>
  <c r="C74" i="99"/>
  <c r="C79" i="99" s="1"/>
  <c r="C81" i="99" s="1"/>
  <c r="C94" i="99" s="1"/>
  <c r="E73" i="99"/>
  <c r="E82" i="99" s="1"/>
  <c r="E93" i="99" s="1"/>
  <c r="E80" i="99" s="1"/>
  <c r="E78" i="99" s="1"/>
  <c r="D83" i="99"/>
  <c r="D79" i="99"/>
  <c r="D81" i="99" s="1"/>
  <c r="D94" i="99" s="1"/>
  <c r="F78" i="99"/>
  <c r="H79" i="98"/>
  <c r="H81" i="98" s="1"/>
  <c r="H94" i="98" s="1"/>
  <c r="H83" i="98"/>
  <c r="Y50" i="97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C57" i="97" s="1"/>
  <c r="L48" i="97"/>
  <c r="L47" i="97"/>
  <c r="L50" i="97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Y48" i="97"/>
  <c r="Y47" i="97"/>
  <c r="L61" i="97"/>
  <c r="D58" i="97" s="1"/>
  <c r="C146" i="97" s="1"/>
  <c r="D146" i="97" s="1"/>
  <c r="AJ76" i="1" s="1"/>
  <c r="Y49" i="96"/>
  <c r="Y61" i="96" s="1"/>
  <c r="C58" i="96" s="1"/>
  <c r="D58" i="96" s="1"/>
  <c r="C79" i="95"/>
  <c r="C81" i="95" s="1"/>
  <c r="C83" i="95"/>
  <c r="H79" i="95"/>
  <c r="H81" i="95" s="1"/>
  <c r="H83" i="95"/>
  <c r="D83" i="95"/>
  <c r="D79" i="95"/>
  <c r="D81" i="95" s="1"/>
  <c r="E83" i="95"/>
  <c r="E79" i="95"/>
  <c r="E81" i="95" s="1"/>
  <c r="F83" i="95"/>
  <c r="F79" i="95"/>
  <c r="F81" i="95" s="1"/>
  <c r="G83" i="95"/>
  <c r="G79" i="95"/>
  <c r="G81" i="95" s="1"/>
  <c r="Y48" i="94"/>
  <c r="Y47" i="94"/>
  <c r="Y50" i="94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C57" i="94" s="1"/>
  <c r="D57" i="94" s="1"/>
  <c r="C145" i="94" s="1"/>
  <c r="D145" i="94" s="1"/>
  <c r="AG73" i="1" s="1"/>
  <c r="Y61" i="94"/>
  <c r="C58" i="94" s="1"/>
  <c r="D58" i="94" s="1"/>
  <c r="C146" i="94" s="1"/>
  <c r="H74" i="93"/>
  <c r="G74" i="93"/>
  <c r="F74" i="93"/>
  <c r="E74" i="93"/>
  <c r="D74" i="93"/>
  <c r="C74" i="93"/>
  <c r="Y48" i="93"/>
  <c r="Y47" i="93"/>
  <c r="Y50" i="93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C57" i="93" s="1"/>
  <c r="D57" i="93" s="1"/>
  <c r="H74" i="91"/>
  <c r="G74" i="91"/>
  <c r="F74" i="91"/>
  <c r="E74" i="91"/>
  <c r="D74" i="91"/>
  <c r="C74" i="91"/>
  <c r="Y48" i="91"/>
  <c r="Y47" i="91"/>
  <c r="Y50" i="9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C57" i="91" s="1"/>
  <c r="D57" i="91" s="1"/>
  <c r="Y35" i="90"/>
  <c r="Y39" i="90" s="1"/>
  <c r="Y49" i="90" s="1"/>
  <c r="E73" i="89"/>
  <c r="E82" i="89" s="1"/>
  <c r="E93" i="89" s="1"/>
  <c r="E80" i="89" s="1"/>
  <c r="E78" i="89" s="1"/>
  <c r="D83" i="89"/>
  <c r="F78" i="89"/>
  <c r="F83" i="89"/>
  <c r="Y50" i="88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C57" i="88" s="1"/>
  <c r="D57" i="88" s="1"/>
  <c r="F73" i="88" s="1"/>
  <c r="F82" i="88" s="1"/>
  <c r="F93" i="88" s="1"/>
  <c r="F80" i="88" s="1"/>
  <c r="Y61" i="88"/>
  <c r="C58" i="88" s="1"/>
  <c r="D58" i="88" s="1"/>
  <c r="G74" i="88" s="1"/>
  <c r="Y48" i="88"/>
  <c r="Y47" i="88"/>
  <c r="Y48" i="87"/>
  <c r="Y47" i="87"/>
  <c r="Y50" i="87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C57" i="87" s="1"/>
  <c r="D57" i="87" s="1"/>
  <c r="C145" i="87" s="1"/>
  <c r="H74" i="86"/>
  <c r="G74" i="86"/>
  <c r="F74" i="86"/>
  <c r="E74" i="86"/>
  <c r="D74" i="86"/>
  <c r="C74" i="86"/>
  <c r="Y50" i="86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C57" i="86" s="1"/>
  <c r="D57" i="86" s="1"/>
  <c r="C145" i="86" s="1"/>
  <c r="D145" i="86" s="1"/>
  <c r="AG65" i="1" s="1"/>
  <c r="Y48" i="86"/>
  <c r="Y47" i="86"/>
  <c r="F78" i="85"/>
  <c r="G78" i="85"/>
  <c r="H78" i="85"/>
  <c r="C78" i="85"/>
  <c r="D78" i="85"/>
  <c r="C79" i="85"/>
  <c r="C81" i="85" s="1"/>
  <c r="C94" i="85" s="1"/>
  <c r="C83" i="85"/>
  <c r="E78" i="85"/>
  <c r="Y34" i="84"/>
  <c r="Y38" i="84" s="1"/>
  <c r="Y49" i="84" s="1"/>
  <c r="H74" i="82"/>
  <c r="G74" i="82"/>
  <c r="F74" i="82"/>
  <c r="E74" i="82"/>
  <c r="D74" i="82"/>
  <c r="C74" i="82"/>
  <c r="Y48" i="82"/>
  <c r="Y47" i="82"/>
  <c r="Y50" i="82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C57" i="82" s="1"/>
  <c r="D57" i="82" s="1"/>
  <c r="C145" i="82" s="1"/>
  <c r="D145" i="82" s="1"/>
  <c r="AG61" i="1" s="1"/>
  <c r="H73" i="81"/>
  <c r="H82" i="81" s="1"/>
  <c r="H93" i="81" s="1"/>
  <c r="H80" i="81" s="1"/>
  <c r="G73" i="81"/>
  <c r="G82" i="81" s="1"/>
  <c r="G93" i="81" s="1"/>
  <c r="G80" i="81" s="1"/>
  <c r="F73" i="81"/>
  <c r="F82" i="81" s="1"/>
  <c r="F93" i="81" s="1"/>
  <c r="F80" i="81" s="1"/>
  <c r="E73" i="81"/>
  <c r="E82" i="81" s="1"/>
  <c r="E93" i="81" s="1"/>
  <c r="E80" i="81" s="1"/>
  <c r="C73" i="81"/>
  <c r="C82" i="81" s="1"/>
  <c r="C93" i="81" s="1"/>
  <c r="C80" i="81" s="1"/>
  <c r="D73" i="81"/>
  <c r="D82" i="81" s="1"/>
  <c r="D93" i="81" s="1"/>
  <c r="D80" i="81" s="1"/>
  <c r="Y48" i="81"/>
  <c r="Y47" i="81"/>
  <c r="Y61" i="81"/>
  <c r="C58" i="81" s="1"/>
  <c r="D58" i="81" s="1"/>
  <c r="C146" i="81" s="1"/>
  <c r="Y48" i="80"/>
  <c r="Y47" i="80"/>
  <c r="Y50" i="80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C57" i="80" s="1"/>
  <c r="D57" i="80" s="1"/>
  <c r="C145" i="80" s="1"/>
  <c r="H79" i="79"/>
  <c r="H81" i="79" s="1"/>
  <c r="H94" i="79" s="1"/>
  <c r="Y34" i="78"/>
  <c r="Y38" i="78" s="1"/>
  <c r="Y49" i="78" s="1"/>
  <c r="D79" i="76"/>
  <c r="D81" i="76" s="1"/>
  <c r="D94" i="76" s="1"/>
  <c r="C83" i="76"/>
  <c r="C79" i="76"/>
  <c r="C81" i="76" s="1"/>
  <c r="C94" i="76" s="1"/>
  <c r="G83" i="76"/>
  <c r="G79" i="76"/>
  <c r="G81" i="76" s="1"/>
  <c r="G94" i="76" s="1"/>
  <c r="G73" i="75"/>
  <c r="G82" i="75" s="1"/>
  <c r="G93" i="75" s="1"/>
  <c r="G80" i="75" s="1"/>
  <c r="G78" i="75" s="1"/>
  <c r="C73" i="75"/>
  <c r="C82" i="75" s="1"/>
  <c r="C93" i="75" s="1"/>
  <c r="C80" i="75" s="1"/>
  <c r="C78" i="75" s="1"/>
  <c r="D73" i="75"/>
  <c r="D82" i="75" s="1"/>
  <c r="D93" i="75" s="1"/>
  <c r="D80" i="75" s="1"/>
  <c r="E73" i="75"/>
  <c r="E82" i="75" s="1"/>
  <c r="E93" i="75" s="1"/>
  <c r="E80" i="75" s="1"/>
  <c r="E78" i="75" s="1"/>
  <c r="D74" i="75"/>
  <c r="D83" i="75" s="1"/>
  <c r="F73" i="75"/>
  <c r="F82" i="75" s="1"/>
  <c r="F93" i="75" s="1"/>
  <c r="F80" i="75" s="1"/>
  <c r="E79" i="75"/>
  <c r="E81" i="75" s="1"/>
  <c r="E94" i="75" s="1"/>
  <c r="E83" i="75"/>
  <c r="H78" i="75"/>
  <c r="Y49" i="74"/>
  <c r="H73" i="73"/>
  <c r="H82" i="73" s="1"/>
  <c r="H93" i="73" s="1"/>
  <c r="H80" i="73" s="1"/>
  <c r="G73" i="73"/>
  <c r="G82" i="73" s="1"/>
  <c r="G93" i="73" s="1"/>
  <c r="G80" i="73" s="1"/>
  <c r="F73" i="73"/>
  <c r="F82" i="73" s="1"/>
  <c r="F93" i="73" s="1"/>
  <c r="F80" i="73" s="1"/>
  <c r="E73" i="73"/>
  <c r="E82" i="73" s="1"/>
  <c r="E93" i="73" s="1"/>
  <c r="E80" i="73" s="1"/>
  <c r="D73" i="73"/>
  <c r="D82" i="73" s="1"/>
  <c r="D93" i="73" s="1"/>
  <c r="D80" i="73" s="1"/>
  <c r="C73" i="73"/>
  <c r="C82" i="73" s="1"/>
  <c r="C93" i="73" s="1"/>
  <c r="C80" i="73" s="1"/>
  <c r="C79" i="73"/>
  <c r="C81" i="73" s="1"/>
  <c r="C94" i="73" s="1"/>
  <c r="C83" i="73"/>
  <c r="D83" i="73"/>
  <c r="D79" i="73"/>
  <c r="D81" i="73" s="1"/>
  <c r="D94" i="73" s="1"/>
  <c r="E83" i="73"/>
  <c r="E79" i="73"/>
  <c r="E81" i="73" s="1"/>
  <c r="E94" i="73" s="1"/>
  <c r="F83" i="73"/>
  <c r="F79" i="73"/>
  <c r="F81" i="73" s="1"/>
  <c r="F94" i="73" s="1"/>
  <c r="G83" i="73"/>
  <c r="G79" i="73"/>
  <c r="G81" i="73" s="1"/>
  <c r="G94" i="73" s="1"/>
  <c r="H79" i="73"/>
  <c r="H81" i="73" s="1"/>
  <c r="H94" i="73" s="1"/>
  <c r="H83" i="73"/>
  <c r="I94" i="72"/>
  <c r="Y50" i="7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C57" i="71" s="1"/>
  <c r="D57" i="71" s="1"/>
  <c r="Y48" i="71"/>
  <c r="Y47" i="71"/>
  <c r="Y61" i="71"/>
  <c r="C58" i="71" s="1"/>
  <c r="D58" i="71" s="1"/>
  <c r="C146" i="71" s="1"/>
  <c r="E78" i="70"/>
  <c r="Y35" i="69"/>
  <c r="Y39" i="69" s="1"/>
  <c r="Y49" i="69" s="1"/>
  <c r="G73" i="68"/>
  <c r="G82" i="68" s="1"/>
  <c r="G93" i="68" s="1"/>
  <c r="G80" i="68" s="1"/>
  <c r="E73" i="68"/>
  <c r="E82" i="68" s="1"/>
  <c r="E93" i="68" s="1"/>
  <c r="E80" i="68" s="1"/>
  <c r="D73" i="68"/>
  <c r="D82" i="68" s="1"/>
  <c r="D93" i="68" s="1"/>
  <c r="D80" i="68" s="1"/>
  <c r="C73" i="68"/>
  <c r="C82" i="68" s="1"/>
  <c r="C93" i="68" s="1"/>
  <c r="C80" i="68" s="1"/>
  <c r="F73" i="68"/>
  <c r="F82" i="68" s="1"/>
  <c r="F93" i="68" s="1"/>
  <c r="F80" i="68" s="1"/>
  <c r="H73" i="68"/>
  <c r="H82" i="68" s="1"/>
  <c r="H93" i="68" s="1"/>
  <c r="H80" i="68" s="1"/>
  <c r="Y47" i="68"/>
  <c r="Y48" i="68"/>
  <c r="H78" i="67"/>
  <c r="E78" i="67"/>
  <c r="E79" i="67"/>
  <c r="E81" i="67" s="1"/>
  <c r="E94" i="67" s="1"/>
  <c r="E83" i="67"/>
  <c r="Y34" i="66"/>
  <c r="Y38" i="66" s="1"/>
  <c r="G73" i="65"/>
  <c r="G82" i="65" s="1"/>
  <c r="G93" i="65" s="1"/>
  <c r="G80" i="65" s="1"/>
  <c r="F73" i="65"/>
  <c r="F82" i="65" s="1"/>
  <c r="F93" i="65" s="1"/>
  <c r="F80" i="65" s="1"/>
  <c r="E73" i="65"/>
  <c r="E82" i="65" s="1"/>
  <c r="E93" i="65" s="1"/>
  <c r="E80" i="65" s="1"/>
  <c r="D73" i="65"/>
  <c r="D82" i="65" s="1"/>
  <c r="D93" i="65" s="1"/>
  <c r="D80" i="65" s="1"/>
  <c r="Y61" i="65"/>
  <c r="C58" i="65" s="1"/>
  <c r="D58" i="65" s="1"/>
  <c r="C146" i="65" s="1"/>
  <c r="Y48" i="65"/>
  <c r="Y47" i="65"/>
  <c r="Y35" i="64"/>
  <c r="Y39" i="64" s="1"/>
  <c r="Y49" i="64" s="1"/>
  <c r="I94" i="64"/>
  <c r="I97" i="64"/>
  <c r="I96" i="64"/>
  <c r="Y50" i="63"/>
  <c r="Y51" i="63" s="1"/>
  <c r="Y52" i="63" s="1"/>
  <c r="Y53" i="63" s="1"/>
  <c r="Y54" i="63" s="1"/>
  <c r="Y55" i="63" s="1"/>
  <c r="Y56" i="63" s="1"/>
  <c r="Y57" i="63" s="1"/>
  <c r="Y58" i="63" s="1"/>
  <c r="Y59" i="63" s="1"/>
  <c r="Y60" i="63" s="1"/>
  <c r="C57" i="63" s="1"/>
  <c r="D57" i="63" s="1"/>
  <c r="Y48" i="63"/>
  <c r="Y47" i="63"/>
  <c r="Y50" i="62"/>
  <c r="Y51" i="62" s="1"/>
  <c r="Y52" i="62" s="1"/>
  <c r="Y53" i="62" s="1"/>
  <c r="Y54" i="62" s="1"/>
  <c r="Y55" i="62" s="1"/>
  <c r="Y56" i="62" s="1"/>
  <c r="Y57" i="62" s="1"/>
  <c r="Y58" i="62" s="1"/>
  <c r="Y59" i="62" s="1"/>
  <c r="Y60" i="62" s="1"/>
  <c r="C57" i="62" s="1"/>
  <c r="D57" i="62" s="1"/>
  <c r="D73" i="62" s="1"/>
  <c r="D82" i="62" s="1"/>
  <c r="D93" i="62" s="1"/>
  <c r="D80" i="62" s="1"/>
  <c r="H74" i="62"/>
  <c r="G74" i="62"/>
  <c r="F74" i="62"/>
  <c r="E74" i="62"/>
  <c r="D74" i="62"/>
  <c r="C74" i="62"/>
  <c r="Y48" i="62"/>
  <c r="Y47" i="62"/>
  <c r="Y48" i="61"/>
  <c r="Y47" i="61"/>
  <c r="Y50" i="61"/>
  <c r="Y51" i="61" s="1"/>
  <c r="Y52" i="61" s="1"/>
  <c r="Y53" i="61" s="1"/>
  <c r="Y54" i="61" s="1"/>
  <c r="Y55" i="61" s="1"/>
  <c r="Y56" i="61" s="1"/>
  <c r="Y57" i="61" s="1"/>
  <c r="Y58" i="61" s="1"/>
  <c r="Y59" i="61" s="1"/>
  <c r="Y60" i="61" s="1"/>
  <c r="C57" i="61" s="1"/>
  <c r="D57" i="61" s="1"/>
  <c r="Y61" i="61"/>
  <c r="C58" i="61" s="1"/>
  <c r="D58" i="61" s="1"/>
  <c r="C146" i="61" s="1"/>
  <c r="D146" i="61" s="1"/>
  <c r="AJ40" i="1" s="1"/>
  <c r="H74" i="60"/>
  <c r="G74" i="60"/>
  <c r="F74" i="60"/>
  <c r="E74" i="60"/>
  <c r="D74" i="60"/>
  <c r="C74" i="60"/>
  <c r="H79" i="59"/>
  <c r="H81" i="59" s="1"/>
  <c r="H94" i="59" s="1"/>
  <c r="H83" i="59"/>
  <c r="C79" i="59"/>
  <c r="C81" i="59" s="1"/>
  <c r="C94" i="59" s="1"/>
  <c r="C83" i="59"/>
  <c r="D83" i="59"/>
  <c r="D79" i="59"/>
  <c r="D81" i="59" s="1"/>
  <c r="D94" i="59" s="1"/>
  <c r="H73" i="59"/>
  <c r="H82" i="59" s="1"/>
  <c r="H93" i="59" s="1"/>
  <c r="H80" i="59" s="1"/>
  <c r="G73" i="59"/>
  <c r="G82" i="59" s="1"/>
  <c r="G93" i="59" s="1"/>
  <c r="G80" i="59" s="1"/>
  <c r="F73" i="59"/>
  <c r="F82" i="59" s="1"/>
  <c r="F93" i="59" s="1"/>
  <c r="F80" i="59" s="1"/>
  <c r="E73" i="59"/>
  <c r="E82" i="59" s="1"/>
  <c r="E93" i="59" s="1"/>
  <c r="E80" i="59" s="1"/>
  <c r="D73" i="59"/>
  <c r="D82" i="59" s="1"/>
  <c r="D93" i="59" s="1"/>
  <c r="D80" i="59" s="1"/>
  <c r="C73" i="59"/>
  <c r="C82" i="59" s="1"/>
  <c r="C93" i="59" s="1"/>
  <c r="C80" i="59" s="1"/>
  <c r="E83" i="59"/>
  <c r="E79" i="59"/>
  <c r="E81" i="59" s="1"/>
  <c r="E94" i="59" s="1"/>
  <c r="F83" i="59"/>
  <c r="F79" i="59"/>
  <c r="F81" i="59" s="1"/>
  <c r="F94" i="59" s="1"/>
  <c r="G83" i="59"/>
  <c r="G79" i="59"/>
  <c r="G81" i="59" s="1"/>
  <c r="G94" i="59" s="1"/>
  <c r="H79" i="58"/>
  <c r="H81" i="58" s="1"/>
  <c r="H94" i="58" s="1"/>
  <c r="H83" i="58"/>
  <c r="Y61" i="57"/>
  <c r="C58" i="57" s="1"/>
  <c r="D58" i="57" s="1"/>
  <c r="F74" i="57" s="1"/>
  <c r="H73" i="57"/>
  <c r="H82" i="57" s="1"/>
  <c r="H93" i="57" s="1"/>
  <c r="H80" i="57" s="1"/>
  <c r="F73" i="57"/>
  <c r="F82" i="57" s="1"/>
  <c r="F93" i="57" s="1"/>
  <c r="F80" i="57" s="1"/>
  <c r="E73" i="57"/>
  <c r="E82" i="57" s="1"/>
  <c r="E93" i="57" s="1"/>
  <c r="E80" i="57" s="1"/>
  <c r="D73" i="57"/>
  <c r="D82" i="57" s="1"/>
  <c r="D93" i="57" s="1"/>
  <c r="D80" i="57" s="1"/>
  <c r="C73" i="57"/>
  <c r="C82" i="57" s="1"/>
  <c r="C93" i="57" s="1"/>
  <c r="C80" i="57" s="1"/>
  <c r="G73" i="57"/>
  <c r="G82" i="57" s="1"/>
  <c r="G93" i="57" s="1"/>
  <c r="G80" i="57" s="1"/>
  <c r="Y47" i="57"/>
  <c r="Y48" i="57"/>
  <c r="E83" i="56"/>
  <c r="E79" i="56"/>
  <c r="E81" i="56" s="1"/>
  <c r="E94" i="56" s="1"/>
  <c r="F83" i="56"/>
  <c r="F79" i="56"/>
  <c r="F81" i="56" s="1"/>
  <c r="F94" i="56" s="1"/>
  <c r="G78" i="56"/>
  <c r="E78" i="56"/>
  <c r="H78" i="56"/>
  <c r="C79" i="56"/>
  <c r="C81" i="56" s="1"/>
  <c r="C94" i="56" s="1"/>
  <c r="C83" i="56"/>
  <c r="D78" i="56"/>
  <c r="F78" i="56"/>
  <c r="G83" i="56"/>
  <c r="G79" i="56"/>
  <c r="G81" i="56" s="1"/>
  <c r="G94" i="56" s="1"/>
  <c r="H79" i="56"/>
  <c r="H81" i="56" s="1"/>
  <c r="H94" i="56" s="1"/>
  <c r="H83" i="56"/>
  <c r="C78" i="56"/>
  <c r="D83" i="56"/>
  <c r="D79" i="56"/>
  <c r="D81" i="56" s="1"/>
  <c r="D94" i="56" s="1"/>
  <c r="G74" i="55"/>
  <c r="D74" i="55"/>
  <c r="H74" i="55"/>
  <c r="F74" i="55"/>
  <c r="E74" i="55"/>
  <c r="C74" i="55"/>
  <c r="Y47" i="55"/>
  <c r="Y48" i="55"/>
  <c r="Y50" i="55"/>
  <c r="Y51" i="55" s="1"/>
  <c r="Y52" i="55" s="1"/>
  <c r="Y53" i="55" s="1"/>
  <c r="Y54" i="55" s="1"/>
  <c r="Y55" i="55" s="1"/>
  <c r="Y56" i="55" s="1"/>
  <c r="Y57" i="55" s="1"/>
  <c r="Y58" i="55" s="1"/>
  <c r="Y59" i="55" s="1"/>
  <c r="Y60" i="55" s="1"/>
  <c r="C57" i="55" s="1"/>
  <c r="Y50" i="54"/>
  <c r="Y51" i="54" s="1"/>
  <c r="Y52" i="54" s="1"/>
  <c r="Y53" i="54" s="1"/>
  <c r="Y54" i="54" s="1"/>
  <c r="Y55" i="54" s="1"/>
  <c r="Y56" i="54" s="1"/>
  <c r="Y57" i="54" s="1"/>
  <c r="Y58" i="54" s="1"/>
  <c r="Y59" i="54" s="1"/>
  <c r="Y60" i="54" s="1"/>
  <c r="C57" i="54" s="1"/>
  <c r="D57" i="54" s="1"/>
  <c r="G73" i="54" s="1"/>
  <c r="G82" i="54" s="1"/>
  <c r="G93" i="54" s="1"/>
  <c r="G80" i="54" s="1"/>
  <c r="H74" i="54"/>
  <c r="G74" i="54"/>
  <c r="F74" i="54"/>
  <c r="E74" i="54"/>
  <c r="D74" i="54"/>
  <c r="C74" i="54"/>
  <c r="Y48" i="54"/>
  <c r="Y47" i="54"/>
  <c r="Y48" i="53"/>
  <c r="Y47" i="53"/>
  <c r="Y61" i="53"/>
  <c r="C58" i="53" s="1"/>
  <c r="D58" i="53" s="1"/>
  <c r="D73" i="52"/>
  <c r="D82" i="52" s="1"/>
  <c r="D93" i="52" s="1"/>
  <c r="D80" i="52" s="1"/>
  <c r="C73" i="52"/>
  <c r="C82" i="52" s="1"/>
  <c r="C93" i="52" s="1"/>
  <c r="C80" i="52" s="1"/>
  <c r="H96" i="50"/>
  <c r="H78" i="50"/>
  <c r="Y48" i="49"/>
  <c r="Y47" i="49"/>
  <c r="Y61" i="49"/>
  <c r="C58" i="49" s="1"/>
  <c r="D58" i="49" s="1"/>
  <c r="C146" i="49" s="1"/>
  <c r="Y50" i="49"/>
  <c r="Y51" i="49" s="1"/>
  <c r="Y52" i="49" s="1"/>
  <c r="Y53" i="49" s="1"/>
  <c r="Y54" i="49" s="1"/>
  <c r="Y55" i="49" s="1"/>
  <c r="Y56" i="49" s="1"/>
  <c r="Y57" i="49" s="1"/>
  <c r="Y58" i="49" s="1"/>
  <c r="Y59" i="49" s="1"/>
  <c r="Y60" i="49" s="1"/>
  <c r="C57" i="49" s="1"/>
  <c r="D57" i="49" s="1"/>
  <c r="L48" i="48"/>
  <c r="L47" i="48"/>
  <c r="L50" i="48"/>
  <c r="L51" i="48" s="1"/>
  <c r="L52" i="48" s="1"/>
  <c r="L53" i="48" s="1"/>
  <c r="L54" i="48" s="1"/>
  <c r="L55" i="48" s="1"/>
  <c r="L56" i="48" s="1"/>
  <c r="L57" i="48" s="1"/>
  <c r="L58" i="48" s="1"/>
  <c r="L59" i="48" s="1"/>
  <c r="L60" i="48" s="1"/>
  <c r="L61" i="48"/>
  <c r="Y49" i="48"/>
  <c r="Y50" i="47"/>
  <c r="Y51" i="47" s="1"/>
  <c r="Y52" i="47" s="1"/>
  <c r="Y53" i="47" s="1"/>
  <c r="Y54" i="47" s="1"/>
  <c r="Y55" i="47" s="1"/>
  <c r="Y56" i="47" s="1"/>
  <c r="Y57" i="47" s="1"/>
  <c r="Y58" i="47" s="1"/>
  <c r="Y59" i="47" s="1"/>
  <c r="Y60" i="47" s="1"/>
  <c r="C57" i="47" s="1"/>
  <c r="D57" i="47" s="1"/>
  <c r="Y48" i="47"/>
  <c r="Y47" i="47"/>
  <c r="Y49" i="46"/>
  <c r="Y61" i="46" s="1"/>
  <c r="C58" i="46" s="1"/>
  <c r="D58" i="46" s="1"/>
  <c r="C146" i="46" s="1"/>
  <c r="X61" i="56" l="1"/>
  <c r="E58" i="56" s="1"/>
  <c r="X47" i="113"/>
  <c r="X47" i="56"/>
  <c r="X61" i="116"/>
  <c r="E58" i="116" s="1"/>
  <c r="I73" i="51"/>
  <c r="I82" i="51" s="1"/>
  <c r="I93" i="51" s="1"/>
  <c r="I80" i="51" s="1"/>
  <c r="I78" i="51" s="1"/>
  <c r="X48" i="51"/>
  <c r="I73" i="109"/>
  <c r="I82" i="109" s="1"/>
  <c r="I93" i="109" s="1"/>
  <c r="I80" i="109" s="1"/>
  <c r="I78" i="109" s="1"/>
  <c r="X48" i="116"/>
  <c r="X47" i="51"/>
  <c r="X61" i="51"/>
  <c r="E58" i="51" s="1"/>
  <c r="F146" i="22"/>
  <c r="AL12" i="1" s="1"/>
  <c r="AP12" i="1" s="1"/>
  <c r="I73" i="106"/>
  <c r="I82" i="106" s="1"/>
  <c r="I93" i="106" s="1"/>
  <c r="I80" i="106" s="1"/>
  <c r="F96" i="50"/>
  <c r="J74" i="80"/>
  <c r="J83" i="80" s="1"/>
  <c r="X61" i="78"/>
  <c r="E58" i="78" s="1"/>
  <c r="J74" i="78" s="1"/>
  <c r="J79" i="78" s="1"/>
  <c r="J81" i="78" s="1"/>
  <c r="J94" i="78" s="1"/>
  <c r="F97" i="50"/>
  <c r="F105" i="50" s="1"/>
  <c r="G74" i="52"/>
  <c r="G83" i="52" s="1"/>
  <c r="H74" i="52"/>
  <c r="F83" i="79"/>
  <c r="D74" i="112"/>
  <c r="C145" i="100"/>
  <c r="X47" i="78"/>
  <c r="C74" i="52"/>
  <c r="D74" i="52"/>
  <c r="D79" i="52" s="1"/>
  <c r="D81" i="52" s="1"/>
  <c r="D94" i="52" s="1"/>
  <c r="H83" i="76"/>
  <c r="I74" i="40"/>
  <c r="I83" i="40" s="1"/>
  <c r="X61" i="47"/>
  <c r="E58" i="47" s="1"/>
  <c r="X48" i="47"/>
  <c r="E74" i="52"/>
  <c r="E79" i="123"/>
  <c r="E81" i="123" s="1"/>
  <c r="E94" i="123" s="1"/>
  <c r="X47" i="103"/>
  <c r="X61" i="103"/>
  <c r="E58" i="103" s="1"/>
  <c r="J74" i="103" s="1"/>
  <c r="J79" i="103" s="1"/>
  <c r="J81" i="103" s="1"/>
  <c r="X50" i="78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E57" i="78" s="1"/>
  <c r="I83" i="98"/>
  <c r="J74" i="98"/>
  <c r="J83" i="98" s="1"/>
  <c r="I97" i="98"/>
  <c r="J73" i="98"/>
  <c r="J82" i="98" s="1"/>
  <c r="J93" i="98" s="1"/>
  <c r="J80" i="98" s="1"/>
  <c r="J78" i="98" s="1"/>
  <c r="E74" i="112"/>
  <c r="E97" i="114"/>
  <c r="I73" i="124"/>
  <c r="I82" i="124" s="1"/>
  <c r="I93" i="124" s="1"/>
  <c r="I80" i="124" s="1"/>
  <c r="I78" i="124" s="1"/>
  <c r="J73" i="81"/>
  <c r="J82" i="81" s="1"/>
  <c r="J93" i="81" s="1"/>
  <c r="J80" i="81" s="1"/>
  <c r="X47" i="48"/>
  <c r="I96" i="98"/>
  <c r="C74" i="112"/>
  <c r="E146" i="109"/>
  <c r="AK88" i="1" s="1"/>
  <c r="C145" i="92"/>
  <c r="G74" i="112"/>
  <c r="J73" i="57"/>
  <c r="J82" i="57" s="1"/>
  <c r="J93" i="57" s="1"/>
  <c r="J80" i="57" s="1"/>
  <c r="J78" i="57" s="1"/>
  <c r="D145" i="77"/>
  <c r="AG56" i="1" s="1"/>
  <c r="D146" i="94"/>
  <c r="AJ73" i="1" s="1"/>
  <c r="D146" i="112"/>
  <c r="AJ91" i="1" s="1"/>
  <c r="E145" i="94"/>
  <c r="F145" i="94" s="1"/>
  <c r="AI73" i="1" s="1"/>
  <c r="C145" i="79"/>
  <c r="D145" i="79" s="1"/>
  <c r="E145" i="79" s="1"/>
  <c r="AH58" i="1" s="1"/>
  <c r="C145" i="109"/>
  <c r="D145" i="109" s="1"/>
  <c r="AG88" i="1" s="1"/>
  <c r="H73" i="116"/>
  <c r="H82" i="116" s="1"/>
  <c r="H93" i="116" s="1"/>
  <c r="H80" i="116" s="1"/>
  <c r="C145" i="116"/>
  <c r="D145" i="116" s="1"/>
  <c r="AG95" i="1" s="1"/>
  <c r="E145" i="86"/>
  <c r="F145" i="86" s="1"/>
  <c r="AI65" i="1" s="1"/>
  <c r="E145" i="82"/>
  <c r="F145" i="82" s="1"/>
  <c r="AI61" i="1" s="1"/>
  <c r="G73" i="98"/>
  <c r="G82" i="98" s="1"/>
  <c r="G93" i="98" s="1"/>
  <c r="G80" i="98" s="1"/>
  <c r="G78" i="98" s="1"/>
  <c r="C145" i="98"/>
  <c r="C146" i="100"/>
  <c r="F73" i="63"/>
  <c r="F82" i="63" s="1"/>
  <c r="F93" i="63" s="1"/>
  <c r="F80" i="63" s="1"/>
  <c r="C145" i="63"/>
  <c r="C145" i="107"/>
  <c r="D145" i="107" s="1"/>
  <c r="AG86" i="1" s="1"/>
  <c r="C145" i="62"/>
  <c r="D145" i="62" s="1"/>
  <c r="E145" i="62" s="1"/>
  <c r="AH41" i="1" s="1"/>
  <c r="C145" i="58"/>
  <c r="E73" i="112"/>
  <c r="E82" i="112" s="1"/>
  <c r="E93" i="112" s="1"/>
  <c r="E80" i="112" s="1"/>
  <c r="C145" i="112"/>
  <c r="C146" i="118"/>
  <c r="D146" i="118" s="1"/>
  <c r="AJ97" i="1" s="1"/>
  <c r="H74" i="77"/>
  <c r="H79" i="77" s="1"/>
  <c r="H81" i="77" s="1"/>
  <c r="H94" i="77" s="1"/>
  <c r="C146" i="77"/>
  <c r="E146" i="97"/>
  <c r="AK76" i="1" s="1"/>
  <c r="C146" i="116"/>
  <c r="D146" i="116" s="1"/>
  <c r="AJ95" i="1" s="1"/>
  <c r="C146" i="57"/>
  <c r="I73" i="14"/>
  <c r="I82" i="14" s="1"/>
  <c r="I93" i="14" s="1"/>
  <c r="I80" i="14" s="1"/>
  <c r="I97" i="14" s="1"/>
  <c r="I79" i="59"/>
  <c r="I81" i="59" s="1"/>
  <c r="I83" i="59"/>
  <c r="J79" i="59"/>
  <c r="J81" i="59" s="1"/>
  <c r="J94" i="59" s="1"/>
  <c r="J83" i="59"/>
  <c r="E73" i="52"/>
  <c r="E82" i="52" s="1"/>
  <c r="E93" i="52" s="1"/>
  <c r="E80" i="52" s="1"/>
  <c r="E78" i="52" s="1"/>
  <c r="H73" i="65"/>
  <c r="H82" i="65" s="1"/>
  <c r="H93" i="65" s="1"/>
  <c r="H80" i="65" s="1"/>
  <c r="H78" i="65" s="1"/>
  <c r="J73" i="116"/>
  <c r="J82" i="116" s="1"/>
  <c r="J93" i="116" s="1"/>
  <c r="J80" i="116" s="1"/>
  <c r="J78" i="116" s="1"/>
  <c r="G97" i="45"/>
  <c r="G104" i="45" s="1"/>
  <c r="G117" i="45" s="1"/>
  <c r="G96" i="45"/>
  <c r="D83" i="98"/>
  <c r="E83" i="102"/>
  <c r="F73" i="52"/>
  <c r="F82" i="52" s="1"/>
  <c r="F93" i="52" s="1"/>
  <c r="F80" i="52" s="1"/>
  <c r="G73" i="52"/>
  <c r="G82" i="52" s="1"/>
  <c r="G93" i="52" s="1"/>
  <c r="G80" i="52" s="1"/>
  <c r="G78" i="52" s="1"/>
  <c r="X48" i="53"/>
  <c r="F97" i="36"/>
  <c r="F96" i="36"/>
  <c r="F105" i="36" s="1"/>
  <c r="H73" i="98"/>
  <c r="H82" i="98" s="1"/>
  <c r="H93" i="98" s="1"/>
  <c r="H80" i="98" s="1"/>
  <c r="I74" i="116"/>
  <c r="J74" i="116"/>
  <c r="I73" i="104"/>
  <c r="I82" i="104" s="1"/>
  <c r="I93" i="104" s="1"/>
  <c r="I80" i="104" s="1"/>
  <c r="I78" i="104" s="1"/>
  <c r="F79" i="102"/>
  <c r="F81" i="102" s="1"/>
  <c r="F94" i="102" s="1"/>
  <c r="E83" i="16"/>
  <c r="I73" i="85"/>
  <c r="I82" i="85" s="1"/>
  <c r="I93" i="85" s="1"/>
  <c r="I80" i="85" s="1"/>
  <c r="I78" i="85" s="1"/>
  <c r="J73" i="85"/>
  <c r="J82" i="85" s="1"/>
  <c r="J93" i="85" s="1"/>
  <c r="J80" i="85" s="1"/>
  <c r="J78" i="85" s="1"/>
  <c r="D79" i="123"/>
  <c r="D81" i="123" s="1"/>
  <c r="D94" i="123" s="1"/>
  <c r="H73" i="100"/>
  <c r="H82" i="100" s="1"/>
  <c r="H93" i="100" s="1"/>
  <c r="H80" i="100" s="1"/>
  <c r="H83" i="108"/>
  <c r="J74" i="87"/>
  <c r="J79" i="87" s="1"/>
  <c r="J81" i="87" s="1"/>
  <c r="J94" i="87" s="1"/>
  <c r="J73" i="46"/>
  <c r="J82" i="46" s="1"/>
  <c r="J93" i="46" s="1"/>
  <c r="J80" i="46" s="1"/>
  <c r="J78" i="46" s="1"/>
  <c r="I83" i="92"/>
  <c r="X50" i="48"/>
  <c r="X51" i="48" s="1"/>
  <c r="X52" i="48" s="1"/>
  <c r="X53" i="48" s="1"/>
  <c r="X54" i="48" s="1"/>
  <c r="X55" i="48" s="1"/>
  <c r="X56" i="48" s="1"/>
  <c r="X57" i="48" s="1"/>
  <c r="X58" i="48" s="1"/>
  <c r="X59" i="48" s="1"/>
  <c r="X60" i="48" s="1"/>
  <c r="E57" i="48" s="1"/>
  <c r="J73" i="48" s="1"/>
  <c r="J82" i="48" s="1"/>
  <c r="J93" i="48" s="1"/>
  <c r="J80" i="48" s="1"/>
  <c r="J78" i="48" s="1"/>
  <c r="X61" i="48"/>
  <c r="E58" i="48" s="1"/>
  <c r="J74" i="110"/>
  <c r="X47" i="110"/>
  <c r="X50" i="55"/>
  <c r="X51" i="55" s="1"/>
  <c r="X52" i="55" s="1"/>
  <c r="X53" i="55" s="1"/>
  <c r="X54" i="55" s="1"/>
  <c r="X55" i="55" s="1"/>
  <c r="X56" i="55" s="1"/>
  <c r="X57" i="55" s="1"/>
  <c r="X58" i="55" s="1"/>
  <c r="X59" i="55" s="1"/>
  <c r="X60" i="55" s="1"/>
  <c r="E57" i="55" s="1"/>
  <c r="I73" i="55" s="1"/>
  <c r="I82" i="55" s="1"/>
  <c r="I93" i="55" s="1"/>
  <c r="I80" i="55" s="1"/>
  <c r="I78" i="55" s="1"/>
  <c r="I74" i="55"/>
  <c r="I79" i="55" s="1"/>
  <c r="I81" i="55" s="1"/>
  <c r="X48" i="110"/>
  <c r="X47" i="55"/>
  <c r="X48" i="55"/>
  <c r="J74" i="106"/>
  <c r="I74" i="106"/>
  <c r="X48" i="113"/>
  <c r="X47" i="88"/>
  <c r="X61" i="113"/>
  <c r="E58" i="113" s="1"/>
  <c r="J74" i="113" s="1"/>
  <c r="X61" i="88"/>
  <c r="E58" i="88" s="1"/>
  <c r="X48" i="84"/>
  <c r="X61" i="84"/>
  <c r="E58" i="84" s="1"/>
  <c r="I74" i="84" s="1"/>
  <c r="X50" i="84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E57" i="84" s="1"/>
  <c r="H97" i="50"/>
  <c r="D94" i="26"/>
  <c r="J83" i="78"/>
  <c r="H83" i="50"/>
  <c r="X47" i="53"/>
  <c r="X50" i="53"/>
  <c r="X51" i="53" s="1"/>
  <c r="X52" i="53" s="1"/>
  <c r="X53" i="53" s="1"/>
  <c r="X54" i="53" s="1"/>
  <c r="X55" i="53" s="1"/>
  <c r="X56" i="53" s="1"/>
  <c r="X57" i="53" s="1"/>
  <c r="X58" i="53" s="1"/>
  <c r="X59" i="53" s="1"/>
  <c r="X60" i="53" s="1"/>
  <c r="E57" i="53" s="1"/>
  <c r="J73" i="53" s="1"/>
  <c r="J82" i="53" s="1"/>
  <c r="J93" i="53" s="1"/>
  <c r="J80" i="53" s="1"/>
  <c r="J78" i="53" s="1"/>
  <c r="I74" i="78"/>
  <c r="D96" i="26"/>
  <c r="I73" i="100"/>
  <c r="I82" i="100" s="1"/>
  <c r="I93" i="100" s="1"/>
  <c r="I80" i="100" s="1"/>
  <c r="X50" i="119"/>
  <c r="X51" i="119" s="1"/>
  <c r="X52" i="119" s="1"/>
  <c r="X53" i="119" s="1"/>
  <c r="X54" i="119" s="1"/>
  <c r="X55" i="119" s="1"/>
  <c r="X56" i="119" s="1"/>
  <c r="X57" i="119" s="1"/>
  <c r="X58" i="119" s="1"/>
  <c r="X59" i="119" s="1"/>
  <c r="X60" i="119" s="1"/>
  <c r="E57" i="119" s="1"/>
  <c r="E97" i="20"/>
  <c r="F79" i="76"/>
  <c r="F81" i="76" s="1"/>
  <c r="F94" i="76" s="1"/>
  <c r="C146" i="10"/>
  <c r="I74" i="10"/>
  <c r="J74" i="10"/>
  <c r="J96" i="105"/>
  <c r="J74" i="81"/>
  <c r="J83" i="81" s="1"/>
  <c r="C74" i="47"/>
  <c r="C79" i="47" s="1"/>
  <c r="C81" i="47" s="1"/>
  <c r="C94" i="47" s="1"/>
  <c r="G74" i="47"/>
  <c r="G83" i="47" s="1"/>
  <c r="C79" i="98"/>
  <c r="C81" i="98" s="1"/>
  <c r="C94" i="98" s="1"/>
  <c r="J96" i="94"/>
  <c r="J105" i="94" s="1"/>
  <c r="J118" i="94" s="1"/>
  <c r="J73" i="103"/>
  <c r="J82" i="103" s="1"/>
  <c r="J93" i="103" s="1"/>
  <c r="J80" i="103" s="1"/>
  <c r="J78" i="103" s="1"/>
  <c r="D83" i="108"/>
  <c r="J97" i="94"/>
  <c r="D73" i="117"/>
  <c r="D82" i="117" s="1"/>
  <c r="D93" i="117" s="1"/>
  <c r="D80" i="117" s="1"/>
  <c r="D78" i="117" s="1"/>
  <c r="C73" i="117"/>
  <c r="C82" i="117" s="1"/>
  <c r="C93" i="117" s="1"/>
  <c r="C80" i="117" s="1"/>
  <c r="C78" i="117" s="1"/>
  <c r="I73" i="80"/>
  <c r="I82" i="80" s="1"/>
  <c r="I93" i="80" s="1"/>
  <c r="I80" i="80" s="1"/>
  <c r="I97" i="80" s="1"/>
  <c r="F83" i="16"/>
  <c r="X61" i="76"/>
  <c r="E58" i="76" s="1"/>
  <c r="X50" i="76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E57" i="76" s="1"/>
  <c r="X47" i="119"/>
  <c r="G83" i="79"/>
  <c r="F74" i="87"/>
  <c r="F83" i="87" s="1"/>
  <c r="D97" i="32"/>
  <c r="X61" i="119"/>
  <c r="E58" i="119" s="1"/>
  <c r="I74" i="119" s="1"/>
  <c r="E74" i="70"/>
  <c r="E83" i="70" s="1"/>
  <c r="C97" i="16"/>
  <c r="F146" i="76"/>
  <c r="AL55" i="1" s="1"/>
  <c r="F73" i="117"/>
  <c r="F82" i="117" s="1"/>
  <c r="F93" i="117" s="1"/>
  <c r="F80" i="117" s="1"/>
  <c r="F78" i="117" s="1"/>
  <c r="X47" i="76"/>
  <c r="G79" i="58"/>
  <c r="G81" i="58" s="1"/>
  <c r="G94" i="58" s="1"/>
  <c r="H83" i="67"/>
  <c r="J83" i="34"/>
  <c r="G79" i="16"/>
  <c r="G81" i="16" s="1"/>
  <c r="J73" i="123"/>
  <c r="J82" i="123" s="1"/>
  <c r="J93" i="123" s="1"/>
  <c r="J80" i="123" s="1"/>
  <c r="J78" i="123" s="1"/>
  <c r="X48" i="45"/>
  <c r="X47" i="45"/>
  <c r="X50" i="45"/>
  <c r="X51" i="45" s="1"/>
  <c r="X52" i="45" s="1"/>
  <c r="X53" i="45" s="1"/>
  <c r="X54" i="45" s="1"/>
  <c r="X55" i="45" s="1"/>
  <c r="X56" i="45" s="1"/>
  <c r="X57" i="45" s="1"/>
  <c r="X58" i="45" s="1"/>
  <c r="X59" i="45" s="1"/>
  <c r="X60" i="45" s="1"/>
  <c r="E57" i="45" s="1"/>
  <c r="D79" i="16"/>
  <c r="D81" i="16" s="1"/>
  <c r="D94" i="16" s="1"/>
  <c r="D83" i="16"/>
  <c r="H79" i="16"/>
  <c r="H81" i="16" s="1"/>
  <c r="H94" i="16" s="1"/>
  <c r="H83" i="16"/>
  <c r="X47" i="72"/>
  <c r="X61" i="45"/>
  <c r="E58" i="45" s="1"/>
  <c r="J74" i="72"/>
  <c r="X48" i="72"/>
  <c r="X50" i="72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E57" i="72" s="1"/>
  <c r="I83" i="72"/>
  <c r="C97" i="114"/>
  <c r="C96" i="114"/>
  <c r="X61" i="118"/>
  <c r="E58" i="118" s="1"/>
  <c r="X48" i="118"/>
  <c r="X47" i="118"/>
  <c r="I73" i="107"/>
  <c r="I82" i="107" s="1"/>
  <c r="I93" i="107" s="1"/>
  <c r="I80" i="107" s="1"/>
  <c r="I78" i="107" s="1"/>
  <c r="G96" i="26"/>
  <c r="E79" i="108"/>
  <c r="E81" i="108" s="1"/>
  <c r="E94" i="108" s="1"/>
  <c r="G97" i="26"/>
  <c r="J74" i="123"/>
  <c r="I74" i="123"/>
  <c r="X50" i="118"/>
  <c r="X51" i="118" s="1"/>
  <c r="X52" i="118" s="1"/>
  <c r="X53" i="118" s="1"/>
  <c r="X54" i="118" s="1"/>
  <c r="X55" i="118" s="1"/>
  <c r="X56" i="118" s="1"/>
  <c r="X57" i="118" s="1"/>
  <c r="X58" i="118" s="1"/>
  <c r="X59" i="118" s="1"/>
  <c r="X60" i="118" s="1"/>
  <c r="E57" i="118" s="1"/>
  <c r="C146" i="63"/>
  <c r="J74" i="63"/>
  <c r="I74" i="63"/>
  <c r="I79" i="63" s="1"/>
  <c r="I81" i="63" s="1"/>
  <c r="I94" i="63" s="1"/>
  <c r="J73" i="63"/>
  <c r="J82" i="63" s="1"/>
  <c r="J93" i="63" s="1"/>
  <c r="J80" i="63" s="1"/>
  <c r="J78" i="63" s="1"/>
  <c r="I73" i="63"/>
  <c r="I82" i="63" s="1"/>
  <c r="I93" i="63" s="1"/>
  <c r="I80" i="63" s="1"/>
  <c r="I78" i="63" s="1"/>
  <c r="J74" i="102"/>
  <c r="I74" i="102"/>
  <c r="I73" i="60"/>
  <c r="I82" i="60" s="1"/>
  <c r="I93" i="60" s="1"/>
  <c r="I80" i="60" s="1"/>
  <c r="I78" i="60" s="1"/>
  <c r="J73" i="60"/>
  <c r="J82" i="60" s="1"/>
  <c r="J93" i="60" s="1"/>
  <c r="J80" i="60" s="1"/>
  <c r="J78" i="60" s="1"/>
  <c r="J74" i="60"/>
  <c r="I74" i="60"/>
  <c r="X47" i="102"/>
  <c r="X48" i="102"/>
  <c r="X50" i="102"/>
  <c r="X51" i="102" s="1"/>
  <c r="X52" i="102" s="1"/>
  <c r="X53" i="102" s="1"/>
  <c r="X54" i="102" s="1"/>
  <c r="X55" i="102" s="1"/>
  <c r="X56" i="102" s="1"/>
  <c r="X57" i="102" s="1"/>
  <c r="X58" i="102" s="1"/>
  <c r="X59" i="102" s="1"/>
  <c r="X60" i="102" s="1"/>
  <c r="E57" i="102" s="1"/>
  <c r="G73" i="108"/>
  <c r="G82" i="108" s="1"/>
  <c r="G93" i="108" s="1"/>
  <c r="G80" i="108" s="1"/>
  <c r="G78" i="108" s="1"/>
  <c r="F74" i="47"/>
  <c r="F83" i="47" s="1"/>
  <c r="G79" i="123"/>
  <c r="G81" i="123" s="1"/>
  <c r="G94" i="123" s="1"/>
  <c r="F73" i="108"/>
  <c r="F82" i="108" s="1"/>
  <c r="F93" i="108" s="1"/>
  <c r="F80" i="108" s="1"/>
  <c r="F78" i="108" s="1"/>
  <c r="G97" i="114"/>
  <c r="F79" i="40"/>
  <c r="F81" i="40" s="1"/>
  <c r="F94" i="40" s="1"/>
  <c r="C96" i="20"/>
  <c r="E73" i="108"/>
  <c r="E82" i="108" s="1"/>
  <c r="E93" i="108" s="1"/>
  <c r="E80" i="108" s="1"/>
  <c r="E78" i="108" s="1"/>
  <c r="H97" i="14"/>
  <c r="G79" i="89"/>
  <c r="G81" i="89" s="1"/>
  <c r="G94" i="89" s="1"/>
  <c r="G79" i="98"/>
  <c r="G81" i="98" s="1"/>
  <c r="G94" i="98" s="1"/>
  <c r="H97" i="45"/>
  <c r="C97" i="20"/>
  <c r="D73" i="108"/>
  <c r="D82" i="108" s="1"/>
  <c r="D93" i="108" s="1"/>
  <c r="D80" i="108" s="1"/>
  <c r="D78" i="108" s="1"/>
  <c r="J73" i="16"/>
  <c r="J82" i="16" s="1"/>
  <c r="J93" i="16" s="1"/>
  <c r="J80" i="16" s="1"/>
  <c r="J96" i="16" s="1"/>
  <c r="D74" i="47"/>
  <c r="D83" i="47" s="1"/>
  <c r="G96" i="114"/>
  <c r="E74" i="47"/>
  <c r="E83" i="47" s="1"/>
  <c r="H96" i="45"/>
  <c r="C73" i="108"/>
  <c r="C82" i="108" s="1"/>
  <c r="C93" i="108" s="1"/>
  <c r="C80" i="108" s="1"/>
  <c r="C78" i="108" s="1"/>
  <c r="F79" i="108"/>
  <c r="F81" i="108" s="1"/>
  <c r="F94" i="108" s="1"/>
  <c r="J79" i="64"/>
  <c r="J81" i="64" s="1"/>
  <c r="J94" i="64" s="1"/>
  <c r="D74" i="70"/>
  <c r="D83" i="70" s="1"/>
  <c r="C74" i="70"/>
  <c r="C79" i="70" s="1"/>
  <c r="C81" i="70" s="1"/>
  <c r="C74" i="87"/>
  <c r="C83" i="87" s="1"/>
  <c r="F74" i="70"/>
  <c r="F79" i="70" s="1"/>
  <c r="F81" i="70" s="1"/>
  <c r="D74" i="87"/>
  <c r="G74" i="70"/>
  <c r="G83" i="70" s="1"/>
  <c r="E74" i="87"/>
  <c r="E79" i="87" s="1"/>
  <c r="E81" i="87" s="1"/>
  <c r="E94" i="87" s="1"/>
  <c r="G74" i="87"/>
  <c r="G79" i="87" s="1"/>
  <c r="G81" i="87" s="1"/>
  <c r="G94" i="87" s="1"/>
  <c r="F79" i="98"/>
  <c r="F81" i="98" s="1"/>
  <c r="F94" i="98" s="1"/>
  <c r="D83" i="40"/>
  <c r="C96" i="16"/>
  <c r="F97" i="45"/>
  <c r="J79" i="18"/>
  <c r="J81" i="18" s="1"/>
  <c r="J94" i="18" s="1"/>
  <c r="F96" i="45"/>
  <c r="X47" i="12"/>
  <c r="X61" i="12"/>
  <c r="E58" i="12" s="1"/>
  <c r="X50" i="12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E57" i="12" s="1"/>
  <c r="X48" i="12"/>
  <c r="G104" i="36"/>
  <c r="G117" i="36" s="1"/>
  <c r="F97" i="32"/>
  <c r="G73" i="53"/>
  <c r="G82" i="53" s="1"/>
  <c r="G93" i="53" s="1"/>
  <c r="G80" i="53" s="1"/>
  <c r="H105" i="36"/>
  <c r="H118" i="36" s="1"/>
  <c r="H97" i="44"/>
  <c r="F96" i="32"/>
  <c r="J83" i="101"/>
  <c r="H79" i="89"/>
  <c r="H81" i="89" s="1"/>
  <c r="H94" i="89" s="1"/>
  <c r="AJ55" i="1"/>
  <c r="E146" i="107"/>
  <c r="F146" i="107" s="1"/>
  <c r="AL86" i="1" s="1"/>
  <c r="C83" i="108"/>
  <c r="E96" i="20"/>
  <c r="E79" i="79"/>
  <c r="E81" i="79" s="1"/>
  <c r="E94" i="79" s="1"/>
  <c r="C73" i="98"/>
  <c r="C82" i="98" s="1"/>
  <c r="C93" i="98" s="1"/>
  <c r="C80" i="98" s="1"/>
  <c r="E73" i="100"/>
  <c r="E82" i="100" s="1"/>
  <c r="E93" i="100" s="1"/>
  <c r="E80" i="100" s="1"/>
  <c r="E78" i="100" s="1"/>
  <c r="J83" i="107"/>
  <c r="E79" i="44"/>
  <c r="E81" i="44" s="1"/>
  <c r="E96" i="44" s="1"/>
  <c r="C73" i="58"/>
  <c r="C82" i="58" s="1"/>
  <c r="C93" i="58" s="1"/>
  <c r="C80" i="58" s="1"/>
  <c r="C97" i="58" s="1"/>
  <c r="C73" i="79"/>
  <c r="C82" i="79" s="1"/>
  <c r="C93" i="79" s="1"/>
  <c r="C80" i="79" s="1"/>
  <c r="D73" i="98"/>
  <c r="D82" i="98" s="1"/>
  <c r="D93" i="98" s="1"/>
  <c r="D80" i="98" s="1"/>
  <c r="D97" i="98" s="1"/>
  <c r="C73" i="100"/>
  <c r="C82" i="100" s="1"/>
  <c r="C93" i="100" s="1"/>
  <c r="C80" i="100" s="1"/>
  <c r="C78" i="100" s="1"/>
  <c r="H96" i="44"/>
  <c r="J96" i="107"/>
  <c r="J104" i="107" s="1"/>
  <c r="J117" i="107" s="1"/>
  <c r="G104" i="32"/>
  <c r="G117" i="32" s="1"/>
  <c r="E79" i="76"/>
  <c r="E81" i="76" s="1"/>
  <c r="E94" i="76" s="1"/>
  <c r="D79" i="79"/>
  <c r="D81" i="79" s="1"/>
  <c r="D94" i="79" s="1"/>
  <c r="E79" i="98"/>
  <c r="E81" i="98" s="1"/>
  <c r="E94" i="98" s="1"/>
  <c r="E73" i="98"/>
  <c r="E82" i="98" s="1"/>
  <c r="E93" i="98" s="1"/>
  <c r="E80" i="98" s="1"/>
  <c r="D73" i="100"/>
  <c r="D82" i="100" s="1"/>
  <c r="D93" i="100" s="1"/>
  <c r="D80" i="100" s="1"/>
  <c r="D78" i="100" s="1"/>
  <c r="D96" i="44"/>
  <c r="D104" i="44" s="1"/>
  <c r="J97" i="107"/>
  <c r="J105" i="107" s="1"/>
  <c r="J118" i="107" s="1"/>
  <c r="D73" i="53"/>
  <c r="D82" i="53" s="1"/>
  <c r="D93" i="53" s="1"/>
  <c r="D80" i="53" s="1"/>
  <c r="D78" i="53" s="1"/>
  <c r="C83" i="89"/>
  <c r="F73" i="98"/>
  <c r="F82" i="98" s="1"/>
  <c r="F93" i="98" s="1"/>
  <c r="F80" i="98" s="1"/>
  <c r="F73" i="100"/>
  <c r="F82" i="100" s="1"/>
  <c r="F93" i="100" s="1"/>
  <c r="F80" i="100" s="1"/>
  <c r="D96" i="20"/>
  <c r="E73" i="53"/>
  <c r="E82" i="53" s="1"/>
  <c r="E93" i="53" s="1"/>
  <c r="E80" i="53" s="1"/>
  <c r="E78" i="53" s="1"/>
  <c r="D97" i="20"/>
  <c r="H83" i="44"/>
  <c r="H96" i="26"/>
  <c r="D104" i="36"/>
  <c r="G97" i="44"/>
  <c r="H74" i="63"/>
  <c r="G96" i="44"/>
  <c r="G83" i="44"/>
  <c r="F97" i="12"/>
  <c r="C96" i="50"/>
  <c r="G105" i="32"/>
  <c r="G118" i="32" s="1"/>
  <c r="H97" i="26"/>
  <c r="D104" i="12"/>
  <c r="F145" i="22"/>
  <c r="AI12" i="1" s="1"/>
  <c r="AM12" i="1" s="1"/>
  <c r="H73" i="53"/>
  <c r="H82" i="53" s="1"/>
  <c r="H93" i="53" s="1"/>
  <c r="H80" i="53" s="1"/>
  <c r="H78" i="53" s="1"/>
  <c r="D73" i="79"/>
  <c r="D82" i="79" s="1"/>
  <c r="D93" i="79" s="1"/>
  <c r="D80" i="79" s="1"/>
  <c r="D78" i="79" s="1"/>
  <c r="J97" i="109"/>
  <c r="H97" i="12"/>
  <c r="I96" i="109"/>
  <c r="I83" i="109"/>
  <c r="D96" i="114"/>
  <c r="C97" i="44"/>
  <c r="E73" i="79"/>
  <c r="E82" i="79" s="1"/>
  <c r="E93" i="79" s="1"/>
  <c r="E80" i="79" s="1"/>
  <c r="E78" i="79" s="1"/>
  <c r="H73" i="79"/>
  <c r="H82" i="79" s="1"/>
  <c r="H93" i="79" s="1"/>
  <c r="H80" i="79" s="1"/>
  <c r="H97" i="79" s="1"/>
  <c r="E96" i="16"/>
  <c r="C96" i="44"/>
  <c r="C104" i="44" s="1"/>
  <c r="C96" i="32"/>
  <c r="G73" i="79"/>
  <c r="G82" i="79" s="1"/>
  <c r="G93" i="79" s="1"/>
  <c r="G80" i="79" s="1"/>
  <c r="G97" i="79" s="1"/>
  <c r="G79" i="102"/>
  <c r="G81" i="102" s="1"/>
  <c r="G94" i="102" s="1"/>
  <c r="C83" i="102"/>
  <c r="E97" i="16"/>
  <c r="I83" i="122"/>
  <c r="J97" i="58"/>
  <c r="J96" i="109"/>
  <c r="D96" i="32"/>
  <c r="J83" i="109"/>
  <c r="I97" i="109"/>
  <c r="F146" i="86"/>
  <c r="AL65" i="1" s="1"/>
  <c r="H96" i="12"/>
  <c r="F96" i="12"/>
  <c r="H96" i="14"/>
  <c r="F104" i="14"/>
  <c r="D96" i="14"/>
  <c r="AK81" i="1"/>
  <c r="D94" i="44"/>
  <c r="J83" i="16"/>
  <c r="E97" i="32"/>
  <c r="D79" i="50"/>
  <c r="D81" i="50" s="1"/>
  <c r="D94" i="50" s="1"/>
  <c r="C97" i="32"/>
  <c r="G97" i="16"/>
  <c r="E105" i="36"/>
  <c r="D105" i="12"/>
  <c r="X47" i="6"/>
  <c r="E96" i="114"/>
  <c r="E105" i="114" s="1"/>
  <c r="C146" i="62"/>
  <c r="D146" i="62" s="1"/>
  <c r="E146" i="62" s="1"/>
  <c r="AK41" i="1" s="1"/>
  <c r="F79" i="44"/>
  <c r="F81" i="44" s="1"/>
  <c r="F94" i="44" s="1"/>
  <c r="I73" i="62"/>
  <c r="I82" i="62" s="1"/>
  <c r="I93" i="62" s="1"/>
  <c r="I80" i="62" s="1"/>
  <c r="I78" i="62" s="1"/>
  <c r="D97" i="14"/>
  <c r="H79" i="40"/>
  <c r="H81" i="40" s="1"/>
  <c r="H94" i="40" s="1"/>
  <c r="H97" i="20"/>
  <c r="I105" i="94"/>
  <c r="I118" i="94" s="1"/>
  <c r="G97" i="14"/>
  <c r="E74" i="63"/>
  <c r="E79" i="63" s="1"/>
  <c r="E81" i="63" s="1"/>
  <c r="E94" i="63" s="1"/>
  <c r="E79" i="89"/>
  <c r="E81" i="89" s="1"/>
  <c r="E94" i="89" s="1"/>
  <c r="D97" i="45"/>
  <c r="H96" i="20"/>
  <c r="C97" i="50"/>
  <c r="C74" i="63"/>
  <c r="C83" i="63" s="1"/>
  <c r="D96" i="45"/>
  <c r="E79" i="50"/>
  <c r="E81" i="50" s="1"/>
  <c r="C78" i="14"/>
  <c r="D74" i="63"/>
  <c r="D83" i="63" s="1"/>
  <c r="E97" i="30"/>
  <c r="F74" i="63"/>
  <c r="F83" i="63" s="1"/>
  <c r="H83" i="123"/>
  <c r="E96" i="30"/>
  <c r="C83" i="50"/>
  <c r="G96" i="14"/>
  <c r="J79" i="100"/>
  <c r="J81" i="100" s="1"/>
  <c r="J94" i="100" s="1"/>
  <c r="I83" i="111"/>
  <c r="E96" i="45"/>
  <c r="H78" i="32"/>
  <c r="H97" i="32"/>
  <c r="H96" i="32"/>
  <c r="F105" i="14"/>
  <c r="D104" i="42"/>
  <c r="C73" i="53"/>
  <c r="C82" i="53" s="1"/>
  <c r="C93" i="53" s="1"/>
  <c r="C80" i="53" s="1"/>
  <c r="C78" i="53" s="1"/>
  <c r="C83" i="123"/>
  <c r="I96" i="58"/>
  <c r="H96" i="10"/>
  <c r="E97" i="45"/>
  <c r="I97" i="58"/>
  <c r="J79" i="36"/>
  <c r="J81" i="36" s="1"/>
  <c r="J94" i="36" s="1"/>
  <c r="E96" i="32"/>
  <c r="C97" i="14"/>
  <c r="C105" i="14" s="1"/>
  <c r="E146" i="45"/>
  <c r="AK24" i="1" s="1"/>
  <c r="E145" i="28"/>
  <c r="AH15" i="1" s="1"/>
  <c r="C104" i="12"/>
  <c r="F74" i="117"/>
  <c r="C74" i="117"/>
  <c r="C96" i="36"/>
  <c r="C105" i="36" s="1"/>
  <c r="G74" i="80"/>
  <c r="G83" i="80" s="1"/>
  <c r="G83" i="50"/>
  <c r="G79" i="50"/>
  <c r="G81" i="50" s="1"/>
  <c r="C83" i="79"/>
  <c r="C74" i="80"/>
  <c r="C83" i="80" s="1"/>
  <c r="H83" i="117"/>
  <c r="C79" i="40"/>
  <c r="C81" i="40" s="1"/>
  <c r="C94" i="40" s="1"/>
  <c r="D74" i="80"/>
  <c r="D83" i="80" s="1"/>
  <c r="C96" i="45"/>
  <c r="E146" i="32"/>
  <c r="AK17" i="1" s="1"/>
  <c r="J83" i="82"/>
  <c r="E74" i="117"/>
  <c r="E74" i="80"/>
  <c r="E79" i="80" s="1"/>
  <c r="E81" i="80" s="1"/>
  <c r="E94" i="80" s="1"/>
  <c r="F96" i="16"/>
  <c r="E145" i="45"/>
  <c r="AH24" i="1" s="1"/>
  <c r="F74" i="80"/>
  <c r="F83" i="80" s="1"/>
  <c r="C97" i="45"/>
  <c r="F97" i="16"/>
  <c r="E97" i="14"/>
  <c r="E96" i="14"/>
  <c r="E78" i="14"/>
  <c r="G74" i="117"/>
  <c r="G83" i="117" s="1"/>
  <c r="D74" i="117"/>
  <c r="D83" i="117" s="1"/>
  <c r="C94" i="36"/>
  <c r="H73" i="122"/>
  <c r="H82" i="122" s="1"/>
  <c r="H93" i="122" s="1"/>
  <c r="H80" i="122" s="1"/>
  <c r="H78" i="122" s="1"/>
  <c r="F73" i="122"/>
  <c r="F82" i="122" s="1"/>
  <c r="F93" i="122" s="1"/>
  <c r="F80" i="122" s="1"/>
  <c r="F78" i="122" s="1"/>
  <c r="G73" i="122"/>
  <c r="G82" i="122" s="1"/>
  <c r="G93" i="122" s="1"/>
  <c r="G80" i="122" s="1"/>
  <c r="G78" i="122" s="1"/>
  <c r="C73" i="122"/>
  <c r="C82" i="122" s="1"/>
  <c r="C93" i="122" s="1"/>
  <c r="C80" i="122" s="1"/>
  <c r="C78" i="122" s="1"/>
  <c r="E73" i="122"/>
  <c r="E82" i="122" s="1"/>
  <c r="E93" i="122" s="1"/>
  <c r="E80" i="122" s="1"/>
  <c r="E78" i="122" s="1"/>
  <c r="D73" i="122"/>
  <c r="D82" i="122" s="1"/>
  <c r="D93" i="122" s="1"/>
  <c r="D80" i="122" s="1"/>
  <c r="D78" i="122" s="1"/>
  <c r="H74" i="51"/>
  <c r="H79" i="51" s="1"/>
  <c r="H81" i="51" s="1"/>
  <c r="G74" i="51"/>
  <c r="G83" i="51" s="1"/>
  <c r="F74" i="51"/>
  <c r="F79" i="51" s="1"/>
  <c r="F81" i="51" s="1"/>
  <c r="C74" i="51"/>
  <c r="C79" i="51" s="1"/>
  <c r="C81" i="51" s="1"/>
  <c r="D74" i="51"/>
  <c r="D79" i="51" s="1"/>
  <c r="D81" i="51" s="1"/>
  <c r="E74" i="51"/>
  <c r="E83" i="51" s="1"/>
  <c r="F74" i="97"/>
  <c r="F79" i="97" s="1"/>
  <c r="F81" i="97" s="1"/>
  <c r="F94" i="97" s="1"/>
  <c r="E74" i="97"/>
  <c r="D74" i="97"/>
  <c r="D83" i="97" s="1"/>
  <c r="C74" i="97"/>
  <c r="C79" i="97" s="1"/>
  <c r="C81" i="97" s="1"/>
  <c r="C94" i="97" s="1"/>
  <c r="H74" i="97"/>
  <c r="H79" i="97" s="1"/>
  <c r="H81" i="97" s="1"/>
  <c r="H94" i="97" s="1"/>
  <c r="G74" i="97"/>
  <c r="G79" i="97" s="1"/>
  <c r="G81" i="97" s="1"/>
  <c r="G94" i="97" s="1"/>
  <c r="H73" i="77"/>
  <c r="H82" i="77" s="1"/>
  <c r="H93" i="77" s="1"/>
  <c r="H80" i="77" s="1"/>
  <c r="H78" i="77" s="1"/>
  <c r="D73" i="77"/>
  <c r="D82" i="77" s="1"/>
  <c r="D93" i="77" s="1"/>
  <c r="D80" i="77" s="1"/>
  <c r="D78" i="77" s="1"/>
  <c r="E73" i="77"/>
  <c r="E82" i="77" s="1"/>
  <c r="E93" i="77" s="1"/>
  <c r="E80" i="77" s="1"/>
  <c r="E78" i="77" s="1"/>
  <c r="G73" i="77"/>
  <c r="G82" i="77" s="1"/>
  <c r="G93" i="77" s="1"/>
  <c r="G80" i="77" s="1"/>
  <c r="G78" i="77" s="1"/>
  <c r="C73" i="77"/>
  <c r="C82" i="77" s="1"/>
  <c r="C93" i="77" s="1"/>
  <c r="C80" i="77" s="1"/>
  <c r="C78" i="77" s="1"/>
  <c r="F73" i="77"/>
  <c r="F82" i="77" s="1"/>
  <c r="F93" i="77" s="1"/>
  <c r="F80" i="77" s="1"/>
  <c r="F78" i="77" s="1"/>
  <c r="D73" i="51"/>
  <c r="D82" i="51" s="1"/>
  <c r="D93" i="51" s="1"/>
  <c r="D80" i="51" s="1"/>
  <c r="D78" i="51" s="1"/>
  <c r="H73" i="51"/>
  <c r="H82" i="51" s="1"/>
  <c r="H93" i="51" s="1"/>
  <c r="H80" i="51" s="1"/>
  <c r="H78" i="51" s="1"/>
  <c r="G73" i="51"/>
  <c r="G82" i="51" s="1"/>
  <c r="G93" i="51" s="1"/>
  <c r="G80" i="51" s="1"/>
  <c r="G78" i="51" s="1"/>
  <c r="C73" i="51"/>
  <c r="C82" i="51" s="1"/>
  <c r="C93" i="51" s="1"/>
  <c r="C80" i="51" s="1"/>
  <c r="C78" i="51" s="1"/>
  <c r="F73" i="51"/>
  <c r="F82" i="51" s="1"/>
  <c r="F93" i="51" s="1"/>
  <c r="F80" i="51" s="1"/>
  <c r="F78" i="51" s="1"/>
  <c r="E73" i="51"/>
  <c r="E82" i="51" s="1"/>
  <c r="E93" i="51" s="1"/>
  <c r="E80" i="51" s="1"/>
  <c r="E78" i="51" s="1"/>
  <c r="H104" i="36"/>
  <c r="H117" i="36" s="1"/>
  <c r="D57" i="55"/>
  <c r="D57" i="97"/>
  <c r="E73" i="18"/>
  <c r="E82" i="18" s="1"/>
  <c r="E93" i="18" s="1"/>
  <c r="E80" i="18" s="1"/>
  <c r="C73" i="18"/>
  <c r="C82" i="18" s="1"/>
  <c r="C93" i="18" s="1"/>
  <c r="C80" i="18" s="1"/>
  <c r="H73" i="18"/>
  <c r="H82" i="18" s="1"/>
  <c r="H93" i="18" s="1"/>
  <c r="H80" i="18" s="1"/>
  <c r="D73" i="18"/>
  <c r="D82" i="18" s="1"/>
  <c r="D93" i="18" s="1"/>
  <c r="D80" i="18" s="1"/>
  <c r="F73" i="18"/>
  <c r="F82" i="18" s="1"/>
  <c r="F93" i="18" s="1"/>
  <c r="F80" i="18" s="1"/>
  <c r="G73" i="18"/>
  <c r="G82" i="18" s="1"/>
  <c r="G93" i="18" s="1"/>
  <c r="G80" i="18" s="1"/>
  <c r="J104" i="8"/>
  <c r="J117" i="8" s="1"/>
  <c r="H79" i="18"/>
  <c r="H81" i="18" s="1"/>
  <c r="H94" i="18" s="1"/>
  <c r="H83" i="18"/>
  <c r="E83" i="18"/>
  <c r="E79" i="18"/>
  <c r="E81" i="18" s="1"/>
  <c r="E94" i="18" s="1"/>
  <c r="F97" i="20"/>
  <c r="D74" i="122"/>
  <c r="C74" i="122"/>
  <c r="H74" i="122"/>
  <c r="G74" i="122"/>
  <c r="F74" i="122"/>
  <c r="E74" i="122"/>
  <c r="G83" i="18"/>
  <c r="G79" i="18"/>
  <c r="G81" i="18" s="1"/>
  <c r="G94" i="18" s="1"/>
  <c r="F96" i="20"/>
  <c r="D79" i="18"/>
  <c r="D81" i="18" s="1"/>
  <c r="D94" i="18" s="1"/>
  <c r="D83" i="18"/>
  <c r="D57" i="72"/>
  <c r="E73" i="72" s="1"/>
  <c r="E82" i="72" s="1"/>
  <c r="E93" i="72" s="1"/>
  <c r="E80" i="72" s="1"/>
  <c r="E78" i="72" s="1"/>
  <c r="C83" i="18"/>
  <c r="C79" i="18"/>
  <c r="C81" i="18" s="1"/>
  <c r="C94" i="18" s="1"/>
  <c r="G73" i="60"/>
  <c r="G82" i="60" s="1"/>
  <c r="G93" i="60" s="1"/>
  <c r="G80" i="60" s="1"/>
  <c r="G78" i="60" s="1"/>
  <c r="E73" i="60"/>
  <c r="E82" i="60" s="1"/>
  <c r="E93" i="60" s="1"/>
  <c r="E80" i="60" s="1"/>
  <c r="E78" i="60" s="1"/>
  <c r="D73" i="60"/>
  <c r="D82" i="60" s="1"/>
  <c r="D93" i="60" s="1"/>
  <c r="D80" i="60" s="1"/>
  <c r="D78" i="60" s="1"/>
  <c r="C73" i="60"/>
  <c r="C82" i="60" s="1"/>
  <c r="C93" i="60" s="1"/>
  <c r="C80" i="60" s="1"/>
  <c r="C78" i="60" s="1"/>
  <c r="H73" i="60"/>
  <c r="H82" i="60" s="1"/>
  <c r="H93" i="60" s="1"/>
  <c r="H80" i="60" s="1"/>
  <c r="H78" i="60" s="1"/>
  <c r="F73" i="60"/>
  <c r="F82" i="60" s="1"/>
  <c r="F93" i="60" s="1"/>
  <c r="F80" i="60" s="1"/>
  <c r="F78" i="60" s="1"/>
  <c r="F83" i="18"/>
  <c r="F79" i="18"/>
  <c r="F81" i="18" s="1"/>
  <c r="F94" i="18" s="1"/>
  <c r="F73" i="58"/>
  <c r="F82" i="58" s="1"/>
  <c r="F93" i="58" s="1"/>
  <c r="F80" i="58" s="1"/>
  <c r="F97" i="58" s="1"/>
  <c r="I96" i="44"/>
  <c r="I96" i="77"/>
  <c r="I83" i="73"/>
  <c r="D73" i="58"/>
  <c r="D82" i="58" s="1"/>
  <c r="D93" i="58" s="1"/>
  <c r="D80" i="58" s="1"/>
  <c r="D97" i="58" s="1"/>
  <c r="E73" i="58"/>
  <c r="E82" i="58" s="1"/>
  <c r="E93" i="58" s="1"/>
  <c r="E80" i="58" s="1"/>
  <c r="E79" i="58"/>
  <c r="E81" i="58" s="1"/>
  <c r="E94" i="58" s="1"/>
  <c r="G73" i="58"/>
  <c r="G82" i="58" s="1"/>
  <c r="G93" i="58" s="1"/>
  <c r="G80" i="58" s="1"/>
  <c r="G78" i="58" s="1"/>
  <c r="H73" i="117"/>
  <c r="H82" i="117" s="1"/>
  <c r="H93" i="117" s="1"/>
  <c r="H80" i="117" s="1"/>
  <c r="H78" i="117" s="1"/>
  <c r="I97" i="44"/>
  <c r="I105" i="44" s="1"/>
  <c r="I118" i="44" s="1"/>
  <c r="E145" i="32"/>
  <c r="AH17" i="1" s="1"/>
  <c r="J96" i="44"/>
  <c r="I79" i="100"/>
  <c r="I81" i="100" s="1"/>
  <c r="I94" i="100" s="1"/>
  <c r="I97" i="73"/>
  <c r="C83" i="58"/>
  <c r="D97" i="114"/>
  <c r="J97" i="44"/>
  <c r="I96" i="73"/>
  <c r="I97" i="77"/>
  <c r="F97" i="114"/>
  <c r="F96" i="114"/>
  <c r="G105" i="36"/>
  <c r="G118" i="36" s="1"/>
  <c r="X61" i="6"/>
  <c r="E58" i="6" s="1"/>
  <c r="J74" i="6" s="1"/>
  <c r="X50" i="6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E57" i="6" s="1"/>
  <c r="J73" i="6" s="1"/>
  <c r="J82" i="6" s="1"/>
  <c r="J93" i="6" s="1"/>
  <c r="J80" i="6" s="1"/>
  <c r="Y47" i="72"/>
  <c r="Y61" i="72"/>
  <c r="C58" i="72" s="1"/>
  <c r="D58" i="72" s="1"/>
  <c r="C74" i="72" s="1"/>
  <c r="I73" i="121"/>
  <c r="I82" i="121" s="1"/>
  <c r="I93" i="121" s="1"/>
  <c r="I80" i="121" s="1"/>
  <c r="I78" i="121" s="1"/>
  <c r="J79" i="98"/>
  <c r="J81" i="98" s="1"/>
  <c r="J97" i="98" s="1"/>
  <c r="J73" i="87"/>
  <c r="J82" i="87" s="1"/>
  <c r="J93" i="87" s="1"/>
  <c r="J80" i="87" s="1"/>
  <c r="J78" i="87" s="1"/>
  <c r="I73" i="87"/>
  <c r="I82" i="87" s="1"/>
  <c r="I93" i="87" s="1"/>
  <c r="I80" i="87" s="1"/>
  <c r="I78" i="87" s="1"/>
  <c r="D96" i="30"/>
  <c r="AH61" i="1"/>
  <c r="D97" i="30"/>
  <c r="I83" i="124"/>
  <c r="J96" i="32"/>
  <c r="J97" i="32"/>
  <c r="F145" i="38"/>
  <c r="AI20" i="1" s="1"/>
  <c r="AG20" i="1"/>
  <c r="E146" i="61"/>
  <c r="AK40" i="1" s="1"/>
  <c r="J105" i="8"/>
  <c r="J118" i="8" s="1"/>
  <c r="J79" i="86"/>
  <c r="J81" i="86" s="1"/>
  <c r="J83" i="86"/>
  <c r="G97" i="30"/>
  <c r="I79" i="86"/>
  <c r="I81" i="86" s="1"/>
  <c r="I83" i="86"/>
  <c r="G96" i="30"/>
  <c r="J83" i="79"/>
  <c r="I79" i="26"/>
  <c r="I81" i="26" s="1"/>
  <c r="I94" i="26" s="1"/>
  <c r="E146" i="110"/>
  <c r="AK89" i="1" s="1"/>
  <c r="F146" i="109"/>
  <c r="AL88" i="1" s="1"/>
  <c r="F146" i="12"/>
  <c r="AL7" i="1" s="1"/>
  <c r="I73" i="74"/>
  <c r="I82" i="74" s="1"/>
  <c r="I93" i="74" s="1"/>
  <c r="I80" i="74" s="1"/>
  <c r="J73" i="74"/>
  <c r="J82" i="74" s="1"/>
  <c r="J93" i="74" s="1"/>
  <c r="J80" i="74" s="1"/>
  <c r="J78" i="74" s="1"/>
  <c r="I83" i="18"/>
  <c r="I97" i="8"/>
  <c r="J96" i="77"/>
  <c r="J79" i="73"/>
  <c r="J81" i="73" s="1"/>
  <c r="J94" i="73" s="1"/>
  <c r="H97" i="10"/>
  <c r="J79" i="26"/>
  <c r="J81" i="26" s="1"/>
  <c r="J94" i="26" s="1"/>
  <c r="F83" i="58"/>
  <c r="E74" i="77"/>
  <c r="E79" i="77" s="1"/>
  <c r="E81" i="77" s="1"/>
  <c r="E94" i="77" s="1"/>
  <c r="J79" i="80"/>
  <c r="J81" i="80" s="1"/>
  <c r="J94" i="80" s="1"/>
  <c r="J74" i="24"/>
  <c r="I74" i="24"/>
  <c r="C146" i="24"/>
  <c r="I96" i="8"/>
  <c r="E105" i="12"/>
  <c r="C146" i="111"/>
  <c r="D146" i="111" s="1"/>
  <c r="AJ90" i="1" s="1"/>
  <c r="C146" i="121"/>
  <c r="D146" i="121" s="1"/>
  <c r="AJ100" i="1" s="1"/>
  <c r="J74" i="111"/>
  <c r="J79" i="111" s="1"/>
  <c r="J81" i="111" s="1"/>
  <c r="J94" i="111" s="1"/>
  <c r="J73" i="62"/>
  <c r="J82" i="62" s="1"/>
  <c r="J93" i="62" s="1"/>
  <c r="J80" i="62" s="1"/>
  <c r="J78" i="62" s="1"/>
  <c r="F96" i="42"/>
  <c r="E145" i="12"/>
  <c r="AH7" i="1" s="1"/>
  <c r="D74" i="77"/>
  <c r="D79" i="77" s="1"/>
  <c r="D81" i="77" s="1"/>
  <c r="D94" i="77" s="1"/>
  <c r="J97" i="77"/>
  <c r="I74" i="62"/>
  <c r="I79" i="62" s="1"/>
  <c r="I81" i="62" s="1"/>
  <c r="I94" i="62" s="1"/>
  <c r="I73" i="61"/>
  <c r="I82" i="61" s="1"/>
  <c r="I93" i="61" s="1"/>
  <c r="I80" i="61" s="1"/>
  <c r="I78" i="61" s="1"/>
  <c r="E146" i="38"/>
  <c r="AK20" i="1" s="1"/>
  <c r="C74" i="77"/>
  <c r="C83" i="77" s="1"/>
  <c r="G74" i="77"/>
  <c r="G83" i="77" s="1"/>
  <c r="C145" i="61"/>
  <c r="D145" i="61" s="1"/>
  <c r="AG40" i="1" s="1"/>
  <c r="I73" i="110"/>
  <c r="I82" i="110" s="1"/>
  <c r="I93" i="110" s="1"/>
  <c r="I80" i="110" s="1"/>
  <c r="I78" i="110" s="1"/>
  <c r="I79" i="57"/>
  <c r="I81" i="57" s="1"/>
  <c r="I94" i="57" s="1"/>
  <c r="J73" i="110"/>
  <c r="J82" i="110" s="1"/>
  <c r="J93" i="110" s="1"/>
  <c r="J80" i="110" s="1"/>
  <c r="J78" i="110" s="1"/>
  <c r="H83" i="77"/>
  <c r="E145" i="50"/>
  <c r="AH29" i="1" s="1"/>
  <c r="J97" i="61"/>
  <c r="E83" i="85"/>
  <c r="F74" i="77"/>
  <c r="F79" i="77" s="1"/>
  <c r="F81" i="77" s="1"/>
  <c r="F94" i="77" s="1"/>
  <c r="J73" i="73"/>
  <c r="J82" i="73" s="1"/>
  <c r="J93" i="73" s="1"/>
  <c r="J80" i="73" s="1"/>
  <c r="J78" i="73" s="1"/>
  <c r="E146" i="36"/>
  <c r="AK19" i="1" s="1"/>
  <c r="E146" i="124"/>
  <c r="F146" i="124" s="1"/>
  <c r="AL103" i="1" s="1"/>
  <c r="C145" i="73"/>
  <c r="D145" i="73" s="1"/>
  <c r="E145" i="73" s="1"/>
  <c r="AH52" i="1" s="1"/>
  <c r="E104" i="12"/>
  <c r="I96" i="67"/>
  <c r="AJ7" i="1"/>
  <c r="E145" i="103"/>
  <c r="AH82" i="1" s="1"/>
  <c r="I79" i="78"/>
  <c r="I81" i="78" s="1"/>
  <c r="I83" i="78"/>
  <c r="I83" i="14"/>
  <c r="D105" i="36"/>
  <c r="I83" i="38"/>
  <c r="I79" i="38"/>
  <c r="I81" i="38" s="1"/>
  <c r="J83" i="38"/>
  <c r="J79" i="38"/>
  <c r="J81" i="38" s="1"/>
  <c r="C145" i="49"/>
  <c r="D145" i="49" s="1"/>
  <c r="E145" i="49" s="1"/>
  <c r="AH28" i="1" s="1"/>
  <c r="F146" i="123"/>
  <c r="AL102" i="1" s="1"/>
  <c r="I74" i="83"/>
  <c r="I79" i="83" s="1"/>
  <c r="I81" i="83" s="1"/>
  <c r="I83" i="32"/>
  <c r="I79" i="32"/>
  <c r="I81" i="32" s="1"/>
  <c r="D146" i="14"/>
  <c r="E146" i="14" s="1"/>
  <c r="AK8" i="1" s="1"/>
  <c r="J96" i="61"/>
  <c r="C146" i="85"/>
  <c r="D146" i="85" s="1"/>
  <c r="AJ64" i="1" s="1"/>
  <c r="E145" i="14"/>
  <c r="D146" i="101"/>
  <c r="E146" i="101" s="1"/>
  <c r="AK80" i="1" s="1"/>
  <c r="J74" i="114"/>
  <c r="C146" i="114"/>
  <c r="I74" i="114"/>
  <c r="C145" i="114"/>
  <c r="I73" i="114"/>
  <c r="I82" i="114" s="1"/>
  <c r="I93" i="114" s="1"/>
  <c r="I80" i="114" s="1"/>
  <c r="I78" i="114" s="1"/>
  <c r="J73" i="114"/>
  <c r="J82" i="114" s="1"/>
  <c r="J93" i="114" s="1"/>
  <c r="J80" i="114" s="1"/>
  <c r="J73" i="49"/>
  <c r="J82" i="49" s="1"/>
  <c r="J93" i="49" s="1"/>
  <c r="J80" i="49" s="1"/>
  <c r="J78" i="49" s="1"/>
  <c r="D145" i="92"/>
  <c r="E145" i="92" s="1"/>
  <c r="AH71" i="1" s="1"/>
  <c r="F104" i="36"/>
  <c r="I73" i="111"/>
  <c r="I82" i="111" s="1"/>
  <c r="I93" i="111" s="1"/>
  <c r="I80" i="111" s="1"/>
  <c r="I78" i="111" s="1"/>
  <c r="C145" i="111"/>
  <c r="J73" i="111"/>
  <c r="J82" i="111" s="1"/>
  <c r="J93" i="111" s="1"/>
  <c r="J80" i="111" s="1"/>
  <c r="J78" i="111" s="1"/>
  <c r="F96" i="24"/>
  <c r="G104" i="12"/>
  <c r="G117" i="12" s="1"/>
  <c r="J78" i="14"/>
  <c r="J96" i="14"/>
  <c r="J97" i="14"/>
  <c r="J79" i="69"/>
  <c r="J81" i="69" s="1"/>
  <c r="J83" i="69"/>
  <c r="I83" i="69"/>
  <c r="I79" i="69"/>
  <c r="I81" i="69" s="1"/>
  <c r="H83" i="85"/>
  <c r="F97" i="42"/>
  <c r="I94" i="22"/>
  <c r="I97" i="22"/>
  <c r="I96" i="22"/>
  <c r="E104" i="36"/>
  <c r="Y48" i="72"/>
  <c r="I74" i="74"/>
  <c r="I79" i="74" s="1"/>
  <c r="I81" i="74" s="1"/>
  <c r="I94" i="74" s="1"/>
  <c r="D83" i="58"/>
  <c r="AG47" i="1"/>
  <c r="I74" i="121"/>
  <c r="I83" i="121" s="1"/>
  <c r="F83" i="85"/>
  <c r="G79" i="85"/>
  <c r="G81" i="85" s="1"/>
  <c r="G94" i="85" s="1"/>
  <c r="C146" i="103"/>
  <c r="D146" i="103" s="1"/>
  <c r="AJ82" i="1" s="1"/>
  <c r="J94" i="22"/>
  <c r="J96" i="22"/>
  <c r="J97" i="22"/>
  <c r="J83" i="57"/>
  <c r="E104" i="38"/>
  <c r="I83" i="80"/>
  <c r="I83" i="61"/>
  <c r="I79" i="61"/>
  <c r="I81" i="61" s="1"/>
  <c r="I94" i="61" s="1"/>
  <c r="I83" i="105"/>
  <c r="D145" i="57"/>
  <c r="E145" i="57" s="1"/>
  <c r="AH36" i="1" s="1"/>
  <c r="J74" i="74"/>
  <c r="J74" i="85"/>
  <c r="J83" i="85" s="1"/>
  <c r="I78" i="36"/>
  <c r="I96" i="36"/>
  <c r="I97" i="36"/>
  <c r="C146" i="83"/>
  <c r="I74" i="30"/>
  <c r="C105" i="12"/>
  <c r="D146" i="105"/>
  <c r="E146" i="105" s="1"/>
  <c r="AK84" i="1" s="1"/>
  <c r="F104" i="10"/>
  <c r="F145" i="105"/>
  <c r="AI84" i="1" s="1"/>
  <c r="E105" i="38"/>
  <c r="J74" i="30"/>
  <c r="I74" i="47"/>
  <c r="I79" i="47" s="1"/>
  <c r="I81" i="47" s="1"/>
  <c r="I94" i="47" s="1"/>
  <c r="C146" i="47"/>
  <c r="D146" i="47" s="1"/>
  <c r="E146" i="47" s="1"/>
  <c r="AK26" i="1" s="1"/>
  <c r="J74" i="47"/>
  <c r="J79" i="47" s="1"/>
  <c r="J81" i="47" s="1"/>
  <c r="J94" i="47" s="1"/>
  <c r="J74" i="48"/>
  <c r="J83" i="48" s="1"/>
  <c r="I74" i="48"/>
  <c r="I83" i="48" s="1"/>
  <c r="D146" i="50"/>
  <c r="AJ29" i="1" s="1"/>
  <c r="D83" i="67"/>
  <c r="I79" i="50"/>
  <c r="I81" i="50" s="1"/>
  <c r="I83" i="50"/>
  <c r="J74" i="68"/>
  <c r="C146" i="68"/>
  <c r="I74" i="68"/>
  <c r="J79" i="50"/>
  <c r="J81" i="50" s="1"/>
  <c r="J83" i="50"/>
  <c r="C104" i="26"/>
  <c r="I79" i="40"/>
  <c r="I81" i="40" s="1"/>
  <c r="I94" i="40" s="1"/>
  <c r="G105" i="12"/>
  <c r="G118" i="12" s="1"/>
  <c r="D96" i="10"/>
  <c r="J74" i="56"/>
  <c r="I74" i="56"/>
  <c r="C146" i="56"/>
  <c r="I83" i="28"/>
  <c r="I79" i="28"/>
  <c r="I81" i="28" s="1"/>
  <c r="I97" i="67"/>
  <c r="D146" i="28"/>
  <c r="E146" i="28" s="1"/>
  <c r="AK15" i="1" s="1"/>
  <c r="J79" i="28"/>
  <c r="J81" i="28" s="1"/>
  <c r="J83" i="28"/>
  <c r="F145" i="68"/>
  <c r="AI47" i="1" s="1"/>
  <c r="J96" i="58"/>
  <c r="J94" i="58"/>
  <c r="I73" i="42"/>
  <c r="I82" i="42" s="1"/>
  <c r="I93" i="42" s="1"/>
  <c r="I80" i="42" s="1"/>
  <c r="I78" i="42" s="1"/>
  <c r="C145" i="42"/>
  <c r="D145" i="42" s="1"/>
  <c r="AG22" i="1" s="1"/>
  <c r="J73" i="42"/>
  <c r="J82" i="42" s="1"/>
  <c r="J93" i="42" s="1"/>
  <c r="J80" i="42" s="1"/>
  <c r="J78" i="42" s="1"/>
  <c r="E146" i="120"/>
  <c r="AK99" i="1" s="1"/>
  <c r="J83" i="120"/>
  <c r="J79" i="120"/>
  <c r="J81" i="120" s="1"/>
  <c r="J94" i="120" s="1"/>
  <c r="E145" i="65"/>
  <c r="F145" i="65" s="1"/>
  <c r="AI44" i="1" s="1"/>
  <c r="I83" i="120"/>
  <c r="I79" i="120"/>
  <c r="I81" i="120" s="1"/>
  <c r="I94" i="120" s="1"/>
  <c r="C146" i="42"/>
  <c r="D146" i="42" s="1"/>
  <c r="AJ22" i="1" s="1"/>
  <c r="J74" i="42"/>
  <c r="I74" i="42"/>
  <c r="C145" i="47"/>
  <c r="D145" i="47" s="1"/>
  <c r="E145" i="47" s="1"/>
  <c r="AH26" i="1" s="1"/>
  <c r="J73" i="47"/>
  <c r="J82" i="47" s="1"/>
  <c r="J93" i="47" s="1"/>
  <c r="J80" i="47" s="1"/>
  <c r="J78" i="47" s="1"/>
  <c r="I73" i="47"/>
  <c r="I82" i="47" s="1"/>
  <c r="I93" i="47" s="1"/>
  <c r="I80" i="47" s="1"/>
  <c r="I78" i="47" s="1"/>
  <c r="F79" i="67"/>
  <c r="F81" i="67" s="1"/>
  <c r="F94" i="67" s="1"/>
  <c r="F73" i="112"/>
  <c r="F82" i="112" s="1"/>
  <c r="F93" i="112" s="1"/>
  <c r="F80" i="112" s="1"/>
  <c r="F78" i="112" s="1"/>
  <c r="H79" i="104"/>
  <c r="H81" i="104" s="1"/>
  <c r="H94" i="104" s="1"/>
  <c r="C145" i="108"/>
  <c r="J73" i="108"/>
  <c r="J82" i="108" s="1"/>
  <c r="J93" i="108" s="1"/>
  <c r="J80" i="108" s="1"/>
  <c r="I73" i="108"/>
  <c r="I82" i="108" s="1"/>
  <c r="I93" i="108" s="1"/>
  <c r="I80" i="108" s="1"/>
  <c r="I74" i="108"/>
  <c r="J74" i="108"/>
  <c r="C146" i="108"/>
  <c r="C145" i="120"/>
  <c r="I73" i="120"/>
  <c r="I82" i="120" s="1"/>
  <c r="I93" i="120" s="1"/>
  <c r="I80" i="120" s="1"/>
  <c r="J73" i="120"/>
  <c r="J82" i="120" s="1"/>
  <c r="J93" i="120" s="1"/>
  <c r="J80" i="120" s="1"/>
  <c r="H74" i="116"/>
  <c r="H83" i="116" s="1"/>
  <c r="H104" i="42"/>
  <c r="H117" i="42" s="1"/>
  <c r="E83" i="99"/>
  <c r="D145" i="67"/>
  <c r="AG46" i="1" s="1"/>
  <c r="I73" i="84"/>
  <c r="I82" i="84" s="1"/>
  <c r="I93" i="84" s="1"/>
  <c r="I80" i="84" s="1"/>
  <c r="J73" i="84"/>
  <c r="J82" i="84" s="1"/>
  <c r="J93" i="84" s="1"/>
  <c r="J80" i="84" s="1"/>
  <c r="D146" i="67"/>
  <c r="AJ46" i="1" s="1"/>
  <c r="J83" i="67"/>
  <c r="J79" i="67"/>
  <c r="J81" i="67" s="1"/>
  <c r="I78" i="89"/>
  <c r="I73" i="99"/>
  <c r="I82" i="99" s="1"/>
  <c r="I93" i="99" s="1"/>
  <c r="I80" i="99" s="1"/>
  <c r="C145" i="99"/>
  <c r="D145" i="99" s="1"/>
  <c r="E145" i="99" s="1"/>
  <c r="AH78" i="1" s="1"/>
  <c r="J73" i="99"/>
  <c r="J82" i="99" s="1"/>
  <c r="J93" i="99" s="1"/>
  <c r="J80" i="99" s="1"/>
  <c r="I74" i="89"/>
  <c r="J74" i="89"/>
  <c r="C146" i="89"/>
  <c r="J73" i="89"/>
  <c r="J82" i="89" s="1"/>
  <c r="J93" i="89" s="1"/>
  <c r="J80" i="89" s="1"/>
  <c r="C145" i="89"/>
  <c r="I74" i="99"/>
  <c r="J74" i="99"/>
  <c r="C146" i="99"/>
  <c r="D146" i="99" s="1"/>
  <c r="E146" i="99" s="1"/>
  <c r="AK78" i="1" s="1"/>
  <c r="F105" i="10"/>
  <c r="F145" i="36"/>
  <c r="AI19" i="1" s="1"/>
  <c r="AM19" i="1" s="1"/>
  <c r="I96" i="107"/>
  <c r="I97" i="107"/>
  <c r="E146" i="118"/>
  <c r="C74" i="116"/>
  <c r="C83" i="116" s="1"/>
  <c r="G79" i="67"/>
  <c r="G81" i="67" s="1"/>
  <c r="G94" i="67" s="1"/>
  <c r="D74" i="116"/>
  <c r="D79" i="116" s="1"/>
  <c r="D81" i="116" s="1"/>
  <c r="D97" i="10"/>
  <c r="E74" i="116"/>
  <c r="E83" i="116" s="1"/>
  <c r="D79" i="85"/>
  <c r="D81" i="85" s="1"/>
  <c r="D94" i="85" s="1"/>
  <c r="F74" i="116"/>
  <c r="F83" i="116" s="1"/>
  <c r="I96" i="105"/>
  <c r="I83" i="85"/>
  <c r="I79" i="85"/>
  <c r="I81" i="85" s="1"/>
  <c r="F146" i="34"/>
  <c r="AL18" i="1" s="1"/>
  <c r="AP18" i="1" s="1"/>
  <c r="C83" i="67"/>
  <c r="H79" i="109"/>
  <c r="H81" i="109" s="1"/>
  <c r="H94" i="109" s="1"/>
  <c r="AK61" i="1"/>
  <c r="E97" i="10"/>
  <c r="J79" i="104"/>
  <c r="J81" i="104" s="1"/>
  <c r="J83" i="104"/>
  <c r="C146" i="93"/>
  <c r="D146" i="93" s="1"/>
  <c r="AJ72" i="1" s="1"/>
  <c r="J74" i="93"/>
  <c r="I74" i="93"/>
  <c r="I73" i="90"/>
  <c r="I82" i="90" s="1"/>
  <c r="I93" i="90" s="1"/>
  <c r="I80" i="90" s="1"/>
  <c r="J73" i="90"/>
  <c r="J82" i="90" s="1"/>
  <c r="J93" i="90" s="1"/>
  <c r="J80" i="90" s="1"/>
  <c r="E105" i="42"/>
  <c r="D146" i="104"/>
  <c r="AJ83" i="1" s="1"/>
  <c r="D146" i="117"/>
  <c r="AJ96" i="1" s="1"/>
  <c r="D146" i="91"/>
  <c r="D145" i="117"/>
  <c r="AG96" i="1" s="1"/>
  <c r="J83" i="117"/>
  <c r="J79" i="117"/>
  <c r="J81" i="117" s="1"/>
  <c r="J79" i="91"/>
  <c r="J81" i="91" s="1"/>
  <c r="J94" i="91" s="1"/>
  <c r="J83" i="91"/>
  <c r="I83" i="75"/>
  <c r="I79" i="75"/>
  <c r="I81" i="75" s="1"/>
  <c r="I79" i="117"/>
  <c r="I81" i="117" s="1"/>
  <c r="I83" i="117"/>
  <c r="I73" i="91"/>
  <c r="I82" i="91" s="1"/>
  <c r="I93" i="91" s="1"/>
  <c r="I80" i="91" s="1"/>
  <c r="C145" i="91"/>
  <c r="J73" i="91"/>
  <c r="J82" i="91" s="1"/>
  <c r="J93" i="91" s="1"/>
  <c r="J80" i="91" s="1"/>
  <c r="I79" i="91"/>
  <c r="I81" i="91" s="1"/>
  <c r="I94" i="91" s="1"/>
  <c r="I83" i="91"/>
  <c r="D146" i="75"/>
  <c r="AJ54" i="1" s="1"/>
  <c r="J79" i="75"/>
  <c r="J81" i="75" s="1"/>
  <c r="J83" i="75"/>
  <c r="J94" i="105"/>
  <c r="J97" i="105"/>
  <c r="J105" i="105" s="1"/>
  <c r="J118" i="105" s="1"/>
  <c r="I73" i="93"/>
  <c r="I82" i="93" s="1"/>
  <c r="I93" i="93" s="1"/>
  <c r="I80" i="93" s="1"/>
  <c r="C145" i="93"/>
  <c r="J73" i="93"/>
  <c r="J82" i="93" s="1"/>
  <c r="J93" i="93" s="1"/>
  <c r="J80" i="93" s="1"/>
  <c r="I97" i="105"/>
  <c r="I83" i="104"/>
  <c r="I79" i="104"/>
  <c r="I81" i="104" s="1"/>
  <c r="I74" i="90"/>
  <c r="J74" i="90"/>
  <c r="C146" i="53"/>
  <c r="D146" i="53" s="1"/>
  <c r="E146" i="53" s="1"/>
  <c r="AK32" i="1" s="1"/>
  <c r="J74" i="53"/>
  <c r="J83" i="53" s="1"/>
  <c r="I74" i="53"/>
  <c r="I83" i="53" s="1"/>
  <c r="J74" i="66"/>
  <c r="I74" i="66"/>
  <c r="J79" i="71"/>
  <c r="J81" i="71" s="1"/>
  <c r="J94" i="71" s="1"/>
  <c r="J83" i="71"/>
  <c r="I73" i="96"/>
  <c r="I82" i="96" s="1"/>
  <c r="I93" i="96" s="1"/>
  <c r="I80" i="96" s="1"/>
  <c r="J73" i="96"/>
  <c r="J82" i="96" s="1"/>
  <c r="J93" i="96" s="1"/>
  <c r="J80" i="96" s="1"/>
  <c r="J79" i="20"/>
  <c r="J81" i="20" s="1"/>
  <c r="J94" i="20" s="1"/>
  <c r="J83" i="20"/>
  <c r="D73" i="116"/>
  <c r="D82" i="116" s="1"/>
  <c r="D93" i="116" s="1"/>
  <c r="D80" i="116" s="1"/>
  <c r="D78" i="116" s="1"/>
  <c r="J79" i="83"/>
  <c r="J81" i="83" s="1"/>
  <c r="J83" i="83"/>
  <c r="I83" i="71"/>
  <c r="I79" i="71"/>
  <c r="I81" i="71" s="1"/>
  <c r="I94" i="71" s="1"/>
  <c r="C146" i="96"/>
  <c r="I74" i="96"/>
  <c r="J74" i="96"/>
  <c r="J79" i="121"/>
  <c r="J81" i="121" s="1"/>
  <c r="J83" i="121"/>
  <c r="J73" i="54"/>
  <c r="J82" i="54" s="1"/>
  <c r="J93" i="54" s="1"/>
  <c r="J80" i="54" s="1"/>
  <c r="I73" i="54"/>
  <c r="I82" i="54" s="1"/>
  <c r="I93" i="54" s="1"/>
  <c r="I80" i="54" s="1"/>
  <c r="C145" i="54"/>
  <c r="C146" i="88"/>
  <c r="J74" i="88"/>
  <c r="I74" i="88"/>
  <c r="D145" i="118"/>
  <c r="E145" i="118" s="1"/>
  <c r="AH97" i="1" s="1"/>
  <c r="I74" i="54"/>
  <c r="J74" i="54"/>
  <c r="C146" i="54"/>
  <c r="J79" i="49"/>
  <c r="J81" i="49" s="1"/>
  <c r="J83" i="49"/>
  <c r="D146" i="55"/>
  <c r="E146" i="55" s="1"/>
  <c r="AK34" i="1" s="1"/>
  <c r="I79" i="110"/>
  <c r="I81" i="110" s="1"/>
  <c r="I83" i="110"/>
  <c r="J73" i="113"/>
  <c r="J82" i="113" s="1"/>
  <c r="J93" i="113" s="1"/>
  <c r="J80" i="113" s="1"/>
  <c r="J78" i="113" s="1"/>
  <c r="C145" i="113"/>
  <c r="I73" i="113"/>
  <c r="I82" i="113" s="1"/>
  <c r="I93" i="113" s="1"/>
  <c r="I80" i="113" s="1"/>
  <c r="I78" i="113" s="1"/>
  <c r="I79" i="49"/>
  <c r="I81" i="49" s="1"/>
  <c r="I83" i="49"/>
  <c r="C145" i="20"/>
  <c r="J73" i="20"/>
  <c r="J82" i="20" s="1"/>
  <c r="J93" i="20" s="1"/>
  <c r="J80" i="20" s="1"/>
  <c r="I73" i="20"/>
  <c r="I82" i="20" s="1"/>
  <c r="I93" i="20" s="1"/>
  <c r="I80" i="20" s="1"/>
  <c r="J73" i="52"/>
  <c r="J82" i="52" s="1"/>
  <c r="J93" i="52" s="1"/>
  <c r="J80" i="52" s="1"/>
  <c r="C145" i="52"/>
  <c r="I73" i="52"/>
  <c r="I82" i="52" s="1"/>
  <c r="I93" i="52" s="1"/>
  <c r="I80" i="52" s="1"/>
  <c r="J97" i="40"/>
  <c r="J79" i="62"/>
  <c r="J81" i="62" s="1"/>
  <c r="J94" i="62" s="1"/>
  <c r="J83" i="62"/>
  <c r="D146" i="49"/>
  <c r="AJ28" i="1" s="1"/>
  <c r="I73" i="115"/>
  <c r="I82" i="115" s="1"/>
  <c r="I93" i="115" s="1"/>
  <c r="I80" i="115" s="1"/>
  <c r="C145" i="115"/>
  <c r="J73" i="115"/>
  <c r="J82" i="115" s="1"/>
  <c r="J93" i="115" s="1"/>
  <c r="J80" i="115" s="1"/>
  <c r="J79" i="115"/>
  <c r="J81" i="115" s="1"/>
  <c r="J94" i="115" s="1"/>
  <c r="J83" i="115"/>
  <c r="J83" i="110"/>
  <c r="J79" i="110"/>
  <c r="J81" i="110" s="1"/>
  <c r="I79" i="46"/>
  <c r="I81" i="46" s="1"/>
  <c r="I94" i="46" s="1"/>
  <c r="I83" i="46"/>
  <c r="C146" i="52"/>
  <c r="I74" i="52"/>
  <c r="J74" i="52"/>
  <c r="I79" i="115"/>
  <c r="I81" i="115" s="1"/>
  <c r="I94" i="115" s="1"/>
  <c r="I83" i="115"/>
  <c r="J79" i="55"/>
  <c r="J81" i="55" s="1"/>
  <c r="J83" i="55"/>
  <c r="C146" i="113"/>
  <c r="D146" i="46"/>
  <c r="E146" i="46" s="1"/>
  <c r="AK25" i="1" s="1"/>
  <c r="C145" i="53"/>
  <c r="C145" i="88"/>
  <c r="J73" i="88"/>
  <c r="J82" i="88" s="1"/>
  <c r="J93" i="88" s="1"/>
  <c r="J80" i="88" s="1"/>
  <c r="J78" i="88" s="1"/>
  <c r="I73" i="88"/>
  <c r="I82" i="88" s="1"/>
  <c r="I93" i="88" s="1"/>
  <c r="I80" i="88" s="1"/>
  <c r="I78" i="88" s="1"/>
  <c r="I83" i="20"/>
  <c r="I79" i="20"/>
  <c r="I81" i="20" s="1"/>
  <c r="I94" i="20" s="1"/>
  <c r="C145" i="71"/>
  <c r="D145" i="71" s="1"/>
  <c r="AG50" i="1" s="1"/>
  <c r="J73" i="71"/>
  <c r="J82" i="71" s="1"/>
  <c r="J93" i="71" s="1"/>
  <c r="J80" i="71" s="1"/>
  <c r="I73" i="71"/>
  <c r="I82" i="71" s="1"/>
  <c r="I93" i="71" s="1"/>
  <c r="I80" i="71" s="1"/>
  <c r="D146" i="71"/>
  <c r="E146" i="71" s="1"/>
  <c r="AK50" i="1" s="1"/>
  <c r="J83" i="46"/>
  <c r="J79" i="46"/>
  <c r="J81" i="46" s="1"/>
  <c r="J94" i="46" s="1"/>
  <c r="C146" i="6"/>
  <c r="I78" i="46"/>
  <c r="D146" i="20"/>
  <c r="AJ11" i="1" s="1"/>
  <c r="F97" i="24"/>
  <c r="AH73" i="1"/>
  <c r="G96" i="24"/>
  <c r="E96" i="10"/>
  <c r="D74" i="68"/>
  <c r="D79" i="68" s="1"/>
  <c r="D81" i="68" s="1"/>
  <c r="D94" i="68" s="1"/>
  <c r="C74" i="68"/>
  <c r="C79" i="68" s="1"/>
  <c r="C81" i="68" s="1"/>
  <c r="C94" i="68" s="1"/>
  <c r="E74" i="68"/>
  <c r="E83" i="68" s="1"/>
  <c r="H74" i="68"/>
  <c r="H83" i="68" s="1"/>
  <c r="G74" i="68"/>
  <c r="G83" i="68" s="1"/>
  <c r="C104" i="42"/>
  <c r="E145" i="34"/>
  <c r="AH18" i="1" s="1"/>
  <c r="H79" i="99"/>
  <c r="H81" i="99" s="1"/>
  <c r="H94" i="99" s="1"/>
  <c r="J96" i="34"/>
  <c r="J94" i="34"/>
  <c r="J97" i="34"/>
  <c r="E97" i="24"/>
  <c r="I96" i="18"/>
  <c r="E96" i="24"/>
  <c r="I94" i="112"/>
  <c r="I96" i="112"/>
  <c r="I97" i="112"/>
  <c r="I94" i="34"/>
  <c r="I96" i="34"/>
  <c r="I97" i="34"/>
  <c r="G73" i="92"/>
  <c r="G82" i="92" s="1"/>
  <c r="G93" i="92" s="1"/>
  <c r="G80" i="92" s="1"/>
  <c r="G78" i="92" s="1"/>
  <c r="J96" i="40"/>
  <c r="G97" i="24"/>
  <c r="E104" i="42"/>
  <c r="H96" i="24"/>
  <c r="D96" i="24"/>
  <c r="C97" i="24"/>
  <c r="H97" i="24"/>
  <c r="D97" i="24"/>
  <c r="C96" i="24"/>
  <c r="F105" i="38"/>
  <c r="J94" i="112"/>
  <c r="J96" i="112"/>
  <c r="J97" i="112"/>
  <c r="D79" i="75"/>
  <c r="D81" i="75" s="1"/>
  <c r="D94" i="75" s="1"/>
  <c r="E74" i="103"/>
  <c r="E83" i="103" s="1"/>
  <c r="F96" i="28"/>
  <c r="G105" i="45"/>
  <c r="G118" i="45" s="1"/>
  <c r="C73" i="116"/>
  <c r="C82" i="116" s="1"/>
  <c r="C93" i="116" s="1"/>
  <c r="C80" i="116" s="1"/>
  <c r="C78" i="116" s="1"/>
  <c r="E73" i="116"/>
  <c r="E82" i="116" s="1"/>
  <c r="E93" i="116" s="1"/>
  <c r="E80" i="116" s="1"/>
  <c r="E78" i="116" s="1"/>
  <c r="F73" i="116"/>
  <c r="F82" i="116" s="1"/>
  <c r="F93" i="116" s="1"/>
  <c r="F80" i="116" s="1"/>
  <c r="F78" i="116" s="1"/>
  <c r="G83" i="99"/>
  <c r="G73" i="116"/>
  <c r="G82" i="116" s="1"/>
  <c r="G93" i="116" s="1"/>
  <c r="G80" i="116" s="1"/>
  <c r="G78" i="116" s="1"/>
  <c r="I104" i="94"/>
  <c r="I117" i="94" s="1"/>
  <c r="C104" i="30"/>
  <c r="D104" i="38"/>
  <c r="F79" i="99"/>
  <c r="F81" i="99" s="1"/>
  <c r="F94" i="99" s="1"/>
  <c r="G96" i="28"/>
  <c r="AG54" i="1"/>
  <c r="F145" i="75"/>
  <c r="AI54" i="1" s="1"/>
  <c r="AG64" i="1"/>
  <c r="F145" i="85"/>
  <c r="AI64" i="1" s="1"/>
  <c r="F97" i="28"/>
  <c r="F96" i="34"/>
  <c r="G97" i="28"/>
  <c r="D73" i="119"/>
  <c r="D82" i="119" s="1"/>
  <c r="D93" i="119" s="1"/>
  <c r="D80" i="119" s="1"/>
  <c r="D78" i="119" s="1"/>
  <c r="H73" i="119"/>
  <c r="H82" i="119" s="1"/>
  <c r="H93" i="119" s="1"/>
  <c r="H80" i="119" s="1"/>
  <c r="H78" i="119" s="1"/>
  <c r="G73" i="119"/>
  <c r="G82" i="119" s="1"/>
  <c r="G93" i="119" s="1"/>
  <c r="G80" i="119" s="1"/>
  <c r="G78" i="119" s="1"/>
  <c r="F73" i="119"/>
  <c r="F82" i="119" s="1"/>
  <c r="F93" i="119" s="1"/>
  <c r="F80" i="119" s="1"/>
  <c r="F78" i="119" s="1"/>
  <c r="E73" i="119"/>
  <c r="E82" i="119" s="1"/>
  <c r="E93" i="119" s="1"/>
  <c r="E80" i="119" s="1"/>
  <c r="E78" i="119" s="1"/>
  <c r="C73" i="119"/>
  <c r="C82" i="119" s="1"/>
  <c r="C93" i="119" s="1"/>
  <c r="C80" i="119" s="1"/>
  <c r="C78" i="119" s="1"/>
  <c r="D74" i="103"/>
  <c r="D83" i="103" s="1"/>
  <c r="J97" i="122"/>
  <c r="I97" i="18"/>
  <c r="AJ37" i="1"/>
  <c r="F146" i="58"/>
  <c r="AL37" i="1" s="1"/>
  <c r="I97" i="95"/>
  <c r="J94" i="92"/>
  <c r="J97" i="92"/>
  <c r="J96" i="92"/>
  <c r="AJ71" i="1"/>
  <c r="J96" i="122"/>
  <c r="D74" i="100"/>
  <c r="D83" i="100" s="1"/>
  <c r="Y61" i="119"/>
  <c r="C58" i="119" s="1"/>
  <c r="D58" i="119" s="1"/>
  <c r="C146" i="119" s="1"/>
  <c r="J96" i="18"/>
  <c r="I96" i="95"/>
  <c r="G79" i="75"/>
  <c r="G81" i="75" s="1"/>
  <c r="G94" i="75" s="1"/>
  <c r="Y48" i="119"/>
  <c r="J97" i="18"/>
  <c r="E145" i="95"/>
  <c r="AH74" i="1" s="1"/>
  <c r="AJ77" i="1"/>
  <c r="F146" i="98"/>
  <c r="AL77" i="1" s="1"/>
  <c r="Y47" i="119"/>
  <c r="J94" i="95"/>
  <c r="J97" i="95"/>
  <c r="J96" i="95"/>
  <c r="AG39" i="1"/>
  <c r="F145" i="60"/>
  <c r="AI39" i="1" s="1"/>
  <c r="H83" i="75"/>
  <c r="F79" i="109"/>
  <c r="F81" i="109" s="1"/>
  <c r="F94" i="109" s="1"/>
  <c r="AM6" i="1"/>
  <c r="F146" i="73"/>
  <c r="AL52" i="1" s="1"/>
  <c r="AK52" i="1"/>
  <c r="I94" i="111"/>
  <c r="I94" i="92"/>
  <c r="I97" i="92"/>
  <c r="I96" i="92"/>
  <c r="E146" i="92"/>
  <c r="AK71" i="1" s="1"/>
  <c r="Y47" i="8"/>
  <c r="Y50" i="8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C57" i="8" s="1"/>
  <c r="D57" i="8" s="1"/>
  <c r="C145" i="8" s="1"/>
  <c r="D145" i="8" s="1"/>
  <c r="Y48" i="8"/>
  <c r="Y61" i="8"/>
  <c r="C58" i="8" s="1"/>
  <c r="D58" i="8" s="1"/>
  <c r="C146" i="8" s="1"/>
  <c r="H74" i="6"/>
  <c r="D74" i="6"/>
  <c r="E74" i="6"/>
  <c r="F74" i="6"/>
  <c r="C74" i="6"/>
  <c r="G74" i="6"/>
  <c r="E146" i="26"/>
  <c r="AK14" i="1" s="1"/>
  <c r="Y50" i="83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C57" i="83" s="1"/>
  <c r="D57" i="83" s="1"/>
  <c r="E145" i="40"/>
  <c r="AH21" i="1" s="1"/>
  <c r="E146" i="40"/>
  <c r="AK21" i="1" s="1"/>
  <c r="F104" i="30"/>
  <c r="H74" i="100"/>
  <c r="H79" i="100" s="1"/>
  <c r="H81" i="100" s="1"/>
  <c r="H94" i="100" s="1"/>
  <c r="E145" i="18"/>
  <c r="AH10" i="1" s="1"/>
  <c r="I104" i="98"/>
  <c r="I117" i="98" s="1"/>
  <c r="I96" i="122"/>
  <c r="E146" i="122"/>
  <c r="AK101" i="1" s="1"/>
  <c r="E146" i="30"/>
  <c r="AK16" i="1" s="1"/>
  <c r="AH13" i="1"/>
  <c r="F145" i="24"/>
  <c r="AI13" i="1" s="1"/>
  <c r="F145" i="30"/>
  <c r="AI16" i="1" s="1"/>
  <c r="AM16" i="1" s="1"/>
  <c r="G104" i="38"/>
  <c r="G117" i="38" s="1"/>
  <c r="E145" i="56"/>
  <c r="E146" i="18"/>
  <c r="F104" i="26"/>
  <c r="AK23" i="1"/>
  <c r="F146" i="44"/>
  <c r="AL23" i="1" s="1"/>
  <c r="I97" i="122"/>
  <c r="E145" i="26"/>
  <c r="AG102" i="1"/>
  <c r="I94" i="101"/>
  <c r="I97" i="101"/>
  <c r="I96" i="101"/>
  <c r="AJ58" i="1"/>
  <c r="D145" i="106"/>
  <c r="E145" i="106" s="1"/>
  <c r="AH85" i="1" s="1"/>
  <c r="D146" i="81"/>
  <c r="AJ60" i="1" s="1"/>
  <c r="I78" i="81"/>
  <c r="AG49" i="1"/>
  <c r="F104" i="38"/>
  <c r="J78" i="124"/>
  <c r="J96" i="124"/>
  <c r="J97" i="124"/>
  <c r="I105" i="98"/>
  <c r="I118" i="98" s="1"/>
  <c r="D145" i="16"/>
  <c r="AG9" i="1" s="1"/>
  <c r="I78" i="106"/>
  <c r="I79" i="65"/>
  <c r="I81" i="65" s="1"/>
  <c r="I83" i="65"/>
  <c r="E145" i="76"/>
  <c r="E146" i="16"/>
  <c r="D79" i="104"/>
  <c r="D81" i="104" s="1"/>
  <c r="D94" i="104" s="1"/>
  <c r="H104" i="30"/>
  <c r="H117" i="30" s="1"/>
  <c r="D146" i="106"/>
  <c r="AJ85" i="1" s="1"/>
  <c r="J78" i="106"/>
  <c r="J79" i="65"/>
  <c r="J81" i="65" s="1"/>
  <c r="J83" i="65"/>
  <c r="J94" i="82"/>
  <c r="J96" i="82"/>
  <c r="J97" i="82"/>
  <c r="I78" i="100"/>
  <c r="J94" i="101"/>
  <c r="J96" i="101"/>
  <c r="J97" i="101"/>
  <c r="AG58" i="1"/>
  <c r="F145" i="79"/>
  <c r="AI58" i="1" s="1"/>
  <c r="I94" i="97"/>
  <c r="I96" i="97"/>
  <c r="I97" i="97"/>
  <c r="J94" i="97"/>
  <c r="J96" i="97"/>
  <c r="J97" i="97"/>
  <c r="J94" i="57"/>
  <c r="I79" i="106"/>
  <c r="I81" i="106" s="1"/>
  <c r="I94" i="106" s="1"/>
  <c r="I83" i="106"/>
  <c r="I78" i="16"/>
  <c r="I96" i="16"/>
  <c r="D146" i="65"/>
  <c r="E146" i="65" s="1"/>
  <c r="AK44" i="1" s="1"/>
  <c r="J78" i="100"/>
  <c r="D146" i="87"/>
  <c r="AJ66" i="1" s="1"/>
  <c r="AJ30" i="1"/>
  <c r="F146" i="51"/>
  <c r="AL30" i="1" s="1"/>
  <c r="D146" i="70"/>
  <c r="AJ49" i="1" s="1"/>
  <c r="AG81" i="1"/>
  <c r="F145" i="102"/>
  <c r="AI81" i="1" s="1"/>
  <c r="J79" i="106"/>
  <c r="J81" i="106" s="1"/>
  <c r="J94" i="106" s="1"/>
  <c r="J83" i="106"/>
  <c r="D145" i="100"/>
  <c r="I79" i="87"/>
  <c r="I81" i="87" s="1"/>
  <c r="I94" i="87" s="1"/>
  <c r="I83" i="87"/>
  <c r="I79" i="70"/>
  <c r="I81" i="70" s="1"/>
  <c r="I83" i="70"/>
  <c r="G104" i="22"/>
  <c r="G117" i="22" s="1"/>
  <c r="I94" i="82"/>
  <c r="I96" i="82"/>
  <c r="I97" i="82"/>
  <c r="D145" i="87"/>
  <c r="AJ59" i="1"/>
  <c r="F146" i="80"/>
  <c r="AL59" i="1" s="1"/>
  <c r="AG83" i="1"/>
  <c r="F145" i="104"/>
  <c r="AI83" i="1" s="1"/>
  <c r="AG98" i="1"/>
  <c r="F145" i="119"/>
  <c r="AI98" i="1" s="1"/>
  <c r="J83" i="70"/>
  <c r="J79" i="70"/>
  <c r="J81" i="70" s="1"/>
  <c r="G73" i="107"/>
  <c r="G82" i="107" s="1"/>
  <c r="G93" i="107" s="1"/>
  <c r="G80" i="107" s="1"/>
  <c r="G78" i="107" s="1"/>
  <c r="E145" i="44"/>
  <c r="AH23" i="1" s="1"/>
  <c r="J78" i="80"/>
  <c r="I97" i="79"/>
  <c r="D145" i="81"/>
  <c r="AG60" i="1" s="1"/>
  <c r="J96" i="79"/>
  <c r="AG101" i="1"/>
  <c r="F145" i="122"/>
  <c r="AI101" i="1" s="1"/>
  <c r="E145" i="123"/>
  <c r="AH102" i="1" s="1"/>
  <c r="E146" i="79"/>
  <c r="AK58" i="1" s="1"/>
  <c r="I79" i="81"/>
  <c r="I81" i="81" s="1"/>
  <c r="I94" i="81" s="1"/>
  <c r="I83" i="81"/>
  <c r="AG30" i="1"/>
  <c r="F145" i="51"/>
  <c r="AI30" i="1" s="1"/>
  <c r="D145" i="80"/>
  <c r="AG59" i="1" s="1"/>
  <c r="I96" i="79"/>
  <c r="J78" i="81"/>
  <c r="I97" i="16"/>
  <c r="I94" i="16"/>
  <c r="J97" i="79"/>
  <c r="E145" i="70"/>
  <c r="AH49" i="1" s="1"/>
  <c r="C74" i="57"/>
  <c r="C79" i="57" s="1"/>
  <c r="C81" i="57" s="1"/>
  <c r="C94" i="57" s="1"/>
  <c r="H73" i="107"/>
  <c r="H82" i="107" s="1"/>
  <c r="H93" i="107" s="1"/>
  <c r="H80" i="107" s="1"/>
  <c r="H78" i="107" s="1"/>
  <c r="G104" i="10"/>
  <c r="G117" i="10" s="1"/>
  <c r="E105" i="26"/>
  <c r="D105" i="22"/>
  <c r="F96" i="56"/>
  <c r="I104" i="64"/>
  <c r="I117" i="64" s="1"/>
  <c r="G104" i="20"/>
  <c r="G117" i="20" s="1"/>
  <c r="C83" i="104"/>
  <c r="G97" i="34"/>
  <c r="F97" i="34"/>
  <c r="D105" i="42"/>
  <c r="D104" i="26"/>
  <c r="G105" i="20"/>
  <c r="G118" i="20" s="1"/>
  <c r="F97" i="56"/>
  <c r="E74" i="113"/>
  <c r="E83" i="113" s="1"/>
  <c r="E97" i="99"/>
  <c r="G74" i="113"/>
  <c r="G79" i="113" s="1"/>
  <c r="G81" i="113" s="1"/>
  <c r="G94" i="113" s="1"/>
  <c r="G104" i="42"/>
  <c r="G117" i="42" s="1"/>
  <c r="C96" i="85"/>
  <c r="C83" i="99"/>
  <c r="D79" i="109"/>
  <c r="D81" i="109" s="1"/>
  <c r="D94" i="109" s="1"/>
  <c r="C104" i="10"/>
  <c r="E73" i="62"/>
  <c r="E82" i="62" s="1"/>
  <c r="E93" i="62" s="1"/>
  <c r="E80" i="62" s="1"/>
  <c r="E78" i="62" s="1"/>
  <c r="H73" i="92"/>
  <c r="H82" i="92" s="1"/>
  <c r="H93" i="92" s="1"/>
  <c r="H80" i="92" s="1"/>
  <c r="H78" i="92" s="1"/>
  <c r="G73" i="112"/>
  <c r="G82" i="112" s="1"/>
  <c r="G93" i="112" s="1"/>
  <c r="G80" i="112" s="1"/>
  <c r="G78" i="112" s="1"/>
  <c r="C104" i="22"/>
  <c r="F105" i="22"/>
  <c r="F73" i="62"/>
  <c r="F82" i="62" s="1"/>
  <c r="F93" i="62" s="1"/>
  <c r="F80" i="62" s="1"/>
  <c r="F78" i="62" s="1"/>
  <c r="C73" i="92"/>
  <c r="C82" i="92" s="1"/>
  <c r="C93" i="92" s="1"/>
  <c r="C80" i="92" s="1"/>
  <c r="C78" i="92" s="1"/>
  <c r="C74" i="103"/>
  <c r="C83" i="103" s="1"/>
  <c r="C73" i="109"/>
  <c r="C82" i="109" s="1"/>
  <c r="C93" i="109" s="1"/>
  <c r="C80" i="109" s="1"/>
  <c r="C96" i="109" s="1"/>
  <c r="H73" i="112"/>
  <c r="H82" i="112" s="1"/>
  <c r="H93" i="112" s="1"/>
  <c r="H80" i="112" s="1"/>
  <c r="H78" i="112" s="1"/>
  <c r="H74" i="113"/>
  <c r="H79" i="113" s="1"/>
  <c r="H81" i="113" s="1"/>
  <c r="H94" i="113" s="1"/>
  <c r="F105" i="26"/>
  <c r="D73" i="109"/>
  <c r="D82" i="109" s="1"/>
  <c r="D93" i="109" s="1"/>
  <c r="D80" i="109" s="1"/>
  <c r="D78" i="109" s="1"/>
  <c r="H104" i="38"/>
  <c r="H117" i="38" s="1"/>
  <c r="H104" i="50"/>
  <c r="H117" i="50" s="1"/>
  <c r="H96" i="56"/>
  <c r="D74" i="57"/>
  <c r="D83" i="57" s="1"/>
  <c r="C83" i="75"/>
  <c r="F79" i="75"/>
  <c r="F81" i="75" s="1"/>
  <c r="F94" i="75" s="1"/>
  <c r="F74" i="103"/>
  <c r="F83" i="103" s="1"/>
  <c r="F79" i="104"/>
  <c r="F81" i="104" s="1"/>
  <c r="F94" i="104" s="1"/>
  <c r="E73" i="109"/>
  <c r="E82" i="109" s="1"/>
  <c r="E93" i="109" s="1"/>
  <c r="E80" i="109" s="1"/>
  <c r="E96" i="109" s="1"/>
  <c r="E104" i="22"/>
  <c r="H74" i="57"/>
  <c r="H83" i="57" s="1"/>
  <c r="D73" i="92"/>
  <c r="D82" i="92" s="1"/>
  <c r="D93" i="92" s="1"/>
  <c r="D80" i="92" s="1"/>
  <c r="D78" i="92" s="1"/>
  <c r="G74" i="103"/>
  <c r="G79" i="103" s="1"/>
  <c r="G81" i="103" s="1"/>
  <c r="G94" i="103" s="1"/>
  <c r="F73" i="109"/>
  <c r="F82" i="109" s="1"/>
  <c r="F93" i="109" s="1"/>
  <c r="F80" i="109" s="1"/>
  <c r="C73" i="112"/>
  <c r="C82" i="112" s="1"/>
  <c r="C93" i="112" s="1"/>
  <c r="C80" i="112" s="1"/>
  <c r="C78" i="112" s="1"/>
  <c r="C104" i="38"/>
  <c r="G105" i="10"/>
  <c r="G118" i="10" s="1"/>
  <c r="C105" i="10"/>
  <c r="E104" i="26"/>
  <c r="C105" i="26"/>
  <c r="H97" i="76"/>
  <c r="E73" i="92"/>
  <c r="E82" i="92" s="1"/>
  <c r="E93" i="92" s="1"/>
  <c r="E80" i="92" s="1"/>
  <c r="E78" i="92" s="1"/>
  <c r="G73" i="109"/>
  <c r="G82" i="109" s="1"/>
  <c r="G93" i="109" s="1"/>
  <c r="G80" i="109" s="1"/>
  <c r="G78" i="109" s="1"/>
  <c r="D73" i="112"/>
  <c r="D82" i="112" s="1"/>
  <c r="D93" i="112" s="1"/>
  <c r="D80" i="112" s="1"/>
  <c r="D78" i="112" s="1"/>
  <c r="G105" i="38"/>
  <c r="G118" i="38" s="1"/>
  <c r="D105" i="26"/>
  <c r="C74" i="100"/>
  <c r="C83" i="100" s="1"/>
  <c r="D74" i="113"/>
  <c r="D79" i="113" s="1"/>
  <c r="D81" i="113" s="1"/>
  <c r="D94" i="113" s="1"/>
  <c r="H105" i="22"/>
  <c r="H118" i="22" s="1"/>
  <c r="F74" i="100"/>
  <c r="F79" i="100" s="1"/>
  <c r="F81" i="100" s="1"/>
  <c r="F94" i="100" s="1"/>
  <c r="D74" i="118"/>
  <c r="D83" i="118" s="1"/>
  <c r="H105" i="38"/>
  <c r="H118" i="38" s="1"/>
  <c r="H96" i="28"/>
  <c r="G105" i="22"/>
  <c r="G118" i="22" s="1"/>
  <c r="H78" i="40"/>
  <c r="C96" i="34"/>
  <c r="C105" i="42"/>
  <c r="E96" i="28"/>
  <c r="H96" i="67"/>
  <c r="H96" i="75"/>
  <c r="G74" i="100"/>
  <c r="G79" i="100" s="1"/>
  <c r="G81" i="100" s="1"/>
  <c r="G94" i="100" s="1"/>
  <c r="Y50" i="110"/>
  <c r="Y51" i="110" s="1"/>
  <c r="Y52" i="110" s="1"/>
  <c r="Y53" i="110" s="1"/>
  <c r="Y54" i="110" s="1"/>
  <c r="Y55" i="110" s="1"/>
  <c r="Y56" i="110" s="1"/>
  <c r="Y57" i="110" s="1"/>
  <c r="Y58" i="110" s="1"/>
  <c r="Y59" i="110" s="1"/>
  <c r="Y60" i="110" s="1"/>
  <c r="C57" i="110" s="1"/>
  <c r="D57" i="110" s="1"/>
  <c r="F73" i="110" s="1"/>
  <c r="F82" i="110" s="1"/>
  <c r="F93" i="110" s="1"/>
  <c r="F80" i="110" s="1"/>
  <c r="G74" i="118"/>
  <c r="G83" i="118" s="1"/>
  <c r="D96" i="34"/>
  <c r="D97" i="40"/>
  <c r="D96" i="40"/>
  <c r="D78" i="40"/>
  <c r="H97" i="34"/>
  <c r="D105" i="38"/>
  <c r="C97" i="34"/>
  <c r="E97" i="28"/>
  <c r="H105" i="42"/>
  <c r="H118" i="42" s="1"/>
  <c r="H97" i="75"/>
  <c r="H74" i="118"/>
  <c r="H83" i="118" s="1"/>
  <c r="E78" i="40"/>
  <c r="E96" i="40"/>
  <c r="E97" i="40"/>
  <c r="H96" i="34"/>
  <c r="G105" i="42"/>
  <c r="G118" i="42" s="1"/>
  <c r="D97" i="34"/>
  <c r="E96" i="34"/>
  <c r="G78" i="40"/>
  <c r="G96" i="40"/>
  <c r="G97" i="40"/>
  <c r="F105" i="30"/>
  <c r="D96" i="28"/>
  <c r="F104" i="22"/>
  <c r="C74" i="88"/>
  <c r="C83" i="88" s="1"/>
  <c r="C83" i="109"/>
  <c r="E97" i="34"/>
  <c r="C78" i="40"/>
  <c r="C96" i="28"/>
  <c r="D97" i="28"/>
  <c r="F74" i="92"/>
  <c r="G74" i="92"/>
  <c r="H74" i="92"/>
  <c r="E74" i="92"/>
  <c r="C74" i="92"/>
  <c r="D74" i="92"/>
  <c r="G73" i="62"/>
  <c r="G82" i="62" s="1"/>
  <c r="G93" i="62" s="1"/>
  <c r="G80" i="62" s="1"/>
  <c r="G78" i="62" s="1"/>
  <c r="H96" i="76"/>
  <c r="C97" i="76"/>
  <c r="H74" i="88"/>
  <c r="H79" i="88" s="1"/>
  <c r="H81" i="88" s="1"/>
  <c r="H94" i="88" s="1"/>
  <c r="C96" i="108"/>
  <c r="G79" i="109"/>
  <c r="G81" i="109" s="1"/>
  <c r="G94" i="109" s="1"/>
  <c r="C73" i="113"/>
  <c r="C82" i="113" s="1"/>
  <c r="C93" i="113" s="1"/>
  <c r="C80" i="113" s="1"/>
  <c r="C78" i="113" s="1"/>
  <c r="E105" i="22"/>
  <c r="C97" i="28"/>
  <c r="G96" i="34"/>
  <c r="C105" i="30"/>
  <c r="H104" i="114"/>
  <c r="H117" i="114" s="1"/>
  <c r="C74" i="118"/>
  <c r="C83" i="118" s="1"/>
  <c r="H97" i="28"/>
  <c r="H105" i="30"/>
  <c r="H118" i="30" s="1"/>
  <c r="F78" i="40"/>
  <c r="C105" i="22"/>
  <c r="H104" i="22"/>
  <c r="H117" i="22" s="1"/>
  <c r="D104" i="22"/>
  <c r="C105" i="38"/>
  <c r="H74" i="124"/>
  <c r="G74" i="124"/>
  <c r="F74" i="124"/>
  <c r="E74" i="124"/>
  <c r="D74" i="124"/>
  <c r="C74" i="124"/>
  <c r="Y48" i="124"/>
  <c r="Y47" i="124"/>
  <c r="Y50" i="124"/>
  <c r="Y51" i="124" s="1"/>
  <c r="Y52" i="124" s="1"/>
  <c r="Y53" i="124" s="1"/>
  <c r="Y54" i="124" s="1"/>
  <c r="Y55" i="124" s="1"/>
  <c r="Y56" i="124" s="1"/>
  <c r="Y57" i="124" s="1"/>
  <c r="Y58" i="124" s="1"/>
  <c r="Y59" i="124" s="1"/>
  <c r="Y60" i="124" s="1"/>
  <c r="C57" i="124" s="1"/>
  <c r="D57" i="124" s="1"/>
  <c r="C145" i="124" s="1"/>
  <c r="D145" i="124" s="1"/>
  <c r="E145" i="124" s="1"/>
  <c r="AH103" i="1" s="1"/>
  <c r="G78" i="123"/>
  <c r="C97" i="123"/>
  <c r="C96" i="123"/>
  <c r="C78" i="123"/>
  <c r="D97" i="123"/>
  <c r="D96" i="123"/>
  <c r="D78" i="123"/>
  <c r="E97" i="123"/>
  <c r="E96" i="123"/>
  <c r="E78" i="123"/>
  <c r="F97" i="123"/>
  <c r="F96" i="123"/>
  <c r="F78" i="123"/>
  <c r="H97" i="123"/>
  <c r="H96" i="123"/>
  <c r="H78" i="123"/>
  <c r="H74" i="121"/>
  <c r="G74" i="121"/>
  <c r="F74" i="121"/>
  <c r="E74" i="121"/>
  <c r="C74" i="121"/>
  <c r="D74" i="121"/>
  <c r="Y48" i="121"/>
  <c r="Y47" i="121"/>
  <c r="Y50" i="121"/>
  <c r="Y51" i="121" s="1"/>
  <c r="Y52" i="121" s="1"/>
  <c r="Y53" i="121" s="1"/>
  <c r="Y54" i="121" s="1"/>
  <c r="Y55" i="121" s="1"/>
  <c r="Y56" i="121" s="1"/>
  <c r="Y57" i="121" s="1"/>
  <c r="Y58" i="121" s="1"/>
  <c r="Y59" i="121" s="1"/>
  <c r="Y60" i="121" s="1"/>
  <c r="C57" i="121" s="1"/>
  <c r="D57" i="121" s="1"/>
  <c r="C145" i="121" s="1"/>
  <c r="D145" i="121" s="1"/>
  <c r="AG100" i="1" s="1"/>
  <c r="H73" i="120"/>
  <c r="H82" i="120" s="1"/>
  <c r="H93" i="120" s="1"/>
  <c r="H80" i="120" s="1"/>
  <c r="F73" i="120"/>
  <c r="F82" i="120" s="1"/>
  <c r="F93" i="120" s="1"/>
  <c r="F80" i="120" s="1"/>
  <c r="E73" i="120"/>
  <c r="E82" i="120" s="1"/>
  <c r="E93" i="120" s="1"/>
  <c r="E80" i="120" s="1"/>
  <c r="D73" i="120"/>
  <c r="D82" i="120" s="1"/>
  <c r="D93" i="120" s="1"/>
  <c r="D80" i="120" s="1"/>
  <c r="C73" i="120"/>
  <c r="C82" i="120" s="1"/>
  <c r="C93" i="120" s="1"/>
  <c r="C80" i="120" s="1"/>
  <c r="G73" i="120"/>
  <c r="G82" i="120" s="1"/>
  <c r="G93" i="120" s="1"/>
  <c r="G80" i="120" s="1"/>
  <c r="G79" i="120"/>
  <c r="G81" i="120" s="1"/>
  <c r="G94" i="120" s="1"/>
  <c r="G83" i="120"/>
  <c r="C83" i="120"/>
  <c r="C79" i="120"/>
  <c r="C81" i="120" s="1"/>
  <c r="C94" i="120" s="1"/>
  <c r="D83" i="120"/>
  <c r="D79" i="120"/>
  <c r="D81" i="120" s="1"/>
  <c r="D94" i="120" s="1"/>
  <c r="E79" i="120"/>
  <c r="E81" i="120" s="1"/>
  <c r="E94" i="120" s="1"/>
  <c r="E83" i="120"/>
  <c r="F83" i="120"/>
  <c r="F79" i="120"/>
  <c r="F81" i="120" s="1"/>
  <c r="F94" i="120" s="1"/>
  <c r="H79" i="120"/>
  <c r="H81" i="120" s="1"/>
  <c r="H94" i="120" s="1"/>
  <c r="H83" i="120"/>
  <c r="E74" i="118"/>
  <c r="E83" i="118" s="1"/>
  <c r="D78" i="118"/>
  <c r="E78" i="118"/>
  <c r="F78" i="118"/>
  <c r="G78" i="118"/>
  <c r="C78" i="118"/>
  <c r="F83" i="118"/>
  <c r="F79" i="118"/>
  <c r="F81" i="118" s="1"/>
  <c r="F94" i="118" s="1"/>
  <c r="H78" i="118"/>
  <c r="E78" i="117"/>
  <c r="G83" i="116"/>
  <c r="G79" i="116"/>
  <c r="G81" i="116" s="1"/>
  <c r="H78" i="116"/>
  <c r="Y61" i="115"/>
  <c r="C58" i="115" s="1"/>
  <c r="D58" i="115" s="1"/>
  <c r="H73" i="115"/>
  <c r="H82" i="115" s="1"/>
  <c r="H93" i="115" s="1"/>
  <c r="H80" i="115" s="1"/>
  <c r="G73" i="115"/>
  <c r="G82" i="115" s="1"/>
  <c r="G93" i="115" s="1"/>
  <c r="G80" i="115" s="1"/>
  <c r="F73" i="115"/>
  <c r="F82" i="115" s="1"/>
  <c r="F93" i="115" s="1"/>
  <c r="F80" i="115" s="1"/>
  <c r="E73" i="115"/>
  <c r="E82" i="115" s="1"/>
  <c r="E93" i="115" s="1"/>
  <c r="E80" i="115" s="1"/>
  <c r="D73" i="115"/>
  <c r="D82" i="115" s="1"/>
  <c r="D93" i="115" s="1"/>
  <c r="D80" i="115" s="1"/>
  <c r="C73" i="115"/>
  <c r="C82" i="115" s="1"/>
  <c r="C93" i="115" s="1"/>
  <c r="C80" i="115" s="1"/>
  <c r="Y48" i="115"/>
  <c r="Y47" i="115"/>
  <c r="H105" i="114"/>
  <c r="H118" i="114" s="1"/>
  <c r="E73" i="113"/>
  <c r="E82" i="113" s="1"/>
  <c r="E93" i="113" s="1"/>
  <c r="E80" i="113" s="1"/>
  <c r="E78" i="113" s="1"/>
  <c r="F73" i="113"/>
  <c r="F82" i="113" s="1"/>
  <c r="F93" i="113" s="1"/>
  <c r="F80" i="113" s="1"/>
  <c r="F78" i="113" s="1"/>
  <c r="C74" i="113"/>
  <c r="C79" i="113" s="1"/>
  <c r="C81" i="113" s="1"/>
  <c r="C94" i="113" s="1"/>
  <c r="G73" i="113"/>
  <c r="G82" i="113" s="1"/>
  <c r="G93" i="113" s="1"/>
  <c r="G80" i="113" s="1"/>
  <c r="H73" i="113"/>
  <c r="H82" i="113" s="1"/>
  <c r="H93" i="113" s="1"/>
  <c r="H80" i="113" s="1"/>
  <c r="D78" i="113"/>
  <c r="F83" i="113"/>
  <c r="F79" i="113"/>
  <c r="F81" i="113" s="1"/>
  <c r="F94" i="113" s="1"/>
  <c r="H79" i="112"/>
  <c r="H81" i="112" s="1"/>
  <c r="H94" i="112" s="1"/>
  <c r="H83" i="112"/>
  <c r="G83" i="112"/>
  <c r="G79" i="112"/>
  <c r="G81" i="112" s="1"/>
  <c r="G94" i="112" s="1"/>
  <c r="C79" i="112"/>
  <c r="C81" i="112" s="1"/>
  <c r="C94" i="112" s="1"/>
  <c r="C83" i="112"/>
  <c r="E78" i="112"/>
  <c r="D83" i="112"/>
  <c r="D79" i="112"/>
  <c r="D81" i="112" s="1"/>
  <c r="D94" i="112" s="1"/>
  <c r="E83" i="112"/>
  <c r="E79" i="112"/>
  <c r="E81" i="112" s="1"/>
  <c r="E94" i="112" s="1"/>
  <c r="F83" i="112"/>
  <c r="F79" i="112"/>
  <c r="F81" i="112" s="1"/>
  <c r="F94" i="112" s="1"/>
  <c r="H79" i="111"/>
  <c r="H81" i="111" s="1"/>
  <c r="H94" i="111" s="1"/>
  <c r="H83" i="111"/>
  <c r="H73" i="111"/>
  <c r="H82" i="111" s="1"/>
  <c r="H93" i="111" s="1"/>
  <c r="H80" i="111" s="1"/>
  <c r="G73" i="111"/>
  <c r="G82" i="111" s="1"/>
  <c r="G93" i="111" s="1"/>
  <c r="G80" i="111" s="1"/>
  <c r="F73" i="111"/>
  <c r="F82" i="111" s="1"/>
  <c r="F93" i="111" s="1"/>
  <c r="F80" i="111" s="1"/>
  <c r="E73" i="111"/>
  <c r="E82" i="111" s="1"/>
  <c r="E93" i="111" s="1"/>
  <c r="E80" i="111" s="1"/>
  <c r="D73" i="111"/>
  <c r="D82" i="111" s="1"/>
  <c r="D93" i="111" s="1"/>
  <c r="D80" i="111" s="1"/>
  <c r="C73" i="111"/>
  <c r="C82" i="111" s="1"/>
  <c r="C93" i="111" s="1"/>
  <c r="C80" i="111" s="1"/>
  <c r="C79" i="111"/>
  <c r="C81" i="111" s="1"/>
  <c r="C94" i="111" s="1"/>
  <c r="C83" i="111"/>
  <c r="D83" i="111"/>
  <c r="D79" i="111"/>
  <c r="D81" i="111" s="1"/>
  <c r="D94" i="111" s="1"/>
  <c r="E83" i="111"/>
  <c r="E79" i="111"/>
  <c r="E81" i="111" s="1"/>
  <c r="E94" i="111" s="1"/>
  <c r="F83" i="111"/>
  <c r="F79" i="111"/>
  <c r="F81" i="111" s="1"/>
  <c r="F94" i="111" s="1"/>
  <c r="G83" i="111"/>
  <c r="G79" i="111"/>
  <c r="G81" i="111" s="1"/>
  <c r="G94" i="111" s="1"/>
  <c r="Y48" i="110"/>
  <c r="Y47" i="110"/>
  <c r="H74" i="110"/>
  <c r="G74" i="110"/>
  <c r="F74" i="110"/>
  <c r="C74" i="110"/>
  <c r="E74" i="110"/>
  <c r="D74" i="110"/>
  <c r="H78" i="109"/>
  <c r="H97" i="108"/>
  <c r="C97" i="108"/>
  <c r="H96" i="108"/>
  <c r="C73" i="107"/>
  <c r="C82" i="107" s="1"/>
  <c r="C93" i="107" s="1"/>
  <c r="C80" i="107" s="1"/>
  <c r="C78" i="107" s="1"/>
  <c r="D73" i="107"/>
  <c r="D82" i="107" s="1"/>
  <c r="D93" i="107" s="1"/>
  <c r="D80" i="107" s="1"/>
  <c r="D78" i="107" s="1"/>
  <c r="E73" i="107"/>
  <c r="E82" i="107" s="1"/>
  <c r="E93" i="107" s="1"/>
  <c r="E80" i="107" s="1"/>
  <c r="E78" i="107" s="1"/>
  <c r="F79" i="107"/>
  <c r="F81" i="107" s="1"/>
  <c r="F94" i="107" s="1"/>
  <c r="F83" i="107"/>
  <c r="G79" i="107"/>
  <c r="G81" i="107" s="1"/>
  <c r="G94" i="107" s="1"/>
  <c r="G83" i="107"/>
  <c r="H79" i="107"/>
  <c r="H81" i="107" s="1"/>
  <c r="H94" i="107" s="1"/>
  <c r="H83" i="107"/>
  <c r="C83" i="107"/>
  <c r="C79" i="107"/>
  <c r="C81" i="107" s="1"/>
  <c r="C94" i="107" s="1"/>
  <c r="D83" i="107"/>
  <c r="D79" i="107"/>
  <c r="D81" i="107" s="1"/>
  <c r="D94" i="107" s="1"/>
  <c r="F78" i="107"/>
  <c r="E83" i="107"/>
  <c r="E79" i="107"/>
  <c r="E81" i="107" s="1"/>
  <c r="E94" i="107" s="1"/>
  <c r="H74" i="106"/>
  <c r="G74" i="106"/>
  <c r="F74" i="106"/>
  <c r="C74" i="106"/>
  <c r="E74" i="106"/>
  <c r="D74" i="106"/>
  <c r="H73" i="106"/>
  <c r="H82" i="106" s="1"/>
  <c r="H93" i="106" s="1"/>
  <c r="H80" i="106" s="1"/>
  <c r="G73" i="106"/>
  <c r="G82" i="106" s="1"/>
  <c r="G93" i="106" s="1"/>
  <c r="G80" i="106" s="1"/>
  <c r="F73" i="106"/>
  <c r="F82" i="106" s="1"/>
  <c r="F93" i="106" s="1"/>
  <c r="F80" i="106" s="1"/>
  <c r="C73" i="106"/>
  <c r="C82" i="106" s="1"/>
  <c r="C93" i="106" s="1"/>
  <c r="C80" i="106" s="1"/>
  <c r="E73" i="106"/>
  <c r="E82" i="106" s="1"/>
  <c r="E93" i="106" s="1"/>
  <c r="E80" i="106" s="1"/>
  <c r="D73" i="106"/>
  <c r="D82" i="106" s="1"/>
  <c r="D93" i="106" s="1"/>
  <c r="D80" i="106" s="1"/>
  <c r="H74" i="105"/>
  <c r="G74" i="105"/>
  <c r="F74" i="105"/>
  <c r="E74" i="105"/>
  <c r="C74" i="105"/>
  <c r="D74" i="105"/>
  <c r="D78" i="105"/>
  <c r="C78" i="105"/>
  <c r="E78" i="105"/>
  <c r="F78" i="105"/>
  <c r="G78" i="105"/>
  <c r="H78" i="105"/>
  <c r="G94" i="104"/>
  <c r="G96" i="104"/>
  <c r="G97" i="104"/>
  <c r="G83" i="104"/>
  <c r="E97" i="104"/>
  <c r="E96" i="104"/>
  <c r="C96" i="104"/>
  <c r="C97" i="104"/>
  <c r="H79" i="103"/>
  <c r="H81" i="103" s="1"/>
  <c r="H94" i="103" s="1"/>
  <c r="H83" i="103"/>
  <c r="E78" i="103"/>
  <c r="C78" i="103"/>
  <c r="D78" i="103"/>
  <c r="F78" i="103"/>
  <c r="G78" i="103"/>
  <c r="H78" i="103"/>
  <c r="C97" i="102"/>
  <c r="C96" i="102"/>
  <c r="C78" i="102"/>
  <c r="D97" i="102"/>
  <c r="D96" i="102"/>
  <c r="D78" i="102"/>
  <c r="E97" i="102"/>
  <c r="E96" i="102"/>
  <c r="E78" i="102"/>
  <c r="F78" i="102"/>
  <c r="G78" i="102"/>
  <c r="H96" i="102"/>
  <c r="H97" i="102"/>
  <c r="H78" i="102"/>
  <c r="H74" i="101"/>
  <c r="F74" i="101"/>
  <c r="E74" i="101"/>
  <c r="D74" i="101"/>
  <c r="G74" i="101"/>
  <c r="C74" i="101"/>
  <c r="Y48" i="101"/>
  <c r="Y47" i="101"/>
  <c r="Y50" i="10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C57" i="101" s="1"/>
  <c r="D57" i="101" s="1"/>
  <c r="C145" i="101" s="1"/>
  <c r="D145" i="101" s="1"/>
  <c r="AG80" i="1" s="1"/>
  <c r="E83" i="100"/>
  <c r="E79" i="100"/>
  <c r="E81" i="100" s="1"/>
  <c r="E94" i="100" s="1"/>
  <c r="F78" i="100"/>
  <c r="G78" i="100"/>
  <c r="H78" i="100"/>
  <c r="D97" i="99"/>
  <c r="G96" i="99"/>
  <c r="G97" i="99"/>
  <c r="C97" i="99"/>
  <c r="C96" i="99"/>
  <c r="E96" i="99"/>
  <c r="D96" i="99"/>
  <c r="H96" i="98"/>
  <c r="H78" i="98"/>
  <c r="H97" i="98"/>
  <c r="C83" i="97"/>
  <c r="E83" i="97"/>
  <c r="E79" i="97"/>
  <c r="E81" i="97" s="1"/>
  <c r="E94" i="97" s="1"/>
  <c r="H74" i="96"/>
  <c r="G74" i="96"/>
  <c r="F74" i="96"/>
  <c r="E74" i="96"/>
  <c r="D74" i="96"/>
  <c r="C74" i="96"/>
  <c r="Y50" i="96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C57" i="96" s="1"/>
  <c r="D57" i="96" s="1"/>
  <c r="C145" i="96" s="1"/>
  <c r="Y48" i="96"/>
  <c r="Y47" i="96"/>
  <c r="E94" i="95"/>
  <c r="E96" i="95"/>
  <c r="E97" i="95"/>
  <c r="D94" i="95"/>
  <c r="D97" i="95"/>
  <c r="D96" i="95"/>
  <c r="G94" i="95"/>
  <c r="G97" i="95"/>
  <c r="G96" i="95"/>
  <c r="H94" i="95"/>
  <c r="H96" i="95"/>
  <c r="H97" i="95"/>
  <c r="F94" i="95"/>
  <c r="F97" i="95"/>
  <c r="F96" i="95"/>
  <c r="C94" i="95"/>
  <c r="C97" i="95"/>
  <c r="C96" i="95"/>
  <c r="H74" i="94"/>
  <c r="G74" i="94"/>
  <c r="F74" i="94"/>
  <c r="E74" i="94"/>
  <c r="D74" i="94"/>
  <c r="C74" i="94"/>
  <c r="H73" i="94"/>
  <c r="H82" i="94" s="1"/>
  <c r="H93" i="94" s="1"/>
  <c r="H80" i="94" s="1"/>
  <c r="G73" i="94"/>
  <c r="G82" i="94" s="1"/>
  <c r="G93" i="94" s="1"/>
  <c r="G80" i="94" s="1"/>
  <c r="F73" i="94"/>
  <c r="F82" i="94" s="1"/>
  <c r="F93" i="94" s="1"/>
  <c r="F80" i="94" s="1"/>
  <c r="E73" i="94"/>
  <c r="E82" i="94" s="1"/>
  <c r="E93" i="94" s="1"/>
  <c r="E80" i="94" s="1"/>
  <c r="D73" i="94"/>
  <c r="D82" i="94" s="1"/>
  <c r="D93" i="94" s="1"/>
  <c r="D80" i="94" s="1"/>
  <c r="C73" i="94"/>
  <c r="C82" i="94" s="1"/>
  <c r="C93" i="94" s="1"/>
  <c r="C80" i="94" s="1"/>
  <c r="D83" i="93"/>
  <c r="D79" i="93"/>
  <c r="D81" i="93" s="1"/>
  <c r="D94" i="93" s="1"/>
  <c r="C79" i="93"/>
  <c r="C81" i="93" s="1"/>
  <c r="C94" i="93" s="1"/>
  <c r="C83" i="93"/>
  <c r="E83" i="93"/>
  <c r="E79" i="93"/>
  <c r="E81" i="93" s="1"/>
  <c r="E94" i="93" s="1"/>
  <c r="F83" i="93"/>
  <c r="F79" i="93"/>
  <c r="F81" i="93" s="1"/>
  <c r="F94" i="93" s="1"/>
  <c r="G83" i="93"/>
  <c r="G79" i="93"/>
  <c r="G81" i="93" s="1"/>
  <c r="G94" i="93" s="1"/>
  <c r="H73" i="93"/>
  <c r="H82" i="93" s="1"/>
  <c r="H93" i="93" s="1"/>
  <c r="H80" i="93" s="1"/>
  <c r="G73" i="93"/>
  <c r="G82" i="93" s="1"/>
  <c r="G93" i="93" s="1"/>
  <c r="G80" i="93" s="1"/>
  <c r="F73" i="93"/>
  <c r="F82" i="93" s="1"/>
  <c r="F93" i="93" s="1"/>
  <c r="F80" i="93" s="1"/>
  <c r="E73" i="93"/>
  <c r="E82" i="93" s="1"/>
  <c r="E93" i="93" s="1"/>
  <c r="E80" i="93" s="1"/>
  <c r="D73" i="93"/>
  <c r="D82" i="93" s="1"/>
  <c r="D93" i="93" s="1"/>
  <c r="D80" i="93" s="1"/>
  <c r="C73" i="93"/>
  <c r="C82" i="93" s="1"/>
  <c r="C93" i="93" s="1"/>
  <c r="C80" i="93" s="1"/>
  <c r="H79" i="93"/>
  <c r="H81" i="93" s="1"/>
  <c r="H94" i="93" s="1"/>
  <c r="H83" i="93"/>
  <c r="H79" i="91"/>
  <c r="H81" i="91" s="1"/>
  <c r="H94" i="91" s="1"/>
  <c r="H83" i="91"/>
  <c r="C79" i="91"/>
  <c r="C81" i="91" s="1"/>
  <c r="C94" i="91" s="1"/>
  <c r="C83" i="91"/>
  <c r="D83" i="91"/>
  <c r="D79" i="91"/>
  <c r="D81" i="91" s="1"/>
  <c r="D94" i="91" s="1"/>
  <c r="E83" i="91"/>
  <c r="E79" i="91"/>
  <c r="E81" i="91" s="1"/>
  <c r="E94" i="91" s="1"/>
  <c r="F83" i="91"/>
  <c r="F79" i="91"/>
  <c r="F81" i="91" s="1"/>
  <c r="F94" i="91" s="1"/>
  <c r="H73" i="91"/>
  <c r="H82" i="91" s="1"/>
  <c r="H93" i="91" s="1"/>
  <c r="H80" i="91" s="1"/>
  <c r="G73" i="91"/>
  <c r="G82" i="91" s="1"/>
  <c r="G93" i="91" s="1"/>
  <c r="G80" i="91" s="1"/>
  <c r="F73" i="91"/>
  <c r="F82" i="91" s="1"/>
  <c r="F93" i="91" s="1"/>
  <c r="F80" i="91" s="1"/>
  <c r="E73" i="91"/>
  <c r="E82" i="91" s="1"/>
  <c r="E93" i="91" s="1"/>
  <c r="E80" i="91" s="1"/>
  <c r="D73" i="91"/>
  <c r="D82" i="91" s="1"/>
  <c r="D93" i="91" s="1"/>
  <c r="D80" i="91" s="1"/>
  <c r="C73" i="91"/>
  <c r="C82" i="91" s="1"/>
  <c r="C93" i="91" s="1"/>
  <c r="C80" i="91" s="1"/>
  <c r="G83" i="91"/>
  <c r="G79" i="91"/>
  <c r="G81" i="91" s="1"/>
  <c r="G94" i="91" s="1"/>
  <c r="Y48" i="90"/>
  <c r="Y47" i="90"/>
  <c r="Y50" i="90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C57" i="90" s="1"/>
  <c r="D57" i="90" s="1"/>
  <c r="C145" i="90" s="1"/>
  <c r="Y61" i="90"/>
  <c r="C58" i="90" s="1"/>
  <c r="D58" i="90" s="1"/>
  <c r="C146" i="90" s="1"/>
  <c r="C96" i="89"/>
  <c r="C97" i="89"/>
  <c r="D96" i="89"/>
  <c r="D97" i="89"/>
  <c r="F96" i="89"/>
  <c r="F97" i="89"/>
  <c r="E73" i="88"/>
  <c r="E82" i="88" s="1"/>
  <c r="E93" i="88" s="1"/>
  <c r="E80" i="88" s="1"/>
  <c r="E78" i="88" s="1"/>
  <c r="C73" i="88"/>
  <c r="C82" i="88" s="1"/>
  <c r="C93" i="88" s="1"/>
  <c r="C80" i="88" s="1"/>
  <c r="E74" i="88"/>
  <c r="E83" i="88" s="1"/>
  <c r="D73" i="88"/>
  <c r="D82" i="88" s="1"/>
  <c r="D93" i="88" s="1"/>
  <c r="D80" i="88" s="1"/>
  <c r="D78" i="88" s="1"/>
  <c r="D74" i="88"/>
  <c r="D79" i="88" s="1"/>
  <c r="D81" i="88" s="1"/>
  <c r="G73" i="88"/>
  <c r="G82" i="88" s="1"/>
  <c r="G93" i="88" s="1"/>
  <c r="G80" i="88" s="1"/>
  <c r="F74" i="88"/>
  <c r="F79" i="88" s="1"/>
  <c r="F81" i="88" s="1"/>
  <c r="F94" i="88" s="1"/>
  <c r="H73" i="88"/>
  <c r="H82" i="88" s="1"/>
  <c r="H93" i="88" s="1"/>
  <c r="H80" i="88" s="1"/>
  <c r="H78" i="88" s="1"/>
  <c r="G79" i="88"/>
  <c r="G81" i="88" s="1"/>
  <c r="G94" i="88" s="1"/>
  <c r="G83" i="88"/>
  <c r="F78" i="88"/>
  <c r="D79" i="87"/>
  <c r="D81" i="87" s="1"/>
  <c r="D94" i="87" s="1"/>
  <c r="D83" i="87"/>
  <c r="H79" i="87"/>
  <c r="H81" i="87" s="1"/>
  <c r="H94" i="87" s="1"/>
  <c r="H83" i="87"/>
  <c r="H73" i="87"/>
  <c r="H82" i="87" s="1"/>
  <c r="H93" i="87" s="1"/>
  <c r="H80" i="87" s="1"/>
  <c r="G73" i="87"/>
  <c r="G82" i="87" s="1"/>
  <c r="G93" i="87" s="1"/>
  <c r="G80" i="87" s="1"/>
  <c r="E73" i="87"/>
  <c r="E82" i="87" s="1"/>
  <c r="E93" i="87" s="1"/>
  <c r="E80" i="87" s="1"/>
  <c r="D73" i="87"/>
  <c r="D82" i="87" s="1"/>
  <c r="D93" i="87" s="1"/>
  <c r="D80" i="87" s="1"/>
  <c r="C73" i="87"/>
  <c r="C82" i="87" s="1"/>
  <c r="C93" i="87" s="1"/>
  <c r="C80" i="87" s="1"/>
  <c r="F73" i="87"/>
  <c r="F82" i="87" s="1"/>
  <c r="F93" i="87" s="1"/>
  <c r="F80" i="87" s="1"/>
  <c r="H79" i="86"/>
  <c r="H81" i="86" s="1"/>
  <c r="H94" i="86" s="1"/>
  <c r="H83" i="86"/>
  <c r="G83" i="86"/>
  <c r="G79" i="86"/>
  <c r="G81" i="86" s="1"/>
  <c r="G94" i="86" s="1"/>
  <c r="H73" i="86"/>
  <c r="H82" i="86" s="1"/>
  <c r="H93" i="86" s="1"/>
  <c r="H80" i="86" s="1"/>
  <c r="G73" i="86"/>
  <c r="G82" i="86" s="1"/>
  <c r="G93" i="86" s="1"/>
  <c r="G80" i="86" s="1"/>
  <c r="F73" i="86"/>
  <c r="F82" i="86" s="1"/>
  <c r="F93" i="86" s="1"/>
  <c r="F80" i="86" s="1"/>
  <c r="E73" i="86"/>
  <c r="E82" i="86" s="1"/>
  <c r="E93" i="86" s="1"/>
  <c r="E80" i="86" s="1"/>
  <c r="D73" i="86"/>
  <c r="D82" i="86" s="1"/>
  <c r="D93" i="86" s="1"/>
  <c r="D80" i="86" s="1"/>
  <c r="C73" i="86"/>
  <c r="C82" i="86" s="1"/>
  <c r="C93" i="86" s="1"/>
  <c r="C80" i="86" s="1"/>
  <c r="C79" i="86"/>
  <c r="C81" i="86" s="1"/>
  <c r="C94" i="86" s="1"/>
  <c r="C83" i="86"/>
  <c r="D83" i="86"/>
  <c r="D79" i="86"/>
  <c r="D81" i="86" s="1"/>
  <c r="D94" i="86" s="1"/>
  <c r="E83" i="86"/>
  <c r="E79" i="86"/>
  <c r="E81" i="86" s="1"/>
  <c r="E94" i="86" s="1"/>
  <c r="F83" i="86"/>
  <c r="F79" i="86"/>
  <c r="F81" i="86" s="1"/>
  <c r="F94" i="86" s="1"/>
  <c r="F96" i="85"/>
  <c r="C97" i="85"/>
  <c r="H96" i="85"/>
  <c r="E96" i="85"/>
  <c r="H97" i="85"/>
  <c r="E97" i="85"/>
  <c r="F97" i="85"/>
  <c r="Y61" i="84"/>
  <c r="C58" i="84" s="1"/>
  <c r="D58" i="84" s="1"/>
  <c r="E74" i="84" s="1"/>
  <c r="Y50" i="84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C57" i="84" s="1"/>
  <c r="D57" i="84" s="1"/>
  <c r="H73" i="84" s="1"/>
  <c r="H82" i="84" s="1"/>
  <c r="H93" i="84" s="1"/>
  <c r="H80" i="84" s="1"/>
  <c r="Y48" i="84"/>
  <c r="Y47" i="84"/>
  <c r="D74" i="83"/>
  <c r="C74" i="83"/>
  <c r="H74" i="83"/>
  <c r="G74" i="83"/>
  <c r="F74" i="83"/>
  <c r="E74" i="83"/>
  <c r="Y48" i="83"/>
  <c r="Y47" i="83"/>
  <c r="F83" i="82"/>
  <c r="F79" i="82"/>
  <c r="F81" i="82" s="1"/>
  <c r="F94" i="82" s="1"/>
  <c r="G83" i="82"/>
  <c r="G79" i="82"/>
  <c r="G81" i="82" s="1"/>
  <c r="G94" i="82" s="1"/>
  <c r="H79" i="82"/>
  <c r="H81" i="82" s="1"/>
  <c r="H94" i="82" s="1"/>
  <c r="H83" i="82"/>
  <c r="H73" i="82"/>
  <c r="H82" i="82" s="1"/>
  <c r="H93" i="82" s="1"/>
  <c r="H80" i="82" s="1"/>
  <c r="G73" i="82"/>
  <c r="G82" i="82" s="1"/>
  <c r="G93" i="82" s="1"/>
  <c r="G80" i="82" s="1"/>
  <c r="F73" i="82"/>
  <c r="F82" i="82" s="1"/>
  <c r="F93" i="82" s="1"/>
  <c r="F80" i="82" s="1"/>
  <c r="E73" i="82"/>
  <c r="E82" i="82" s="1"/>
  <c r="E93" i="82" s="1"/>
  <c r="E80" i="82" s="1"/>
  <c r="D73" i="82"/>
  <c r="D82" i="82" s="1"/>
  <c r="D93" i="82" s="1"/>
  <c r="D80" i="82" s="1"/>
  <c r="C73" i="82"/>
  <c r="C82" i="82" s="1"/>
  <c r="C93" i="82" s="1"/>
  <c r="C80" i="82" s="1"/>
  <c r="C79" i="82"/>
  <c r="C81" i="82" s="1"/>
  <c r="C94" i="82" s="1"/>
  <c r="C83" i="82"/>
  <c r="D83" i="82"/>
  <c r="D79" i="82"/>
  <c r="D81" i="82" s="1"/>
  <c r="D94" i="82" s="1"/>
  <c r="E83" i="82"/>
  <c r="E79" i="82"/>
  <c r="E81" i="82" s="1"/>
  <c r="E94" i="82" s="1"/>
  <c r="H78" i="81"/>
  <c r="D78" i="81"/>
  <c r="H74" i="81"/>
  <c r="G74" i="81"/>
  <c r="F74" i="81"/>
  <c r="E74" i="81"/>
  <c r="C74" i="81"/>
  <c r="D74" i="81"/>
  <c r="C78" i="81"/>
  <c r="E78" i="81"/>
  <c r="F78" i="81"/>
  <c r="G78" i="81"/>
  <c r="H79" i="80"/>
  <c r="H81" i="80" s="1"/>
  <c r="H94" i="80" s="1"/>
  <c r="H83" i="80"/>
  <c r="H73" i="80"/>
  <c r="H82" i="80" s="1"/>
  <c r="H93" i="80" s="1"/>
  <c r="H80" i="80" s="1"/>
  <c r="F73" i="80"/>
  <c r="F82" i="80" s="1"/>
  <c r="F93" i="80" s="1"/>
  <c r="F80" i="80" s="1"/>
  <c r="E73" i="80"/>
  <c r="E82" i="80" s="1"/>
  <c r="E93" i="80" s="1"/>
  <c r="E80" i="80" s="1"/>
  <c r="D73" i="80"/>
  <c r="D82" i="80" s="1"/>
  <c r="D93" i="80" s="1"/>
  <c r="D80" i="80" s="1"/>
  <c r="C73" i="80"/>
  <c r="C82" i="80" s="1"/>
  <c r="C93" i="80" s="1"/>
  <c r="C80" i="80" s="1"/>
  <c r="G73" i="80"/>
  <c r="G82" i="80" s="1"/>
  <c r="G93" i="80" s="1"/>
  <c r="G80" i="80" s="1"/>
  <c r="F97" i="79"/>
  <c r="F96" i="79"/>
  <c r="F78" i="79"/>
  <c r="C97" i="79"/>
  <c r="C96" i="79"/>
  <c r="C78" i="79"/>
  <c r="Y61" i="78"/>
  <c r="C58" i="78" s="1"/>
  <c r="D58" i="78" s="1"/>
  <c r="C146" i="78" s="1"/>
  <c r="D146" i="78" s="1"/>
  <c r="AJ57" i="1" s="1"/>
  <c r="Y48" i="78"/>
  <c r="Y47" i="78"/>
  <c r="Y50" i="78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C57" i="78" s="1"/>
  <c r="D57" i="78" s="1"/>
  <c r="C145" i="78" s="1"/>
  <c r="D145" i="78" s="1"/>
  <c r="AG57" i="1" s="1"/>
  <c r="G96" i="76"/>
  <c r="G97" i="76"/>
  <c r="C96" i="76"/>
  <c r="D96" i="76"/>
  <c r="D97" i="76"/>
  <c r="F78" i="75"/>
  <c r="D78" i="75"/>
  <c r="E96" i="75"/>
  <c r="E97" i="75"/>
  <c r="C96" i="75"/>
  <c r="C97" i="75"/>
  <c r="Y48" i="74"/>
  <c r="Y47" i="74"/>
  <c r="Y50" i="74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C57" i="74" s="1"/>
  <c r="D57" i="74" s="1"/>
  <c r="C145" i="74" s="1"/>
  <c r="D145" i="74" s="1"/>
  <c r="AG53" i="1" s="1"/>
  <c r="Y61" i="74"/>
  <c r="C58" i="74" s="1"/>
  <c r="D58" i="74" s="1"/>
  <c r="C146" i="74" s="1"/>
  <c r="C97" i="73"/>
  <c r="C96" i="73"/>
  <c r="C78" i="73"/>
  <c r="D97" i="73"/>
  <c r="D96" i="73"/>
  <c r="D78" i="73"/>
  <c r="E97" i="73"/>
  <c r="E96" i="73"/>
  <c r="E78" i="73"/>
  <c r="F97" i="73"/>
  <c r="F96" i="73"/>
  <c r="F78" i="73"/>
  <c r="G97" i="73"/>
  <c r="G96" i="73"/>
  <c r="G78" i="73"/>
  <c r="H97" i="73"/>
  <c r="H96" i="73"/>
  <c r="H78" i="73"/>
  <c r="E73" i="71"/>
  <c r="E82" i="71" s="1"/>
  <c r="E93" i="71" s="1"/>
  <c r="E80" i="71" s="1"/>
  <c r="E78" i="71" s="1"/>
  <c r="D73" i="71"/>
  <c r="D82" i="71" s="1"/>
  <c r="D93" i="71" s="1"/>
  <c r="D80" i="71" s="1"/>
  <c r="D78" i="71" s="1"/>
  <c r="C73" i="71"/>
  <c r="C82" i="71" s="1"/>
  <c r="C93" i="71" s="1"/>
  <c r="C80" i="71" s="1"/>
  <c r="C78" i="71" s="1"/>
  <c r="H73" i="71"/>
  <c r="H82" i="71" s="1"/>
  <c r="H93" i="71" s="1"/>
  <c r="H80" i="71" s="1"/>
  <c r="H78" i="71" s="1"/>
  <c r="G73" i="71"/>
  <c r="G82" i="71" s="1"/>
  <c r="G93" i="71" s="1"/>
  <c r="G80" i="71" s="1"/>
  <c r="G78" i="71" s="1"/>
  <c r="F73" i="71"/>
  <c r="F82" i="71" s="1"/>
  <c r="F93" i="71" s="1"/>
  <c r="F80" i="71" s="1"/>
  <c r="F78" i="71" s="1"/>
  <c r="H74" i="71"/>
  <c r="G74" i="71"/>
  <c r="F74" i="71"/>
  <c r="C74" i="71"/>
  <c r="E74" i="71"/>
  <c r="D74" i="71"/>
  <c r="H79" i="70"/>
  <c r="H81" i="70" s="1"/>
  <c r="H83" i="70"/>
  <c r="D79" i="70"/>
  <c r="D81" i="70" s="1"/>
  <c r="Y61" i="69"/>
  <c r="C58" i="69" s="1"/>
  <c r="D58" i="69" s="1"/>
  <c r="C146" i="69" s="1"/>
  <c r="D146" i="69" s="1"/>
  <c r="AJ48" i="1" s="1"/>
  <c r="Y48" i="69"/>
  <c r="Y47" i="69"/>
  <c r="Y50" i="69"/>
  <c r="Y51" i="69" s="1"/>
  <c r="Y52" i="69" s="1"/>
  <c r="Y53" i="69" s="1"/>
  <c r="Y54" i="69" s="1"/>
  <c r="Y55" i="69" s="1"/>
  <c r="Y56" i="69" s="1"/>
  <c r="Y57" i="69" s="1"/>
  <c r="Y58" i="69" s="1"/>
  <c r="Y59" i="69" s="1"/>
  <c r="Y60" i="69" s="1"/>
  <c r="C57" i="69" s="1"/>
  <c r="D57" i="69" s="1"/>
  <c r="C145" i="69" s="1"/>
  <c r="D145" i="69" s="1"/>
  <c r="E145" i="69" s="1"/>
  <c r="AH48" i="1" s="1"/>
  <c r="H78" i="68"/>
  <c r="F79" i="68"/>
  <c r="F81" i="68" s="1"/>
  <c r="F94" i="68" s="1"/>
  <c r="F83" i="68"/>
  <c r="F78" i="68"/>
  <c r="C78" i="68"/>
  <c r="D78" i="68"/>
  <c r="E78" i="68"/>
  <c r="G78" i="68"/>
  <c r="C97" i="67"/>
  <c r="E96" i="67"/>
  <c r="D96" i="67"/>
  <c r="E97" i="67"/>
  <c r="D97" i="67"/>
  <c r="H97" i="67"/>
  <c r="C96" i="67"/>
  <c r="Y49" i="66"/>
  <c r="Y61" i="66" s="1"/>
  <c r="C58" i="66" s="1"/>
  <c r="D58" i="66" s="1"/>
  <c r="C146" i="66" s="1"/>
  <c r="H74" i="65"/>
  <c r="G74" i="65"/>
  <c r="F74" i="65"/>
  <c r="E74" i="65"/>
  <c r="D74" i="65"/>
  <c r="C74" i="65"/>
  <c r="G78" i="65"/>
  <c r="C78" i="65"/>
  <c r="D78" i="65"/>
  <c r="E78" i="65"/>
  <c r="F78" i="65"/>
  <c r="Y48" i="64"/>
  <c r="Y47" i="64"/>
  <c r="Y50" i="64"/>
  <c r="Y51" i="64" s="1"/>
  <c r="Y52" i="64" s="1"/>
  <c r="Y53" i="64" s="1"/>
  <c r="Y54" i="64" s="1"/>
  <c r="Y55" i="64" s="1"/>
  <c r="Y56" i="64" s="1"/>
  <c r="Y57" i="64" s="1"/>
  <c r="Y58" i="64" s="1"/>
  <c r="Y59" i="64" s="1"/>
  <c r="Y60" i="64" s="1"/>
  <c r="C57" i="64" s="1"/>
  <c r="D57" i="64" s="1"/>
  <c r="C145" i="64" s="1"/>
  <c r="D145" i="64" s="1"/>
  <c r="AG43" i="1" s="1"/>
  <c r="I105" i="64"/>
  <c r="I118" i="64" s="1"/>
  <c r="Y61" i="64"/>
  <c r="C58" i="64" s="1"/>
  <c r="D58" i="64" s="1"/>
  <c r="C146" i="64" s="1"/>
  <c r="G73" i="63"/>
  <c r="G82" i="63" s="1"/>
  <c r="G93" i="63" s="1"/>
  <c r="G80" i="63" s="1"/>
  <c r="G78" i="63" s="1"/>
  <c r="E73" i="63"/>
  <c r="E82" i="63" s="1"/>
  <c r="E93" i="63" s="1"/>
  <c r="E80" i="63" s="1"/>
  <c r="H73" i="63"/>
  <c r="H82" i="63" s="1"/>
  <c r="H93" i="63" s="1"/>
  <c r="H80" i="63" s="1"/>
  <c r="H78" i="63" s="1"/>
  <c r="C73" i="63"/>
  <c r="C82" i="63" s="1"/>
  <c r="C93" i="63" s="1"/>
  <c r="C80" i="63" s="1"/>
  <c r="C78" i="63" s="1"/>
  <c r="D73" i="63"/>
  <c r="D82" i="63" s="1"/>
  <c r="D93" i="63" s="1"/>
  <c r="D80" i="63" s="1"/>
  <c r="D78" i="63" s="1"/>
  <c r="G83" i="63"/>
  <c r="G79" i="63"/>
  <c r="G81" i="63" s="1"/>
  <c r="G94" i="63" s="1"/>
  <c r="F78" i="63"/>
  <c r="H79" i="63"/>
  <c r="H81" i="63" s="1"/>
  <c r="H94" i="63" s="1"/>
  <c r="H83" i="63"/>
  <c r="H73" i="62"/>
  <c r="H82" i="62" s="1"/>
  <c r="H93" i="62" s="1"/>
  <c r="H80" i="62" s="1"/>
  <c r="H78" i="62" s="1"/>
  <c r="C73" i="62"/>
  <c r="C82" i="62" s="1"/>
  <c r="C93" i="62" s="1"/>
  <c r="C80" i="62" s="1"/>
  <c r="C78" i="62" s="1"/>
  <c r="D83" i="62"/>
  <c r="D79" i="62"/>
  <c r="D81" i="62" s="1"/>
  <c r="D94" i="62" s="1"/>
  <c r="E83" i="62"/>
  <c r="E79" i="62"/>
  <c r="E81" i="62" s="1"/>
  <c r="E94" i="62" s="1"/>
  <c r="C79" i="62"/>
  <c r="C81" i="62" s="1"/>
  <c r="C94" i="62" s="1"/>
  <c r="C83" i="62"/>
  <c r="D78" i="62"/>
  <c r="F83" i="62"/>
  <c r="F79" i="62"/>
  <c r="F81" i="62" s="1"/>
  <c r="F94" i="62" s="1"/>
  <c r="G83" i="62"/>
  <c r="G79" i="62"/>
  <c r="G81" i="62" s="1"/>
  <c r="G94" i="62" s="1"/>
  <c r="H79" i="62"/>
  <c r="H81" i="62" s="1"/>
  <c r="H94" i="62" s="1"/>
  <c r="H83" i="62"/>
  <c r="H73" i="61"/>
  <c r="H82" i="61" s="1"/>
  <c r="H93" i="61" s="1"/>
  <c r="H80" i="61" s="1"/>
  <c r="G73" i="61"/>
  <c r="G82" i="61" s="1"/>
  <c r="G93" i="61" s="1"/>
  <c r="G80" i="61" s="1"/>
  <c r="F73" i="61"/>
  <c r="F82" i="61" s="1"/>
  <c r="F93" i="61" s="1"/>
  <c r="F80" i="61" s="1"/>
  <c r="E73" i="61"/>
  <c r="E82" i="61" s="1"/>
  <c r="E93" i="61" s="1"/>
  <c r="E80" i="61" s="1"/>
  <c r="D73" i="61"/>
  <c r="D82" i="61" s="1"/>
  <c r="D93" i="61" s="1"/>
  <c r="D80" i="61" s="1"/>
  <c r="C73" i="61"/>
  <c r="C82" i="61" s="1"/>
  <c r="C93" i="61" s="1"/>
  <c r="C80" i="61" s="1"/>
  <c r="H74" i="61"/>
  <c r="G74" i="61"/>
  <c r="F74" i="61"/>
  <c r="E74" i="61"/>
  <c r="D74" i="61"/>
  <c r="C74" i="61"/>
  <c r="H79" i="60"/>
  <c r="H81" i="60" s="1"/>
  <c r="H83" i="60"/>
  <c r="D83" i="60"/>
  <c r="D79" i="60"/>
  <c r="D81" i="60" s="1"/>
  <c r="E83" i="60"/>
  <c r="E79" i="60"/>
  <c r="E81" i="60" s="1"/>
  <c r="G83" i="60"/>
  <c r="G79" i="60"/>
  <c r="G81" i="60" s="1"/>
  <c r="C79" i="60"/>
  <c r="C81" i="60" s="1"/>
  <c r="C83" i="60"/>
  <c r="F83" i="60"/>
  <c r="F79" i="60"/>
  <c r="F81" i="60" s="1"/>
  <c r="F97" i="59"/>
  <c r="F96" i="59"/>
  <c r="F78" i="59"/>
  <c r="H78" i="59"/>
  <c r="H97" i="59"/>
  <c r="H96" i="59"/>
  <c r="G97" i="59"/>
  <c r="G96" i="59"/>
  <c r="G78" i="59"/>
  <c r="E97" i="59"/>
  <c r="E96" i="59"/>
  <c r="E78" i="59"/>
  <c r="D97" i="59"/>
  <c r="D96" i="59"/>
  <c r="D78" i="59"/>
  <c r="C97" i="59"/>
  <c r="C96" i="59"/>
  <c r="C78" i="59"/>
  <c r="H97" i="58"/>
  <c r="H96" i="58"/>
  <c r="H78" i="58"/>
  <c r="G74" i="57"/>
  <c r="G79" i="57" s="1"/>
  <c r="G81" i="57" s="1"/>
  <c r="G94" i="57" s="1"/>
  <c r="E74" i="57"/>
  <c r="E79" i="57" s="1"/>
  <c r="E81" i="57" s="1"/>
  <c r="H78" i="57"/>
  <c r="C78" i="57"/>
  <c r="D78" i="57"/>
  <c r="G78" i="57"/>
  <c r="E78" i="57"/>
  <c r="F83" i="57"/>
  <c r="F79" i="57"/>
  <c r="F81" i="57" s="1"/>
  <c r="F94" i="57" s="1"/>
  <c r="F78" i="57"/>
  <c r="C96" i="56"/>
  <c r="E96" i="56"/>
  <c r="D96" i="56"/>
  <c r="D97" i="56"/>
  <c r="E97" i="56"/>
  <c r="G96" i="56"/>
  <c r="H97" i="56"/>
  <c r="G97" i="56"/>
  <c r="C97" i="56"/>
  <c r="G83" i="55"/>
  <c r="G79" i="55"/>
  <c r="G81" i="55" s="1"/>
  <c r="G94" i="55" s="1"/>
  <c r="C79" i="55"/>
  <c r="C81" i="55" s="1"/>
  <c r="C94" i="55" s="1"/>
  <c r="C83" i="55"/>
  <c r="D79" i="55"/>
  <c r="D81" i="55" s="1"/>
  <c r="D94" i="55" s="1"/>
  <c r="D83" i="55"/>
  <c r="E83" i="55"/>
  <c r="E79" i="55"/>
  <c r="E81" i="55" s="1"/>
  <c r="E94" i="55" s="1"/>
  <c r="F79" i="55"/>
  <c r="F81" i="55" s="1"/>
  <c r="F94" i="55" s="1"/>
  <c r="F83" i="55"/>
  <c r="H83" i="55"/>
  <c r="H79" i="55"/>
  <c r="H81" i="55" s="1"/>
  <c r="H94" i="55" s="1"/>
  <c r="C73" i="54"/>
  <c r="C82" i="54" s="1"/>
  <c r="C93" i="54" s="1"/>
  <c r="C80" i="54" s="1"/>
  <c r="C78" i="54" s="1"/>
  <c r="F73" i="54"/>
  <c r="F82" i="54" s="1"/>
  <c r="F93" i="54" s="1"/>
  <c r="F80" i="54" s="1"/>
  <c r="F78" i="54" s="1"/>
  <c r="H73" i="54"/>
  <c r="H82" i="54" s="1"/>
  <c r="H93" i="54" s="1"/>
  <c r="H80" i="54" s="1"/>
  <c r="H78" i="54" s="1"/>
  <c r="D73" i="54"/>
  <c r="D82" i="54" s="1"/>
  <c r="D93" i="54" s="1"/>
  <c r="D80" i="54" s="1"/>
  <c r="D78" i="54" s="1"/>
  <c r="E73" i="54"/>
  <c r="E82" i="54" s="1"/>
  <c r="E93" i="54" s="1"/>
  <c r="E80" i="54" s="1"/>
  <c r="E78" i="54" s="1"/>
  <c r="H79" i="54"/>
  <c r="H81" i="54" s="1"/>
  <c r="H94" i="54" s="1"/>
  <c r="H83" i="54"/>
  <c r="G83" i="54"/>
  <c r="G79" i="54"/>
  <c r="G81" i="54" s="1"/>
  <c r="G94" i="54" s="1"/>
  <c r="C79" i="54"/>
  <c r="C81" i="54" s="1"/>
  <c r="C94" i="54" s="1"/>
  <c r="C83" i="54"/>
  <c r="D83" i="54"/>
  <c r="D79" i="54"/>
  <c r="D81" i="54" s="1"/>
  <c r="D94" i="54" s="1"/>
  <c r="E83" i="54"/>
  <c r="E79" i="54"/>
  <c r="E81" i="54" s="1"/>
  <c r="E94" i="54" s="1"/>
  <c r="G78" i="54"/>
  <c r="F83" i="54"/>
  <c r="F79" i="54"/>
  <c r="F81" i="54" s="1"/>
  <c r="F94" i="54" s="1"/>
  <c r="F78" i="53"/>
  <c r="G78" i="53"/>
  <c r="H74" i="53"/>
  <c r="G74" i="53"/>
  <c r="F74" i="53"/>
  <c r="C74" i="53"/>
  <c r="D74" i="53"/>
  <c r="E74" i="53"/>
  <c r="H78" i="52"/>
  <c r="C79" i="52"/>
  <c r="C81" i="52" s="1"/>
  <c r="C94" i="52" s="1"/>
  <c r="C83" i="52"/>
  <c r="C78" i="52"/>
  <c r="E83" i="52"/>
  <c r="E79" i="52"/>
  <c r="E81" i="52" s="1"/>
  <c r="E94" i="52" s="1"/>
  <c r="D78" i="52"/>
  <c r="F83" i="52"/>
  <c r="F79" i="52"/>
  <c r="F81" i="52" s="1"/>
  <c r="F94" i="52" s="1"/>
  <c r="F78" i="52"/>
  <c r="H79" i="52"/>
  <c r="H81" i="52" s="1"/>
  <c r="H94" i="52" s="1"/>
  <c r="H83" i="52"/>
  <c r="H105" i="50"/>
  <c r="H118" i="50" s="1"/>
  <c r="H73" i="49"/>
  <c r="H82" i="49" s="1"/>
  <c r="H93" i="49" s="1"/>
  <c r="H80" i="49" s="1"/>
  <c r="G73" i="49"/>
  <c r="G82" i="49" s="1"/>
  <c r="G93" i="49" s="1"/>
  <c r="G80" i="49" s="1"/>
  <c r="F73" i="49"/>
  <c r="F82" i="49" s="1"/>
  <c r="F93" i="49" s="1"/>
  <c r="F80" i="49" s="1"/>
  <c r="E73" i="49"/>
  <c r="E82" i="49" s="1"/>
  <c r="E93" i="49" s="1"/>
  <c r="E80" i="49" s="1"/>
  <c r="C73" i="49"/>
  <c r="C82" i="49" s="1"/>
  <c r="C93" i="49" s="1"/>
  <c r="C80" i="49" s="1"/>
  <c r="D73" i="49"/>
  <c r="D82" i="49" s="1"/>
  <c r="D93" i="49" s="1"/>
  <c r="D80" i="49" s="1"/>
  <c r="H74" i="49"/>
  <c r="G74" i="49"/>
  <c r="F74" i="49"/>
  <c r="E74" i="49"/>
  <c r="C74" i="49"/>
  <c r="D74" i="49"/>
  <c r="Y48" i="48"/>
  <c r="Y47" i="48"/>
  <c r="Y50" i="48"/>
  <c r="Y51" i="48" s="1"/>
  <c r="Y52" i="48" s="1"/>
  <c r="Y53" i="48" s="1"/>
  <c r="Y54" i="48" s="1"/>
  <c r="Y55" i="48" s="1"/>
  <c r="Y56" i="48" s="1"/>
  <c r="Y57" i="48" s="1"/>
  <c r="Y58" i="48" s="1"/>
  <c r="Y59" i="48" s="1"/>
  <c r="Y60" i="48" s="1"/>
  <c r="C57" i="48" s="1"/>
  <c r="D57" i="48" s="1"/>
  <c r="C145" i="48" s="1"/>
  <c r="D145" i="48" s="1"/>
  <c r="E145" i="48" s="1"/>
  <c r="AH27" i="1" s="1"/>
  <c r="Y61" i="48"/>
  <c r="C58" i="48" s="1"/>
  <c r="D58" i="48" s="1"/>
  <c r="C146" i="48" s="1"/>
  <c r="D146" i="48" s="1"/>
  <c r="AJ27" i="1" s="1"/>
  <c r="H73" i="47"/>
  <c r="H82" i="47" s="1"/>
  <c r="H93" i="47" s="1"/>
  <c r="H80" i="47" s="1"/>
  <c r="E73" i="47"/>
  <c r="E82" i="47" s="1"/>
  <c r="E93" i="47" s="1"/>
  <c r="E80" i="47" s="1"/>
  <c r="D73" i="47"/>
  <c r="D82" i="47" s="1"/>
  <c r="D93" i="47" s="1"/>
  <c r="D80" i="47" s="1"/>
  <c r="F73" i="47"/>
  <c r="F82" i="47" s="1"/>
  <c r="F93" i="47" s="1"/>
  <c r="F80" i="47" s="1"/>
  <c r="C73" i="47"/>
  <c r="C82" i="47" s="1"/>
  <c r="C93" i="47" s="1"/>
  <c r="C80" i="47" s="1"/>
  <c r="G73" i="47"/>
  <c r="G82" i="47" s="1"/>
  <c r="G93" i="47" s="1"/>
  <c r="G80" i="47" s="1"/>
  <c r="E79" i="47"/>
  <c r="E81" i="47" s="1"/>
  <c r="E94" i="47" s="1"/>
  <c r="H83" i="47"/>
  <c r="H79" i="47"/>
  <c r="H81" i="47" s="1"/>
  <c r="H94" i="47" s="1"/>
  <c r="D74" i="46"/>
  <c r="C74" i="46"/>
  <c r="H74" i="46"/>
  <c r="G74" i="46"/>
  <c r="F74" i="46"/>
  <c r="E74" i="46"/>
  <c r="Y47" i="46"/>
  <c r="Y48" i="46"/>
  <c r="Y50" i="46"/>
  <c r="Y51" i="46" s="1"/>
  <c r="Y52" i="46" s="1"/>
  <c r="Y53" i="46" s="1"/>
  <c r="Y54" i="46" s="1"/>
  <c r="Y55" i="46" s="1"/>
  <c r="Y56" i="46" s="1"/>
  <c r="Y57" i="46" s="1"/>
  <c r="Y58" i="46" s="1"/>
  <c r="Y59" i="46" s="1"/>
  <c r="Y60" i="46" s="1"/>
  <c r="C57" i="46" s="1"/>
  <c r="D57" i="46" s="1"/>
  <c r="C145" i="46" s="1"/>
  <c r="D145" i="46" s="1"/>
  <c r="E145" i="46" s="1"/>
  <c r="AH25" i="1" s="1"/>
  <c r="J97" i="57" l="1"/>
  <c r="E145" i="109"/>
  <c r="F145" i="109" s="1"/>
  <c r="AI88" i="1" s="1"/>
  <c r="F96" i="76"/>
  <c r="F97" i="76"/>
  <c r="F104" i="50"/>
  <c r="I74" i="103"/>
  <c r="E79" i="70"/>
  <c r="E81" i="70" s="1"/>
  <c r="J74" i="51"/>
  <c r="I74" i="51"/>
  <c r="I83" i="55"/>
  <c r="G79" i="52"/>
  <c r="G81" i="52" s="1"/>
  <c r="G94" i="52" s="1"/>
  <c r="C83" i="47"/>
  <c r="D83" i="52"/>
  <c r="E145" i="116"/>
  <c r="AH95" i="1" s="1"/>
  <c r="E97" i="89"/>
  <c r="J96" i="57"/>
  <c r="J104" i="57" s="1"/>
  <c r="J117" i="57" s="1"/>
  <c r="E145" i="107"/>
  <c r="F145" i="107" s="1"/>
  <c r="AI86" i="1" s="1"/>
  <c r="J83" i="87"/>
  <c r="I97" i="124"/>
  <c r="F146" i="97"/>
  <c r="AL76" i="1" s="1"/>
  <c r="H97" i="117"/>
  <c r="I96" i="124"/>
  <c r="J83" i="103"/>
  <c r="J73" i="78"/>
  <c r="J82" i="78" s="1"/>
  <c r="J93" i="78" s="1"/>
  <c r="J80" i="78" s="1"/>
  <c r="I73" i="78"/>
  <c r="I82" i="78" s="1"/>
  <c r="I93" i="78" s="1"/>
  <c r="I80" i="78" s="1"/>
  <c r="I78" i="78" s="1"/>
  <c r="I73" i="48"/>
  <c r="I82" i="48" s="1"/>
  <c r="I93" i="48" s="1"/>
  <c r="I80" i="48" s="1"/>
  <c r="I78" i="48" s="1"/>
  <c r="F96" i="102"/>
  <c r="I96" i="14"/>
  <c r="F97" i="102"/>
  <c r="AH65" i="1"/>
  <c r="I78" i="14"/>
  <c r="G79" i="47"/>
  <c r="G81" i="47" s="1"/>
  <c r="G94" i="47" s="1"/>
  <c r="J96" i="59"/>
  <c r="E146" i="116"/>
  <c r="D146" i="74"/>
  <c r="AJ53" i="1" s="1"/>
  <c r="D146" i="64"/>
  <c r="AJ43" i="1" s="1"/>
  <c r="E145" i="64"/>
  <c r="F145" i="64" s="1"/>
  <c r="AI43" i="1" s="1"/>
  <c r="D146" i="119"/>
  <c r="AJ98" i="1" s="1"/>
  <c r="C145" i="84"/>
  <c r="D145" i="84" s="1"/>
  <c r="E145" i="84" s="1"/>
  <c r="AH63" i="1" s="1"/>
  <c r="E145" i="121"/>
  <c r="AH100" i="1" s="1"/>
  <c r="E145" i="78"/>
  <c r="F145" i="78" s="1"/>
  <c r="AI57" i="1" s="1"/>
  <c r="H74" i="115"/>
  <c r="C146" i="115"/>
  <c r="D146" i="77"/>
  <c r="E146" i="77" s="1"/>
  <c r="AK56" i="1" s="1"/>
  <c r="D145" i="63"/>
  <c r="E145" i="63" s="1"/>
  <c r="AH42" i="1" s="1"/>
  <c r="E146" i="112"/>
  <c r="AK91" i="1" s="1"/>
  <c r="E73" i="83"/>
  <c r="E82" i="83" s="1"/>
  <c r="E93" i="83" s="1"/>
  <c r="E80" i="83" s="1"/>
  <c r="E78" i="83" s="1"/>
  <c r="C145" i="83"/>
  <c r="C146" i="84"/>
  <c r="J97" i="59"/>
  <c r="D146" i="100"/>
  <c r="E146" i="100" s="1"/>
  <c r="AK79" i="1" s="1"/>
  <c r="E146" i="94"/>
  <c r="D146" i="8"/>
  <c r="AJ5" i="1" s="1"/>
  <c r="E145" i="101"/>
  <c r="F145" i="101" s="1"/>
  <c r="AI80" i="1" s="1"/>
  <c r="H73" i="97"/>
  <c r="H82" i="97" s="1"/>
  <c r="H93" i="97" s="1"/>
  <c r="H80" i="97" s="1"/>
  <c r="H78" i="97" s="1"/>
  <c r="C145" i="97"/>
  <c r="D145" i="112"/>
  <c r="AG91" i="1" s="1"/>
  <c r="D145" i="98"/>
  <c r="AG77" i="1" s="1"/>
  <c r="E146" i="78"/>
  <c r="F146" i="78" s="1"/>
  <c r="AL57" i="1" s="1"/>
  <c r="F73" i="55"/>
  <c r="F82" i="55" s="1"/>
  <c r="F93" i="55" s="1"/>
  <c r="F80" i="55" s="1"/>
  <c r="C145" i="55"/>
  <c r="D145" i="55" s="1"/>
  <c r="E145" i="55" s="1"/>
  <c r="AH34" i="1" s="1"/>
  <c r="E145" i="77"/>
  <c r="G74" i="72"/>
  <c r="C146" i="72"/>
  <c r="E146" i="69"/>
  <c r="AK48" i="1" s="1"/>
  <c r="D146" i="57"/>
  <c r="AJ36" i="1" s="1"/>
  <c r="D145" i="58"/>
  <c r="E145" i="58" s="1"/>
  <c r="AH37" i="1" s="1"/>
  <c r="C145" i="110"/>
  <c r="D145" i="110" s="1"/>
  <c r="AG89" i="1" s="1"/>
  <c r="I94" i="59"/>
  <c r="I97" i="59"/>
  <c r="I96" i="59"/>
  <c r="D105" i="32"/>
  <c r="C73" i="6"/>
  <c r="C82" i="6" s="1"/>
  <c r="C93" i="6" s="1"/>
  <c r="C80" i="6" s="1"/>
  <c r="C78" i="6" s="1"/>
  <c r="G73" i="6"/>
  <c r="G82" i="6" s="1"/>
  <c r="G93" i="6" s="1"/>
  <c r="G80" i="6" s="1"/>
  <c r="G78" i="6" s="1"/>
  <c r="D73" i="6"/>
  <c r="D82" i="6" s="1"/>
  <c r="D93" i="6" s="1"/>
  <c r="D80" i="6" s="1"/>
  <c r="D78" i="6" s="1"/>
  <c r="F73" i="6"/>
  <c r="F82" i="6" s="1"/>
  <c r="F93" i="6" s="1"/>
  <c r="F80" i="6" s="1"/>
  <c r="F78" i="6" s="1"/>
  <c r="H73" i="6"/>
  <c r="H82" i="6" s="1"/>
  <c r="H93" i="6" s="1"/>
  <c r="H80" i="6" s="1"/>
  <c r="H78" i="6" s="1"/>
  <c r="E73" i="6"/>
  <c r="E82" i="6" s="1"/>
  <c r="E93" i="6" s="1"/>
  <c r="E80" i="6" s="1"/>
  <c r="E78" i="6" s="1"/>
  <c r="C97" i="98"/>
  <c r="J73" i="55"/>
  <c r="J82" i="55" s="1"/>
  <c r="J93" i="55" s="1"/>
  <c r="J80" i="55" s="1"/>
  <c r="J78" i="55" s="1"/>
  <c r="C105" i="114"/>
  <c r="J83" i="116"/>
  <c r="J79" i="116"/>
  <c r="J81" i="116" s="1"/>
  <c r="I79" i="116"/>
  <c r="I81" i="116" s="1"/>
  <c r="I83" i="116"/>
  <c r="I74" i="113"/>
  <c r="I79" i="113" s="1"/>
  <c r="I81" i="113" s="1"/>
  <c r="E105" i="20"/>
  <c r="D79" i="80"/>
  <c r="D81" i="80" s="1"/>
  <c r="D94" i="80" s="1"/>
  <c r="C104" i="16"/>
  <c r="H97" i="40"/>
  <c r="J104" i="94"/>
  <c r="J117" i="94" s="1"/>
  <c r="H96" i="40"/>
  <c r="F79" i="47"/>
  <c r="F81" i="47" s="1"/>
  <c r="F94" i="47" s="1"/>
  <c r="G83" i="97"/>
  <c r="D114" i="36"/>
  <c r="D117" i="36" s="1"/>
  <c r="J74" i="84"/>
  <c r="J83" i="84" s="1"/>
  <c r="C105" i="20"/>
  <c r="E97" i="44"/>
  <c r="E104" i="44" s="1"/>
  <c r="C79" i="87"/>
  <c r="C81" i="87" s="1"/>
  <c r="C94" i="87" s="1"/>
  <c r="C83" i="51"/>
  <c r="G97" i="89"/>
  <c r="G96" i="89"/>
  <c r="E96" i="76"/>
  <c r="I73" i="53"/>
  <c r="I82" i="53" s="1"/>
  <c r="I93" i="53" s="1"/>
  <c r="I80" i="53" s="1"/>
  <c r="I78" i="53" s="1"/>
  <c r="E94" i="44"/>
  <c r="C105" i="16"/>
  <c r="J97" i="103"/>
  <c r="E97" i="76"/>
  <c r="J73" i="119"/>
  <c r="J82" i="119" s="1"/>
  <c r="J93" i="119" s="1"/>
  <c r="J80" i="119" s="1"/>
  <c r="J78" i="119" s="1"/>
  <c r="I73" i="119"/>
  <c r="I82" i="119" s="1"/>
  <c r="I93" i="119" s="1"/>
  <c r="I80" i="119" s="1"/>
  <c r="I78" i="119" s="1"/>
  <c r="J79" i="81"/>
  <c r="J81" i="81" s="1"/>
  <c r="J94" i="81" s="1"/>
  <c r="H104" i="45"/>
  <c r="H117" i="45" s="1"/>
  <c r="F79" i="87"/>
  <c r="F81" i="87" s="1"/>
  <c r="F94" i="87" s="1"/>
  <c r="C115" i="12"/>
  <c r="C118" i="12" s="1"/>
  <c r="D97" i="16"/>
  <c r="D96" i="16"/>
  <c r="C104" i="20"/>
  <c r="D146" i="10"/>
  <c r="E146" i="10" s="1"/>
  <c r="AK6" i="1" s="1"/>
  <c r="J79" i="10"/>
  <c r="J81" i="10" s="1"/>
  <c r="J83" i="10"/>
  <c r="I83" i="10"/>
  <c r="I79" i="10"/>
  <c r="I81" i="10" s="1"/>
  <c r="G96" i="98"/>
  <c r="G97" i="98"/>
  <c r="F83" i="70"/>
  <c r="G105" i="26"/>
  <c r="G118" i="26" s="1"/>
  <c r="H105" i="45"/>
  <c r="H118" i="45" s="1"/>
  <c r="H97" i="16"/>
  <c r="C104" i="114"/>
  <c r="I78" i="80"/>
  <c r="F73" i="97"/>
  <c r="F82" i="97" s="1"/>
  <c r="F93" i="97" s="1"/>
  <c r="F80" i="97" s="1"/>
  <c r="F78" i="97" s="1"/>
  <c r="E73" i="97"/>
  <c r="E82" i="97" s="1"/>
  <c r="E93" i="97" s="1"/>
  <c r="E80" i="97" s="1"/>
  <c r="E78" i="97" s="1"/>
  <c r="I96" i="80"/>
  <c r="I105" i="80" s="1"/>
  <c r="I118" i="80" s="1"/>
  <c r="H105" i="26"/>
  <c r="H118" i="26" s="1"/>
  <c r="G104" i="114"/>
  <c r="G117" i="114" s="1"/>
  <c r="G104" i="26"/>
  <c r="G117" i="26" s="1"/>
  <c r="H96" i="16"/>
  <c r="H105" i="14"/>
  <c r="H118" i="14" s="1"/>
  <c r="F105" i="32"/>
  <c r="J74" i="119"/>
  <c r="J83" i="119" s="1"/>
  <c r="H105" i="12"/>
  <c r="H118" i="12" s="1"/>
  <c r="J96" i="64"/>
  <c r="E97" i="58"/>
  <c r="I73" i="76"/>
  <c r="I82" i="76" s="1"/>
  <c r="I93" i="76" s="1"/>
  <c r="I80" i="76" s="1"/>
  <c r="J73" i="76"/>
  <c r="J82" i="76" s="1"/>
  <c r="J93" i="76" s="1"/>
  <c r="J80" i="76" s="1"/>
  <c r="J74" i="76"/>
  <c r="I74" i="76"/>
  <c r="C78" i="98"/>
  <c r="D105" i="44"/>
  <c r="D115" i="44" s="1"/>
  <c r="D118" i="44" s="1"/>
  <c r="D79" i="47"/>
  <c r="D81" i="47" s="1"/>
  <c r="D94" i="47" s="1"/>
  <c r="I73" i="45"/>
  <c r="I82" i="45" s="1"/>
  <c r="I93" i="45" s="1"/>
  <c r="I80" i="45" s="1"/>
  <c r="I78" i="45" s="1"/>
  <c r="J73" i="45"/>
  <c r="J82" i="45" s="1"/>
  <c r="J93" i="45" s="1"/>
  <c r="J80" i="45" s="1"/>
  <c r="J78" i="45" s="1"/>
  <c r="C96" i="98"/>
  <c r="G96" i="108"/>
  <c r="J97" i="64"/>
  <c r="F104" i="12"/>
  <c r="I74" i="45"/>
  <c r="J74" i="45"/>
  <c r="E96" i="89"/>
  <c r="E96" i="108"/>
  <c r="D105" i="20"/>
  <c r="G94" i="16"/>
  <c r="G96" i="16"/>
  <c r="G104" i="16" s="1"/>
  <c r="G117" i="16" s="1"/>
  <c r="G83" i="87"/>
  <c r="G97" i="108"/>
  <c r="E97" i="108"/>
  <c r="J97" i="80"/>
  <c r="G73" i="97"/>
  <c r="G82" i="97" s="1"/>
  <c r="G93" i="97" s="1"/>
  <c r="G80" i="97" s="1"/>
  <c r="G78" i="97" s="1"/>
  <c r="G79" i="70"/>
  <c r="G81" i="70" s="1"/>
  <c r="D73" i="97"/>
  <c r="D82" i="97" s="1"/>
  <c r="D93" i="97" s="1"/>
  <c r="D80" i="97" s="1"/>
  <c r="D78" i="97" s="1"/>
  <c r="D78" i="98"/>
  <c r="D96" i="108"/>
  <c r="D97" i="108"/>
  <c r="C73" i="97"/>
  <c r="C82" i="97" s="1"/>
  <c r="C93" i="97" s="1"/>
  <c r="C80" i="97" s="1"/>
  <c r="C78" i="97" s="1"/>
  <c r="F97" i="40"/>
  <c r="F96" i="40"/>
  <c r="C145" i="72"/>
  <c r="J73" i="72"/>
  <c r="J82" i="72" s="1"/>
  <c r="J93" i="72" s="1"/>
  <c r="J80" i="72" s="1"/>
  <c r="I73" i="72"/>
  <c r="I82" i="72" s="1"/>
  <c r="I93" i="72" s="1"/>
  <c r="I80" i="72" s="1"/>
  <c r="J79" i="72"/>
  <c r="J81" i="72" s="1"/>
  <c r="J94" i="72" s="1"/>
  <c r="J83" i="72"/>
  <c r="G96" i="123"/>
  <c r="I96" i="63"/>
  <c r="C83" i="70"/>
  <c r="G97" i="123"/>
  <c r="I97" i="63"/>
  <c r="G105" i="114"/>
  <c r="G118" i="114" s="1"/>
  <c r="J73" i="118"/>
  <c r="J82" i="118" s="1"/>
  <c r="J93" i="118" s="1"/>
  <c r="J80" i="118" s="1"/>
  <c r="I73" i="118"/>
  <c r="I82" i="118" s="1"/>
  <c r="I93" i="118" s="1"/>
  <c r="I80" i="118" s="1"/>
  <c r="D83" i="51"/>
  <c r="H96" i="89"/>
  <c r="I83" i="123"/>
  <c r="I79" i="123"/>
  <c r="I81" i="123" s="1"/>
  <c r="J74" i="118"/>
  <c r="I74" i="118"/>
  <c r="H97" i="89"/>
  <c r="E115" i="36"/>
  <c r="E118" i="36" s="1"/>
  <c r="J79" i="123"/>
  <c r="J81" i="123" s="1"/>
  <c r="J83" i="123"/>
  <c r="I83" i="63"/>
  <c r="I104" i="44"/>
  <c r="I117" i="44" s="1"/>
  <c r="F104" i="20"/>
  <c r="J78" i="16"/>
  <c r="E97" i="79"/>
  <c r="I79" i="119"/>
  <c r="I81" i="119" s="1"/>
  <c r="I83" i="119"/>
  <c r="I83" i="102"/>
  <c r="I79" i="102"/>
  <c r="I81" i="102" s="1"/>
  <c r="I94" i="102" s="1"/>
  <c r="H96" i="79"/>
  <c r="H104" i="79" s="1"/>
  <c r="H117" i="79" s="1"/>
  <c r="F96" i="108"/>
  <c r="F97" i="108"/>
  <c r="J97" i="16"/>
  <c r="J104" i="16" s="1"/>
  <c r="J117" i="16" s="1"/>
  <c r="I73" i="102"/>
  <c r="I82" i="102" s="1"/>
  <c r="I93" i="102" s="1"/>
  <c r="I80" i="102" s="1"/>
  <c r="J73" i="102"/>
  <c r="J82" i="102" s="1"/>
  <c r="J93" i="102" s="1"/>
  <c r="J80" i="102" s="1"/>
  <c r="J79" i="102"/>
  <c r="J81" i="102" s="1"/>
  <c r="J94" i="102" s="1"/>
  <c r="J83" i="102"/>
  <c r="H78" i="79"/>
  <c r="F105" i="12"/>
  <c r="I79" i="60"/>
  <c r="I81" i="60" s="1"/>
  <c r="I94" i="60" s="1"/>
  <c r="I83" i="60"/>
  <c r="H83" i="51"/>
  <c r="D83" i="68"/>
  <c r="E104" i="114"/>
  <c r="J83" i="60"/>
  <c r="J79" i="60"/>
  <c r="J81" i="60" s="1"/>
  <c r="J79" i="63"/>
  <c r="J81" i="63" s="1"/>
  <c r="J83" i="63"/>
  <c r="F104" i="32"/>
  <c r="D146" i="63"/>
  <c r="E146" i="63" s="1"/>
  <c r="AK42" i="1" s="1"/>
  <c r="AH88" i="1"/>
  <c r="H104" i="14"/>
  <c r="H117" i="14" s="1"/>
  <c r="E105" i="16"/>
  <c r="C105" i="50"/>
  <c r="H104" i="20"/>
  <c r="H117" i="20" s="1"/>
  <c r="D104" i="20"/>
  <c r="E97" i="98"/>
  <c r="F104" i="45"/>
  <c r="F79" i="63"/>
  <c r="F81" i="63" s="1"/>
  <c r="F94" i="63" s="1"/>
  <c r="D96" i="98"/>
  <c r="D105" i="98" s="1"/>
  <c r="F105" i="45"/>
  <c r="H97" i="77"/>
  <c r="E104" i="20"/>
  <c r="E114" i="20" s="1"/>
  <c r="E117" i="20" s="1"/>
  <c r="G105" i="44"/>
  <c r="G118" i="44" s="1"/>
  <c r="H96" i="77"/>
  <c r="C104" i="50"/>
  <c r="H104" i="26"/>
  <c r="H117" i="26" s="1"/>
  <c r="E78" i="98"/>
  <c r="E96" i="98"/>
  <c r="H105" i="20"/>
  <c r="H118" i="20" s="1"/>
  <c r="H104" i="44"/>
  <c r="H117" i="44" s="1"/>
  <c r="E83" i="87"/>
  <c r="E79" i="51"/>
  <c r="E81" i="51" s="1"/>
  <c r="E94" i="51" s="1"/>
  <c r="C79" i="63"/>
  <c r="C81" i="63" s="1"/>
  <c r="C94" i="63" s="1"/>
  <c r="E96" i="79"/>
  <c r="H105" i="44"/>
  <c r="H118" i="44" s="1"/>
  <c r="D114" i="12"/>
  <c r="D117" i="12" s="1"/>
  <c r="F97" i="98"/>
  <c r="E105" i="32"/>
  <c r="I73" i="12"/>
  <c r="I82" i="12" s="1"/>
  <c r="I93" i="12" s="1"/>
  <c r="I80" i="12" s="1"/>
  <c r="I78" i="12" s="1"/>
  <c r="J73" i="12"/>
  <c r="J82" i="12" s="1"/>
  <c r="J93" i="12" s="1"/>
  <c r="J80" i="12" s="1"/>
  <c r="J78" i="12" s="1"/>
  <c r="I74" i="12"/>
  <c r="J74" i="12"/>
  <c r="J105" i="44"/>
  <c r="J118" i="44" s="1"/>
  <c r="D97" i="50"/>
  <c r="J96" i="100"/>
  <c r="J104" i="59"/>
  <c r="J117" i="59" s="1"/>
  <c r="G79" i="51"/>
  <c r="G81" i="51" s="1"/>
  <c r="G96" i="51" s="1"/>
  <c r="G104" i="44"/>
  <c r="G117" i="44" s="1"/>
  <c r="J97" i="100"/>
  <c r="E104" i="32"/>
  <c r="I104" i="58"/>
  <c r="I117" i="58" s="1"/>
  <c r="C105" i="44"/>
  <c r="C114" i="44" s="1"/>
  <c r="C117" i="44" s="1"/>
  <c r="J97" i="26"/>
  <c r="AK86" i="1"/>
  <c r="E96" i="58"/>
  <c r="E104" i="58" s="1"/>
  <c r="F105" i="20"/>
  <c r="F104" i="16"/>
  <c r="E105" i="45"/>
  <c r="D96" i="79"/>
  <c r="F78" i="98"/>
  <c r="F104" i="114"/>
  <c r="F79" i="80"/>
  <c r="F81" i="80" s="1"/>
  <c r="F94" i="80" s="1"/>
  <c r="C96" i="58"/>
  <c r="C104" i="58" s="1"/>
  <c r="C78" i="58"/>
  <c r="E83" i="63"/>
  <c r="J96" i="80"/>
  <c r="J105" i="80" s="1"/>
  <c r="J118" i="80" s="1"/>
  <c r="D97" i="79"/>
  <c r="F96" i="98"/>
  <c r="E83" i="77"/>
  <c r="C145" i="6"/>
  <c r="D145" i="6" s="1"/>
  <c r="AG4" i="1" s="1"/>
  <c r="J96" i="36"/>
  <c r="J104" i="77"/>
  <c r="J117" i="77" s="1"/>
  <c r="D79" i="117"/>
  <c r="D81" i="117" s="1"/>
  <c r="D94" i="117" s="1"/>
  <c r="H105" i="32"/>
  <c r="H118" i="32" s="1"/>
  <c r="D104" i="45"/>
  <c r="J104" i="58"/>
  <c r="J117" i="58" s="1"/>
  <c r="E104" i="16"/>
  <c r="J105" i="109"/>
  <c r="J118" i="109" s="1"/>
  <c r="G79" i="80"/>
  <c r="G81" i="80" s="1"/>
  <c r="G94" i="80" s="1"/>
  <c r="D79" i="97"/>
  <c r="D81" i="97" s="1"/>
  <c r="D94" i="97" s="1"/>
  <c r="J97" i="111"/>
  <c r="J97" i="36"/>
  <c r="G78" i="79"/>
  <c r="J96" i="111"/>
  <c r="E78" i="58"/>
  <c r="G96" i="79"/>
  <c r="F105" i="16"/>
  <c r="J83" i="47"/>
  <c r="F83" i="97"/>
  <c r="D96" i="50"/>
  <c r="I104" i="109"/>
  <c r="I117" i="109" s="1"/>
  <c r="J104" i="109"/>
  <c r="J117" i="109" s="1"/>
  <c r="J105" i="58"/>
  <c r="J118" i="58" s="1"/>
  <c r="I105" i="67"/>
  <c r="I118" i="67" s="1"/>
  <c r="H104" i="12"/>
  <c r="H117" i="12" s="1"/>
  <c r="J96" i="103"/>
  <c r="D115" i="12"/>
  <c r="D118" i="12" s="1"/>
  <c r="F146" i="69"/>
  <c r="AL48" i="1" s="1"/>
  <c r="E83" i="80"/>
  <c r="G104" i="14"/>
  <c r="G117" i="14" s="1"/>
  <c r="J105" i="77"/>
  <c r="J118" i="77" s="1"/>
  <c r="C105" i="32"/>
  <c r="C79" i="116"/>
  <c r="C81" i="116" s="1"/>
  <c r="C94" i="116" s="1"/>
  <c r="F105" i="114"/>
  <c r="D79" i="63"/>
  <c r="D81" i="63" s="1"/>
  <c r="D94" i="63" s="1"/>
  <c r="H97" i="109"/>
  <c r="I96" i="57"/>
  <c r="C73" i="72"/>
  <c r="C82" i="72" s="1"/>
  <c r="C93" i="72" s="1"/>
  <c r="C80" i="72" s="1"/>
  <c r="C78" i="72" s="1"/>
  <c r="F115" i="14"/>
  <c r="F118" i="14" s="1"/>
  <c r="C104" i="32"/>
  <c r="D105" i="45"/>
  <c r="D104" i="14"/>
  <c r="D104" i="32"/>
  <c r="D78" i="58"/>
  <c r="I97" i="57"/>
  <c r="I105" i="58"/>
  <c r="I118" i="58" s="1"/>
  <c r="G96" i="102"/>
  <c r="D114" i="42"/>
  <c r="D117" i="42" s="1"/>
  <c r="I105" i="109"/>
  <c r="I118" i="109" s="1"/>
  <c r="E105" i="30"/>
  <c r="D96" i="58"/>
  <c r="D104" i="58" s="1"/>
  <c r="F78" i="58"/>
  <c r="G97" i="102"/>
  <c r="D73" i="72"/>
  <c r="D82" i="72" s="1"/>
  <c r="D93" i="72" s="1"/>
  <c r="D80" i="72" s="1"/>
  <c r="D78" i="72" s="1"/>
  <c r="F96" i="58"/>
  <c r="F105" i="58" s="1"/>
  <c r="D105" i="114"/>
  <c r="F145" i="32"/>
  <c r="AI17" i="1" s="1"/>
  <c r="AM17" i="1" s="1"/>
  <c r="F145" i="28"/>
  <c r="AI15" i="1" s="1"/>
  <c r="AM15" i="1" s="1"/>
  <c r="F145" i="45"/>
  <c r="AI24" i="1" s="1"/>
  <c r="G105" i="14"/>
  <c r="G118" i="14" s="1"/>
  <c r="F96" i="44"/>
  <c r="I104" i="73"/>
  <c r="I117" i="73" s="1"/>
  <c r="C105" i="45"/>
  <c r="F97" i="44"/>
  <c r="F73" i="72"/>
  <c r="F82" i="72" s="1"/>
  <c r="F93" i="72" s="1"/>
  <c r="F80" i="72" s="1"/>
  <c r="F78" i="72" s="1"/>
  <c r="D104" i="30"/>
  <c r="D105" i="14"/>
  <c r="E94" i="50"/>
  <c r="E96" i="50"/>
  <c r="E97" i="50"/>
  <c r="C97" i="40"/>
  <c r="E73" i="55"/>
  <c r="E82" i="55" s="1"/>
  <c r="E93" i="55" s="1"/>
  <c r="E80" i="55" s="1"/>
  <c r="E97" i="55" s="1"/>
  <c r="E104" i="45"/>
  <c r="E104" i="30"/>
  <c r="H73" i="72"/>
  <c r="H82" i="72" s="1"/>
  <c r="H93" i="72" s="1"/>
  <c r="H80" i="72" s="1"/>
  <c r="H78" i="72" s="1"/>
  <c r="G79" i="117"/>
  <c r="G81" i="117" s="1"/>
  <c r="H96" i="117"/>
  <c r="H104" i="117" s="1"/>
  <c r="H117" i="117" s="1"/>
  <c r="C104" i="45"/>
  <c r="F97" i="77"/>
  <c r="F83" i="51"/>
  <c r="G73" i="55"/>
  <c r="G82" i="55" s="1"/>
  <c r="G93" i="55" s="1"/>
  <c r="G80" i="55" s="1"/>
  <c r="G97" i="55" s="1"/>
  <c r="I105" i="73"/>
  <c r="I118" i="73" s="1"/>
  <c r="F114" i="14"/>
  <c r="F117" i="14" s="1"/>
  <c r="C104" i="36"/>
  <c r="C115" i="36" s="1"/>
  <c r="C118" i="36" s="1"/>
  <c r="E97" i="77"/>
  <c r="C79" i="77"/>
  <c r="C81" i="77" s="1"/>
  <c r="C97" i="77" s="1"/>
  <c r="D105" i="30"/>
  <c r="C96" i="40"/>
  <c r="F96" i="77"/>
  <c r="I97" i="26"/>
  <c r="H73" i="55"/>
  <c r="H82" i="55" s="1"/>
  <c r="H93" i="55" s="1"/>
  <c r="H80" i="55" s="1"/>
  <c r="H97" i="55" s="1"/>
  <c r="H105" i="10"/>
  <c r="H118" i="10" s="1"/>
  <c r="D73" i="55"/>
  <c r="D82" i="55" s="1"/>
  <c r="D93" i="55" s="1"/>
  <c r="D80" i="55" s="1"/>
  <c r="D97" i="55" s="1"/>
  <c r="H104" i="32"/>
  <c r="H117" i="32" s="1"/>
  <c r="C79" i="80"/>
  <c r="C81" i="80" s="1"/>
  <c r="C94" i="80" s="1"/>
  <c r="H83" i="97"/>
  <c r="F83" i="77"/>
  <c r="C73" i="55"/>
  <c r="C82" i="55" s="1"/>
  <c r="C93" i="55" s="1"/>
  <c r="C80" i="55" s="1"/>
  <c r="C97" i="55" s="1"/>
  <c r="I105" i="77"/>
  <c r="I118" i="77" s="1"/>
  <c r="E104" i="14"/>
  <c r="C104" i="14"/>
  <c r="F146" i="61"/>
  <c r="AL40" i="1" s="1"/>
  <c r="F146" i="32"/>
  <c r="AL17" i="1" s="1"/>
  <c r="AP17" i="1" s="1"/>
  <c r="F146" i="45"/>
  <c r="AL24" i="1" s="1"/>
  <c r="I73" i="6"/>
  <c r="I82" i="6" s="1"/>
  <c r="I93" i="6" s="1"/>
  <c r="I80" i="6" s="1"/>
  <c r="I78" i="6" s="1"/>
  <c r="E105" i="14"/>
  <c r="E83" i="117"/>
  <c r="E79" i="117"/>
  <c r="E81" i="117" s="1"/>
  <c r="I96" i="74"/>
  <c r="J104" i="44"/>
  <c r="J117" i="44" s="1"/>
  <c r="I83" i="62"/>
  <c r="F115" i="10"/>
  <c r="F118" i="10" s="1"/>
  <c r="C83" i="117"/>
  <c r="C79" i="117"/>
  <c r="C81" i="117" s="1"/>
  <c r="J96" i="26"/>
  <c r="F83" i="117"/>
  <c r="F79" i="117"/>
  <c r="F81" i="117" s="1"/>
  <c r="G94" i="50"/>
  <c r="G97" i="50"/>
  <c r="G96" i="50"/>
  <c r="J105" i="61"/>
  <c r="J118" i="61" s="1"/>
  <c r="G105" i="30"/>
  <c r="G118" i="30" s="1"/>
  <c r="J104" i="32"/>
  <c r="J117" i="32" s="1"/>
  <c r="H74" i="72"/>
  <c r="H83" i="72" s="1"/>
  <c r="AK57" i="1"/>
  <c r="I96" i="100"/>
  <c r="I78" i="74"/>
  <c r="C83" i="122"/>
  <c r="C79" i="122"/>
  <c r="C81" i="122" s="1"/>
  <c r="G78" i="18"/>
  <c r="G97" i="18"/>
  <c r="G96" i="18"/>
  <c r="I97" i="100"/>
  <c r="G73" i="72"/>
  <c r="G82" i="72" s="1"/>
  <c r="G93" i="72" s="1"/>
  <c r="G80" i="72" s="1"/>
  <c r="G78" i="72" s="1"/>
  <c r="D83" i="122"/>
  <c r="D79" i="122"/>
  <c r="D81" i="122" s="1"/>
  <c r="F78" i="18"/>
  <c r="F97" i="18"/>
  <c r="F96" i="18"/>
  <c r="G79" i="77"/>
  <c r="G81" i="77" s="1"/>
  <c r="G94" i="77" s="1"/>
  <c r="D78" i="18"/>
  <c r="D96" i="18"/>
  <c r="D97" i="18"/>
  <c r="H78" i="18"/>
  <c r="H96" i="18"/>
  <c r="H97" i="18"/>
  <c r="D74" i="72"/>
  <c r="D83" i="72" s="1"/>
  <c r="E79" i="122"/>
  <c r="E81" i="122" s="1"/>
  <c r="E83" i="122"/>
  <c r="C78" i="18"/>
  <c r="C97" i="18"/>
  <c r="C96" i="18"/>
  <c r="E74" i="72"/>
  <c r="E83" i="72" s="1"/>
  <c r="F83" i="122"/>
  <c r="F79" i="122"/>
  <c r="F81" i="122" s="1"/>
  <c r="E78" i="18"/>
  <c r="E97" i="18"/>
  <c r="E96" i="18"/>
  <c r="F74" i="72"/>
  <c r="F83" i="72" s="1"/>
  <c r="I97" i="74"/>
  <c r="E115" i="12"/>
  <c r="E118" i="12" s="1"/>
  <c r="G83" i="122"/>
  <c r="G79" i="122"/>
  <c r="G81" i="122" s="1"/>
  <c r="I104" i="77"/>
  <c r="I117" i="77" s="1"/>
  <c r="H83" i="122"/>
  <c r="H79" i="122"/>
  <c r="H81" i="122" s="1"/>
  <c r="J94" i="103"/>
  <c r="G97" i="58"/>
  <c r="H96" i="109"/>
  <c r="D104" i="114"/>
  <c r="AG52" i="1"/>
  <c r="I74" i="6"/>
  <c r="I83" i="6" s="1"/>
  <c r="J96" i="98"/>
  <c r="G96" i="58"/>
  <c r="AM20" i="1"/>
  <c r="J105" i="32"/>
  <c r="J118" i="32" s="1"/>
  <c r="I96" i="111"/>
  <c r="C114" i="12"/>
  <c r="C117" i="12" s="1"/>
  <c r="G104" i="30"/>
  <c r="G117" i="30" s="1"/>
  <c r="I83" i="47"/>
  <c r="I97" i="111"/>
  <c r="F145" i="73"/>
  <c r="AI52" i="1" s="1"/>
  <c r="E114" i="12"/>
  <c r="E117" i="12" s="1"/>
  <c r="F145" i="50"/>
  <c r="AI29" i="1" s="1"/>
  <c r="F146" i="38"/>
  <c r="AL20" i="1" s="1"/>
  <c r="AP20" i="1" s="1"/>
  <c r="F146" i="110"/>
  <c r="AL89" i="1" s="1"/>
  <c r="J94" i="98"/>
  <c r="F104" i="42"/>
  <c r="I79" i="53"/>
  <c r="I81" i="53" s="1"/>
  <c r="I105" i="8"/>
  <c r="I118" i="8" s="1"/>
  <c r="AP7" i="1"/>
  <c r="E96" i="77"/>
  <c r="H104" i="10"/>
  <c r="H117" i="10" s="1"/>
  <c r="D115" i="36"/>
  <c r="D118" i="36" s="1"/>
  <c r="I96" i="26"/>
  <c r="I104" i="8"/>
  <c r="I117" i="8" s="1"/>
  <c r="I94" i="86"/>
  <c r="I97" i="86"/>
  <c r="I96" i="86"/>
  <c r="J94" i="86"/>
  <c r="J96" i="86"/>
  <c r="J97" i="86"/>
  <c r="E145" i="61"/>
  <c r="AH40" i="1" s="1"/>
  <c r="J83" i="111"/>
  <c r="F145" i="103"/>
  <c r="AI82" i="1" s="1"/>
  <c r="E146" i="111"/>
  <c r="F146" i="111" s="1"/>
  <c r="AL90" i="1" s="1"/>
  <c r="F145" i="12"/>
  <c r="AI7" i="1" s="1"/>
  <c r="AM7" i="1" s="1"/>
  <c r="D146" i="24"/>
  <c r="E146" i="24" s="1"/>
  <c r="AK13" i="1" s="1"/>
  <c r="I79" i="24"/>
  <c r="I81" i="24" s="1"/>
  <c r="I83" i="24"/>
  <c r="J79" i="24"/>
  <c r="J81" i="24" s="1"/>
  <c r="J83" i="24"/>
  <c r="I79" i="121"/>
  <c r="I81" i="121" s="1"/>
  <c r="I94" i="121" s="1"/>
  <c r="F146" i="99"/>
  <c r="AL78" i="1" s="1"/>
  <c r="E145" i="8"/>
  <c r="AH5" i="1" s="1"/>
  <c r="AG5" i="1"/>
  <c r="F105" i="24"/>
  <c r="E79" i="68"/>
  <c r="E81" i="68" s="1"/>
  <c r="E94" i="68" s="1"/>
  <c r="D83" i="77"/>
  <c r="H79" i="116"/>
  <c r="H81" i="116" s="1"/>
  <c r="H94" i="116" s="1"/>
  <c r="D97" i="77"/>
  <c r="G96" i="85"/>
  <c r="D96" i="77"/>
  <c r="J97" i="73"/>
  <c r="G97" i="85"/>
  <c r="I104" i="14"/>
  <c r="I117" i="14" s="1"/>
  <c r="J96" i="73"/>
  <c r="J104" i="61"/>
  <c r="J117" i="61" s="1"/>
  <c r="F146" i="36"/>
  <c r="AL19" i="1" s="1"/>
  <c r="AP19" i="1" s="1"/>
  <c r="D104" i="10"/>
  <c r="E146" i="42"/>
  <c r="AK22" i="1" s="1"/>
  <c r="I83" i="83"/>
  <c r="I104" i="67"/>
  <c r="I117" i="67" s="1"/>
  <c r="AK103" i="1"/>
  <c r="J79" i="53"/>
  <c r="J81" i="53" s="1"/>
  <c r="J94" i="53" s="1"/>
  <c r="I96" i="40"/>
  <c r="F105" i="42"/>
  <c r="F114" i="36"/>
  <c r="F117" i="36" s="1"/>
  <c r="I94" i="78"/>
  <c r="I96" i="78"/>
  <c r="I97" i="78"/>
  <c r="H79" i="68"/>
  <c r="H81" i="68" s="1"/>
  <c r="H94" i="68" s="1"/>
  <c r="J94" i="38"/>
  <c r="J96" i="38"/>
  <c r="J97" i="38"/>
  <c r="I94" i="38"/>
  <c r="I97" i="38"/>
  <c r="I96" i="38"/>
  <c r="AJ8" i="1"/>
  <c r="F146" i="14"/>
  <c r="AL8" i="1" s="1"/>
  <c r="I94" i="32"/>
  <c r="I96" i="32"/>
  <c r="I97" i="32"/>
  <c r="I97" i="61"/>
  <c r="E115" i="38"/>
  <c r="E118" i="38" s="1"/>
  <c r="I97" i="40"/>
  <c r="E79" i="116"/>
  <c r="E81" i="116" s="1"/>
  <c r="E94" i="116" s="1"/>
  <c r="G79" i="68"/>
  <c r="G81" i="68" s="1"/>
  <c r="G94" i="68" s="1"/>
  <c r="E146" i="85"/>
  <c r="I79" i="48"/>
  <c r="I81" i="48" s="1"/>
  <c r="I94" i="48" s="1"/>
  <c r="AJ80" i="1"/>
  <c r="F146" i="101"/>
  <c r="AL80" i="1" s="1"/>
  <c r="AH86" i="1"/>
  <c r="E114" i="36"/>
  <c r="E117" i="36" s="1"/>
  <c r="AH8" i="1"/>
  <c r="F145" i="14"/>
  <c r="AI8" i="1" s="1"/>
  <c r="J105" i="22"/>
  <c r="J118" i="22" s="1"/>
  <c r="F79" i="116"/>
  <c r="F81" i="116" s="1"/>
  <c r="F94" i="116" s="1"/>
  <c r="J78" i="114"/>
  <c r="I105" i="22"/>
  <c r="I118" i="22" s="1"/>
  <c r="D145" i="114"/>
  <c r="E146" i="103"/>
  <c r="I83" i="114"/>
  <c r="I79" i="114"/>
  <c r="I81" i="114" s="1"/>
  <c r="H97" i="104"/>
  <c r="D146" i="114"/>
  <c r="E146" i="114" s="1"/>
  <c r="AK93" i="1" s="1"/>
  <c r="C115" i="26"/>
  <c r="C118" i="26" s="1"/>
  <c r="J83" i="114"/>
  <c r="J79" i="114"/>
  <c r="J81" i="114" s="1"/>
  <c r="J94" i="114" s="1"/>
  <c r="H96" i="104"/>
  <c r="I105" i="18"/>
  <c r="I118" i="18" s="1"/>
  <c r="I105" i="14"/>
  <c r="I118" i="14" s="1"/>
  <c r="J104" i="122"/>
  <c r="J117" i="122" s="1"/>
  <c r="I83" i="74"/>
  <c r="F96" i="67"/>
  <c r="J104" i="14"/>
  <c r="J117" i="14" s="1"/>
  <c r="D96" i="116"/>
  <c r="F97" i="67"/>
  <c r="F115" i="36"/>
  <c r="F118" i="36" s="1"/>
  <c r="D105" i="10"/>
  <c r="AG71" i="1"/>
  <c r="F145" i="92"/>
  <c r="AI71" i="1" s="1"/>
  <c r="AG48" i="1"/>
  <c r="F145" i="69"/>
  <c r="AI48" i="1" s="1"/>
  <c r="J94" i="69"/>
  <c r="J96" i="69"/>
  <c r="J97" i="69"/>
  <c r="J105" i="14"/>
  <c r="J118" i="14" s="1"/>
  <c r="I94" i="69"/>
  <c r="I96" i="69"/>
  <c r="I97" i="69"/>
  <c r="D145" i="111"/>
  <c r="AG90" i="1" s="1"/>
  <c r="I104" i="22"/>
  <c r="I117" i="22" s="1"/>
  <c r="J104" i="22"/>
  <c r="J117" i="22" s="1"/>
  <c r="E114" i="38"/>
  <c r="E117" i="38" s="1"/>
  <c r="J79" i="85"/>
  <c r="J81" i="85" s="1"/>
  <c r="J96" i="85" s="1"/>
  <c r="G96" i="67"/>
  <c r="I105" i="36"/>
  <c r="I118" i="36" s="1"/>
  <c r="AG36" i="1"/>
  <c r="F145" i="57"/>
  <c r="AI36" i="1" s="1"/>
  <c r="I79" i="103"/>
  <c r="I81" i="103" s="1"/>
  <c r="I83" i="103"/>
  <c r="I96" i="61"/>
  <c r="G97" i="67"/>
  <c r="E105" i="10"/>
  <c r="D83" i="116"/>
  <c r="G105" i="28"/>
  <c r="G118" i="28" s="1"/>
  <c r="I105" i="107"/>
  <c r="I118" i="107" s="1"/>
  <c r="F114" i="10"/>
  <c r="F117" i="10" s="1"/>
  <c r="J79" i="74"/>
  <c r="J81" i="74" s="1"/>
  <c r="J83" i="74"/>
  <c r="J79" i="48"/>
  <c r="J81" i="48" s="1"/>
  <c r="J94" i="48" s="1"/>
  <c r="D146" i="83"/>
  <c r="E146" i="83" s="1"/>
  <c r="AK62" i="1" s="1"/>
  <c r="I83" i="30"/>
  <c r="I79" i="30"/>
  <c r="I81" i="30" s="1"/>
  <c r="H83" i="100"/>
  <c r="D79" i="118"/>
  <c r="D81" i="118" s="1"/>
  <c r="D94" i="118" s="1"/>
  <c r="E145" i="71"/>
  <c r="AH50" i="1" s="1"/>
  <c r="F96" i="109"/>
  <c r="I104" i="36"/>
  <c r="I117" i="36" s="1"/>
  <c r="F146" i="120"/>
  <c r="AL99" i="1" s="1"/>
  <c r="G97" i="75"/>
  <c r="G96" i="75"/>
  <c r="AJ78" i="1"/>
  <c r="E145" i="42"/>
  <c r="AH22" i="1" s="1"/>
  <c r="C83" i="68"/>
  <c r="AJ84" i="1"/>
  <c r="F146" i="105"/>
  <c r="AL84" i="1" s="1"/>
  <c r="F104" i="28"/>
  <c r="J83" i="30"/>
  <c r="J79" i="30"/>
  <c r="J81" i="30" s="1"/>
  <c r="G104" i="28"/>
  <c r="G117" i="28" s="1"/>
  <c r="D146" i="56"/>
  <c r="E146" i="56" s="1"/>
  <c r="AK35" i="1" s="1"/>
  <c r="E146" i="50"/>
  <c r="D96" i="75"/>
  <c r="I79" i="56"/>
  <c r="I81" i="56" s="1"/>
  <c r="I83" i="56"/>
  <c r="J96" i="50"/>
  <c r="J94" i="50"/>
  <c r="J97" i="50"/>
  <c r="AG78" i="1"/>
  <c r="J79" i="56"/>
  <c r="J81" i="56" s="1"/>
  <c r="J83" i="56"/>
  <c r="I79" i="68"/>
  <c r="I81" i="68" s="1"/>
  <c r="I83" i="68"/>
  <c r="D146" i="68"/>
  <c r="AJ47" i="1" s="1"/>
  <c r="J79" i="68"/>
  <c r="J81" i="68" s="1"/>
  <c r="J83" i="68"/>
  <c r="D79" i="57"/>
  <c r="D81" i="57" s="1"/>
  <c r="D94" i="57" s="1"/>
  <c r="I94" i="50"/>
  <c r="I96" i="50"/>
  <c r="I97" i="50"/>
  <c r="H96" i="99"/>
  <c r="F105" i="28"/>
  <c r="D96" i="85"/>
  <c r="H97" i="99"/>
  <c r="D79" i="103"/>
  <c r="D81" i="103" s="1"/>
  <c r="D94" i="103" s="1"/>
  <c r="E146" i="93"/>
  <c r="AK72" i="1" s="1"/>
  <c r="J94" i="28"/>
  <c r="J96" i="28"/>
  <c r="J97" i="28"/>
  <c r="D97" i="85"/>
  <c r="AJ15" i="1"/>
  <c r="F146" i="28"/>
  <c r="AL15" i="1" s="1"/>
  <c r="I94" i="28"/>
  <c r="I97" i="28"/>
  <c r="I96" i="28"/>
  <c r="AH44" i="1"/>
  <c r="D96" i="104"/>
  <c r="I79" i="42"/>
  <c r="I81" i="42" s="1"/>
  <c r="I83" i="42"/>
  <c r="J83" i="42"/>
  <c r="J79" i="42"/>
  <c r="J81" i="42" s="1"/>
  <c r="I104" i="107"/>
  <c r="I117" i="107" s="1"/>
  <c r="F114" i="38"/>
  <c r="F117" i="38" s="1"/>
  <c r="I83" i="108"/>
  <c r="I79" i="108"/>
  <c r="I81" i="108" s="1"/>
  <c r="I94" i="108" s="1"/>
  <c r="C115" i="42"/>
  <c r="C118" i="42" s="1"/>
  <c r="I78" i="108"/>
  <c r="J97" i="120"/>
  <c r="J96" i="120"/>
  <c r="J78" i="120"/>
  <c r="J78" i="108"/>
  <c r="D97" i="75"/>
  <c r="I78" i="120"/>
  <c r="I96" i="120"/>
  <c r="I97" i="120"/>
  <c r="D145" i="108"/>
  <c r="E145" i="108" s="1"/>
  <c r="AH87" i="1" s="1"/>
  <c r="D145" i="120"/>
  <c r="AG99" i="1" s="1"/>
  <c r="C105" i="34"/>
  <c r="D146" i="108"/>
  <c r="AJ87" i="1" s="1"/>
  <c r="J83" i="108"/>
  <c r="J79" i="108"/>
  <c r="J81" i="108" s="1"/>
  <c r="J94" i="108" s="1"/>
  <c r="I78" i="84"/>
  <c r="I79" i="84"/>
  <c r="I81" i="84" s="1"/>
  <c r="I94" i="84" s="1"/>
  <c r="I83" i="84"/>
  <c r="E146" i="67"/>
  <c r="D146" i="84"/>
  <c r="E146" i="84" s="1"/>
  <c r="AK63" i="1" s="1"/>
  <c r="E145" i="67"/>
  <c r="D114" i="22"/>
  <c r="D117" i="22" s="1"/>
  <c r="J96" i="67"/>
  <c r="J97" i="67"/>
  <c r="J94" i="67"/>
  <c r="J78" i="84"/>
  <c r="E105" i="24"/>
  <c r="J79" i="89"/>
  <c r="J81" i="89" s="1"/>
  <c r="J94" i="89" s="1"/>
  <c r="J83" i="89"/>
  <c r="I83" i="89"/>
  <c r="I79" i="89"/>
  <c r="I81" i="89" s="1"/>
  <c r="J78" i="99"/>
  <c r="J79" i="99"/>
  <c r="J81" i="99" s="1"/>
  <c r="J94" i="99" s="1"/>
  <c r="J83" i="99"/>
  <c r="I83" i="99"/>
  <c r="I79" i="99"/>
  <c r="I81" i="99" s="1"/>
  <c r="I94" i="99" s="1"/>
  <c r="I78" i="99"/>
  <c r="D145" i="89"/>
  <c r="E145" i="89" s="1"/>
  <c r="AH68" i="1" s="1"/>
  <c r="F145" i="99"/>
  <c r="AI78" i="1" s="1"/>
  <c r="J78" i="89"/>
  <c r="D146" i="89"/>
  <c r="E146" i="89" s="1"/>
  <c r="AK68" i="1" s="1"/>
  <c r="E115" i="42"/>
  <c r="E118" i="42" s="1"/>
  <c r="F146" i="118"/>
  <c r="AL97" i="1" s="1"/>
  <c r="AK97" i="1"/>
  <c r="J105" i="40"/>
  <c r="J118" i="40" s="1"/>
  <c r="AH43" i="1"/>
  <c r="F145" i="34"/>
  <c r="AI18" i="1" s="1"/>
  <c r="AM18" i="1" s="1"/>
  <c r="C115" i="30"/>
  <c r="C118" i="30" s="1"/>
  <c r="J96" i="62"/>
  <c r="E146" i="49"/>
  <c r="AK28" i="1" s="1"/>
  <c r="J104" i="40"/>
  <c r="J117" i="40" s="1"/>
  <c r="G83" i="100"/>
  <c r="F105" i="34"/>
  <c r="F104" i="24"/>
  <c r="F104" i="34"/>
  <c r="I94" i="85"/>
  <c r="I97" i="85"/>
  <c r="I96" i="85"/>
  <c r="E79" i="103"/>
  <c r="E81" i="103" s="1"/>
  <c r="E94" i="103" s="1"/>
  <c r="E146" i="75"/>
  <c r="AK54" i="1" s="1"/>
  <c r="G105" i="24"/>
  <c r="G118" i="24" s="1"/>
  <c r="I104" i="34"/>
  <c r="I117" i="34" s="1"/>
  <c r="I96" i="46"/>
  <c r="I105" i="105"/>
  <c r="I118" i="105" s="1"/>
  <c r="I104" i="105"/>
  <c r="I117" i="105" s="1"/>
  <c r="D145" i="91"/>
  <c r="AG70" i="1" s="1"/>
  <c r="I105" i="122"/>
  <c r="I118" i="122" s="1"/>
  <c r="I104" i="18"/>
  <c r="I117" i="18" s="1"/>
  <c r="E104" i="10"/>
  <c r="I97" i="46"/>
  <c r="E146" i="121"/>
  <c r="AK100" i="1" s="1"/>
  <c r="J83" i="90"/>
  <c r="J79" i="90"/>
  <c r="J81" i="90" s="1"/>
  <c r="J94" i="90" s="1"/>
  <c r="J78" i="93"/>
  <c r="J94" i="75"/>
  <c r="J97" i="75"/>
  <c r="J96" i="75"/>
  <c r="I78" i="91"/>
  <c r="I97" i="91"/>
  <c r="I96" i="91"/>
  <c r="J97" i="117"/>
  <c r="J94" i="117"/>
  <c r="J96" i="117"/>
  <c r="E146" i="117"/>
  <c r="AK96" i="1" s="1"/>
  <c r="J94" i="104"/>
  <c r="J96" i="104"/>
  <c r="J97" i="104"/>
  <c r="J96" i="46"/>
  <c r="D146" i="90"/>
  <c r="E146" i="90" s="1"/>
  <c r="AK69" i="1" s="1"/>
  <c r="D145" i="93"/>
  <c r="AG72" i="1" s="1"/>
  <c r="D145" i="90"/>
  <c r="E145" i="90" s="1"/>
  <c r="AH69" i="1" s="1"/>
  <c r="I79" i="90"/>
  <c r="I81" i="90" s="1"/>
  <c r="I94" i="90" s="1"/>
  <c r="I83" i="90"/>
  <c r="I78" i="93"/>
  <c r="I94" i="117"/>
  <c r="I97" i="117"/>
  <c r="I96" i="117"/>
  <c r="J78" i="90"/>
  <c r="I105" i="112"/>
  <c r="I118" i="112" s="1"/>
  <c r="I96" i="62"/>
  <c r="E145" i="117"/>
  <c r="AH96" i="1" s="1"/>
  <c r="I78" i="90"/>
  <c r="I97" i="62"/>
  <c r="AG28" i="1"/>
  <c r="F145" i="49"/>
  <c r="AI28" i="1" s="1"/>
  <c r="I94" i="75"/>
  <c r="I96" i="75"/>
  <c r="I97" i="75"/>
  <c r="E146" i="104"/>
  <c r="AK83" i="1" s="1"/>
  <c r="I83" i="93"/>
  <c r="I79" i="93"/>
  <c r="I81" i="93" s="1"/>
  <c r="I94" i="93" s="1"/>
  <c r="I94" i="104"/>
  <c r="I96" i="104"/>
  <c r="I97" i="104"/>
  <c r="J79" i="93"/>
  <c r="J81" i="93" s="1"/>
  <c r="J94" i="93" s="1"/>
  <c r="J83" i="93"/>
  <c r="J104" i="105"/>
  <c r="J117" i="105" s="1"/>
  <c r="J78" i="91"/>
  <c r="J97" i="91"/>
  <c r="J96" i="91"/>
  <c r="E146" i="91"/>
  <c r="AK70" i="1" s="1"/>
  <c r="AJ70" i="1"/>
  <c r="AG41" i="1"/>
  <c r="F145" i="62"/>
  <c r="AI41" i="1" s="1"/>
  <c r="D146" i="113"/>
  <c r="AJ92" i="1" s="1"/>
  <c r="D146" i="52"/>
  <c r="E146" i="52" s="1"/>
  <c r="AK31" i="1" s="1"/>
  <c r="I97" i="49"/>
  <c r="I96" i="49"/>
  <c r="I94" i="49"/>
  <c r="J83" i="88"/>
  <c r="J79" i="88"/>
  <c r="J81" i="88" s="1"/>
  <c r="J96" i="88" s="1"/>
  <c r="I79" i="96"/>
  <c r="I81" i="96" s="1"/>
  <c r="I94" i="96" s="1"/>
  <c r="I83" i="96"/>
  <c r="I83" i="66"/>
  <c r="I79" i="66"/>
  <c r="I81" i="66" s="1"/>
  <c r="D115" i="38"/>
  <c r="D118" i="38" s="1"/>
  <c r="E114" i="42"/>
  <c r="E117" i="42" s="1"/>
  <c r="J79" i="6"/>
  <c r="J81" i="6" s="1"/>
  <c r="J94" i="6" s="1"/>
  <c r="J83" i="6"/>
  <c r="J79" i="113"/>
  <c r="J81" i="113" s="1"/>
  <c r="J83" i="113"/>
  <c r="J78" i="6"/>
  <c r="I78" i="52"/>
  <c r="J94" i="49"/>
  <c r="J96" i="49"/>
  <c r="J97" i="49"/>
  <c r="D146" i="88"/>
  <c r="AJ67" i="1" s="1"/>
  <c r="D146" i="96"/>
  <c r="AJ75" i="1" s="1"/>
  <c r="D145" i="96"/>
  <c r="AG75" i="1" s="1"/>
  <c r="D146" i="66"/>
  <c r="E146" i="66" s="1"/>
  <c r="AK45" i="1" s="1"/>
  <c r="C114" i="114"/>
  <c r="C117" i="114" s="1"/>
  <c r="E146" i="20"/>
  <c r="J97" i="46"/>
  <c r="AG25" i="1"/>
  <c r="F145" i="46"/>
  <c r="AI25" i="1" s="1"/>
  <c r="D145" i="52"/>
  <c r="E145" i="52" s="1"/>
  <c r="AH31" i="1" s="1"/>
  <c r="D145" i="113"/>
  <c r="AG92" i="1" s="1"/>
  <c r="D146" i="54"/>
  <c r="AJ33" i="1" s="1"/>
  <c r="D145" i="54"/>
  <c r="AG33" i="1" s="1"/>
  <c r="J78" i="96"/>
  <c r="J79" i="66"/>
  <c r="J81" i="66" s="1"/>
  <c r="J83" i="66"/>
  <c r="AJ25" i="1"/>
  <c r="F146" i="46"/>
  <c r="AL25" i="1" s="1"/>
  <c r="J94" i="55"/>
  <c r="J96" i="55"/>
  <c r="J78" i="52"/>
  <c r="J79" i="54"/>
  <c r="J81" i="54" s="1"/>
  <c r="J94" i="54" s="1"/>
  <c r="J83" i="54"/>
  <c r="I78" i="54"/>
  <c r="I78" i="96"/>
  <c r="H79" i="57"/>
  <c r="H81" i="57" s="1"/>
  <c r="H94" i="57" s="1"/>
  <c r="J97" i="62"/>
  <c r="J78" i="115"/>
  <c r="J97" i="115"/>
  <c r="J96" i="115"/>
  <c r="I78" i="20"/>
  <c r="I97" i="20"/>
  <c r="I96" i="20"/>
  <c r="I79" i="54"/>
  <c r="I81" i="54" s="1"/>
  <c r="I94" i="54" s="1"/>
  <c r="I83" i="54"/>
  <c r="J78" i="54"/>
  <c r="AJ50" i="1"/>
  <c r="F146" i="71"/>
  <c r="AL50" i="1" s="1"/>
  <c r="AJ41" i="1"/>
  <c r="F146" i="62"/>
  <c r="AL41" i="1" s="1"/>
  <c r="J94" i="110"/>
  <c r="J97" i="110"/>
  <c r="J96" i="110"/>
  <c r="D145" i="115"/>
  <c r="E145" i="115" s="1"/>
  <c r="AH94" i="1" s="1"/>
  <c r="J78" i="20"/>
  <c r="J96" i="20"/>
  <c r="J97" i="20"/>
  <c r="I94" i="110"/>
  <c r="I96" i="110"/>
  <c r="I97" i="110"/>
  <c r="J94" i="83"/>
  <c r="J96" i="83"/>
  <c r="J97" i="83"/>
  <c r="I78" i="71"/>
  <c r="I96" i="71"/>
  <c r="I97" i="71"/>
  <c r="D145" i="88"/>
  <c r="AG67" i="1" s="1"/>
  <c r="J83" i="52"/>
  <c r="J79" i="52"/>
  <c r="J81" i="52" s="1"/>
  <c r="J94" i="52" s="1"/>
  <c r="I78" i="115"/>
  <c r="I96" i="115"/>
  <c r="I97" i="115"/>
  <c r="D145" i="20"/>
  <c r="E145" i="20" s="1"/>
  <c r="AH11" i="1" s="1"/>
  <c r="AG97" i="1"/>
  <c r="F145" i="118"/>
  <c r="AI97" i="1" s="1"/>
  <c r="J94" i="121"/>
  <c r="J96" i="121"/>
  <c r="J97" i="121"/>
  <c r="I94" i="83"/>
  <c r="I96" i="83"/>
  <c r="I97" i="83"/>
  <c r="D146" i="6"/>
  <c r="AJ4" i="1" s="1"/>
  <c r="J78" i="71"/>
  <c r="J96" i="71"/>
  <c r="J97" i="71"/>
  <c r="D145" i="53"/>
  <c r="AG32" i="1" s="1"/>
  <c r="I79" i="52"/>
  <c r="I81" i="52" s="1"/>
  <c r="I94" i="52" s="1"/>
  <c r="I83" i="52"/>
  <c r="AJ34" i="1"/>
  <c r="F146" i="55"/>
  <c r="AL34" i="1" s="1"/>
  <c r="I79" i="88"/>
  <c r="I81" i="88" s="1"/>
  <c r="I83" i="88"/>
  <c r="J79" i="96"/>
  <c r="J81" i="96" s="1"/>
  <c r="J94" i="96" s="1"/>
  <c r="J83" i="96"/>
  <c r="I94" i="55"/>
  <c r="I96" i="55"/>
  <c r="I97" i="55"/>
  <c r="F97" i="109"/>
  <c r="D79" i="100"/>
  <c r="D81" i="100" s="1"/>
  <c r="D94" i="100" s="1"/>
  <c r="D104" i="99"/>
  <c r="D83" i="113"/>
  <c r="H104" i="76"/>
  <c r="H117" i="76" s="1"/>
  <c r="F78" i="109"/>
  <c r="C83" i="57"/>
  <c r="C104" i="76"/>
  <c r="F83" i="100"/>
  <c r="F146" i="26"/>
  <c r="AL14" i="1" s="1"/>
  <c r="AP14" i="1" s="1"/>
  <c r="H105" i="24"/>
  <c r="H118" i="24" s="1"/>
  <c r="J104" i="34"/>
  <c r="J117" i="34" s="1"/>
  <c r="F97" i="99"/>
  <c r="F96" i="99"/>
  <c r="C104" i="24"/>
  <c r="C79" i="118"/>
  <c r="C81" i="118" s="1"/>
  <c r="C94" i="118" s="1"/>
  <c r="F146" i="122"/>
  <c r="AL101" i="1" s="1"/>
  <c r="D105" i="24"/>
  <c r="J105" i="34"/>
  <c r="J118" i="34" s="1"/>
  <c r="C78" i="109"/>
  <c r="C115" i="22"/>
  <c r="C118" i="22" s="1"/>
  <c r="J105" i="122"/>
  <c r="J118" i="122" s="1"/>
  <c r="I104" i="112"/>
  <c r="I117" i="112" s="1"/>
  <c r="D97" i="104"/>
  <c r="I105" i="34"/>
  <c r="I118" i="34" s="1"/>
  <c r="E104" i="24"/>
  <c r="F145" i="116"/>
  <c r="AI95" i="1" s="1"/>
  <c r="C105" i="24"/>
  <c r="D104" i="24"/>
  <c r="I105" i="92"/>
  <c r="I118" i="92" s="1"/>
  <c r="H104" i="24"/>
  <c r="H117" i="24" s="1"/>
  <c r="H105" i="75"/>
  <c r="H118" i="75" s="1"/>
  <c r="G104" i="24"/>
  <c r="G117" i="24" s="1"/>
  <c r="C105" i="85"/>
  <c r="F115" i="38"/>
  <c r="F118" i="38" s="1"/>
  <c r="E79" i="113"/>
  <c r="E81" i="113" s="1"/>
  <c r="E94" i="113" s="1"/>
  <c r="I105" i="82"/>
  <c r="I118" i="82" s="1"/>
  <c r="J104" i="112"/>
  <c r="J117" i="112" s="1"/>
  <c r="J105" i="112"/>
  <c r="J118" i="112" s="1"/>
  <c r="H105" i="67"/>
  <c r="H118" i="67" s="1"/>
  <c r="E97" i="109"/>
  <c r="E104" i="109" s="1"/>
  <c r="G83" i="113"/>
  <c r="J96" i="47"/>
  <c r="G83" i="103"/>
  <c r="D96" i="109"/>
  <c r="D97" i="109"/>
  <c r="F114" i="22"/>
  <c r="F117" i="22" s="1"/>
  <c r="H73" i="110"/>
  <c r="H82" i="110" s="1"/>
  <c r="H93" i="110" s="1"/>
  <c r="H80" i="110" s="1"/>
  <c r="H78" i="110" s="1"/>
  <c r="H105" i="56"/>
  <c r="H118" i="56" s="1"/>
  <c r="C73" i="83"/>
  <c r="C82" i="83" s="1"/>
  <c r="C93" i="83" s="1"/>
  <c r="C80" i="83" s="1"/>
  <c r="C78" i="83" s="1"/>
  <c r="E78" i="109"/>
  <c r="E115" i="114"/>
  <c r="E118" i="114" s="1"/>
  <c r="J105" i="18"/>
  <c r="J118" i="18" s="1"/>
  <c r="E79" i="88"/>
  <c r="E81" i="88" s="1"/>
  <c r="E94" i="88" s="1"/>
  <c r="D115" i="42"/>
  <c r="D118" i="42" s="1"/>
  <c r="E114" i="26"/>
  <c r="E117" i="26" s="1"/>
  <c r="J97" i="81"/>
  <c r="F104" i="76"/>
  <c r="G79" i="118"/>
  <c r="G81" i="118" s="1"/>
  <c r="G94" i="118" s="1"/>
  <c r="F105" i="56"/>
  <c r="J105" i="79"/>
  <c r="J118" i="79" s="1"/>
  <c r="F73" i="83"/>
  <c r="F82" i="83" s="1"/>
  <c r="F93" i="83" s="1"/>
  <c r="F80" i="83" s="1"/>
  <c r="F78" i="83" s="1"/>
  <c r="G96" i="109"/>
  <c r="C97" i="109"/>
  <c r="C105" i="109" s="1"/>
  <c r="J104" i="95"/>
  <c r="J117" i="95" s="1"/>
  <c r="I104" i="79"/>
  <c r="I117" i="79" s="1"/>
  <c r="G73" i="83"/>
  <c r="G82" i="83" s="1"/>
  <c r="G93" i="83" s="1"/>
  <c r="G80" i="83" s="1"/>
  <c r="G78" i="83" s="1"/>
  <c r="C79" i="103"/>
  <c r="C81" i="103" s="1"/>
  <c r="C94" i="103" s="1"/>
  <c r="C73" i="110"/>
  <c r="C82" i="110" s="1"/>
  <c r="C93" i="110" s="1"/>
  <c r="C80" i="110" s="1"/>
  <c r="C78" i="110" s="1"/>
  <c r="I105" i="16"/>
  <c r="I118" i="16" s="1"/>
  <c r="F145" i="40"/>
  <c r="AI21" i="1" s="1"/>
  <c r="AM21" i="1" s="1"/>
  <c r="J104" i="18"/>
  <c r="J117" i="18" s="1"/>
  <c r="H73" i="83"/>
  <c r="H82" i="83" s="1"/>
  <c r="H93" i="83" s="1"/>
  <c r="H80" i="83" s="1"/>
  <c r="H78" i="83" s="1"/>
  <c r="G73" i="110"/>
  <c r="G82" i="110" s="1"/>
  <c r="G93" i="110" s="1"/>
  <c r="G80" i="110" s="1"/>
  <c r="G78" i="110" s="1"/>
  <c r="J105" i="124"/>
  <c r="J118" i="124" s="1"/>
  <c r="F104" i="56"/>
  <c r="D73" i="83"/>
  <c r="D82" i="83" s="1"/>
  <c r="D93" i="83" s="1"/>
  <c r="D80" i="83" s="1"/>
  <c r="D78" i="83" s="1"/>
  <c r="F145" i="18"/>
  <c r="AI10" i="1" s="1"/>
  <c r="AM10" i="1" s="1"/>
  <c r="J104" i="92"/>
  <c r="J117" i="92" s="1"/>
  <c r="J96" i="81"/>
  <c r="C79" i="88"/>
  <c r="C81" i="88" s="1"/>
  <c r="C94" i="88" s="1"/>
  <c r="D114" i="38"/>
  <c r="D117" i="38" s="1"/>
  <c r="G104" i="34"/>
  <c r="G117" i="34" s="1"/>
  <c r="G97" i="109"/>
  <c r="I104" i="95"/>
  <c r="I117" i="95" s="1"/>
  <c r="H83" i="113"/>
  <c r="I97" i="47"/>
  <c r="I105" i="124"/>
  <c r="I118" i="124" s="1"/>
  <c r="I104" i="92"/>
  <c r="I117" i="92" s="1"/>
  <c r="I105" i="95"/>
  <c r="I118" i="95" s="1"/>
  <c r="C115" i="114"/>
  <c r="C118" i="114" s="1"/>
  <c r="F146" i="92"/>
  <c r="AL71" i="1" s="1"/>
  <c r="J104" i="97"/>
  <c r="J117" i="97" s="1"/>
  <c r="G74" i="119"/>
  <c r="F74" i="119"/>
  <c r="E74" i="119"/>
  <c r="C74" i="119"/>
  <c r="H74" i="119"/>
  <c r="D74" i="119"/>
  <c r="G104" i="79"/>
  <c r="G117" i="79" s="1"/>
  <c r="F96" i="104"/>
  <c r="J97" i="47"/>
  <c r="F97" i="104"/>
  <c r="F115" i="22"/>
  <c r="F118" i="22" s="1"/>
  <c r="D115" i="26"/>
  <c r="D118" i="26" s="1"/>
  <c r="J105" i="95"/>
  <c r="J118" i="95" s="1"/>
  <c r="J105" i="92"/>
  <c r="J118" i="92" s="1"/>
  <c r="E104" i="99"/>
  <c r="F115" i="30"/>
  <c r="F118" i="30" s="1"/>
  <c r="C115" i="16"/>
  <c r="C118" i="16" s="1"/>
  <c r="F145" i="95"/>
  <c r="AI74" i="1" s="1"/>
  <c r="H74" i="8"/>
  <c r="F74" i="8"/>
  <c r="C74" i="8"/>
  <c r="E74" i="8"/>
  <c r="G74" i="8"/>
  <c r="D74" i="8"/>
  <c r="C73" i="8"/>
  <c r="C82" i="8" s="1"/>
  <c r="C93" i="8" s="1"/>
  <c r="C80" i="8" s="1"/>
  <c r="E73" i="8"/>
  <c r="E82" i="8" s="1"/>
  <c r="E93" i="8" s="1"/>
  <c r="E80" i="8" s="1"/>
  <c r="H73" i="8"/>
  <c r="H82" i="8" s="1"/>
  <c r="H93" i="8" s="1"/>
  <c r="H80" i="8" s="1"/>
  <c r="D73" i="8"/>
  <c r="D82" i="8" s="1"/>
  <c r="D93" i="8" s="1"/>
  <c r="D80" i="8" s="1"/>
  <c r="F73" i="8"/>
  <c r="F82" i="8" s="1"/>
  <c r="F93" i="8" s="1"/>
  <c r="F80" i="8" s="1"/>
  <c r="G73" i="8"/>
  <c r="G82" i="8" s="1"/>
  <c r="G93" i="8" s="1"/>
  <c r="G80" i="8" s="1"/>
  <c r="G79" i="6"/>
  <c r="G81" i="6" s="1"/>
  <c r="G94" i="6" s="1"/>
  <c r="G83" i="6"/>
  <c r="C79" i="6"/>
  <c r="C81" i="6" s="1"/>
  <c r="C94" i="6" s="1"/>
  <c r="C83" i="6"/>
  <c r="F83" i="6"/>
  <c r="F79" i="6"/>
  <c r="F81" i="6" s="1"/>
  <c r="F94" i="6" s="1"/>
  <c r="E79" i="6"/>
  <c r="E81" i="6" s="1"/>
  <c r="E94" i="6" s="1"/>
  <c r="E83" i="6"/>
  <c r="D79" i="6"/>
  <c r="D81" i="6" s="1"/>
  <c r="D94" i="6" s="1"/>
  <c r="D83" i="6"/>
  <c r="H79" i="6"/>
  <c r="H81" i="6" s="1"/>
  <c r="H94" i="6" s="1"/>
  <c r="H83" i="6"/>
  <c r="F146" i="40"/>
  <c r="AL21" i="1" s="1"/>
  <c r="AP21" i="1" s="1"/>
  <c r="I97" i="87"/>
  <c r="F145" i="44"/>
  <c r="AI23" i="1" s="1"/>
  <c r="AM80" i="1" s="1"/>
  <c r="I104" i="101"/>
  <c r="I117" i="101" s="1"/>
  <c r="E145" i="16"/>
  <c r="AH9" i="1" s="1"/>
  <c r="E146" i="70"/>
  <c r="AK49" i="1" s="1"/>
  <c r="AH35" i="1"/>
  <c r="F145" i="56"/>
  <c r="AI35" i="1" s="1"/>
  <c r="C105" i="108"/>
  <c r="H79" i="118"/>
  <c r="H81" i="118" s="1"/>
  <c r="H94" i="118" s="1"/>
  <c r="C114" i="42"/>
  <c r="C117" i="42" s="1"/>
  <c r="J104" i="101"/>
  <c r="J117" i="101" s="1"/>
  <c r="AP25" i="1"/>
  <c r="AP54" i="1"/>
  <c r="AP72" i="1"/>
  <c r="AP76" i="1"/>
  <c r="AP39" i="1"/>
  <c r="AP75" i="1"/>
  <c r="AP60" i="1"/>
  <c r="AP58" i="1"/>
  <c r="AP101" i="1"/>
  <c r="AP37" i="1"/>
  <c r="AP81" i="1"/>
  <c r="AP47" i="1"/>
  <c r="AP64" i="1"/>
  <c r="AP97" i="1"/>
  <c r="AP99" i="1"/>
  <c r="AP32" i="1"/>
  <c r="AP53" i="1"/>
  <c r="AP83" i="1"/>
  <c r="AP91" i="1"/>
  <c r="AP45" i="1"/>
  <c r="AP35" i="1"/>
  <c r="AP34" i="1"/>
  <c r="AP89" i="1"/>
  <c r="AP87" i="1"/>
  <c r="AP44" i="1"/>
  <c r="AP74" i="1"/>
  <c r="AP43" i="1"/>
  <c r="AP29" i="1"/>
  <c r="AP36" i="1"/>
  <c r="AP38" i="1"/>
  <c r="AP59" i="1"/>
  <c r="AP80" i="1"/>
  <c r="AP49" i="1"/>
  <c r="AP82" i="1"/>
  <c r="AP33" i="1"/>
  <c r="AP65" i="1"/>
  <c r="AP67" i="1"/>
  <c r="AP26" i="1"/>
  <c r="AP88" i="1"/>
  <c r="AP93" i="1"/>
  <c r="AP40" i="1"/>
  <c r="AP31" i="1"/>
  <c r="AP73" i="1"/>
  <c r="AP103" i="1"/>
  <c r="AP95" i="1"/>
  <c r="AP57" i="1"/>
  <c r="AP55" i="1"/>
  <c r="AP24" i="1"/>
  <c r="AP42" i="1"/>
  <c r="AP78" i="1"/>
  <c r="AP51" i="1"/>
  <c r="AP61" i="1"/>
  <c r="AP94" i="1"/>
  <c r="AP48" i="1"/>
  <c r="AP84" i="1"/>
  <c r="AP50" i="1"/>
  <c r="AP27" i="1"/>
  <c r="AP100" i="1"/>
  <c r="AP102" i="1"/>
  <c r="AP98" i="1"/>
  <c r="AP30" i="1"/>
  <c r="AP86" i="1"/>
  <c r="AP63" i="1"/>
  <c r="AP41" i="1"/>
  <c r="AP71" i="1"/>
  <c r="AP69" i="1"/>
  <c r="AP92" i="1"/>
  <c r="AP90" i="1"/>
  <c r="AP23" i="1"/>
  <c r="AP77" i="1"/>
  <c r="AP56" i="1"/>
  <c r="AP79" i="1"/>
  <c r="AP96" i="1"/>
  <c r="AP62" i="1"/>
  <c r="AP28" i="1"/>
  <c r="AP52" i="1"/>
  <c r="AP85" i="1"/>
  <c r="AP66" i="1"/>
  <c r="AP68" i="1"/>
  <c r="AP70" i="1"/>
  <c r="AP46" i="1"/>
  <c r="J105" i="97"/>
  <c r="J118" i="97" s="1"/>
  <c r="J104" i="82"/>
  <c r="J117" i="82" s="1"/>
  <c r="I105" i="101"/>
  <c r="I118" i="101" s="1"/>
  <c r="I105" i="97"/>
  <c r="I118" i="97" s="1"/>
  <c r="AK10" i="1"/>
  <c r="F146" i="18"/>
  <c r="AL10" i="1" s="1"/>
  <c r="F146" i="30"/>
  <c r="AL16" i="1" s="1"/>
  <c r="AP16" i="1" s="1"/>
  <c r="E115" i="22"/>
  <c r="E118" i="22" s="1"/>
  <c r="E145" i="81"/>
  <c r="AH60" i="1" s="1"/>
  <c r="AH14" i="1"/>
  <c r="F145" i="26"/>
  <c r="AI14" i="1" s="1"/>
  <c r="AM13" i="1"/>
  <c r="I104" i="122"/>
  <c r="I117" i="122" s="1"/>
  <c r="E145" i="80"/>
  <c r="AH59" i="1" s="1"/>
  <c r="J94" i="70"/>
  <c r="J97" i="70"/>
  <c r="J96" i="70"/>
  <c r="AG66" i="1"/>
  <c r="AG79" i="1"/>
  <c r="D83" i="88"/>
  <c r="J104" i="79"/>
  <c r="J117" i="79" s="1"/>
  <c r="I104" i="82"/>
  <c r="I117" i="82" s="1"/>
  <c r="AJ26" i="1"/>
  <c r="F146" i="47"/>
  <c r="AL26" i="1" s="1"/>
  <c r="I104" i="97"/>
  <c r="I117" i="97" s="1"/>
  <c r="I96" i="81"/>
  <c r="J97" i="87"/>
  <c r="E146" i="87"/>
  <c r="AK66" i="1" s="1"/>
  <c r="AJ44" i="1"/>
  <c r="F146" i="65"/>
  <c r="AL44" i="1" s="1"/>
  <c r="J94" i="65"/>
  <c r="J96" i="65"/>
  <c r="J97" i="65"/>
  <c r="AH55" i="1"/>
  <c r="F145" i="76"/>
  <c r="AI55" i="1" s="1"/>
  <c r="I97" i="81"/>
  <c r="E146" i="81"/>
  <c r="E105" i="34"/>
  <c r="AG26" i="1"/>
  <c r="F145" i="47"/>
  <c r="AI26" i="1" s="1"/>
  <c r="I105" i="79"/>
  <c r="I118" i="79" s="1"/>
  <c r="I94" i="70"/>
  <c r="I96" i="70"/>
  <c r="I97" i="70"/>
  <c r="J96" i="87"/>
  <c r="J97" i="106"/>
  <c r="AK9" i="1"/>
  <c r="F146" i="16"/>
  <c r="AL9" i="1" s="1"/>
  <c r="I96" i="87"/>
  <c r="I94" i="65"/>
  <c r="I96" i="65"/>
  <c r="I97" i="65"/>
  <c r="F145" i="70"/>
  <c r="AI49" i="1" s="1"/>
  <c r="I104" i="124"/>
  <c r="I117" i="124" s="1"/>
  <c r="F83" i="88"/>
  <c r="F114" i="30"/>
  <c r="F117" i="30" s="1"/>
  <c r="F97" i="75"/>
  <c r="C115" i="10"/>
  <c r="C118" i="10" s="1"/>
  <c r="AG103" i="1"/>
  <c r="F145" i="124"/>
  <c r="AI103" i="1" s="1"/>
  <c r="I96" i="47"/>
  <c r="AJ32" i="1"/>
  <c r="F146" i="53"/>
  <c r="AL32" i="1" s="1"/>
  <c r="J105" i="101"/>
  <c r="J118" i="101" s="1"/>
  <c r="J96" i="106"/>
  <c r="E146" i="106"/>
  <c r="J104" i="124"/>
  <c r="J117" i="124" s="1"/>
  <c r="E145" i="74"/>
  <c r="AG85" i="1"/>
  <c r="F145" i="106"/>
  <c r="AI85" i="1" s="1"/>
  <c r="AG27" i="1"/>
  <c r="F145" i="48"/>
  <c r="AI27" i="1" s="1"/>
  <c r="I104" i="16"/>
  <c r="I117" i="16" s="1"/>
  <c r="J105" i="82"/>
  <c r="J118" i="82" s="1"/>
  <c r="I96" i="106"/>
  <c r="F146" i="79"/>
  <c r="AL58" i="1" s="1"/>
  <c r="F145" i="123"/>
  <c r="AI102" i="1" s="1"/>
  <c r="H105" i="98"/>
  <c r="H118" i="98" s="1"/>
  <c r="E145" i="87"/>
  <c r="AH66" i="1" s="1"/>
  <c r="E145" i="100"/>
  <c r="AH79" i="1" s="1"/>
  <c r="I97" i="106"/>
  <c r="E146" i="48"/>
  <c r="AK27" i="1" s="1"/>
  <c r="D97" i="112"/>
  <c r="D105" i="59"/>
  <c r="H105" i="59"/>
  <c r="H118" i="59" s="1"/>
  <c r="C105" i="67"/>
  <c r="C105" i="99"/>
  <c r="F97" i="107"/>
  <c r="H104" i="73"/>
  <c r="H117" i="73" s="1"/>
  <c r="C104" i="98"/>
  <c r="G105" i="99"/>
  <c r="G118" i="99" s="1"/>
  <c r="E83" i="57"/>
  <c r="H105" i="85"/>
  <c r="H118" i="85" s="1"/>
  <c r="C74" i="84"/>
  <c r="C83" i="84" s="1"/>
  <c r="G96" i="112"/>
  <c r="G74" i="84"/>
  <c r="G83" i="84" s="1"/>
  <c r="G96" i="103"/>
  <c r="C114" i="26"/>
  <c r="C117" i="26" s="1"/>
  <c r="G97" i="103"/>
  <c r="D104" i="40"/>
  <c r="H105" i="76"/>
  <c r="H118" i="76" s="1"/>
  <c r="E73" i="110"/>
  <c r="E82" i="110" s="1"/>
  <c r="E93" i="110" s="1"/>
  <c r="E80" i="110" s="1"/>
  <c r="E78" i="110" s="1"/>
  <c r="G105" i="34"/>
  <c r="G118" i="34" s="1"/>
  <c r="H104" i="34"/>
  <c r="H117" i="34" s="1"/>
  <c r="G97" i="54"/>
  <c r="F104" i="79"/>
  <c r="H97" i="97"/>
  <c r="D73" i="110"/>
  <c r="D82" i="110" s="1"/>
  <c r="D93" i="110" s="1"/>
  <c r="D80" i="110" s="1"/>
  <c r="D78" i="110" s="1"/>
  <c r="G97" i="113"/>
  <c r="D104" i="28"/>
  <c r="E105" i="40"/>
  <c r="F96" i="52"/>
  <c r="D105" i="56"/>
  <c r="C104" i="89"/>
  <c r="C115" i="38"/>
  <c r="C118" i="38" s="1"/>
  <c r="D96" i="52"/>
  <c r="F74" i="84"/>
  <c r="F83" i="84" s="1"/>
  <c r="F104" i="95"/>
  <c r="F96" i="107"/>
  <c r="H97" i="107"/>
  <c r="F96" i="113"/>
  <c r="F96" i="75"/>
  <c r="D114" i="26"/>
  <c r="D117" i="26" s="1"/>
  <c r="F97" i="57"/>
  <c r="G105" i="76"/>
  <c r="G118" i="76" s="1"/>
  <c r="H105" i="28"/>
  <c r="H118" i="28" s="1"/>
  <c r="C105" i="76"/>
  <c r="H74" i="84"/>
  <c r="H83" i="84" s="1"/>
  <c r="G96" i="88"/>
  <c r="F79" i="103"/>
  <c r="F81" i="103" s="1"/>
  <c r="F94" i="103" s="1"/>
  <c r="C104" i="28"/>
  <c r="H97" i="52"/>
  <c r="E96" i="63"/>
  <c r="D105" i="34"/>
  <c r="C114" i="10"/>
  <c r="C117" i="10" s="1"/>
  <c r="E96" i="62"/>
  <c r="H83" i="88"/>
  <c r="E105" i="95"/>
  <c r="E115" i="26"/>
  <c r="E118" i="26" s="1"/>
  <c r="C105" i="56"/>
  <c r="C79" i="100"/>
  <c r="C81" i="100" s="1"/>
  <c r="C96" i="100" s="1"/>
  <c r="F115" i="26"/>
  <c r="F118" i="26" s="1"/>
  <c r="F114" i="26"/>
  <c r="F117" i="26" s="1"/>
  <c r="D104" i="73"/>
  <c r="F104" i="102"/>
  <c r="G105" i="40"/>
  <c r="G118" i="40" s="1"/>
  <c r="E105" i="28"/>
  <c r="C114" i="16"/>
  <c r="C117" i="16" s="1"/>
  <c r="G96" i="54"/>
  <c r="G97" i="63"/>
  <c r="C96" i="68"/>
  <c r="D105" i="99"/>
  <c r="F96" i="100"/>
  <c r="D104" i="123"/>
  <c r="F83" i="92"/>
  <c r="F79" i="92"/>
  <c r="F81" i="92" s="1"/>
  <c r="H104" i="75"/>
  <c r="H117" i="75" s="1"/>
  <c r="C114" i="22"/>
  <c r="C117" i="22" s="1"/>
  <c r="C97" i="68"/>
  <c r="D105" i="89"/>
  <c r="E104" i="34"/>
  <c r="G104" i="56"/>
  <c r="G117" i="56" s="1"/>
  <c r="F96" i="57"/>
  <c r="G104" i="59"/>
  <c r="G117" i="59" s="1"/>
  <c r="E104" i="67"/>
  <c r="E104" i="104"/>
  <c r="G104" i="104"/>
  <c r="G117" i="104" s="1"/>
  <c r="H96" i="113"/>
  <c r="E79" i="118"/>
  <c r="E81" i="118" s="1"/>
  <c r="E96" i="118" s="1"/>
  <c r="F104" i="123"/>
  <c r="C114" i="38"/>
  <c r="C117" i="38" s="1"/>
  <c r="C114" i="30"/>
  <c r="C117" i="30" s="1"/>
  <c r="C105" i="28"/>
  <c r="D79" i="92"/>
  <c r="D81" i="92" s="1"/>
  <c r="D83" i="92"/>
  <c r="D105" i="28"/>
  <c r="D105" i="40"/>
  <c r="C104" i="79"/>
  <c r="D74" i="115"/>
  <c r="D79" i="115" s="1"/>
  <c r="D81" i="115" s="1"/>
  <c r="D94" i="115" s="1"/>
  <c r="F96" i="118"/>
  <c r="C105" i="123"/>
  <c r="D115" i="22"/>
  <c r="D118" i="22" s="1"/>
  <c r="C79" i="92"/>
  <c r="C81" i="92" s="1"/>
  <c r="C83" i="92"/>
  <c r="D104" i="34"/>
  <c r="E104" i="28"/>
  <c r="E105" i="99"/>
  <c r="F74" i="115"/>
  <c r="F83" i="115" s="1"/>
  <c r="E83" i="92"/>
  <c r="E79" i="92"/>
  <c r="E81" i="92" s="1"/>
  <c r="E104" i="40"/>
  <c r="F115" i="50"/>
  <c r="F118" i="50" s="1"/>
  <c r="E104" i="56"/>
  <c r="G83" i="57"/>
  <c r="E105" i="75"/>
  <c r="G104" i="99"/>
  <c r="G117" i="99" s="1"/>
  <c r="G74" i="115"/>
  <c r="G83" i="115" s="1"/>
  <c r="E105" i="123"/>
  <c r="H79" i="92"/>
  <c r="H81" i="92" s="1"/>
  <c r="H83" i="92"/>
  <c r="G104" i="40"/>
  <c r="G117" i="40" s="1"/>
  <c r="H105" i="34"/>
  <c r="H118" i="34" s="1"/>
  <c r="C104" i="34"/>
  <c r="H104" i="28"/>
  <c r="H117" i="28" s="1"/>
  <c r="G83" i="92"/>
  <c r="G79" i="92"/>
  <c r="G81" i="92" s="1"/>
  <c r="E114" i="22"/>
  <c r="E117" i="22" s="1"/>
  <c r="C79" i="124"/>
  <c r="C81" i="124" s="1"/>
  <c r="C94" i="124" s="1"/>
  <c r="C83" i="124"/>
  <c r="D83" i="124"/>
  <c r="D79" i="124"/>
  <c r="D81" i="124" s="1"/>
  <c r="D94" i="124" s="1"/>
  <c r="E83" i="124"/>
  <c r="E79" i="124"/>
  <c r="E81" i="124" s="1"/>
  <c r="E94" i="124" s="1"/>
  <c r="F83" i="124"/>
  <c r="F79" i="124"/>
  <c r="F81" i="124" s="1"/>
  <c r="F94" i="124" s="1"/>
  <c r="G83" i="124"/>
  <c r="G79" i="124"/>
  <c r="G81" i="124" s="1"/>
  <c r="G94" i="124" s="1"/>
  <c r="H73" i="124"/>
  <c r="H82" i="124" s="1"/>
  <c r="H93" i="124" s="1"/>
  <c r="H80" i="124" s="1"/>
  <c r="G73" i="124"/>
  <c r="G82" i="124" s="1"/>
  <c r="G93" i="124" s="1"/>
  <c r="G80" i="124" s="1"/>
  <c r="F73" i="124"/>
  <c r="F82" i="124" s="1"/>
  <c r="F93" i="124" s="1"/>
  <c r="F80" i="124" s="1"/>
  <c r="E73" i="124"/>
  <c r="E82" i="124" s="1"/>
  <c r="E93" i="124" s="1"/>
  <c r="E80" i="124" s="1"/>
  <c r="D73" i="124"/>
  <c r="D82" i="124" s="1"/>
  <c r="D93" i="124" s="1"/>
  <c r="D80" i="124" s="1"/>
  <c r="C73" i="124"/>
  <c r="C82" i="124" s="1"/>
  <c r="C93" i="124" s="1"/>
  <c r="C80" i="124" s="1"/>
  <c r="H79" i="124"/>
  <c r="H81" i="124" s="1"/>
  <c r="H94" i="124" s="1"/>
  <c r="H83" i="124"/>
  <c r="H104" i="123"/>
  <c r="H117" i="123" s="1"/>
  <c r="H105" i="123"/>
  <c r="H118" i="123" s="1"/>
  <c r="D105" i="123"/>
  <c r="F105" i="123"/>
  <c r="C104" i="123"/>
  <c r="E104" i="123"/>
  <c r="H79" i="121"/>
  <c r="H81" i="121" s="1"/>
  <c r="H94" i="121" s="1"/>
  <c r="H83" i="121"/>
  <c r="C79" i="121"/>
  <c r="C81" i="121" s="1"/>
  <c r="C94" i="121" s="1"/>
  <c r="C83" i="121"/>
  <c r="H73" i="121"/>
  <c r="H82" i="121" s="1"/>
  <c r="H93" i="121" s="1"/>
  <c r="H80" i="121" s="1"/>
  <c r="G73" i="121"/>
  <c r="G82" i="121" s="1"/>
  <c r="G93" i="121" s="1"/>
  <c r="G80" i="121" s="1"/>
  <c r="F73" i="121"/>
  <c r="F82" i="121" s="1"/>
  <c r="F93" i="121" s="1"/>
  <c r="F80" i="121" s="1"/>
  <c r="E73" i="121"/>
  <c r="E82" i="121" s="1"/>
  <c r="E93" i="121" s="1"/>
  <c r="E80" i="121" s="1"/>
  <c r="C73" i="121"/>
  <c r="C82" i="121" s="1"/>
  <c r="C93" i="121" s="1"/>
  <c r="C80" i="121" s="1"/>
  <c r="D73" i="121"/>
  <c r="D82" i="121" s="1"/>
  <c r="D93" i="121" s="1"/>
  <c r="D80" i="121" s="1"/>
  <c r="D83" i="121"/>
  <c r="D79" i="121"/>
  <c r="D81" i="121" s="1"/>
  <c r="D94" i="121" s="1"/>
  <c r="E83" i="121"/>
  <c r="E79" i="121"/>
  <c r="E81" i="121" s="1"/>
  <c r="E94" i="121" s="1"/>
  <c r="F83" i="121"/>
  <c r="F79" i="121"/>
  <c r="F81" i="121" s="1"/>
  <c r="F94" i="121" s="1"/>
  <c r="G83" i="121"/>
  <c r="G79" i="121"/>
  <c r="G81" i="121" s="1"/>
  <c r="G94" i="121" s="1"/>
  <c r="G97" i="120"/>
  <c r="G96" i="120"/>
  <c r="G78" i="120"/>
  <c r="C97" i="120"/>
  <c r="C96" i="120"/>
  <c r="C78" i="120"/>
  <c r="D97" i="120"/>
  <c r="D96" i="120"/>
  <c r="D78" i="120"/>
  <c r="E97" i="120"/>
  <c r="E96" i="120"/>
  <c r="E78" i="120"/>
  <c r="F97" i="120"/>
  <c r="F96" i="120"/>
  <c r="F78" i="120"/>
  <c r="H78" i="120"/>
  <c r="H96" i="120"/>
  <c r="H97" i="120"/>
  <c r="F97" i="118"/>
  <c r="D94" i="116"/>
  <c r="D97" i="116"/>
  <c r="G94" i="116"/>
  <c r="G96" i="116"/>
  <c r="G97" i="116"/>
  <c r="E97" i="116"/>
  <c r="E74" i="115"/>
  <c r="E79" i="115" s="1"/>
  <c r="E81" i="115" s="1"/>
  <c r="C74" i="115"/>
  <c r="C79" i="115" s="1"/>
  <c r="C81" i="115" s="1"/>
  <c r="D78" i="115"/>
  <c r="E78" i="115"/>
  <c r="C78" i="115"/>
  <c r="H79" i="115"/>
  <c r="H81" i="115" s="1"/>
  <c r="H94" i="115" s="1"/>
  <c r="H83" i="115"/>
  <c r="F78" i="115"/>
  <c r="G78" i="115"/>
  <c r="H78" i="115"/>
  <c r="E114" i="114"/>
  <c r="E117" i="114" s="1"/>
  <c r="G78" i="113"/>
  <c r="G96" i="113"/>
  <c r="C83" i="113"/>
  <c r="H78" i="113"/>
  <c r="D96" i="113"/>
  <c r="C97" i="113"/>
  <c r="D97" i="113"/>
  <c r="H97" i="113"/>
  <c r="F97" i="113"/>
  <c r="C96" i="113"/>
  <c r="H97" i="112"/>
  <c r="G97" i="112"/>
  <c r="H96" i="112"/>
  <c r="E96" i="112"/>
  <c r="C96" i="112"/>
  <c r="E97" i="112"/>
  <c r="C97" i="112"/>
  <c r="F96" i="112"/>
  <c r="F97" i="112"/>
  <c r="D96" i="112"/>
  <c r="C97" i="111"/>
  <c r="C96" i="111"/>
  <c r="C78" i="111"/>
  <c r="D97" i="111"/>
  <c r="D96" i="111"/>
  <c r="D78" i="111"/>
  <c r="E97" i="111"/>
  <c r="E96" i="111"/>
  <c r="E78" i="111"/>
  <c r="F97" i="111"/>
  <c r="F96" i="111"/>
  <c r="F78" i="111"/>
  <c r="G97" i="111"/>
  <c r="G96" i="111"/>
  <c r="G78" i="111"/>
  <c r="H97" i="111"/>
  <c r="H96" i="111"/>
  <c r="H78" i="111"/>
  <c r="H79" i="110"/>
  <c r="H81" i="110" s="1"/>
  <c r="H94" i="110" s="1"/>
  <c r="H83" i="110"/>
  <c r="D83" i="110"/>
  <c r="D79" i="110"/>
  <c r="D81" i="110" s="1"/>
  <c r="D94" i="110" s="1"/>
  <c r="E83" i="110"/>
  <c r="E79" i="110"/>
  <c r="E81" i="110" s="1"/>
  <c r="E94" i="110" s="1"/>
  <c r="C79" i="110"/>
  <c r="C81" i="110" s="1"/>
  <c r="C94" i="110" s="1"/>
  <c r="C83" i="110"/>
  <c r="F83" i="110"/>
  <c r="F79" i="110"/>
  <c r="F81" i="110" s="1"/>
  <c r="F94" i="110" s="1"/>
  <c r="F78" i="110"/>
  <c r="G83" i="110"/>
  <c r="G79" i="110"/>
  <c r="G81" i="110" s="1"/>
  <c r="G94" i="110" s="1"/>
  <c r="H104" i="108"/>
  <c r="H117" i="108" s="1"/>
  <c r="H105" i="108"/>
  <c r="H118" i="108" s="1"/>
  <c r="C104" i="108"/>
  <c r="H96" i="107"/>
  <c r="G97" i="107"/>
  <c r="G96" i="107"/>
  <c r="C97" i="107"/>
  <c r="D96" i="107"/>
  <c r="D97" i="107"/>
  <c r="E96" i="107"/>
  <c r="E97" i="107"/>
  <c r="C96" i="107"/>
  <c r="G78" i="106"/>
  <c r="H78" i="106"/>
  <c r="D83" i="106"/>
  <c r="D79" i="106"/>
  <c r="D81" i="106" s="1"/>
  <c r="D94" i="106" s="1"/>
  <c r="E83" i="106"/>
  <c r="E79" i="106"/>
  <c r="E81" i="106" s="1"/>
  <c r="E94" i="106" s="1"/>
  <c r="D78" i="106"/>
  <c r="C83" i="106"/>
  <c r="C79" i="106"/>
  <c r="C81" i="106" s="1"/>
  <c r="C94" i="106" s="1"/>
  <c r="E78" i="106"/>
  <c r="F83" i="106"/>
  <c r="F79" i="106"/>
  <c r="F81" i="106" s="1"/>
  <c r="F94" i="106" s="1"/>
  <c r="C78" i="106"/>
  <c r="G79" i="106"/>
  <c r="G81" i="106" s="1"/>
  <c r="G94" i="106" s="1"/>
  <c r="G83" i="106"/>
  <c r="F78" i="106"/>
  <c r="H79" i="106"/>
  <c r="H81" i="106" s="1"/>
  <c r="H94" i="106" s="1"/>
  <c r="H83" i="106"/>
  <c r="D83" i="105"/>
  <c r="D79" i="105"/>
  <c r="D81" i="105" s="1"/>
  <c r="C79" i="105"/>
  <c r="C81" i="105" s="1"/>
  <c r="C83" i="105"/>
  <c r="E83" i="105"/>
  <c r="E79" i="105"/>
  <c r="E81" i="105" s="1"/>
  <c r="F83" i="105"/>
  <c r="F79" i="105"/>
  <c r="F81" i="105" s="1"/>
  <c r="G83" i="105"/>
  <c r="G79" i="105"/>
  <c r="G81" i="105" s="1"/>
  <c r="H79" i="105"/>
  <c r="H81" i="105" s="1"/>
  <c r="H83" i="105"/>
  <c r="C105" i="104"/>
  <c r="G105" i="104"/>
  <c r="G118" i="104" s="1"/>
  <c r="E105" i="104"/>
  <c r="C104" i="104"/>
  <c r="H97" i="103"/>
  <c r="H96" i="103"/>
  <c r="C105" i="102"/>
  <c r="H104" i="102"/>
  <c r="H117" i="102" s="1"/>
  <c r="E104" i="102"/>
  <c r="D105" i="102"/>
  <c r="E105" i="102"/>
  <c r="D104" i="102"/>
  <c r="F105" i="102"/>
  <c r="C104" i="102"/>
  <c r="H105" i="102"/>
  <c r="H118" i="102" s="1"/>
  <c r="C79" i="101"/>
  <c r="C81" i="101" s="1"/>
  <c r="C94" i="101" s="1"/>
  <c r="C83" i="101"/>
  <c r="G83" i="101"/>
  <c r="G79" i="101"/>
  <c r="G81" i="101" s="1"/>
  <c r="G94" i="101" s="1"/>
  <c r="D83" i="101"/>
  <c r="D79" i="101"/>
  <c r="D81" i="101" s="1"/>
  <c r="D94" i="101" s="1"/>
  <c r="E83" i="101"/>
  <c r="E79" i="101"/>
  <c r="E81" i="101" s="1"/>
  <c r="E94" i="101" s="1"/>
  <c r="F83" i="101"/>
  <c r="F79" i="101"/>
  <c r="F81" i="101" s="1"/>
  <c r="F94" i="101" s="1"/>
  <c r="H73" i="101"/>
  <c r="H82" i="101" s="1"/>
  <c r="H93" i="101" s="1"/>
  <c r="H80" i="101" s="1"/>
  <c r="F73" i="101"/>
  <c r="F82" i="101" s="1"/>
  <c r="F93" i="101" s="1"/>
  <c r="F80" i="101" s="1"/>
  <c r="E73" i="101"/>
  <c r="E82" i="101" s="1"/>
  <c r="E93" i="101" s="1"/>
  <c r="E80" i="101" s="1"/>
  <c r="D73" i="101"/>
  <c r="D82" i="101" s="1"/>
  <c r="D93" i="101" s="1"/>
  <c r="D80" i="101" s="1"/>
  <c r="C73" i="101"/>
  <c r="C82" i="101" s="1"/>
  <c r="C93" i="101" s="1"/>
  <c r="C80" i="101" s="1"/>
  <c r="G73" i="101"/>
  <c r="G82" i="101" s="1"/>
  <c r="G93" i="101" s="1"/>
  <c r="G80" i="101" s="1"/>
  <c r="H79" i="101"/>
  <c r="H81" i="101" s="1"/>
  <c r="H94" i="101" s="1"/>
  <c r="H83" i="101"/>
  <c r="G96" i="100"/>
  <c r="E97" i="100"/>
  <c r="G97" i="100"/>
  <c r="H97" i="100"/>
  <c r="H96" i="100"/>
  <c r="E96" i="100"/>
  <c r="F97" i="100"/>
  <c r="C104" i="99"/>
  <c r="C105" i="98"/>
  <c r="H104" i="98"/>
  <c r="H117" i="98" s="1"/>
  <c r="D104" i="98"/>
  <c r="H96" i="97"/>
  <c r="C83" i="96"/>
  <c r="C79" i="96"/>
  <c r="C81" i="96" s="1"/>
  <c r="C94" i="96" s="1"/>
  <c r="D83" i="96"/>
  <c r="D79" i="96"/>
  <c r="D81" i="96" s="1"/>
  <c r="D94" i="96" s="1"/>
  <c r="E83" i="96"/>
  <c r="E79" i="96"/>
  <c r="E81" i="96" s="1"/>
  <c r="E94" i="96" s="1"/>
  <c r="F83" i="96"/>
  <c r="F79" i="96"/>
  <c r="F81" i="96" s="1"/>
  <c r="F94" i="96" s="1"/>
  <c r="G83" i="96"/>
  <c r="G79" i="96"/>
  <c r="G81" i="96" s="1"/>
  <c r="G94" i="96" s="1"/>
  <c r="H73" i="96"/>
  <c r="H82" i="96" s="1"/>
  <c r="H93" i="96" s="1"/>
  <c r="H80" i="96" s="1"/>
  <c r="G73" i="96"/>
  <c r="G82" i="96" s="1"/>
  <c r="G93" i="96" s="1"/>
  <c r="G80" i="96" s="1"/>
  <c r="F73" i="96"/>
  <c r="F82" i="96" s="1"/>
  <c r="F93" i="96" s="1"/>
  <c r="F80" i="96" s="1"/>
  <c r="E73" i="96"/>
  <c r="E82" i="96" s="1"/>
  <c r="E93" i="96" s="1"/>
  <c r="E80" i="96" s="1"/>
  <c r="D73" i="96"/>
  <c r="D82" i="96" s="1"/>
  <c r="D93" i="96" s="1"/>
  <c r="D80" i="96" s="1"/>
  <c r="C73" i="96"/>
  <c r="C82" i="96" s="1"/>
  <c r="C93" i="96" s="1"/>
  <c r="C80" i="96" s="1"/>
  <c r="H79" i="96"/>
  <c r="H81" i="96" s="1"/>
  <c r="H94" i="96" s="1"/>
  <c r="H83" i="96"/>
  <c r="C105" i="95"/>
  <c r="G105" i="95"/>
  <c r="G118" i="95" s="1"/>
  <c r="D105" i="95"/>
  <c r="H105" i="95"/>
  <c r="H118" i="95" s="1"/>
  <c r="F105" i="95"/>
  <c r="D104" i="95"/>
  <c r="H104" i="95"/>
  <c r="H117" i="95" s="1"/>
  <c r="C104" i="95"/>
  <c r="E104" i="95"/>
  <c r="G104" i="95"/>
  <c r="G117" i="95" s="1"/>
  <c r="E78" i="94"/>
  <c r="G78" i="94"/>
  <c r="H78" i="94"/>
  <c r="G83" i="94"/>
  <c r="G79" i="94"/>
  <c r="G81" i="94" s="1"/>
  <c r="G94" i="94" s="1"/>
  <c r="C79" i="94"/>
  <c r="C81" i="94" s="1"/>
  <c r="C94" i="94" s="1"/>
  <c r="C83" i="94"/>
  <c r="D83" i="94"/>
  <c r="D79" i="94"/>
  <c r="D81" i="94" s="1"/>
  <c r="D94" i="94" s="1"/>
  <c r="C78" i="94"/>
  <c r="E83" i="94"/>
  <c r="E79" i="94"/>
  <c r="E81" i="94" s="1"/>
  <c r="E94" i="94" s="1"/>
  <c r="D78" i="94"/>
  <c r="F83" i="94"/>
  <c r="F79" i="94"/>
  <c r="F81" i="94" s="1"/>
  <c r="F94" i="94" s="1"/>
  <c r="F78" i="94"/>
  <c r="H79" i="94"/>
  <c r="H81" i="94" s="1"/>
  <c r="H94" i="94" s="1"/>
  <c r="H83" i="94"/>
  <c r="C97" i="93"/>
  <c r="C96" i="93"/>
  <c r="C78" i="93"/>
  <c r="D97" i="93"/>
  <c r="D96" i="93"/>
  <c r="D78" i="93"/>
  <c r="F97" i="93"/>
  <c r="F96" i="93"/>
  <c r="F78" i="93"/>
  <c r="E97" i="93"/>
  <c r="E96" i="93"/>
  <c r="E78" i="93"/>
  <c r="G97" i="93"/>
  <c r="G96" i="93"/>
  <c r="G78" i="93"/>
  <c r="H96" i="93"/>
  <c r="H97" i="93"/>
  <c r="H78" i="93"/>
  <c r="C97" i="91"/>
  <c r="C96" i="91"/>
  <c r="C78" i="91"/>
  <c r="D97" i="91"/>
  <c r="D96" i="91"/>
  <c r="D78" i="91"/>
  <c r="E97" i="91"/>
  <c r="E96" i="91"/>
  <c r="E78" i="91"/>
  <c r="H97" i="91"/>
  <c r="H96" i="91"/>
  <c r="H78" i="91"/>
  <c r="F97" i="91"/>
  <c r="F96" i="91"/>
  <c r="F78" i="91"/>
  <c r="G97" i="91"/>
  <c r="G96" i="91"/>
  <c r="G78" i="91"/>
  <c r="H74" i="90"/>
  <c r="E74" i="90"/>
  <c r="D74" i="90"/>
  <c r="C74" i="90"/>
  <c r="G74" i="90"/>
  <c r="F74" i="90"/>
  <c r="H73" i="90"/>
  <c r="H82" i="90" s="1"/>
  <c r="H93" i="90" s="1"/>
  <c r="H80" i="90" s="1"/>
  <c r="E73" i="90"/>
  <c r="E82" i="90" s="1"/>
  <c r="E93" i="90" s="1"/>
  <c r="E80" i="90" s="1"/>
  <c r="G73" i="90"/>
  <c r="G82" i="90" s="1"/>
  <c r="G93" i="90" s="1"/>
  <c r="G80" i="90" s="1"/>
  <c r="F73" i="90"/>
  <c r="F82" i="90" s="1"/>
  <c r="F93" i="90" s="1"/>
  <c r="F80" i="90" s="1"/>
  <c r="D73" i="90"/>
  <c r="D82" i="90" s="1"/>
  <c r="D93" i="90" s="1"/>
  <c r="D80" i="90" s="1"/>
  <c r="C73" i="90"/>
  <c r="C82" i="90" s="1"/>
  <c r="C93" i="90" s="1"/>
  <c r="C80" i="90" s="1"/>
  <c r="E105" i="89"/>
  <c r="F104" i="89"/>
  <c r="C105" i="89"/>
  <c r="D104" i="89"/>
  <c r="E104" i="89"/>
  <c r="F105" i="89"/>
  <c r="D94" i="88"/>
  <c r="D97" i="88"/>
  <c r="D96" i="88"/>
  <c r="C78" i="88"/>
  <c r="G78" i="88"/>
  <c r="G97" i="88"/>
  <c r="H97" i="88"/>
  <c r="F97" i="88"/>
  <c r="H96" i="88"/>
  <c r="F96" i="88"/>
  <c r="C97" i="87"/>
  <c r="C78" i="87"/>
  <c r="F97" i="87"/>
  <c r="F96" i="87"/>
  <c r="F78" i="87"/>
  <c r="D96" i="87"/>
  <c r="D78" i="87"/>
  <c r="D97" i="87"/>
  <c r="G96" i="87"/>
  <c r="G78" i="87"/>
  <c r="G97" i="87"/>
  <c r="E97" i="87"/>
  <c r="E96" i="87"/>
  <c r="E78" i="87"/>
  <c r="H96" i="87"/>
  <c r="H78" i="87"/>
  <c r="H97" i="87"/>
  <c r="E97" i="86"/>
  <c r="E96" i="86"/>
  <c r="E78" i="86"/>
  <c r="F97" i="86"/>
  <c r="F96" i="86"/>
  <c r="F78" i="86"/>
  <c r="C97" i="86"/>
  <c r="C96" i="86"/>
  <c r="C78" i="86"/>
  <c r="G97" i="86"/>
  <c r="G96" i="86"/>
  <c r="G78" i="86"/>
  <c r="D97" i="86"/>
  <c r="D96" i="86"/>
  <c r="D78" i="86"/>
  <c r="H97" i="86"/>
  <c r="H96" i="86"/>
  <c r="H78" i="86"/>
  <c r="E104" i="85"/>
  <c r="F105" i="85"/>
  <c r="H104" i="85"/>
  <c r="H117" i="85" s="1"/>
  <c r="F104" i="85"/>
  <c r="E105" i="85"/>
  <c r="C104" i="85"/>
  <c r="C73" i="84"/>
  <c r="C82" i="84" s="1"/>
  <c r="C93" i="84" s="1"/>
  <c r="C80" i="84" s="1"/>
  <c r="F73" i="84"/>
  <c r="F82" i="84" s="1"/>
  <c r="F93" i="84" s="1"/>
  <c r="F80" i="84" s="1"/>
  <c r="F78" i="84" s="1"/>
  <c r="D73" i="84"/>
  <c r="D82" i="84" s="1"/>
  <c r="D93" i="84" s="1"/>
  <c r="D80" i="84" s="1"/>
  <c r="D78" i="84" s="1"/>
  <c r="E73" i="84"/>
  <c r="E82" i="84" s="1"/>
  <c r="E93" i="84" s="1"/>
  <c r="E80" i="84" s="1"/>
  <c r="E78" i="84" s="1"/>
  <c r="D74" i="84"/>
  <c r="D79" i="84" s="1"/>
  <c r="D81" i="84" s="1"/>
  <c r="D94" i="84" s="1"/>
  <c r="G73" i="84"/>
  <c r="G82" i="84" s="1"/>
  <c r="G93" i="84" s="1"/>
  <c r="G80" i="84" s="1"/>
  <c r="E83" i="84"/>
  <c r="E79" i="84"/>
  <c r="E81" i="84" s="1"/>
  <c r="E94" i="84" s="1"/>
  <c r="H78" i="84"/>
  <c r="H79" i="83"/>
  <c r="H81" i="83" s="1"/>
  <c r="H83" i="83"/>
  <c r="C83" i="83"/>
  <c r="C79" i="83"/>
  <c r="C81" i="83" s="1"/>
  <c r="D83" i="83"/>
  <c r="D79" i="83"/>
  <c r="D81" i="83" s="1"/>
  <c r="D94" i="83" s="1"/>
  <c r="E83" i="83"/>
  <c r="E79" i="83"/>
  <c r="E81" i="83" s="1"/>
  <c r="E94" i="83" s="1"/>
  <c r="F83" i="83"/>
  <c r="F79" i="83"/>
  <c r="F81" i="83" s="1"/>
  <c r="G83" i="83"/>
  <c r="G79" i="83"/>
  <c r="G81" i="83" s="1"/>
  <c r="G97" i="82"/>
  <c r="G96" i="82"/>
  <c r="G78" i="82"/>
  <c r="E97" i="82"/>
  <c r="E96" i="82"/>
  <c r="E78" i="82"/>
  <c r="H97" i="82"/>
  <c r="H96" i="82"/>
  <c r="H78" i="82"/>
  <c r="F97" i="82"/>
  <c r="F96" i="82"/>
  <c r="F78" i="82"/>
  <c r="C97" i="82"/>
  <c r="C96" i="82"/>
  <c r="C78" i="82"/>
  <c r="D97" i="82"/>
  <c r="D96" i="82"/>
  <c r="D78" i="82"/>
  <c r="G83" i="81"/>
  <c r="G79" i="81"/>
  <c r="G81" i="81" s="1"/>
  <c r="H79" i="81"/>
  <c r="H81" i="81" s="1"/>
  <c r="H83" i="81"/>
  <c r="F83" i="81"/>
  <c r="F79" i="81"/>
  <c r="F81" i="81" s="1"/>
  <c r="D83" i="81"/>
  <c r="D79" i="81"/>
  <c r="D81" i="81" s="1"/>
  <c r="C79" i="81"/>
  <c r="C81" i="81" s="1"/>
  <c r="C83" i="81"/>
  <c r="E83" i="81"/>
  <c r="E79" i="81"/>
  <c r="E81" i="81" s="1"/>
  <c r="G78" i="80"/>
  <c r="C78" i="80"/>
  <c r="D96" i="80"/>
  <c r="D78" i="80"/>
  <c r="E78" i="80"/>
  <c r="E97" i="80"/>
  <c r="E96" i="80"/>
  <c r="F78" i="80"/>
  <c r="H97" i="80"/>
  <c r="H96" i="80"/>
  <c r="H78" i="80"/>
  <c r="G105" i="79"/>
  <c r="G118" i="79" s="1"/>
  <c r="F105" i="79"/>
  <c r="C105" i="79"/>
  <c r="H105" i="79"/>
  <c r="H118" i="79" s="1"/>
  <c r="G73" i="78"/>
  <c r="G82" i="78" s="1"/>
  <c r="G93" i="78" s="1"/>
  <c r="G80" i="78" s="1"/>
  <c r="E73" i="78"/>
  <c r="E82" i="78" s="1"/>
  <c r="E93" i="78" s="1"/>
  <c r="E80" i="78" s="1"/>
  <c r="F73" i="78"/>
  <c r="F82" i="78" s="1"/>
  <c r="F93" i="78" s="1"/>
  <c r="F80" i="78" s="1"/>
  <c r="D73" i="78"/>
  <c r="D82" i="78" s="1"/>
  <c r="D93" i="78" s="1"/>
  <c r="D80" i="78" s="1"/>
  <c r="C73" i="78"/>
  <c r="C82" i="78" s="1"/>
  <c r="C93" i="78" s="1"/>
  <c r="C80" i="78" s="1"/>
  <c r="H73" i="78"/>
  <c r="H82" i="78" s="1"/>
  <c r="H93" i="78" s="1"/>
  <c r="H80" i="78" s="1"/>
  <c r="C74" i="78"/>
  <c r="H74" i="78"/>
  <c r="G74" i="78"/>
  <c r="F74" i="78"/>
  <c r="E74" i="78"/>
  <c r="D74" i="78"/>
  <c r="G104" i="76"/>
  <c r="G117" i="76" s="1"/>
  <c r="D105" i="76"/>
  <c r="F105" i="76"/>
  <c r="D104" i="76"/>
  <c r="C105" i="75"/>
  <c r="C104" i="75"/>
  <c r="E104" i="75"/>
  <c r="H74" i="74"/>
  <c r="G74" i="74"/>
  <c r="C74" i="74"/>
  <c r="E74" i="74"/>
  <c r="D74" i="74"/>
  <c r="F74" i="74"/>
  <c r="H73" i="74"/>
  <c r="H82" i="74" s="1"/>
  <c r="H93" i="74" s="1"/>
  <c r="H80" i="74" s="1"/>
  <c r="G73" i="74"/>
  <c r="G82" i="74" s="1"/>
  <c r="G93" i="74" s="1"/>
  <c r="G80" i="74" s="1"/>
  <c r="C73" i="74"/>
  <c r="C82" i="74" s="1"/>
  <c r="C93" i="74" s="1"/>
  <c r="C80" i="74" s="1"/>
  <c r="E73" i="74"/>
  <c r="E82" i="74" s="1"/>
  <c r="E93" i="74" s="1"/>
  <c r="E80" i="74" s="1"/>
  <c r="D73" i="74"/>
  <c r="D82" i="74" s="1"/>
  <c r="D93" i="74" s="1"/>
  <c r="D80" i="74" s="1"/>
  <c r="F73" i="74"/>
  <c r="F82" i="74" s="1"/>
  <c r="F93" i="74" s="1"/>
  <c r="F80" i="74" s="1"/>
  <c r="C105" i="73"/>
  <c r="E104" i="73"/>
  <c r="G105" i="73"/>
  <c r="G118" i="73" s="1"/>
  <c r="F105" i="73"/>
  <c r="E105" i="73"/>
  <c r="H105" i="73"/>
  <c r="H118" i="73" s="1"/>
  <c r="G104" i="73"/>
  <c r="G117" i="73" s="1"/>
  <c r="D105" i="73"/>
  <c r="F104" i="73"/>
  <c r="C104" i="73"/>
  <c r="G83" i="72"/>
  <c r="G79" i="72"/>
  <c r="G81" i="72" s="1"/>
  <c r="H79" i="72"/>
  <c r="H81" i="72" s="1"/>
  <c r="C83" i="72"/>
  <c r="C79" i="72"/>
  <c r="C81" i="72" s="1"/>
  <c r="F79" i="72"/>
  <c r="F81" i="72" s="1"/>
  <c r="E83" i="71"/>
  <c r="E79" i="71"/>
  <c r="E81" i="71" s="1"/>
  <c r="E97" i="71" s="1"/>
  <c r="C79" i="71"/>
  <c r="C81" i="71" s="1"/>
  <c r="C94" i="71" s="1"/>
  <c r="C83" i="71"/>
  <c r="F83" i="71"/>
  <c r="F79" i="71"/>
  <c r="F81" i="71" s="1"/>
  <c r="F96" i="71" s="1"/>
  <c r="G79" i="71"/>
  <c r="G81" i="71" s="1"/>
  <c r="G83" i="71"/>
  <c r="H79" i="71"/>
  <c r="H81" i="71" s="1"/>
  <c r="H83" i="71"/>
  <c r="D79" i="71"/>
  <c r="D81" i="71" s="1"/>
  <c r="D97" i="71" s="1"/>
  <c r="D83" i="71"/>
  <c r="E94" i="70"/>
  <c r="E97" i="70"/>
  <c r="E96" i="70"/>
  <c r="H94" i="70"/>
  <c r="H96" i="70"/>
  <c r="H97" i="70"/>
  <c r="G94" i="70"/>
  <c r="G97" i="70"/>
  <c r="G96" i="70"/>
  <c r="C94" i="70"/>
  <c r="C97" i="70"/>
  <c r="C96" i="70"/>
  <c r="F94" i="70"/>
  <c r="F97" i="70"/>
  <c r="F96" i="70"/>
  <c r="D94" i="70"/>
  <c r="D96" i="70"/>
  <c r="D97" i="70"/>
  <c r="G74" i="69"/>
  <c r="F74" i="69"/>
  <c r="H74" i="69"/>
  <c r="E74" i="69"/>
  <c r="D74" i="69"/>
  <c r="C74" i="69"/>
  <c r="G73" i="69"/>
  <c r="G82" i="69" s="1"/>
  <c r="G93" i="69" s="1"/>
  <c r="G80" i="69" s="1"/>
  <c r="D73" i="69"/>
  <c r="D82" i="69" s="1"/>
  <c r="D93" i="69" s="1"/>
  <c r="D80" i="69" s="1"/>
  <c r="F73" i="69"/>
  <c r="F82" i="69" s="1"/>
  <c r="F93" i="69" s="1"/>
  <c r="F80" i="69" s="1"/>
  <c r="E73" i="69"/>
  <c r="E82" i="69" s="1"/>
  <c r="E93" i="69" s="1"/>
  <c r="E80" i="69" s="1"/>
  <c r="C73" i="69"/>
  <c r="C82" i="69" s="1"/>
  <c r="C93" i="69" s="1"/>
  <c r="C80" i="69" s="1"/>
  <c r="H73" i="69"/>
  <c r="H82" i="69" s="1"/>
  <c r="H93" i="69" s="1"/>
  <c r="H80" i="69" s="1"/>
  <c r="D96" i="68"/>
  <c r="F97" i="68"/>
  <c r="D97" i="68"/>
  <c r="F96" i="68"/>
  <c r="C104" i="67"/>
  <c r="D104" i="67"/>
  <c r="H104" i="67"/>
  <c r="H117" i="67" s="1"/>
  <c r="D105" i="67"/>
  <c r="E105" i="67"/>
  <c r="H74" i="66"/>
  <c r="G74" i="66"/>
  <c r="E74" i="66"/>
  <c r="D74" i="66"/>
  <c r="F74" i="66"/>
  <c r="C74" i="66"/>
  <c r="Y48" i="66"/>
  <c r="Y47" i="66"/>
  <c r="Y50" i="66"/>
  <c r="Y51" i="66" s="1"/>
  <c r="Y52" i="66" s="1"/>
  <c r="Y53" i="66" s="1"/>
  <c r="Y54" i="66" s="1"/>
  <c r="Y55" i="66" s="1"/>
  <c r="Y56" i="66" s="1"/>
  <c r="Y57" i="66" s="1"/>
  <c r="Y58" i="66" s="1"/>
  <c r="Y59" i="66" s="1"/>
  <c r="Y60" i="66" s="1"/>
  <c r="C57" i="66" s="1"/>
  <c r="D57" i="66" s="1"/>
  <c r="C145" i="66" s="1"/>
  <c r="H79" i="65"/>
  <c r="H81" i="65" s="1"/>
  <c r="H83" i="65"/>
  <c r="C83" i="65"/>
  <c r="C79" i="65"/>
  <c r="C81" i="65" s="1"/>
  <c r="D83" i="65"/>
  <c r="D79" i="65"/>
  <c r="D81" i="65" s="1"/>
  <c r="E83" i="65"/>
  <c r="E79" i="65"/>
  <c r="E81" i="65" s="1"/>
  <c r="F83" i="65"/>
  <c r="F79" i="65"/>
  <c r="F81" i="65" s="1"/>
  <c r="G79" i="65"/>
  <c r="G81" i="65" s="1"/>
  <c r="G83" i="65"/>
  <c r="E74" i="64"/>
  <c r="D74" i="64"/>
  <c r="C74" i="64"/>
  <c r="H74" i="64"/>
  <c r="G74" i="64"/>
  <c r="F74" i="64"/>
  <c r="G73" i="64"/>
  <c r="G82" i="64" s="1"/>
  <c r="G93" i="64" s="1"/>
  <c r="G80" i="64" s="1"/>
  <c r="F73" i="64"/>
  <c r="F82" i="64" s="1"/>
  <c r="F93" i="64" s="1"/>
  <c r="F80" i="64" s="1"/>
  <c r="E73" i="64"/>
  <c r="E82" i="64" s="1"/>
  <c r="E93" i="64" s="1"/>
  <c r="E80" i="64" s="1"/>
  <c r="D73" i="64"/>
  <c r="D82" i="64" s="1"/>
  <c r="D93" i="64" s="1"/>
  <c r="D80" i="64" s="1"/>
  <c r="C73" i="64"/>
  <c r="C82" i="64" s="1"/>
  <c r="C93" i="64" s="1"/>
  <c r="C80" i="64" s="1"/>
  <c r="H73" i="64"/>
  <c r="H82" i="64" s="1"/>
  <c r="H93" i="64" s="1"/>
  <c r="H80" i="64" s="1"/>
  <c r="E78" i="63"/>
  <c r="E97" i="63"/>
  <c r="H97" i="63"/>
  <c r="H96" i="63"/>
  <c r="G96" i="63"/>
  <c r="D96" i="62"/>
  <c r="D97" i="62"/>
  <c r="C97" i="62"/>
  <c r="G97" i="62"/>
  <c r="E97" i="62"/>
  <c r="H97" i="62"/>
  <c r="H96" i="62"/>
  <c r="F96" i="62"/>
  <c r="F97" i="62"/>
  <c r="C96" i="62"/>
  <c r="G96" i="62"/>
  <c r="G83" i="61"/>
  <c r="G79" i="61"/>
  <c r="G81" i="61" s="1"/>
  <c r="G94" i="61" s="1"/>
  <c r="H79" i="61"/>
  <c r="H81" i="61" s="1"/>
  <c r="H94" i="61" s="1"/>
  <c r="H83" i="61"/>
  <c r="D78" i="61"/>
  <c r="H78" i="61"/>
  <c r="C79" i="61"/>
  <c r="C81" i="61" s="1"/>
  <c r="C94" i="61" s="1"/>
  <c r="C83" i="61"/>
  <c r="E78" i="61"/>
  <c r="C78" i="61"/>
  <c r="D83" i="61"/>
  <c r="D79" i="61"/>
  <c r="D81" i="61" s="1"/>
  <c r="D94" i="61" s="1"/>
  <c r="F78" i="61"/>
  <c r="F83" i="61"/>
  <c r="F79" i="61"/>
  <c r="F81" i="61" s="1"/>
  <c r="F94" i="61" s="1"/>
  <c r="E83" i="61"/>
  <c r="E79" i="61"/>
  <c r="E81" i="61" s="1"/>
  <c r="E94" i="61" s="1"/>
  <c r="G78" i="61"/>
  <c r="C94" i="60"/>
  <c r="C97" i="60"/>
  <c r="C96" i="60"/>
  <c r="E94" i="60"/>
  <c r="E97" i="60"/>
  <c r="E96" i="60"/>
  <c r="F94" i="60"/>
  <c r="F97" i="60"/>
  <c r="F96" i="60"/>
  <c r="D94" i="60"/>
  <c r="D96" i="60"/>
  <c r="D97" i="60"/>
  <c r="H94" i="60"/>
  <c r="H96" i="60"/>
  <c r="H97" i="60"/>
  <c r="G94" i="60"/>
  <c r="G97" i="60"/>
  <c r="G96" i="60"/>
  <c r="E104" i="59"/>
  <c r="F104" i="59"/>
  <c r="C104" i="59"/>
  <c r="C105" i="59"/>
  <c r="G105" i="59"/>
  <c r="G118" i="59" s="1"/>
  <c r="E105" i="59"/>
  <c r="D104" i="59"/>
  <c r="H104" i="59"/>
  <c r="H117" i="59" s="1"/>
  <c r="F105" i="59"/>
  <c r="H105" i="58"/>
  <c r="H118" i="58" s="1"/>
  <c r="H104" i="58"/>
  <c r="H117" i="58" s="1"/>
  <c r="E94" i="57"/>
  <c r="E97" i="57"/>
  <c r="E96" i="57"/>
  <c r="G97" i="57"/>
  <c r="C96" i="57"/>
  <c r="G96" i="57"/>
  <c r="C97" i="57"/>
  <c r="E105" i="56"/>
  <c r="H104" i="56"/>
  <c r="H117" i="56" s="1"/>
  <c r="D104" i="56"/>
  <c r="G105" i="56"/>
  <c r="G118" i="56" s="1"/>
  <c r="C104" i="56"/>
  <c r="F78" i="55"/>
  <c r="F97" i="55"/>
  <c r="F96" i="55"/>
  <c r="C96" i="54"/>
  <c r="H96" i="54"/>
  <c r="D97" i="54"/>
  <c r="H97" i="54"/>
  <c r="E96" i="54"/>
  <c r="E97" i="54"/>
  <c r="F96" i="54"/>
  <c r="C97" i="54"/>
  <c r="F97" i="54"/>
  <c r="D96" i="54"/>
  <c r="H79" i="53"/>
  <c r="H81" i="53" s="1"/>
  <c r="H83" i="53"/>
  <c r="E83" i="53"/>
  <c r="E79" i="53"/>
  <c r="E81" i="53" s="1"/>
  <c r="C83" i="53"/>
  <c r="C79" i="53"/>
  <c r="C81" i="53" s="1"/>
  <c r="F83" i="53"/>
  <c r="F79" i="53"/>
  <c r="F81" i="53" s="1"/>
  <c r="D83" i="53"/>
  <c r="D79" i="53"/>
  <c r="D81" i="53" s="1"/>
  <c r="G83" i="53"/>
  <c r="G79" i="53"/>
  <c r="G81" i="53" s="1"/>
  <c r="E97" i="52"/>
  <c r="D97" i="52"/>
  <c r="E96" i="52"/>
  <c r="C96" i="52"/>
  <c r="G97" i="52"/>
  <c r="C97" i="52"/>
  <c r="H96" i="52"/>
  <c r="G96" i="52"/>
  <c r="F97" i="52"/>
  <c r="C94" i="51"/>
  <c r="C97" i="51"/>
  <c r="C96" i="51"/>
  <c r="D94" i="51"/>
  <c r="D97" i="51"/>
  <c r="D96" i="51"/>
  <c r="H94" i="51"/>
  <c r="H96" i="51"/>
  <c r="H97" i="51"/>
  <c r="F94" i="51"/>
  <c r="F97" i="51"/>
  <c r="F96" i="51"/>
  <c r="F114" i="50"/>
  <c r="F117" i="50" s="1"/>
  <c r="G83" i="49"/>
  <c r="G79" i="49"/>
  <c r="G81" i="49" s="1"/>
  <c r="G94" i="49" s="1"/>
  <c r="H79" i="49"/>
  <c r="H81" i="49" s="1"/>
  <c r="H94" i="49" s="1"/>
  <c r="H83" i="49"/>
  <c r="D78" i="49"/>
  <c r="C78" i="49"/>
  <c r="E78" i="49"/>
  <c r="C79" i="49"/>
  <c r="C81" i="49" s="1"/>
  <c r="C94" i="49" s="1"/>
  <c r="C83" i="49"/>
  <c r="F78" i="49"/>
  <c r="D83" i="49"/>
  <c r="D79" i="49"/>
  <c r="D81" i="49" s="1"/>
  <c r="D94" i="49" s="1"/>
  <c r="E83" i="49"/>
  <c r="E79" i="49"/>
  <c r="E81" i="49" s="1"/>
  <c r="E94" i="49" s="1"/>
  <c r="G78" i="49"/>
  <c r="F83" i="49"/>
  <c r="F79" i="49"/>
  <c r="F81" i="49" s="1"/>
  <c r="F94" i="49" s="1"/>
  <c r="H78" i="49"/>
  <c r="H74" i="48"/>
  <c r="G74" i="48"/>
  <c r="F74" i="48"/>
  <c r="C74" i="48"/>
  <c r="E74" i="48"/>
  <c r="D74" i="48"/>
  <c r="H73" i="48"/>
  <c r="H82" i="48" s="1"/>
  <c r="H93" i="48" s="1"/>
  <c r="H80" i="48" s="1"/>
  <c r="G73" i="48"/>
  <c r="G82" i="48" s="1"/>
  <c r="G93" i="48" s="1"/>
  <c r="G80" i="48" s="1"/>
  <c r="F73" i="48"/>
  <c r="F82" i="48" s="1"/>
  <c r="F93" i="48" s="1"/>
  <c r="F80" i="48" s="1"/>
  <c r="C73" i="48"/>
  <c r="C82" i="48" s="1"/>
  <c r="C93" i="48" s="1"/>
  <c r="C80" i="48" s="1"/>
  <c r="E73" i="48"/>
  <c r="E82" i="48" s="1"/>
  <c r="E93" i="48" s="1"/>
  <c r="E80" i="48" s="1"/>
  <c r="D73" i="48"/>
  <c r="D82" i="48" s="1"/>
  <c r="D93" i="48" s="1"/>
  <c r="D80" i="48" s="1"/>
  <c r="E97" i="47"/>
  <c r="E96" i="47"/>
  <c r="E78" i="47"/>
  <c r="G78" i="47"/>
  <c r="C97" i="47"/>
  <c r="C96" i="47"/>
  <c r="C78" i="47"/>
  <c r="D78" i="47"/>
  <c r="D96" i="47"/>
  <c r="F78" i="47"/>
  <c r="H97" i="47"/>
  <c r="H96" i="47"/>
  <c r="H78" i="47"/>
  <c r="D79" i="46"/>
  <c r="D81" i="46" s="1"/>
  <c r="D94" i="46" s="1"/>
  <c r="D83" i="46"/>
  <c r="D73" i="46"/>
  <c r="D82" i="46" s="1"/>
  <c r="D93" i="46" s="1"/>
  <c r="D80" i="46" s="1"/>
  <c r="C73" i="46"/>
  <c r="C82" i="46" s="1"/>
  <c r="C93" i="46" s="1"/>
  <c r="C80" i="46" s="1"/>
  <c r="H73" i="46"/>
  <c r="H82" i="46" s="1"/>
  <c r="H93" i="46" s="1"/>
  <c r="H80" i="46" s="1"/>
  <c r="G73" i="46"/>
  <c r="G82" i="46" s="1"/>
  <c r="G93" i="46" s="1"/>
  <c r="G80" i="46" s="1"/>
  <c r="F73" i="46"/>
  <c r="F82" i="46" s="1"/>
  <c r="F93" i="46" s="1"/>
  <c r="F80" i="46" s="1"/>
  <c r="E73" i="46"/>
  <c r="E82" i="46" s="1"/>
  <c r="E93" i="46" s="1"/>
  <c r="E80" i="46" s="1"/>
  <c r="E79" i="46"/>
  <c r="E81" i="46" s="1"/>
  <c r="E94" i="46" s="1"/>
  <c r="E83" i="46"/>
  <c r="H83" i="46"/>
  <c r="H79" i="46"/>
  <c r="H81" i="46" s="1"/>
  <c r="H94" i="46" s="1"/>
  <c r="F79" i="46"/>
  <c r="F81" i="46" s="1"/>
  <c r="F94" i="46" s="1"/>
  <c r="F83" i="46"/>
  <c r="G83" i="46"/>
  <c r="G79" i="46"/>
  <c r="G81" i="46" s="1"/>
  <c r="G94" i="46" s="1"/>
  <c r="C79" i="46"/>
  <c r="C81" i="46" s="1"/>
  <c r="C94" i="46" s="1"/>
  <c r="C83" i="46"/>
  <c r="J79" i="51" l="1"/>
  <c r="J81" i="51" s="1"/>
  <c r="J83" i="51"/>
  <c r="D114" i="32"/>
  <c r="D117" i="32" s="1"/>
  <c r="D97" i="80"/>
  <c r="J97" i="55"/>
  <c r="E105" i="76"/>
  <c r="H105" i="40"/>
  <c r="H118" i="40" s="1"/>
  <c r="J105" i="59"/>
  <c r="J118" i="59" s="1"/>
  <c r="I79" i="51"/>
  <c r="I81" i="51" s="1"/>
  <c r="I83" i="51"/>
  <c r="E146" i="8"/>
  <c r="AK5" i="1" s="1"/>
  <c r="AH57" i="1"/>
  <c r="J78" i="78"/>
  <c r="J97" i="78"/>
  <c r="J96" i="78"/>
  <c r="J104" i="78" s="1"/>
  <c r="J117" i="78" s="1"/>
  <c r="G96" i="47"/>
  <c r="J105" i="57"/>
  <c r="J118" i="57" s="1"/>
  <c r="G97" i="47"/>
  <c r="G105" i="47" s="1"/>
  <c r="G118" i="47" s="1"/>
  <c r="AH80" i="1"/>
  <c r="F145" i="121"/>
  <c r="AI100" i="1" s="1"/>
  <c r="E105" i="58"/>
  <c r="H104" i="40"/>
  <c r="H117" i="40" s="1"/>
  <c r="E97" i="97"/>
  <c r="G94" i="51"/>
  <c r="C105" i="58"/>
  <c r="E104" i="76"/>
  <c r="E114" i="76" s="1"/>
  <c r="E117" i="76" s="1"/>
  <c r="E145" i="110"/>
  <c r="F145" i="55"/>
  <c r="AI34" i="1" s="1"/>
  <c r="G97" i="51"/>
  <c r="AG34" i="1"/>
  <c r="F115" i="12"/>
  <c r="F118" i="12" s="1"/>
  <c r="E146" i="119"/>
  <c r="F146" i="119" s="1"/>
  <c r="AL98" i="1" s="1"/>
  <c r="F146" i="112"/>
  <c r="AL91" i="1" s="1"/>
  <c r="AK95" i="1"/>
  <c r="F146" i="116"/>
  <c r="AL95" i="1" s="1"/>
  <c r="E145" i="112"/>
  <c r="AG42" i="1"/>
  <c r="F145" i="63"/>
  <c r="AI42" i="1" s="1"/>
  <c r="F145" i="77"/>
  <c r="AI56" i="1" s="1"/>
  <c r="AH56" i="1"/>
  <c r="AJ79" i="1"/>
  <c r="F146" i="100"/>
  <c r="AL79" i="1" s="1"/>
  <c r="D145" i="97"/>
  <c r="E145" i="97" s="1"/>
  <c r="AH76" i="1" s="1"/>
  <c r="AJ56" i="1"/>
  <c r="F146" i="77"/>
  <c r="AL56" i="1" s="1"/>
  <c r="AG37" i="1"/>
  <c r="F145" i="58"/>
  <c r="AI37" i="1" s="1"/>
  <c r="D146" i="115"/>
  <c r="E146" i="115" s="1"/>
  <c r="AK94" i="1" s="1"/>
  <c r="D145" i="66"/>
  <c r="AG45" i="1" s="1"/>
  <c r="E146" i="57"/>
  <c r="F146" i="8"/>
  <c r="AL5" i="1" s="1"/>
  <c r="AP5" i="1" s="1"/>
  <c r="D145" i="83"/>
  <c r="AG62" i="1" s="1"/>
  <c r="E146" i="64"/>
  <c r="I104" i="59"/>
  <c r="I117" i="59" s="1"/>
  <c r="E145" i="98"/>
  <c r="E146" i="74"/>
  <c r="D146" i="72"/>
  <c r="AJ51" i="1" s="1"/>
  <c r="F146" i="94"/>
  <c r="AL73" i="1" s="1"/>
  <c r="AK73" i="1"/>
  <c r="I105" i="59"/>
  <c r="I118" i="59" s="1"/>
  <c r="F115" i="16"/>
  <c r="F118" i="16" s="1"/>
  <c r="C114" i="20"/>
  <c r="C117" i="20" s="1"/>
  <c r="E105" i="44"/>
  <c r="E115" i="44" s="1"/>
  <c r="E118" i="44" s="1"/>
  <c r="D115" i="20"/>
  <c r="D118" i="20" s="1"/>
  <c r="C97" i="63"/>
  <c r="C105" i="63" s="1"/>
  <c r="F97" i="63"/>
  <c r="F96" i="63"/>
  <c r="E79" i="72"/>
  <c r="E81" i="72" s="1"/>
  <c r="I83" i="113"/>
  <c r="G105" i="89"/>
  <c r="G118" i="89" s="1"/>
  <c r="I97" i="116"/>
  <c r="I96" i="116"/>
  <c r="I94" i="116"/>
  <c r="J96" i="116"/>
  <c r="J94" i="116"/>
  <c r="J97" i="116"/>
  <c r="F96" i="47"/>
  <c r="F97" i="47"/>
  <c r="C96" i="63"/>
  <c r="I104" i="80"/>
  <c r="I117" i="80" s="1"/>
  <c r="G104" i="89"/>
  <c r="G117" i="89" s="1"/>
  <c r="J79" i="84"/>
  <c r="J81" i="84" s="1"/>
  <c r="J94" i="84" s="1"/>
  <c r="C96" i="87"/>
  <c r="D114" i="20"/>
  <c r="D117" i="20" s="1"/>
  <c r="F97" i="97"/>
  <c r="J105" i="36"/>
  <c r="J118" i="36" s="1"/>
  <c r="G105" i="16"/>
  <c r="G118" i="16" s="1"/>
  <c r="F96" i="97"/>
  <c r="J105" i="103"/>
  <c r="J118" i="103" s="1"/>
  <c r="H105" i="104"/>
  <c r="H118" i="104" s="1"/>
  <c r="G96" i="97"/>
  <c r="I96" i="53"/>
  <c r="G97" i="97"/>
  <c r="F115" i="32"/>
  <c r="F118" i="32" s="1"/>
  <c r="G104" i="98"/>
  <c r="G117" i="98" s="1"/>
  <c r="D105" i="16"/>
  <c r="J79" i="119"/>
  <c r="J81" i="119" s="1"/>
  <c r="J96" i="119" s="1"/>
  <c r="G105" i="98"/>
  <c r="G118" i="98" s="1"/>
  <c r="D104" i="16"/>
  <c r="E96" i="97"/>
  <c r="D114" i="44"/>
  <c r="D117" i="44" s="1"/>
  <c r="H104" i="89"/>
  <c r="H117" i="89" s="1"/>
  <c r="H78" i="55"/>
  <c r="F114" i="20"/>
  <c r="F117" i="20" s="1"/>
  <c r="I105" i="63"/>
  <c r="I118" i="63" s="1"/>
  <c r="G104" i="108"/>
  <c r="G117" i="108" s="1"/>
  <c r="C115" i="20"/>
  <c r="C118" i="20" s="1"/>
  <c r="I94" i="10"/>
  <c r="I96" i="10"/>
  <c r="I97" i="10"/>
  <c r="J94" i="10"/>
  <c r="J96" i="10"/>
  <c r="J97" i="10"/>
  <c r="AJ6" i="1"/>
  <c r="F146" i="10"/>
  <c r="AL6" i="1" s="1"/>
  <c r="H104" i="16"/>
  <c r="H117" i="16" s="1"/>
  <c r="F115" i="20"/>
  <c r="F118" i="20" s="1"/>
  <c r="G105" i="108"/>
  <c r="G118" i="108" s="1"/>
  <c r="E104" i="108"/>
  <c r="D97" i="97"/>
  <c r="I97" i="53"/>
  <c r="D114" i="45"/>
  <c r="D117" i="45" s="1"/>
  <c r="E114" i="45"/>
  <c r="E117" i="45" s="1"/>
  <c r="C114" i="50"/>
  <c r="C117" i="50" s="1"/>
  <c r="D97" i="47"/>
  <c r="C96" i="97"/>
  <c r="D105" i="108"/>
  <c r="F96" i="80"/>
  <c r="F97" i="80"/>
  <c r="E105" i="108"/>
  <c r="H105" i="16"/>
  <c r="H118" i="16" s="1"/>
  <c r="C115" i="44"/>
  <c r="C118" i="44" s="1"/>
  <c r="D105" i="85"/>
  <c r="H105" i="109"/>
  <c r="H118" i="109" s="1"/>
  <c r="F104" i="108"/>
  <c r="J104" i="64"/>
  <c r="J117" i="64" s="1"/>
  <c r="I83" i="76"/>
  <c r="I79" i="76"/>
  <c r="I81" i="76" s="1"/>
  <c r="I94" i="76" s="1"/>
  <c r="J79" i="76"/>
  <c r="J81" i="76" s="1"/>
  <c r="J94" i="76" s="1"/>
  <c r="J83" i="76"/>
  <c r="J78" i="76"/>
  <c r="I78" i="76"/>
  <c r="J105" i="16"/>
  <c r="J118" i="16" s="1"/>
  <c r="F105" i="108"/>
  <c r="E114" i="30"/>
  <c r="E117" i="30" s="1"/>
  <c r="E105" i="79"/>
  <c r="C115" i="50"/>
  <c r="C118" i="50" s="1"/>
  <c r="I105" i="100"/>
  <c r="I118" i="100" s="1"/>
  <c r="J104" i="36"/>
  <c r="J117" i="36" s="1"/>
  <c r="J105" i="64"/>
  <c r="J118" i="64" s="1"/>
  <c r="I104" i="63"/>
  <c r="I117" i="63" s="1"/>
  <c r="F104" i="40"/>
  <c r="G105" i="123"/>
  <c r="G118" i="123" s="1"/>
  <c r="J79" i="45"/>
  <c r="J81" i="45" s="1"/>
  <c r="J83" i="45"/>
  <c r="D104" i="108"/>
  <c r="I83" i="45"/>
  <c r="I79" i="45"/>
  <c r="I81" i="45" s="1"/>
  <c r="D105" i="58"/>
  <c r="D115" i="58" s="1"/>
  <c r="D118" i="58" s="1"/>
  <c r="F105" i="40"/>
  <c r="F115" i="40" s="1"/>
  <c r="F118" i="40" s="1"/>
  <c r="F114" i="32"/>
  <c r="F117" i="32" s="1"/>
  <c r="H105" i="89"/>
  <c r="H118" i="89" s="1"/>
  <c r="D115" i="45"/>
  <c r="D118" i="45" s="1"/>
  <c r="G104" i="123"/>
  <c r="G117" i="123" s="1"/>
  <c r="C97" i="97"/>
  <c r="F114" i="16"/>
  <c r="F117" i="16" s="1"/>
  <c r="J104" i="100"/>
  <c r="J117" i="100" s="1"/>
  <c r="E104" i="98"/>
  <c r="I78" i="72"/>
  <c r="I97" i="72"/>
  <c r="I96" i="72"/>
  <c r="E104" i="77"/>
  <c r="J78" i="72"/>
  <c r="J97" i="72"/>
  <c r="J96" i="72"/>
  <c r="E115" i="20"/>
  <c r="E118" i="20" s="1"/>
  <c r="J104" i="26"/>
  <c r="J117" i="26" s="1"/>
  <c r="D145" i="72"/>
  <c r="D78" i="55"/>
  <c r="E104" i="79"/>
  <c r="G97" i="80"/>
  <c r="I78" i="118"/>
  <c r="J78" i="118"/>
  <c r="E105" i="98"/>
  <c r="E115" i="98" s="1"/>
  <c r="E118" i="98" s="1"/>
  <c r="I79" i="118"/>
  <c r="I81" i="118" s="1"/>
  <c r="I94" i="118" s="1"/>
  <c r="I83" i="118"/>
  <c r="J79" i="118"/>
  <c r="J81" i="118" s="1"/>
  <c r="J94" i="118" s="1"/>
  <c r="J83" i="118"/>
  <c r="H105" i="117"/>
  <c r="H118" i="117" s="1"/>
  <c r="J105" i="100"/>
  <c r="J118" i="100" s="1"/>
  <c r="F114" i="12"/>
  <c r="F117" i="12" s="1"/>
  <c r="E105" i="77"/>
  <c r="I94" i="123"/>
  <c r="I96" i="123"/>
  <c r="I97" i="123"/>
  <c r="D96" i="55"/>
  <c r="D105" i="55" s="1"/>
  <c r="G96" i="80"/>
  <c r="J94" i="123"/>
  <c r="J96" i="123"/>
  <c r="J97" i="123"/>
  <c r="I97" i="60"/>
  <c r="I96" i="60"/>
  <c r="D105" i="50"/>
  <c r="J105" i="111"/>
  <c r="J118" i="111" s="1"/>
  <c r="AJ42" i="1"/>
  <c r="F146" i="63"/>
  <c r="AL42" i="1" s="1"/>
  <c r="J78" i="102"/>
  <c r="J96" i="102"/>
  <c r="J97" i="102"/>
  <c r="J96" i="63"/>
  <c r="J97" i="63"/>
  <c r="J94" i="63"/>
  <c r="I78" i="102"/>
  <c r="I97" i="102"/>
  <c r="I96" i="102"/>
  <c r="I94" i="119"/>
  <c r="I97" i="119"/>
  <c r="I96" i="119"/>
  <c r="J94" i="60"/>
  <c r="J96" i="60"/>
  <c r="J97" i="60"/>
  <c r="F114" i="45"/>
  <c r="F117" i="45" s="1"/>
  <c r="I105" i="74"/>
  <c r="I118" i="74" s="1"/>
  <c r="C114" i="45"/>
  <c r="C117" i="45" s="1"/>
  <c r="F105" i="77"/>
  <c r="I104" i="57"/>
  <c r="I117" i="57" s="1"/>
  <c r="F115" i="114"/>
  <c r="F118" i="114" s="1"/>
  <c r="H105" i="77"/>
  <c r="H118" i="77" s="1"/>
  <c r="E115" i="16"/>
  <c r="E118" i="16" s="1"/>
  <c r="J105" i="26"/>
  <c r="J118" i="26" s="1"/>
  <c r="F115" i="45"/>
  <c r="F118" i="45" s="1"/>
  <c r="D105" i="79"/>
  <c r="E97" i="51"/>
  <c r="E114" i="32"/>
  <c r="E117" i="32" s="1"/>
  <c r="E96" i="51"/>
  <c r="F114" i="114"/>
  <c r="F117" i="114" s="1"/>
  <c r="H104" i="77"/>
  <c r="H117" i="77" s="1"/>
  <c r="I104" i="74"/>
  <c r="I117" i="74" s="1"/>
  <c r="F104" i="98"/>
  <c r="C96" i="77"/>
  <c r="C104" i="77" s="1"/>
  <c r="C143" i="36"/>
  <c r="AF19" i="1" s="1"/>
  <c r="G105" i="102"/>
  <c r="G118" i="102" s="1"/>
  <c r="C94" i="77"/>
  <c r="D115" i="30"/>
  <c r="D118" i="30" s="1"/>
  <c r="C115" i="32"/>
  <c r="C118" i="32" s="1"/>
  <c r="E115" i="32"/>
  <c r="E118" i="32" s="1"/>
  <c r="D97" i="117"/>
  <c r="D96" i="97"/>
  <c r="D105" i="97" s="1"/>
  <c r="J104" i="80"/>
  <c r="J117" i="80" s="1"/>
  <c r="I105" i="57"/>
  <c r="I118" i="57" s="1"/>
  <c r="F105" i="98"/>
  <c r="D96" i="117"/>
  <c r="J83" i="12"/>
  <c r="J79" i="12"/>
  <c r="J81" i="12" s="1"/>
  <c r="I79" i="12"/>
  <c r="I81" i="12" s="1"/>
  <c r="I83" i="12"/>
  <c r="G105" i="85"/>
  <c r="G118" i="85" s="1"/>
  <c r="C114" i="32"/>
  <c r="C117" i="32" s="1"/>
  <c r="C142" i="32" s="1"/>
  <c r="AE17" i="1" s="1"/>
  <c r="D104" i="50"/>
  <c r="F104" i="77"/>
  <c r="E115" i="45"/>
  <c r="E118" i="45" s="1"/>
  <c r="G78" i="55"/>
  <c r="D104" i="79"/>
  <c r="F104" i="44"/>
  <c r="G96" i="55"/>
  <c r="G104" i="55" s="1"/>
  <c r="G117" i="55" s="1"/>
  <c r="C115" i="45"/>
  <c r="C118" i="45" s="1"/>
  <c r="G104" i="102"/>
  <c r="G117" i="102" s="1"/>
  <c r="D114" i="114"/>
  <c r="D117" i="114" s="1"/>
  <c r="J104" i="111"/>
  <c r="J117" i="111" s="1"/>
  <c r="J104" i="103"/>
  <c r="J117" i="103" s="1"/>
  <c r="E104" i="50"/>
  <c r="H96" i="55"/>
  <c r="H104" i="55" s="1"/>
  <c r="H117" i="55" s="1"/>
  <c r="C78" i="55"/>
  <c r="I94" i="53"/>
  <c r="G104" i="85"/>
  <c r="G117" i="85" s="1"/>
  <c r="D115" i="114"/>
  <c r="D118" i="114" s="1"/>
  <c r="I104" i="100"/>
  <c r="I117" i="100" s="1"/>
  <c r="E115" i="30"/>
  <c r="E118" i="30" s="1"/>
  <c r="C96" i="55"/>
  <c r="C105" i="55" s="1"/>
  <c r="D114" i="14"/>
  <c r="D117" i="14" s="1"/>
  <c r="E114" i="16"/>
  <c r="E117" i="16" s="1"/>
  <c r="C142" i="16" s="1"/>
  <c r="AE9" i="1" s="1"/>
  <c r="C114" i="36"/>
  <c r="C117" i="36" s="1"/>
  <c r="E97" i="68"/>
  <c r="E96" i="68"/>
  <c r="F104" i="58"/>
  <c r="F115" i="58" s="1"/>
  <c r="F118" i="58" s="1"/>
  <c r="D114" i="30"/>
  <c r="D117" i="30" s="1"/>
  <c r="H104" i="109"/>
  <c r="H117" i="109" s="1"/>
  <c r="D79" i="72"/>
  <c r="D81" i="72" s="1"/>
  <c r="D94" i="72" s="1"/>
  <c r="D97" i="63"/>
  <c r="G104" i="58"/>
  <c r="G117" i="58" s="1"/>
  <c r="C96" i="116"/>
  <c r="F105" i="44"/>
  <c r="D96" i="63"/>
  <c r="C97" i="116"/>
  <c r="I105" i="26"/>
  <c r="I118" i="26" s="1"/>
  <c r="D115" i="32"/>
  <c r="D118" i="32" s="1"/>
  <c r="C105" i="40"/>
  <c r="D115" i="14"/>
  <c r="D118" i="14" s="1"/>
  <c r="E78" i="55"/>
  <c r="C104" i="40"/>
  <c r="C104" i="18"/>
  <c r="E96" i="55"/>
  <c r="E104" i="55" s="1"/>
  <c r="I104" i="111"/>
  <c r="I117" i="111" s="1"/>
  <c r="E105" i="18"/>
  <c r="D104" i="18"/>
  <c r="G105" i="50"/>
  <c r="G118" i="50" s="1"/>
  <c r="G94" i="117"/>
  <c r="G97" i="117"/>
  <c r="G96" i="117"/>
  <c r="E105" i="50"/>
  <c r="I79" i="6"/>
  <c r="I81" i="6" s="1"/>
  <c r="I94" i="6" s="1"/>
  <c r="C114" i="14"/>
  <c r="C117" i="14" s="1"/>
  <c r="C115" i="14"/>
  <c r="C118" i="14" s="1"/>
  <c r="G105" i="58"/>
  <c r="G118" i="58" s="1"/>
  <c r="C96" i="80"/>
  <c r="C97" i="80"/>
  <c r="G97" i="77"/>
  <c r="G105" i="18"/>
  <c r="G118" i="18" s="1"/>
  <c r="F94" i="117"/>
  <c r="F96" i="117"/>
  <c r="F97" i="117"/>
  <c r="H105" i="18"/>
  <c r="H118" i="18" s="1"/>
  <c r="F105" i="18"/>
  <c r="G96" i="77"/>
  <c r="C94" i="117"/>
  <c r="C96" i="117"/>
  <c r="C97" i="117"/>
  <c r="G104" i="50"/>
  <c r="G117" i="50" s="1"/>
  <c r="E94" i="117"/>
  <c r="E96" i="117"/>
  <c r="E97" i="117"/>
  <c r="D104" i="77"/>
  <c r="E114" i="14"/>
  <c r="E117" i="14" s="1"/>
  <c r="E115" i="14"/>
  <c r="E118" i="14" s="1"/>
  <c r="H94" i="122"/>
  <c r="H97" i="122"/>
  <c r="H96" i="122"/>
  <c r="H104" i="18"/>
  <c r="H117" i="18" s="1"/>
  <c r="C94" i="122"/>
  <c r="C96" i="122"/>
  <c r="C97" i="122"/>
  <c r="D94" i="122"/>
  <c r="D96" i="122"/>
  <c r="D97" i="122"/>
  <c r="E104" i="18"/>
  <c r="C105" i="18"/>
  <c r="D105" i="18"/>
  <c r="G94" i="122"/>
  <c r="G97" i="122"/>
  <c r="G96" i="122"/>
  <c r="F94" i="122"/>
  <c r="F96" i="122"/>
  <c r="F97" i="122"/>
  <c r="E94" i="122"/>
  <c r="E96" i="122"/>
  <c r="E97" i="122"/>
  <c r="G104" i="18"/>
  <c r="G117" i="18" s="1"/>
  <c r="F104" i="18"/>
  <c r="I104" i="26"/>
  <c r="I117" i="26" s="1"/>
  <c r="J105" i="98"/>
  <c r="J118" i="98" s="1"/>
  <c r="J104" i="98"/>
  <c r="J117" i="98" s="1"/>
  <c r="I105" i="111"/>
  <c r="I118" i="111" s="1"/>
  <c r="F114" i="42"/>
  <c r="F117" i="42" s="1"/>
  <c r="C142" i="26"/>
  <c r="AE14" i="1" s="1"/>
  <c r="F145" i="61"/>
  <c r="AI40" i="1" s="1"/>
  <c r="H104" i="104"/>
  <c r="H117" i="104" s="1"/>
  <c r="F145" i="42"/>
  <c r="AI22" i="1" s="1"/>
  <c r="AM22" i="1" s="1"/>
  <c r="H96" i="116"/>
  <c r="D105" i="77"/>
  <c r="I97" i="121"/>
  <c r="I96" i="121"/>
  <c r="H97" i="116"/>
  <c r="J105" i="86"/>
  <c r="J118" i="86" s="1"/>
  <c r="C143" i="22"/>
  <c r="AF12" i="1" s="1"/>
  <c r="I105" i="86"/>
  <c r="I118" i="86" s="1"/>
  <c r="I104" i="86"/>
  <c r="I117" i="86" s="1"/>
  <c r="H97" i="68"/>
  <c r="G96" i="68"/>
  <c r="G97" i="68"/>
  <c r="J96" i="53"/>
  <c r="H96" i="68"/>
  <c r="C142" i="22"/>
  <c r="AE12" i="1" s="1"/>
  <c r="J97" i="53"/>
  <c r="E115" i="10"/>
  <c r="E118" i="10" s="1"/>
  <c r="C143" i="26"/>
  <c r="AF14" i="1" s="1"/>
  <c r="F114" i="34"/>
  <c r="F117" i="34" s="1"/>
  <c r="J104" i="86"/>
  <c r="J117" i="86" s="1"/>
  <c r="F114" i="24"/>
  <c r="F117" i="24" s="1"/>
  <c r="F115" i="34"/>
  <c r="F118" i="34" s="1"/>
  <c r="F146" i="42"/>
  <c r="AL22" i="1" s="1"/>
  <c r="AP22" i="1" s="1"/>
  <c r="F145" i="71"/>
  <c r="AI50" i="1" s="1"/>
  <c r="AK90" i="1"/>
  <c r="J94" i="24"/>
  <c r="J96" i="24"/>
  <c r="J97" i="24"/>
  <c r="I94" i="24"/>
  <c r="I96" i="24"/>
  <c r="I97" i="24"/>
  <c r="AJ13" i="1"/>
  <c r="F146" i="24"/>
  <c r="AL13" i="1" s="1"/>
  <c r="I105" i="61"/>
  <c r="I118" i="61" s="1"/>
  <c r="F115" i="42"/>
  <c r="F118" i="42" s="1"/>
  <c r="J105" i="73"/>
  <c r="J118" i="73" s="1"/>
  <c r="F105" i="52"/>
  <c r="F145" i="8"/>
  <c r="AI5" i="1" s="1"/>
  <c r="AM5" i="1" s="1"/>
  <c r="D115" i="10"/>
  <c r="D118" i="10" s="1"/>
  <c r="I105" i="40"/>
  <c r="I118" i="40" s="1"/>
  <c r="F105" i="109"/>
  <c r="F114" i="28"/>
  <c r="F117" i="28" s="1"/>
  <c r="J97" i="48"/>
  <c r="D114" i="10"/>
  <c r="D117" i="10" s="1"/>
  <c r="G105" i="75"/>
  <c r="G118" i="75" s="1"/>
  <c r="J96" i="48"/>
  <c r="J104" i="73"/>
  <c r="J117" i="73" s="1"/>
  <c r="I105" i="78"/>
  <c r="I118" i="78" s="1"/>
  <c r="D105" i="116"/>
  <c r="D96" i="118"/>
  <c r="I104" i="40"/>
  <c r="I117" i="40" s="1"/>
  <c r="AH89" i="1"/>
  <c r="F145" i="110"/>
  <c r="AI89" i="1" s="1"/>
  <c r="F97" i="116"/>
  <c r="F96" i="116"/>
  <c r="J105" i="38"/>
  <c r="J118" i="38" s="1"/>
  <c r="C143" i="38" s="1"/>
  <c r="AF20" i="1" s="1"/>
  <c r="H104" i="99"/>
  <c r="H117" i="99" s="1"/>
  <c r="F115" i="28"/>
  <c r="F118" i="28" s="1"/>
  <c r="I96" i="48"/>
  <c r="I97" i="48"/>
  <c r="D105" i="75"/>
  <c r="I104" i="32"/>
  <c r="I117" i="32" s="1"/>
  <c r="J104" i="38"/>
  <c r="J117" i="38" s="1"/>
  <c r="C142" i="38" s="1"/>
  <c r="AE20" i="1" s="1"/>
  <c r="I104" i="78"/>
  <c r="I117" i="78" s="1"/>
  <c r="I105" i="38"/>
  <c r="I118" i="38" s="1"/>
  <c r="E96" i="116"/>
  <c r="E104" i="116" s="1"/>
  <c r="D97" i="118"/>
  <c r="I104" i="38"/>
  <c r="I117" i="38" s="1"/>
  <c r="D104" i="75"/>
  <c r="D114" i="75" s="1"/>
  <c r="D117" i="75" s="1"/>
  <c r="J96" i="114"/>
  <c r="D97" i="103"/>
  <c r="D97" i="57"/>
  <c r="D96" i="103"/>
  <c r="H97" i="57"/>
  <c r="D96" i="57"/>
  <c r="I105" i="46"/>
  <c r="I118" i="46" s="1"/>
  <c r="AM8" i="1"/>
  <c r="AP8" i="1"/>
  <c r="I105" i="69"/>
  <c r="I118" i="69" s="1"/>
  <c r="I105" i="32"/>
  <c r="I118" i="32" s="1"/>
  <c r="E145" i="111"/>
  <c r="AH90" i="1" s="1"/>
  <c r="F105" i="67"/>
  <c r="J97" i="114"/>
  <c r="AK64" i="1"/>
  <c r="F146" i="85"/>
  <c r="AL64" i="1" s="1"/>
  <c r="H104" i="52"/>
  <c r="H117" i="52" s="1"/>
  <c r="AK82" i="1"/>
  <c r="F146" i="103"/>
  <c r="AL82" i="1" s="1"/>
  <c r="E145" i="114"/>
  <c r="AH93" i="1" s="1"/>
  <c r="AG93" i="1"/>
  <c r="AJ93" i="1"/>
  <c r="F146" i="114"/>
  <c r="AL93" i="1" s="1"/>
  <c r="I97" i="114"/>
  <c r="I96" i="114"/>
  <c r="I94" i="114"/>
  <c r="C114" i="34"/>
  <c r="C117" i="34" s="1"/>
  <c r="F104" i="67"/>
  <c r="J104" i="69"/>
  <c r="J117" i="69" s="1"/>
  <c r="I104" i="69"/>
  <c r="I117" i="69" s="1"/>
  <c r="J105" i="69"/>
  <c r="J118" i="69" s="1"/>
  <c r="G104" i="67"/>
  <c r="G117" i="67" s="1"/>
  <c r="I104" i="87"/>
  <c r="I117" i="87" s="1"/>
  <c r="H96" i="57"/>
  <c r="I104" i="61"/>
  <c r="I117" i="61" s="1"/>
  <c r="J94" i="85"/>
  <c r="G105" i="67"/>
  <c r="G118" i="67" s="1"/>
  <c r="E114" i="10"/>
  <c r="E117" i="10" s="1"/>
  <c r="J97" i="85"/>
  <c r="J104" i="85" s="1"/>
  <c r="J117" i="85" s="1"/>
  <c r="I94" i="103"/>
  <c r="I96" i="103"/>
  <c r="I97" i="103"/>
  <c r="J94" i="74"/>
  <c r="J96" i="74"/>
  <c r="J97" i="74"/>
  <c r="I96" i="30"/>
  <c r="I97" i="30"/>
  <c r="I94" i="30"/>
  <c r="G104" i="75"/>
  <c r="G117" i="75" s="1"/>
  <c r="AJ62" i="1"/>
  <c r="F146" i="83"/>
  <c r="AL62" i="1" s="1"/>
  <c r="D104" i="109"/>
  <c r="AP15" i="1"/>
  <c r="D104" i="85"/>
  <c r="D115" i="85" s="1"/>
  <c r="D118" i="85" s="1"/>
  <c r="H105" i="99"/>
  <c r="H118" i="99" s="1"/>
  <c r="J104" i="50"/>
  <c r="J117" i="50" s="1"/>
  <c r="J94" i="30"/>
  <c r="J96" i="30"/>
  <c r="J97" i="30"/>
  <c r="I104" i="50"/>
  <c r="I117" i="50" s="1"/>
  <c r="C79" i="84"/>
  <c r="C81" i="84" s="1"/>
  <c r="C94" i="84" s="1"/>
  <c r="I94" i="68"/>
  <c r="I96" i="68"/>
  <c r="I97" i="68"/>
  <c r="I94" i="56"/>
  <c r="I96" i="56"/>
  <c r="I97" i="56"/>
  <c r="J105" i="67"/>
  <c r="J118" i="67" s="1"/>
  <c r="F146" i="50"/>
  <c r="AL29" i="1" s="1"/>
  <c r="AK29" i="1"/>
  <c r="J104" i="120"/>
  <c r="J117" i="120" s="1"/>
  <c r="J105" i="28"/>
  <c r="J118" i="28" s="1"/>
  <c r="C96" i="88"/>
  <c r="J105" i="50"/>
  <c r="J118" i="50" s="1"/>
  <c r="AJ35" i="1"/>
  <c r="F146" i="56"/>
  <c r="AL35" i="1" s="1"/>
  <c r="J94" i="56"/>
  <c r="J96" i="56"/>
  <c r="J97" i="56"/>
  <c r="C114" i="76"/>
  <c r="C117" i="76" s="1"/>
  <c r="D105" i="104"/>
  <c r="I105" i="28"/>
  <c r="I118" i="28" s="1"/>
  <c r="I105" i="50"/>
  <c r="I118" i="50" s="1"/>
  <c r="E146" i="68"/>
  <c r="AK47" i="1" s="1"/>
  <c r="J94" i="68"/>
  <c r="J96" i="68"/>
  <c r="J97" i="68"/>
  <c r="H79" i="84"/>
  <c r="H81" i="84" s="1"/>
  <c r="H94" i="84" s="1"/>
  <c r="F115" i="24"/>
  <c r="F118" i="24" s="1"/>
  <c r="F146" i="93"/>
  <c r="AL72" i="1" s="1"/>
  <c r="F146" i="49"/>
  <c r="AL28" i="1" s="1"/>
  <c r="C114" i="56"/>
  <c r="C117" i="56" s="1"/>
  <c r="J105" i="62"/>
  <c r="J118" i="62" s="1"/>
  <c r="I104" i="120"/>
  <c r="I117" i="120" s="1"/>
  <c r="I97" i="108"/>
  <c r="I104" i="28"/>
  <c r="I117" i="28" s="1"/>
  <c r="J104" i="28"/>
  <c r="J117" i="28" s="1"/>
  <c r="D104" i="104"/>
  <c r="J96" i="89"/>
  <c r="J94" i="42"/>
  <c r="J97" i="42"/>
  <c r="J96" i="42"/>
  <c r="D114" i="24"/>
  <c r="D117" i="24" s="1"/>
  <c r="I96" i="42"/>
  <c r="I97" i="42"/>
  <c r="I94" i="42"/>
  <c r="C114" i="85"/>
  <c r="C117" i="85" s="1"/>
  <c r="I104" i="47"/>
  <c r="I117" i="47" s="1"/>
  <c r="E145" i="120"/>
  <c r="I96" i="108"/>
  <c r="J96" i="108"/>
  <c r="J97" i="108"/>
  <c r="AG87" i="1"/>
  <c r="F145" i="108"/>
  <c r="AI87" i="1" s="1"/>
  <c r="E146" i="108"/>
  <c r="AK87" i="1" s="1"/>
  <c r="I105" i="120"/>
  <c r="I118" i="120" s="1"/>
  <c r="C96" i="118"/>
  <c r="I96" i="96"/>
  <c r="F146" i="75"/>
  <c r="AL54" i="1" s="1"/>
  <c r="J105" i="120"/>
  <c r="J118" i="120" s="1"/>
  <c r="I96" i="99"/>
  <c r="F146" i="67"/>
  <c r="AL46" i="1" s="1"/>
  <c r="AK46" i="1"/>
  <c r="E96" i="113"/>
  <c r="J97" i="89"/>
  <c r="J104" i="67"/>
  <c r="J117" i="67" s="1"/>
  <c r="AG63" i="1"/>
  <c r="F145" i="84"/>
  <c r="AI63" i="1" s="1"/>
  <c r="D97" i="100"/>
  <c r="E97" i="113"/>
  <c r="F145" i="67"/>
  <c r="AI46" i="1" s="1"/>
  <c r="AH46" i="1"/>
  <c r="I96" i="84"/>
  <c r="D96" i="100"/>
  <c r="I97" i="84"/>
  <c r="I97" i="99"/>
  <c r="AJ63" i="1"/>
  <c r="F146" i="84"/>
  <c r="AL63" i="1" s="1"/>
  <c r="C114" i="108"/>
  <c r="C117" i="108" s="1"/>
  <c r="AG68" i="1"/>
  <c r="F145" i="89"/>
  <c r="AI68" i="1" s="1"/>
  <c r="J96" i="99"/>
  <c r="J97" i="99"/>
  <c r="G96" i="118"/>
  <c r="AJ68" i="1"/>
  <c r="F146" i="89"/>
  <c r="AL68" i="1" s="1"/>
  <c r="I94" i="89"/>
  <c r="I96" i="89"/>
  <c r="I97" i="89"/>
  <c r="E97" i="103"/>
  <c r="D115" i="99"/>
  <c r="D118" i="99" s="1"/>
  <c r="E96" i="103"/>
  <c r="C97" i="118"/>
  <c r="E115" i="24"/>
  <c r="E118" i="24" s="1"/>
  <c r="G97" i="118"/>
  <c r="E145" i="93"/>
  <c r="AH72" i="1" s="1"/>
  <c r="J105" i="91"/>
  <c r="J118" i="91" s="1"/>
  <c r="I105" i="85"/>
  <c r="I118" i="85" s="1"/>
  <c r="I104" i="46"/>
  <c r="I117" i="46" s="1"/>
  <c r="D105" i="109"/>
  <c r="I104" i="117"/>
  <c r="I117" i="117" s="1"/>
  <c r="C114" i="24"/>
  <c r="C117" i="24" s="1"/>
  <c r="I104" i="55"/>
  <c r="I117" i="55" s="1"/>
  <c r="J105" i="75"/>
  <c r="J118" i="75" s="1"/>
  <c r="C114" i="99"/>
  <c r="C117" i="99" s="1"/>
  <c r="E115" i="99"/>
  <c r="E118" i="99" s="1"/>
  <c r="I97" i="90"/>
  <c r="E97" i="88"/>
  <c r="J104" i="20"/>
  <c r="J117" i="20" s="1"/>
  <c r="C142" i="20" s="1"/>
  <c r="AE11" i="1" s="1"/>
  <c r="E96" i="88"/>
  <c r="F146" i="121"/>
  <c r="AL100" i="1" s="1"/>
  <c r="I104" i="115"/>
  <c r="I117" i="115" s="1"/>
  <c r="I104" i="62"/>
  <c r="I117" i="62" s="1"/>
  <c r="E105" i="109"/>
  <c r="E114" i="109" s="1"/>
  <c r="E117" i="109" s="1"/>
  <c r="E146" i="96"/>
  <c r="AK75" i="1" s="1"/>
  <c r="J105" i="104"/>
  <c r="J118" i="104" s="1"/>
  <c r="I104" i="85"/>
  <c r="I117" i="85" s="1"/>
  <c r="C104" i="109"/>
  <c r="C115" i="109" s="1"/>
  <c r="C118" i="109" s="1"/>
  <c r="J104" i="62"/>
  <c r="J117" i="62" s="1"/>
  <c r="I104" i="20"/>
  <c r="I117" i="20" s="1"/>
  <c r="I105" i="62"/>
  <c r="I118" i="62" s="1"/>
  <c r="J105" i="83"/>
  <c r="J118" i="83" s="1"/>
  <c r="F145" i="117"/>
  <c r="AI96" i="1" s="1"/>
  <c r="F115" i="76"/>
  <c r="F118" i="76" s="1"/>
  <c r="F104" i="104"/>
  <c r="F104" i="99"/>
  <c r="J104" i="110"/>
  <c r="J117" i="110" s="1"/>
  <c r="J96" i="54"/>
  <c r="J104" i="115"/>
  <c r="J117" i="115" s="1"/>
  <c r="I105" i="75"/>
  <c r="I118" i="75" s="1"/>
  <c r="J104" i="117"/>
  <c r="J117" i="117" s="1"/>
  <c r="F146" i="91"/>
  <c r="AL70" i="1" s="1"/>
  <c r="I105" i="110"/>
  <c r="I118" i="110" s="1"/>
  <c r="J97" i="54"/>
  <c r="F146" i="104"/>
  <c r="AL83" i="1" s="1"/>
  <c r="I105" i="104"/>
  <c r="I118" i="104" s="1"/>
  <c r="J104" i="46"/>
  <c r="J117" i="46" s="1"/>
  <c r="I104" i="83"/>
  <c r="I117" i="83" s="1"/>
  <c r="I105" i="71"/>
  <c r="I118" i="71" s="1"/>
  <c r="J105" i="49"/>
  <c r="J118" i="49" s="1"/>
  <c r="I104" i="104"/>
  <c r="I117" i="104" s="1"/>
  <c r="I105" i="117"/>
  <c r="I118" i="117" s="1"/>
  <c r="AG69" i="1"/>
  <c r="F145" i="90"/>
  <c r="AI69" i="1" s="1"/>
  <c r="J104" i="75"/>
  <c r="J117" i="75" s="1"/>
  <c r="F104" i="109"/>
  <c r="J105" i="71"/>
  <c r="J118" i="71" s="1"/>
  <c r="J104" i="91"/>
  <c r="J117" i="91" s="1"/>
  <c r="C96" i="103"/>
  <c r="C97" i="103"/>
  <c r="J97" i="52"/>
  <c r="I97" i="93"/>
  <c r="J96" i="52"/>
  <c r="I97" i="52"/>
  <c r="J97" i="90"/>
  <c r="I96" i="93"/>
  <c r="J97" i="93"/>
  <c r="G105" i="112"/>
  <c r="G118" i="112" s="1"/>
  <c r="E146" i="6"/>
  <c r="AK4" i="1" s="1"/>
  <c r="J104" i="121"/>
  <c r="J117" i="121" s="1"/>
  <c r="I97" i="96"/>
  <c r="I96" i="52"/>
  <c r="I96" i="90"/>
  <c r="J96" i="90"/>
  <c r="AJ69" i="1"/>
  <c r="F146" i="90"/>
  <c r="AL69" i="1" s="1"/>
  <c r="J105" i="117"/>
  <c r="J118" i="117" s="1"/>
  <c r="J96" i="93"/>
  <c r="C115" i="76"/>
  <c r="C118" i="76" s="1"/>
  <c r="I105" i="91"/>
  <c r="I118" i="91" s="1"/>
  <c r="I104" i="91"/>
  <c r="I117" i="91" s="1"/>
  <c r="E114" i="40"/>
  <c r="E117" i="40" s="1"/>
  <c r="C104" i="68"/>
  <c r="J105" i="55"/>
  <c r="J118" i="55" s="1"/>
  <c r="I105" i="49"/>
  <c r="I118" i="49" s="1"/>
  <c r="I104" i="75"/>
  <c r="I117" i="75" s="1"/>
  <c r="F146" i="117"/>
  <c r="AL96" i="1" s="1"/>
  <c r="I104" i="110"/>
  <c r="I117" i="110" s="1"/>
  <c r="J105" i="46"/>
  <c r="J118" i="46" s="1"/>
  <c r="J104" i="104"/>
  <c r="J117" i="104" s="1"/>
  <c r="E145" i="91"/>
  <c r="AH70" i="1" s="1"/>
  <c r="J104" i="47"/>
  <c r="J117" i="47" s="1"/>
  <c r="J105" i="81"/>
  <c r="J118" i="81" s="1"/>
  <c r="F115" i="56"/>
  <c r="F118" i="56" s="1"/>
  <c r="I105" i="115"/>
  <c r="I118" i="115" s="1"/>
  <c r="I104" i="71"/>
  <c r="I117" i="71" s="1"/>
  <c r="J105" i="20"/>
  <c r="J118" i="20" s="1"/>
  <c r="C143" i="20" s="1"/>
  <c r="AF11" i="1" s="1"/>
  <c r="I96" i="54"/>
  <c r="J104" i="55"/>
  <c r="J117" i="55" s="1"/>
  <c r="E145" i="96"/>
  <c r="AH75" i="1" s="1"/>
  <c r="E146" i="88"/>
  <c r="J96" i="6"/>
  <c r="C105" i="68"/>
  <c r="I96" i="88"/>
  <c r="I94" i="88"/>
  <c r="I97" i="88"/>
  <c r="J105" i="121"/>
  <c r="J118" i="121" s="1"/>
  <c r="I97" i="54"/>
  <c r="J94" i="66"/>
  <c r="J96" i="66"/>
  <c r="J97" i="66"/>
  <c r="E146" i="54"/>
  <c r="AK33" i="1" s="1"/>
  <c r="J97" i="6"/>
  <c r="I104" i="49"/>
  <c r="I117" i="49" s="1"/>
  <c r="E146" i="113"/>
  <c r="AK92" i="1" s="1"/>
  <c r="C114" i="89"/>
  <c r="C117" i="89" s="1"/>
  <c r="I94" i="113"/>
  <c r="I96" i="113"/>
  <c r="I97" i="113"/>
  <c r="J97" i="96"/>
  <c r="I94" i="66"/>
  <c r="I96" i="66"/>
  <c r="I97" i="66"/>
  <c r="I105" i="55"/>
  <c r="I118" i="55" s="1"/>
  <c r="E145" i="53"/>
  <c r="AH32" i="1" s="1"/>
  <c r="J104" i="83"/>
  <c r="J117" i="83" s="1"/>
  <c r="I105" i="20"/>
  <c r="I118" i="20" s="1"/>
  <c r="J96" i="96"/>
  <c r="J104" i="49"/>
  <c r="J117" i="49" s="1"/>
  <c r="E114" i="34"/>
  <c r="E117" i="34" s="1"/>
  <c r="F105" i="104"/>
  <c r="AG94" i="1"/>
  <c r="F145" i="115"/>
  <c r="AI94" i="1" s="1"/>
  <c r="E145" i="113"/>
  <c r="AH92" i="1" s="1"/>
  <c r="AK11" i="1"/>
  <c r="F146" i="20"/>
  <c r="AL11" i="1" s="1"/>
  <c r="J94" i="113"/>
  <c r="J96" i="113"/>
  <c r="J97" i="113"/>
  <c r="E145" i="6"/>
  <c r="AH4" i="1" s="1"/>
  <c r="I105" i="83"/>
  <c r="I118" i="83" s="1"/>
  <c r="E145" i="88"/>
  <c r="J105" i="110"/>
  <c r="J118" i="110" s="1"/>
  <c r="J105" i="115"/>
  <c r="J118" i="115" s="1"/>
  <c r="E145" i="54"/>
  <c r="AH33" i="1" s="1"/>
  <c r="J94" i="88"/>
  <c r="J97" i="88"/>
  <c r="J104" i="71"/>
  <c r="J117" i="71" s="1"/>
  <c r="AG11" i="1"/>
  <c r="F145" i="20"/>
  <c r="AI11" i="1" s="1"/>
  <c r="AG31" i="1"/>
  <c r="F145" i="52"/>
  <c r="AI31" i="1" s="1"/>
  <c r="AJ45" i="1"/>
  <c r="F146" i="66"/>
  <c r="AL45" i="1" s="1"/>
  <c r="AJ31" i="1"/>
  <c r="F146" i="52"/>
  <c r="AL31" i="1" s="1"/>
  <c r="E114" i="24"/>
  <c r="E117" i="24" s="1"/>
  <c r="F96" i="103"/>
  <c r="C115" i="24"/>
  <c r="C118" i="24" s="1"/>
  <c r="F115" i="79"/>
  <c r="F118" i="79" s="1"/>
  <c r="F97" i="103"/>
  <c r="D114" i="34"/>
  <c r="D117" i="34" s="1"/>
  <c r="D104" i="54"/>
  <c r="F105" i="99"/>
  <c r="F105" i="57"/>
  <c r="D83" i="115"/>
  <c r="J104" i="81"/>
  <c r="J117" i="81" s="1"/>
  <c r="J105" i="47"/>
  <c r="J118" i="47" s="1"/>
  <c r="F114" i="56"/>
  <c r="F117" i="56" s="1"/>
  <c r="G79" i="84"/>
  <c r="G81" i="84" s="1"/>
  <c r="G94" i="84" s="1"/>
  <c r="F115" i="95"/>
  <c r="F118" i="95" s="1"/>
  <c r="F115" i="102"/>
  <c r="F118" i="102" s="1"/>
  <c r="C115" i="79"/>
  <c r="C118" i="79" s="1"/>
  <c r="D114" i="99"/>
  <c r="D117" i="99" s="1"/>
  <c r="D115" i="24"/>
  <c r="D118" i="24" s="1"/>
  <c r="F105" i="75"/>
  <c r="G104" i="54"/>
  <c r="G117" i="54" s="1"/>
  <c r="F104" i="97"/>
  <c r="D105" i="52"/>
  <c r="G104" i="63"/>
  <c r="G117" i="63" s="1"/>
  <c r="G105" i="109"/>
  <c r="G118" i="109" s="1"/>
  <c r="G105" i="54"/>
  <c r="G118" i="54" s="1"/>
  <c r="E115" i="67"/>
  <c r="E118" i="67" s="1"/>
  <c r="H104" i="107"/>
  <c r="H117" i="107" s="1"/>
  <c r="G104" i="113"/>
  <c r="G117" i="113" s="1"/>
  <c r="C97" i="88"/>
  <c r="AM56" i="1"/>
  <c r="AM72" i="1"/>
  <c r="G105" i="88"/>
  <c r="G118" i="88" s="1"/>
  <c r="H105" i="113"/>
  <c r="H118" i="113" s="1"/>
  <c r="D114" i="89"/>
  <c r="D117" i="89" s="1"/>
  <c r="F105" i="97"/>
  <c r="F104" i="57"/>
  <c r="G104" i="103"/>
  <c r="G117" i="103" s="1"/>
  <c r="D105" i="88"/>
  <c r="E114" i="75"/>
  <c r="E117" i="75" s="1"/>
  <c r="F79" i="84"/>
  <c r="F81" i="84" s="1"/>
  <c r="F94" i="84" s="1"/>
  <c r="H104" i="97"/>
  <c r="H117" i="97" s="1"/>
  <c r="E114" i="99"/>
  <c r="E117" i="99" s="1"/>
  <c r="G105" i="103"/>
  <c r="G118" i="103" s="1"/>
  <c r="F105" i="107"/>
  <c r="F145" i="80"/>
  <c r="AI59" i="1" s="1"/>
  <c r="AM77" i="1"/>
  <c r="AM83" i="1"/>
  <c r="AM47" i="1"/>
  <c r="AM62" i="1"/>
  <c r="AM75" i="1"/>
  <c r="AM37" i="1"/>
  <c r="AM82" i="1"/>
  <c r="AM38" i="1"/>
  <c r="J104" i="87"/>
  <c r="J117" i="87" s="1"/>
  <c r="J104" i="65"/>
  <c r="J117" i="65" s="1"/>
  <c r="J104" i="70"/>
  <c r="J117" i="70" s="1"/>
  <c r="F145" i="16"/>
  <c r="AI9" i="1" s="1"/>
  <c r="AM9" i="1" s="1"/>
  <c r="AM102" i="1"/>
  <c r="D114" i="56"/>
  <c r="D117" i="56" s="1"/>
  <c r="C115" i="98"/>
  <c r="C118" i="98" s="1"/>
  <c r="AM28" i="1"/>
  <c r="AM92" i="1"/>
  <c r="AM76" i="1"/>
  <c r="E115" i="104"/>
  <c r="E118" i="104" s="1"/>
  <c r="AM64" i="1"/>
  <c r="AM26" i="1"/>
  <c r="E115" i="56"/>
  <c r="E118" i="56" s="1"/>
  <c r="I105" i="106"/>
  <c r="I118" i="106" s="1"/>
  <c r="AM36" i="1"/>
  <c r="AM29" i="1"/>
  <c r="E114" i="95"/>
  <c r="E117" i="95" s="1"/>
  <c r="F105" i="100"/>
  <c r="E115" i="76"/>
  <c r="E118" i="76" s="1"/>
  <c r="G104" i="109"/>
  <c r="G117" i="109" s="1"/>
  <c r="F145" i="81"/>
  <c r="AI60" i="1" s="1"/>
  <c r="E105" i="63"/>
  <c r="F104" i="107"/>
  <c r="C114" i="28"/>
  <c r="C117" i="28" s="1"/>
  <c r="F146" i="70"/>
  <c r="AL49" i="1" s="1"/>
  <c r="D115" i="123"/>
  <c r="D118" i="123" s="1"/>
  <c r="C114" i="67"/>
  <c r="C117" i="67" s="1"/>
  <c r="D115" i="73"/>
  <c r="D118" i="73" s="1"/>
  <c r="E114" i="28"/>
  <c r="E117" i="28" s="1"/>
  <c r="C115" i="28"/>
  <c r="C118" i="28" s="1"/>
  <c r="C83" i="119"/>
  <c r="C79" i="119"/>
  <c r="C81" i="119" s="1"/>
  <c r="E83" i="119"/>
  <c r="E79" i="119"/>
  <c r="E81" i="119" s="1"/>
  <c r="F83" i="119"/>
  <c r="F79" i="119"/>
  <c r="F81" i="119" s="1"/>
  <c r="G83" i="119"/>
  <c r="G79" i="119"/>
  <c r="G81" i="119" s="1"/>
  <c r="D114" i="59"/>
  <c r="D117" i="59" s="1"/>
  <c r="E105" i="62"/>
  <c r="G104" i="112"/>
  <c r="G117" i="112" s="1"/>
  <c r="H97" i="118"/>
  <c r="D83" i="119"/>
  <c r="D79" i="119"/>
  <c r="D81" i="119" s="1"/>
  <c r="H79" i="119"/>
  <c r="H81" i="119" s="1"/>
  <c r="H83" i="119"/>
  <c r="E96" i="6"/>
  <c r="C96" i="6"/>
  <c r="F97" i="6"/>
  <c r="F96" i="6"/>
  <c r="F79" i="8"/>
  <c r="F81" i="8" s="1"/>
  <c r="F94" i="8" s="1"/>
  <c r="F83" i="8"/>
  <c r="E78" i="8"/>
  <c r="C78" i="8"/>
  <c r="G83" i="8"/>
  <c r="G79" i="8"/>
  <c r="G81" i="8" s="1"/>
  <c r="G94" i="8" s="1"/>
  <c r="D83" i="8"/>
  <c r="D79" i="8"/>
  <c r="D81" i="8" s="1"/>
  <c r="D94" i="8" s="1"/>
  <c r="G78" i="8"/>
  <c r="E79" i="8"/>
  <c r="E81" i="8" s="1"/>
  <c r="E94" i="8" s="1"/>
  <c r="E83" i="8"/>
  <c r="F78" i="8"/>
  <c r="C83" i="8"/>
  <c r="C79" i="8"/>
  <c r="C81" i="8" s="1"/>
  <c r="C94" i="8" s="1"/>
  <c r="D78" i="8"/>
  <c r="H78" i="8"/>
  <c r="H79" i="8"/>
  <c r="H81" i="8" s="1"/>
  <c r="H94" i="8" s="1"/>
  <c r="H83" i="8"/>
  <c r="G96" i="6"/>
  <c r="C97" i="6"/>
  <c r="D96" i="6"/>
  <c r="E97" i="6"/>
  <c r="D97" i="6"/>
  <c r="G97" i="6"/>
  <c r="H96" i="6"/>
  <c r="H97" i="6"/>
  <c r="AM54" i="1"/>
  <c r="E105" i="54"/>
  <c r="D115" i="56"/>
  <c r="D118" i="56" s="1"/>
  <c r="AM99" i="1"/>
  <c r="E114" i="89"/>
  <c r="E117" i="89" s="1"/>
  <c r="AM50" i="1"/>
  <c r="AM88" i="1"/>
  <c r="AM85" i="1"/>
  <c r="D105" i="107"/>
  <c r="AM71" i="1"/>
  <c r="AM86" i="1"/>
  <c r="AM32" i="1"/>
  <c r="AM31" i="1"/>
  <c r="AM57" i="1"/>
  <c r="AM34" i="1"/>
  <c r="AM100" i="1"/>
  <c r="AM53" i="1"/>
  <c r="AM27" i="1"/>
  <c r="AM39" i="1"/>
  <c r="AM30" i="1"/>
  <c r="AM25" i="1"/>
  <c r="AM79" i="1"/>
  <c r="AM84" i="1"/>
  <c r="AM78" i="1"/>
  <c r="AM103" i="1"/>
  <c r="AM60" i="1"/>
  <c r="AM81" i="1"/>
  <c r="AM74" i="1"/>
  <c r="AM23" i="1"/>
  <c r="AM24" i="1"/>
  <c r="AM45" i="1"/>
  <c r="AM70" i="1"/>
  <c r="AM68" i="1"/>
  <c r="AM73" i="1"/>
  <c r="AM41" i="1"/>
  <c r="AM52" i="1"/>
  <c r="AM42" i="1"/>
  <c r="AM67" i="1"/>
  <c r="AM95" i="1"/>
  <c r="AM63" i="1"/>
  <c r="AM98" i="1"/>
  <c r="AM66" i="1"/>
  <c r="AM101" i="1"/>
  <c r="AM91" i="1"/>
  <c r="AM59" i="1"/>
  <c r="AM94" i="1"/>
  <c r="AM69" i="1"/>
  <c r="AM97" i="1"/>
  <c r="AM65" i="1"/>
  <c r="AM96" i="1"/>
  <c r="AM58" i="1"/>
  <c r="AM48" i="1"/>
  <c r="AM35" i="1"/>
  <c r="AM43" i="1"/>
  <c r="AM33" i="1"/>
  <c r="AM87" i="1"/>
  <c r="AM55" i="1"/>
  <c r="AM90" i="1"/>
  <c r="AM49" i="1"/>
  <c r="AM93" i="1"/>
  <c r="AM61" i="1"/>
  <c r="AM51" i="1"/>
  <c r="AM40" i="1"/>
  <c r="G105" i="86"/>
  <c r="G118" i="86" s="1"/>
  <c r="AM89" i="1"/>
  <c r="AM44" i="1"/>
  <c r="AM46" i="1"/>
  <c r="D115" i="40"/>
  <c r="D118" i="40" s="1"/>
  <c r="I104" i="65"/>
  <c r="I117" i="65" s="1"/>
  <c r="C115" i="95"/>
  <c r="C118" i="95" s="1"/>
  <c r="E105" i="112"/>
  <c r="F105" i="113"/>
  <c r="F105" i="118"/>
  <c r="J104" i="106"/>
  <c r="J117" i="106" s="1"/>
  <c r="AM14" i="1"/>
  <c r="F146" i="48"/>
  <c r="AL27" i="1" s="1"/>
  <c r="D104" i="112"/>
  <c r="J105" i="70"/>
  <c r="J118" i="70" s="1"/>
  <c r="I104" i="70"/>
  <c r="I117" i="70" s="1"/>
  <c r="E104" i="86"/>
  <c r="D115" i="28"/>
  <c r="D118" i="28" s="1"/>
  <c r="H96" i="118"/>
  <c r="I105" i="81"/>
  <c r="I118" i="81" s="1"/>
  <c r="AP10" i="1"/>
  <c r="G104" i="62"/>
  <c r="G117" i="62" s="1"/>
  <c r="G97" i="94"/>
  <c r="I104" i="106"/>
  <c r="I117" i="106" s="1"/>
  <c r="I105" i="47"/>
  <c r="I118" i="47" s="1"/>
  <c r="I105" i="87"/>
  <c r="I118" i="87" s="1"/>
  <c r="J105" i="65"/>
  <c r="J118" i="65" s="1"/>
  <c r="F145" i="100"/>
  <c r="AI79" i="1" s="1"/>
  <c r="G105" i="100"/>
  <c r="G118" i="100" s="1"/>
  <c r="I105" i="70"/>
  <c r="I118" i="70" s="1"/>
  <c r="I104" i="81"/>
  <c r="I117" i="81" s="1"/>
  <c r="F145" i="87"/>
  <c r="AI66" i="1" s="1"/>
  <c r="AH53" i="1"/>
  <c r="F145" i="74"/>
  <c r="AI53" i="1" s="1"/>
  <c r="AK60" i="1"/>
  <c r="F146" i="81"/>
  <c r="AL60" i="1" s="1"/>
  <c r="D105" i="80"/>
  <c r="I105" i="65"/>
  <c r="I118" i="65" s="1"/>
  <c r="AK85" i="1"/>
  <c r="F146" i="106"/>
  <c r="AL85" i="1" s="1"/>
  <c r="AP9" i="1"/>
  <c r="J105" i="87"/>
  <c r="J118" i="87" s="1"/>
  <c r="F146" i="87"/>
  <c r="AL66" i="1" s="1"/>
  <c r="J105" i="106"/>
  <c r="J118" i="106" s="1"/>
  <c r="E114" i="85"/>
  <c r="E117" i="85" s="1"/>
  <c r="E114" i="58"/>
  <c r="E117" i="58" s="1"/>
  <c r="C114" i="75"/>
  <c r="C117" i="75" s="1"/>
  <c r="H104" i="80"/>
  <c r="H117" i="80" s="1"/>
  <c r="G105" i="107"/>
  <c r="G118" i="107" s="1"/>
  <c r="F104" i="51"/>
  <c r="F115" i="59"/>
  <c r="F118" i="59" s="1"/>
  <c r="C104" i="111"/>
  <c r="H105" i="54"/>
  <c r="H118" i="54" s="1"/>
  <c r="E104" i="57"/>
  <c r="F97" i="61"/>
  <c r="C104" i="51"/>
  <c r="H104" i="112"/>
  <c r="H117" i="112" s="1"/>
  <c r="E104" i="52"/>
  <c r="F114" i="85"/>
  <c r="F117" i="85" s="1"/>
  <c r="H105" i="87"/>
  <c r="H118" i="87" s="1"/>
  <c r="G104" i="87"/>
  <c r="G117" i="87" s="1"/>
  <c r="C96" i="94"/>
  <c r="F105" i="112"/>
  <c r="D96" i="115"/>
  <c r="F104" i="75"/>
  <c r="C115" i="75"/>
  <c r="C118" i="75" s="1"/>
  <c r="F115" i="123"/>
  <c r="F118" i="123" s="1"/>
  <c r="C114" i="102"/>
  <c r="C117" i="102" s="1"/>
  <c r="H96" i="49"/>
  <c r="F105" i="54"/>
  <c r="F105" i="111"/>
  <c r="F79" i="115"/>
  <c r="F81" i="115" s="1"/>
  <c r="F94" i="115" s="1"/>
  <c r="D105" i="47"/>
  <c r="E104" i="47"/>
  <c r="G104" i="51"/>
  <c r="G117" i="51" s="1"/>
  <c r="D104" i="52"/>
  <c r="C114" i="73"/>
  <c r="C117" i="73" s="1"/>
  <c r="F104" i="86"/>
  <c r="E114" i="123"/>
  <c r="E117" i="123" s="1"/>
  <c r="E83" i="115"/>
  <c r="C97" i="61"/>
  <c r="H104" i="70"/>
  <c r="H117" i="70" s="1"/>
  <c r="E105" i="87"/>
  <c r="H104" i="88"/>
  <c r="H117" i="88" s="1"/>
  <c r="E105" i="93"/>
  <c r="E97" i="106"/>
  <c r="E115" i="40"/>
  <c r="E118" i="40" s="1"/>
  <c r="H104" i="54"/>
  <c r="H117" i="54" s="1"/>
  <c r="D115" i="67"/>
  <c r="D118" i="67" s="1"/>
  <c r="D104" i="88"/>
  <c r="D115" i="98"/>
  <c r="D118" i="98" s="1"/>
  <c r="D114" i="102"/>
  <c r="D117" i="102" s="1"/>
  <c r="F97" i="106"/>
  <c r="G104" i="107"/>
  <c r="G117" i="107" s="1"/>
  <c r="G79" i="115"/>
  <c r="G81" i="115" s="1"/>
  <c r="E115" i="34"/>
  <c r="E118" i="34" s="1"/>
  <c r="C97" i="110"/>
  <c r="D104" i="111"/>
  <c r="G104" i="116"/>
  <c r="G117" i="116" s="1"/>
  <c r="D105" i="62"/>
  <c r="D105" i="70"/>
  <c r="D83" i="84"/>
  <c r="C94" i="100"/>
  <c r="C97" i="100"/>
  <c r="C105" i="100" s="1"/>
  <c r="F94" i="92"/>
  <c r="F96" i="92"/>
  <c r="F97" i="92"/>
  <c r="H97" i="49"/>
  <c r="D104" i="55"/>
  <c r="C114" i="58"/>
  <c r="C117" i="58" s="1"/>
  <c r="D105" i="60"/>
  <c r="G104" i="70"/>
  <c r="G117" i="70" s="1"/>
  <c r="C105" i="86"/>
  <c r="D104" i="91"/>
  <c r="G104" i="93"/>
  <c r="G117" i="93" s="1"/>
  <c r="C115" i="104"/>
  <c r="C118" i="104" s="1"/>
  <c r="E96" i="106"/>
  <c r="C105" i="112"/>
  <c r="E104" i="120"/>
  <c r="C114" i="123"/>
  <c r="C117" i="123" s="1"/>
  <c r="C104" i="60"/>
  <c r="C105" i="62"/>
  <c r="E104" i="82"/>
  <c r="D104" i="86"/>
  <c r="D104" i="93"/>
  <c r="H104" i="103"/>
  <c r="H117" i="103" s="1"/>
  <c r="H105" i="107"/>
  <c r="H118" i="107" s="1"/>
  <c r="F96" i="110"/>
  <c r="D94" i="92"/>
  <c r="D96" i="92"/>
  <c r="D97" i="92"/>
  <c r="E115" i="28"/>
  <c r="E118" i="28" s="1"/>
  <c r="D97" i="84"/>
  <c r="F96" i="49"/>
  <c r="F104" i="60"/>
  <c r="F105" i="62"/>
  <c r="D114" i="67"/>
  <c r="D117" i="67" s="1"/>
  <c r="C104" i="91"/>
  <c r="C114" i="98"/>
  <c r="C117" i="98" s="1"/>
  <c r="H104" i="111"/>
  <c r="H117" i="111" s="1"/>
  <c r="D105" i="113"/>
  <c r="D114" i="123"/>
  <c r="D117" i="123" s="1"/>
  <c r="H94" i="92"/>
  <c r="H96" i="92"/>
  <c r="H97" i="92"/>
  <c r="E94" i="92"/>
  <c r="E97" i="92"/>
  <c r="E96" i="92"/>
  <c r="E94" i="118"/>
  <c r="E97" i="118"/>
  <c r="E104" i="118" s="1"/>
  <c r="E115" i="59"/>
  <c r="E118" i="59" s="1"/>
  <c r="D96" i="83"/>
  <c r="G78" i="84"/>
  <c r="G104" i="91"/>
  <c r="G117" i="91" s="1"/>
  <c r="C104" i="93"/>
  <c r="D96" i="94"/>
  <c r="D114" i="40"/>
  <c r="D117" i="40" s="1"/>
  <c r="G96" i="61"/>
  <c r="C115" i="67"/>
  <c r="C118" i="67" s="1"/>
  <c r="C115" i="73"/>
  <c r="C118" i="73" s="1"/>
  <c r="E114" i="73"/>
  <c r="E117" i="73" s="1"/>
  <c r="D114" i="98"/>
  <c r="D117" i="98" s="1"/>
  <c r="G94" i="92"/>
  <c r="G97" i="92"/>
  <c r="G96" i="92"/>
  <c r="C94" i="92"/>
  <c r="C97" i="92"/>
  <c r="C96" i="92"/>
  <c r="C115" i="34"/>
  <c r="C118" i="34" s="1"/>
  <c r="D114" i="28"/>
  <c r="D117" i="28" s="1"/>
  <c r="F104" i="47"/>
  <c r="D104" i="51"/>
  <c r="C115" i="59"/>
  <c r="C118" i="59" s="1"/>
  <c r="H104" i="60"/>
  <c r="H117" i="60" s="1"/>
  <c r="E104" i="60"/>
  <c r="H105" i="62"/>
  <c r="H118" i="62" s="1"/>
  <c r="E104" i="63"/>
  <c r="C105" i="70"/>
  <c r="F114" i="73"/>
  <c r="F117" i="73" s="1"/>
  <c r="H104" i="82"/>
  <c r="H117" i="82" s="1"/>
  <c r="C78" i="84"/>
  <c r="H104" i="86"/>
  <c r="H117" i="86" s="1"/>
  <c r="F104" i="93"/>
  <c r="C114" i="95"/>
  <c r="C117" i="95" s="1"/>
  <c r="E114" i="102"/>
  <c r="E117" i="102" s="1"/>
  <c r="C96" i="110"/>
  <c r="G104" i="111"/>
  <c r="G117" i="111" s="1"/>
  <c r="H97" i="115"/>
  <c r="C83" i="115"/>
  <c r="C104" i="120"/>
  <c r="D115" i="34"/>
  <c r="D118" i="34" s="1"/>
  <c r="D97" i="124"/>
  <c r="D96" i="124"/>
  <c r="D78" i="124"/>
  <c r="C97" i="124"/>
  <c r="C96" i="124"/>
  <c r="C78" i="124"/>
  <c r="E97" i="124"/>
  <c r="E96" i="124"/>
  <c r="E78" i="124"/>
  <c r="F97" i="124"/>
  <c r="F96" i="124"/>
  <c r="F78" i="124"/>
  <c r="G97" i="124"/>
  <c r="G96" i="124"/>
  <c r="G78" i="124"/>
  <c r="H96" i="124"/>
  <c r="H78" i="124"/>
  <c r="H97" i="124"/>
  <c r="C115" i="123"/>
  <c r="C118" i="123" s="1"/>
  <c r="F114" i="123"/>
  <c r="F117" i="123" s="1"/>
  <c r="E115" i="123"/>
  <c r="E118" i="123" s="1"/>
  <c r="E97" i="121"/>
  <c r="E96" i="121"/>
  <c r="E78" i="121"/>
  <c r="F97" i="121"/>
  <c r="F96" i="121"/>
  <c r="F78" i="121"/>
  <c r="G97" i="121"/>
  <c r="G96" i="121"/>
  <c r="G78" i="121"/>
  <c r="H96" i="121"/>
  <c r="H97" i="121"/>
  <c r="H78" i="121"/>
  <c r="D97" i="121"/>
  <c r="D96" i="121"/>
  <c r="D78" i="121"/>
  <c r="C97" i="121"/>
  <c r="C96" i="121"/>
  <c r="C78" i="121"/>
  <c r="H104" i="120"/>
  <c r="H117" i="120" s="1"/>
  <c r="G105" i="120"/>
  <c r="G118" i="120" s="1"/>
  <c r="D104" i="120"/>
  <c r="F105" i="120"/>
  <c r="C105" i="120"/>
  <c r="D105" i="120"/>
  <c r="F104" i="120"/>
  <c r="H105" i="120"/>
  <c r="H118" i="120" s="1"/>
  <c r="E105" i="120"/>
  <c r="G104" i="120"/>
  <c r="G117" i="120" s="1"/>
  <c r="F104" i="118"/>
  <c r="G105" i="116"/>
  <c r="G118" i="116" s="1"/>
  <c r="D104" i="116"/>
  <c r="C94" i="115"/>
  <c r="C97" i="115"/>
  <c r="E94" i="115"/>
  <c r="E96" i="115"/>
  <c r="E97" i="115"/>
  <c r="H96" i="115"/>
  <c r="D97" i="115"/>
  <c r="C96" i="115"/>
  <c r="F104" i="113"/>
  <c r="G105" i="113"/>
  <c r="G118" i="113" s="1"/>
  <c r="C104" i="113"/>
  <c r="D104" i="113"/>
  <c r="H104" i="113"/>
  <c r="H117" i="113" s="1"/>
  <c r="C105" i="113"/>
  <c r="F104" i="112"/>
  <c r="C104" i="112"/>
  <c r="E104" i="112"/>
  <c r="H105" i="112"/>
  <c r="H118" i="112" s="1"/>
  <c r="D105" i="112"/>
  <c r="E104" i="111"/>
  <c r="H105" i="111"/>
  <c r="H118" i="111" s="1"/>
  <c r="E105" i="111"/>
  <c r="G105" i="111"/>
  <c r="G118" i="111" s="1"/>
  <c r="D105" i="111"/>
  <c r="F104" i="111"/>
  <c r="C105" i="111"/>
  <c r="D97" i="110"/>
  <c r="E96" i="110"/>
  <c r="E97" i="110"/>
  <c r="H97" i="110"/>
  <c r="D96" i="110"/>
  <c r="F97" i="110"/>
  <c r="G96" i="110"/>
  <c r="G97" i="110"/>
  <c r="H96" i="110"/>
  <c r="C115" i="108"/>
  <c r="C118" i="108" s="1"/>
  <c r="C104" i="107"/>
  <c r="E105" i="107"/>
  <c r="E104" i="107"/>
  <c r="D104" i="107"/>
  <c r="C105" i="107"/>
  <c r="C97" i="106"/>
  <c r="C96" i="106"/>
  <c r="H96" i="106"/>
  <c r="D96" i="106"/>
  <c r="H97" i="106"/>
  <c r="F96" i="106"/>
  <c r="D97" i="106"/>
  <c r="G97" i="106"/>
  <c r="G96" i="106"/>
  <c r="E94" i="105"/>
  <c r="E97" i="105"/>
  <c r="E96" i="105"/>
  <c r="H94" i="105"/>
  <c r="H97" i="105"/>
  <c r="H96" i="105"/>
  <c r="C94" i="105"/>
  <c r="C97" i="105"/>
  <c r="C96" i="105"/>
  <c r="F94" i="105"/>
  <c r="F96" i="105"/>
  <c r="F97" i="105"/>
  <c r="G94" i="105"/>
  <c r="G97" i="105"/>
  <c r="G96" i="105"/>
  <c r="D94" i="105"/>
  <c r="D97" i="105"/>
  <c r="D96" i="105"/>
  <c r="C114" i="104"/>
  <c r="C117" i="104" s="1"/>
  <c r="E114" i="104"/>
  <c r="E117" i="104" s="1"/>
  <c r="H105" i="103"/>
  <c r="H118" i="103" s="1"/>
  <c r="E115" i="102"/>
  <c r="E118" i="102" s="1"/>
  <c r="F114" i="102"/>
  <c r="F117" i="102" s="1"/>
  <c r="D115" i="102"/>
  <c r="D118" i="102" s="1"/>
  <c r="C115" i="102"/>
  <c r="C118" i="102" s="1"/>
  <c r="G97" i="101"/>
  <c r="G96" i="101"/>
  <c r="G78" i="101"/>
  <c r="C97" i="101"/>
  <c r="C96" i="101"/>
  <c r="C78" i="101"/>
  <c r="D97" i="101"/>
  <c r="D96" i="101"/>
  <c r="D78" i="101"/>
  <c r="E97" i="101"/>
  <c r="E96" i="101"/>
  <c r="E78" i="101"/>
  <c r="F97" i="101"/>
  <c r="F96" i="101"/>
  <c r="F78" i="101"/>
  <c r="H96" i="101"/>
  <c r="H78" i="101"/>
  <c r="H97" i="101"/>
  <c r="H105" i="100"/>
  <c r="H118" i="100" s="1"/>
  <c r="E104" i="100"/>
  <c r="H104" i="100"/>
  <c r="H117" i="100" s="1"/>
  <c r="G104" i="100"/>
  <c r="G117" i="100" s="1"/>
  <c r="E105" i="100"/>
  <c r="F104" i="100"/>
  <c r="C115" i="99"/>
  <c r="C118" i="99" s="1"/>
  <c r="G104" i="97"/>
  <c r="G117" i="97" s="1"/>
  <c r="D104" i="97"/>
  <c r="H105" i="97"/>
  <c r="H118" i="97" s="1"/>
  <c r="G105" i="97"/>
  <c r="G118" i="97" s="1"/>
  <c r="C97" i="96"/>
  <c r="C96" i="96"/>
  <c r="C78" i="96"/>
  <c r="D97" i="96"/>
  <c r="D78" i="96"/>
  <c r="D96" i="96"/>
  <c r="E97" i="96"/>
  <c r="E96" i="96"/>
  <c r="E78" i="96"/>
  <c r="F96" i="96"/>
  <c r="F78" i="96"/>
  <c r="F97" i="96"/>
  <c r="G78" i="96"/>
  <c r="G97" i="96"/>
  <c r="G96" i="96"/>
  <c r="H97" i="96"/>
  <c r="H78" i="96"/>
  <c r="H96" i="96"/>
  <c r="D114" i="95"/>
  <c r="D117" i="95" s="1"/>
  <c r="E115" i="95"/>
  <c r="E118" i="95" s="1"/>
  <c r="F114" i="95"/>
  <c r="F117" i="95" s="1"/>
  <c r="D115" i="95"/>
  <c r="D118" i="95" s="1"/>
  <c r="H96" i="94"/>
  <c r="E97" i="94"/>
  <c r="H97" i="94"/>
  <c r="C97" i="94"/>
  <c r="D97" i="94"/>
  <c r="G96" i="94"/>
  <c r="F96" i="94"/>
  <c r="F97" i="94"/>
  <c r="E96" i="94"/>
  <c r="H104" i="93"/>
  <c r="H117" i="93" s="1"/>
  <c r="F105" i="93"/>
  <c r="D105" i="93"/>
  <c r="G105" i="93"/>
  <c r="G118" i="93" s="1"/>
  <c r="E104" i="93"/>
  <c r="H105" i="93"/>
  <c r="H118" i="93" s="1"/>
  <c r="C105" i="93"/>
  <c r="E104" i="91"/>
  <c r="F105" i="91"/>
  <c r="H104" i="91"/>
  <c r="H117" i="91" s="1"/>
  <c r="C105" i="91"/>
  <c r="E105" i="91"/>
  <c r="G105" i="91"/>
  <c r="G118" i="91" s="1"/>
  <c r="F104" i="91"/>
  <c r="H105" i="91"/>
  <c r="H118" i="91" s="1"/>
  <c r="D105" i="91"/>
  <c r="D83" i="90"/>
  <c r="D79" i="90"/>
  <c r="D81" i="90" s="1"/>
  <c r="D94" i="90" s="1"/>
  <c r="H83" i="90"/>
  <c r="H79" i="90"/>
  <c r="H81" i="90" s="1"/>
  <c r="H94" i="90" s="1"/>
  <c r="E78" i="90"/>
  <c r="F83" i="90"/>
  <c r="F79" i="90"/>
  <c r="F81" i="90" s="1"/>
  <c r="F94" i="90" s="1"/>
  <c r="G83" i="90"/>
  <c r="G79" i="90"/>
  <c r="G81" i="90" s="1"/>
  <c r="G94" i="90" s="1"/>
  <c r="D78" i="90"/>
  <c r="G78" i="90"/>
  <c r="H78" i="90"/>
  <c r="C78" i="90"/>
  <c r="F78" i="90"/>
  <c r="E83" i="90"/>
  <c r="E79" i="90"/>
  <c r="E81" i="90" s="1"/>
  <c r="E94" i="90" s="1"/>
  <c r="C79" i="90"/>
  <c r="C81" i="90" s="1"/>
  <c r="C94" i="90" s="1"/>
  <c r="C83" i="90"/>
  <c r="C115" i="89"/>
  <c r="C118" i="89" s="1"/>
  <c r="F115" i="89"/>
  <c r="F118" i="89" s="1"/>
  <c r="E115" i="89"/>
  <c r="E118" i="89" s="1"/>
  <c r="D115" i="89"/>
  <c r="D118" i="89" s="1"/>
  <c r="F114" i="89"/>
  <c r="F117" i="89" s="1"/>
  <c r="F104" i="88"/>
  <c r="G104" i="88"/>
  <c r="G117" i="88" s="1"/>
  <c r="F105" i="88"/>
  <c r="H105" i="88"/>
  <c r="H118" i="88" s="1"/>
  <c r="D105" i="87"/>
  <c r="E104" i="87"/>
  <c r="F105" i="87"/>
  <c r="C104" i="87"/>
  <c r="H104" i="87"/>
  <c r="H117" i="87" s="1"/>
  <c r="D104" i="87"/>
  <c r="F104" i="87"/>
  <c r="G105" i="87"/>
  <c r="G118" i="87" s="1"/>
  <c r="C105" i="87"/>
  <c r="E105" i="86"/>
  <c r="H105" i="86"/>
  <c r="H118" i="86" s="1"/>
  <c r="C104" i="86"/>
  <c r="D105" i="86"/>
  <c r="F105" i="86"/>
  <c r="G104" i="86"/>
  <c r="G117" i="86" s="1"/>
  <c r="E115" i="85"/>
  <c r="E118" i="85" s="1"/>
  <c r="C115" i="85"/>
  <c r="C118" i="85" s="1"/>
  <c r="F115" i="85"/>
  <c r="F118" i="85" s="1"/>
  <c r="E97" i="84"/>
  <c r="E96" i="84"/>
  <c r="D96" i="84"/>
  <c r="F94" i="83"/>
  <c r="F97" i="83"/>
  <c r="E97" i="83"/>
  <c r="C94" i="83"/>
  <c r="C96" i="83"/>
  <c r="C97" i="83"/>
  <c r="F96" i="83"/>
  <c r="E96" i="83"/>
  <c r="G94" i="83"/>
  <c r="G96" i="83"/>
  <c r="D97" i="83"/>
  <c r="G97" i="83"/>
  <c r="H94" i="83"/>
  <c r="H97" i="83"/>
  <c r="H96" i="83"/>
  <c r="C105" i="82"/>
  <c r="D104" i="82"/>
  <c r="F104" i="82"/>
  <c r="G104" i="82"/>
  <c r="G117" i="82" s="1"/>
  <c r="H105" i="82"/>
  <c r="H118" i="82" s="1"/>
  <c r="G105" i="82"/>
  <c r="G118" i="82" s="1"/>
  <c r="D105" i="82"/>
  <c r="C104" i="82"/>
  <c r="F105" i="82"/>
  <c r="E105" i="82"/>
  <c r="D94" i="81"/>
  <c r="D97" i="81"/>
  <c r="D96" i="81"/>
  <c r="F94" i="81"/>
  <c r="F97" i="81"/>
  <c r="F96" i="81"/>
  <c r="E94" i="81"/>
  <c r="E96" i="81"/>
  <c r="E97" i="81"/>
  <c r="H94" i="81"/>
  <c r="H96" i="81"/>
  <c r="H97" i="81"/>
  <c r="G94" i="81"/>
  <c r="G97" i="81"/>
  <c r="G96" i="81"/>
  <c r="C94" i="81"/>
  <c r="C97" i="81"/>
  <c r="C96" i="81"/>
  <c r="D104" i="80"/>
  <c r="E104" i="80"/>
  <c r="H105" i="80"/>
  <c r="H118" i="80" s="1"/>
  <c r="E105" i="80"/>
  <c r="F114" i="79"/>
  <c r="F117" i="79" s="1"/>
  <c r="C114" i="79"/>
  <c r="C117" i="79" s="1"/>
  <c r="H79" i="78"/>
  <c r="H81" i="78" s="1"/>
  <c r="H94" i="78" s="1"/>
  <c r="H83" i="78"/>
  <c r="C79" i="78"/>
  <c r="C81" i="78" s="1"/>
  <c r="C94" i="78" s="1"/>
  <c r="C83" i="78"/>
  <c r="H78" i="78"/>
  <c r="C78" i="78"/>
  <c r="D79" i="78"/>
  <c r="D81" i="78" s="1"/>
  <c r="D94" i="78" s="1"/>
  <c r="D83" i="78"/>
  <c r="D78" i="78"/>
  <c r="E79" i="78"/>
  <c r="E81" i="78" s="1"/>
  <c r="E94" i="78" s="1"/>
  <c r="E83" i="78"/>
  <c r="F78" i="78"/>
  <c r="F83" i="78"/>
  <c r="F79" i="78"/>
  <c r="F81" i="78" s="1"/>
  <c r="F94" i="78" s="1"/>
  <c r="E78" i="78"/>
  <c r="G79" i="78"/>
  <c r="G81" i="78" s="1"/>
  <c r="G94" i="78" s="1"/>
  <c r="G83" i="78"/>
  <c r="G78" i="78"/>
  <c r="D114" i="76"/>
  <c r="D117" i="76" s="1"/>
  <c r="F114" i="76"/>
  <c r="F117" i="76" s="1"/>
  <c r="D115" i="76"/>
  <c r="D118" i="76" s="1"/>
  <c r="E115" i="75"/>
  <c r="E118" i="75" s="1"/>
  <c r="F83" i="74"/>
  <c r="F79" i="74"/>
  <c r="F81" i="74" s="1"/>
  <c r="F94" i="74" s="1"/>
  <c r="H78" i="74"/>
  <c r="D79" i="74"/>
  <c r="D81" i="74" s="1"/>
  <c r="D94" i="74" s="1"/>
  <c r="D83" i="74"/>
  <c r="F78" i="74"/>
  <c r="E83" i="74"/>
  <c r="E79" i="74"/>
  <c r="E81" i="74" s="1"/>
  <c r="E94" i="74" s="1"/>
  <c r="D78" i="74"/>
  <c r="C83" i="74"/>
  <c r="C79" i="74"/>
  <c r="C81" i="74" s="1"/>
  <c r="C94" i="74" s="1"/>
  <c r="E78" i="74"/>
  <c r="G83" i="74"/>
  <c r="G79" i="74"/>
  <c r="G81" i="74" s="1"/>
  <c r="G94" i="74" s="1"/>
  <c r="G78" i="74"/>
  <c r="C78" i="74"/>
  <c r="H83" i="74"/>
  <c r="H79" i="74"/>
  <c r="H81" i="74" s="1"/>
  <c r="H94" i="74" s="1"/>
  <c r="E115" i="73"/>
  <c r="E118" i="73" s="1"/>
  <c r="F115" i="73"/>
  <c r="F118" i="73" s="1"/>
  <c r="D114" i="73"/>
  <c r="D117" i="73" s="1"/>
  <c r="C94" i="72"/>
  <c r="C96" i="72"/>
  <c r="C97" i="72"/>
  <c r="F94" i="72"/>
  <c r="F97" i="72"/>
  <c r="F96" i="72"/>
  <c r="H94" i="72"/>
  <c r="H97" i="72"/>
  <c r="H96" i="72"/>
  <c r="E94" i="72"/>
  <c r="E97" i="72"/>
  <c r="E96" i="72"/>
  <c r="G94" i="72"/>
  <c r="G96" i="72"/>
  <c r="G97" i="72"/>
  <c r="C96" i="71"/>
  <c r="E94" i="71"/>
  <c r="E96" i="71"/>
  <c r="E104" i="71" s="1"/>
  <c r="D94" i="71"/>
  <c r="D96" i="71"/>
  <c r="D104" i="71" s="1"/>
  <c r="G97" i="71"/>
  <c r="G94" i="71"/>
  <c r="G96" i="71"/>
  <c r="F94" i="71"/>
  <c r="F97" i="71"/>
  <c r="F105" i="71" s="1"/>
  <c r="C97" i="71"/>
  <c r="H94" i="71"/>
  <c r="H97" i="71"/>
  <c r="H96" i="71"/>
  <c r="F105" i="70"/>
  <c r="E104" i="70"/>
  <c r="E105" i="70"/>
  <c r="D104" i="70"/>
  <c r="G105" i="70"/>
  <c r="G118" i="70" s="1"/>
  <c r="F104" i="70"/>
  <c r="H105" i="70"/>
  <c r="H118" i="70" s="1"/>
  <c r="C104" i="70"/>
  <c r="F78" i="69"/>
  <c r="D78" i="69"/>
  <c r="F83" i="69"/>
  <c r="F79" i="69"/>
  <c r="F81" i="69" s="1"/>
  <c r="F94" i="69" s="1"/>
  <c r="G78" i="69"/>
  <c r="E78" i="69"/>
  <c r="G83" i="69"/>
  <c r="G79" i="69"/>
  <c r="G81" i="69" s="1"/>
  <c r="G94" i="69" s="1"/>
  <c r="C79" i="69"/>
  <c r="C81" i="69" s="1"/>
  <c r="C94" i="69" s="1"/>
  <c r="C83" i="69"/>
  <c r="D79" i="69"/>
  <c r="D81" i="69" s="1"/>
  <c r="D94" i="69" s="1"/>
  <c r="D83" i="69"/>
  <c r="H78" i="69"/>
  <c r="E83" i="69"/>
  <c r="E79" i="69"/>
  <c r="E81" i="69" s="1"/>
  <c r="E94" i="69" s="1"/>
  <c r="C78" i="69"/>
  <c r="H79" i="69"/>
  <c r="H81" i="69" s="1"/>
  <c r="H94" i="69" s="1"/>
  <c r="H83" i="69"/>
  <c r="F104" i="68"/>
  <c r="D105" i="68"/>
  <c r="F105" i="68"/>
  <c r="D104" i="68"/>
  <c r="E114" i="67"/>
  <c r="E117" i="67" s="1"/>
  <c r="C83" i="66"/>
  <c r="C79" i="66"/>
  <c r="C81" i="66" s="1"/>
  <c r="C94" i="66" s="1"/>
  <c r="F83" i="66"/>
  <c r="F79" i="66"/>
  <c r="F81" i="66" s="1"/>
  <c r="F94" i="66" s="1"/>
  <c r="D79" i="66"/>
  <c r="D81" i="66" s="1"/>
  <c r="D94" i="66" s="1"/>
  <c r="D83" i="66"/>
  <c r="E83" i="66"/>
  <c r="E79" i="66"/>
  <c r="E81" i="66" s="1"/>
  <c r="E94" i="66" s="1"/>
  <c r="G79" i="66"/>
  <c r="G81" i="66" s="1"/>
  <c r="G94" i="66" s="1"/>
  <c r="G83" i="66"/>
  <c r="H73" i="66"/>
  <c r="H82" i="66" s="1"/>
  <c r="H93" i="66" s="1"/>
  <c r="H80" i="66" s="1"/>
  <c r="G73" i="66"/>
  <c r="G82" i="66" s="1"/>
  <c r="G93" i="66" s="1"/>
  <c r="G80" i="66" s="1"/>
  <c r="E73" i="66"/>
  <c r="E82" i="66" s="1"/>
  <c r="E93" i="66" s="1"/>
  <c r="E80" i="66" s="1"/>
  <c r="D73" i="66"/>
  <c r="D82" i="66" s="1"/>
  <c r="D93" i="66" s="1"/>
  <c r="D80" i="66" s="1"/>
  <c r="F73" i="66"/>
  <c r="F82" i="66" s="1"/>
  <c r="F93" i="66" s="1"/>
  <c r="F80" i="66" s="1"/>
  <c r="C73" i="66"/>
  <c r="C82" i="66" s="1"/>
  <c r="C93" i="66" s="1"/>
  <c r="C80" i="66" s="1"/>
  <c r="H79" i="66"/>
  <c r="H81" i="66" s="1"/>
  <c r="H94" i="66" s="1"/>
  <c r="H83" i="66"/>
  <c r="H94" i="65"/>
  <c r="H97" i="65"/>
  <c r="H96" i="65"/>
  <c r="E94" i="65"/>
  <c r="E97" i="65"/>
  <c r="E96" i="65"/>
  <c r="D94" i="65"/>
  <c r="D97" i="65"/>
  <c r="D96" i="65"/>
  <c r="C94" i="65"/>
  <c r="C97" i="65"/>
  <c r="C96" i="65"/>
  <c r="G94" i="65"/>
  <c r="G97" i="65"/>
  <c r="G96" i="65"/>
  <c r="F94" i="65"/>
  <c r="F97" i="65"/>
  <c r="F96" i="65"/>
  <c r="F78" i="64"/>
  <c r="G78" i="64"/>
  <c r="F79" i="64"/>
  <c r="F81" i="64" s="1"/>
  <c r="F94" i="64" s="1"/>
  <c r="F83" i="64"/>
  <c r="G83" i="64"/>
  <c r="G79" i="64"/>
  <c r="G81" i="64" s="1"/>
  <c r="G94" i="64" s="1"/>
  <c r="H78" i="64"/>
  <c r="H79" i="64"/>
  <c r="H81" i="64" s="1"/>
  <c r="H94" i="64" s="1"/>
  <c r="H83" i="64"/>
  <c r="C78" i="64"/>
  <c r="C79" i="64"/>
  <c r="C81" i="64" s="1"/>
  <c r="C94" i="64" s="1"/>
  <c r="C83" i="64"/>
  <c r="D78" i="64"/>
  <c r="D83" i="64"/>
  <c r="D79" i="64"/>
  <c r="D81" i="64" s="1"/>
  <c r="D94" i="64" s="1"/>
  <c r="E78" i="64"/>
  <c r="E83" i="64"/>
  <c r="E79" i="64"/>
  <c r="E81" i="64" s="1"/>
  <c r="E94" i="64" s="1"/>
  <c r="F105" i="63"/>
  <c r="H104" i="63"/>
  <c r="H117" i="63" s="1"/>
  <c r="H105" i="63"/>
  <c r="H118" i="63" s="1"/>
  <c r="G105" i="63"/>
  <c r="G118" i="63" s="1"/>
  <c r="E104" i="62"/>
  <c r="D104" i="62"/>
  <c r="F104" i="62"/>
  <c r="H104" i="62"/>
  <c r="H117" i="62" s="1"/>
  <c r="G105" i="62"/>
  <c r="G118" i="62" s="1"/>
  <c r="C104" i="62"/>
  <c r="H97" i="61"/>
  <c r="H96" i="61"/>
  <c r="E96" i="61"/>
  <c r="D96" i="61"/>
  <c r="F96" i="61"/>
  <c r="E97" i="61"/>
  <c r="D97" i="61"/>
  <c r="G97" i="61"/>
  <c r="C96" i="61"/>
  <c r="G105" i="60"/>
  <c r="G118" i="60" s="1"/>
  <c r="F105" i="60"/>
  <c r="E105" i="60"/>
  <c r="H105" i="60"/>
  <c r="H118" i="60" s="1"/>
  <c r="D104" i="60"/>
  <c r="G104" i="60"/>
  <c r="G117" i="60" s="1"/>
  <c r="C105" i="60"/>
  <c r="D115" i="59"/>
  <c r="D118" i="59" s="1"/>
  <c r="E114" i="59"/>
  <c r="E117" i="59" s="1"/>
  <c r="C114" i="59"/>
  <c r="C117" i="59" s="1"/>
  <c r="F114" i="59"/>
  <c r="F117" i="59" s="1"/>
  <c r="E115" i="58"/>
  <c r="E118" i="58" s="1"/>
  <c r="C115" i="58"/>
  <c r="C118" i="58" s="1"/>
  <c r="C104" i="57"/>
  <c r="E105" i="57"/>
  <c r="G105" i="57"/>
  <c r="G118" i="57" s="1"/>
  <c r="C105" i="57"/>
  <c r="G104" i="57"/>
  <c r="G117" i="57" s="1"/>
  <c r="E114" i="56"/>
  <c r="E117" i="56" s="1"/>
  <c r="C115" i="56"/>
  <c r="C118" i="56" s="1"/>
  <c r="F105" i="55"/>
  <c r="F104" i="55"/>
  <c r="D105" i="54"/>
  <c r="C105" i="54"/>
  <c r="F104" i="54"/>
  <c r="C104" i="54"/>
  <c r="E104" i="54"/>
  <c r="F94" i="53"/>
  <c r="F97" i="53"/>
  <c r="F96" i="53"/>
  <c r="C94" i="53"/>
  <c r="C97" i="53"/>
  <c r="C96" i="53"/>
  <c r="E94" i="53"/>
  <c r="E97" i="53"/>
  <c r="E96" i="53"/>
  <c r="G94" i="53"/>
  <c r="G97" i="53"/>
  <c r="G96" i="53"/>
  <c r="D94" i="53"/>
  <c r="D97" i="53"/>
  <c r="D96" i="53"/>
  <c r="H94" i="53"/>
  <c r="H97" i="53"/>
  <c r="H96" i="53"/>
  <c r="G105" i="52"/>
  <c r="G118" i="52" s="1"/>
  <c r="E105" i="52"/>
  <c r="H104" i="51"/>
  <c r="H117" i="51" s="1"/>
  <c r="C105" i="52"/>
  <c r="F104" i="52"/>
  <c r="C104" i="52"/>
  <c r="G104" i="52"/>
  <c r="G117" i="52" s="1"/>
  <c r="H105" i="52"/>
  <c r="H118" i="52" s="1"/>
  <c r="D105" i="51"/>
  <c r="H105" i="51"/>
  <c r="H118" i="51" s="1"/>
  <c r="C105" i="51"/>
  <c r="F105" i="51"/>
  <c r="G105" i="51"/>
  <c r="G118" i="51" s="1"/>
  <c r="C96" i="49"/>
  <c r="G96" i="49"/>
  <c r="F97" i="49"/>
  <c r="C97" i="49"/>
  <c r="G97" i="49"/>
  <c r="D96" i="49"/>
  <c r="D97" i="49"/>
  <c r="E96" i="49"/>
  <c r="E97" i="49"/>
  <c r="E78" i="48"/>
  <c r="F83" i="48"/>
  <c r="F79" i="48"/>
  <c r="F81" i="48" s="1"/>
  <c r="F94" i="48" s="1"/>
  <c r="H78" i="48"/>
  <c r="D83" i="48"/>
  <c r="D79" i="48"/>
  <c r="D81" i="48" s="1"/>
  <c r="D94" i="48" s="1"/>
  <c r="G78" i="48"/>
  <c r="E83" i="48"/>
  <c r="E79" i="48"/>
  <c r="E81" i="48" s="1"/>
  <c r="E94" i="48" s="1"/>
  <c r="D78" i="48"/>
  <c r="C79" i="48"/>
  <c r="C81" i="48" s="1"/>
  <c r="C94" i="48" s="1"/>
  <c r="C83" i="48"/>
  <c r="C78" i="48"/>
  <c r="G83" i="48"/>
  <c r="G79" i="48"/>
  <c r="G81" i="48" s="1"/>
  <c r="G94" i="48" s="1"/>
  <c r="F78" i="48"/>
  <c r="H79" i="48"/>
  <c r="H81" i="48" s="1"/>
  <c r="H94" i="48" s="1"/>
  <c r="H83" i="48"/>
  <c r="H105" i="47"/>
  <c r="H118" i="47" s="1"/>
  <c r="C104" i="47"/>
  <c r="C105" i="47"/>
  <c r="F105" i="47"/>
  <c r="G104" i="47"/>
  <c r="G117" i="47" s="1"/>
  <c r="D104" i="47"/>
  <c r="H104" i="47"/>
  <c r="H117" i="47" s="1"/>
  <c r="E105" i="47"/>
  <c r="F97" i="46"/>
  <c r="F96" i="46"/>
  <c r="F78" i="46"/>
  <c r="G97" i="46"/>
  <c r="G96" i="46"/>
  <c r="G78" i="46"/>
  <c r="H97" i="46"/>
  <c r="H96" i="46"/>
  <c r="H78" i="46"/>
  <c r="C97" i="46"/>
  <c r="C96" i="46"/>
  <c r="C78" i="46"/>
  <c r="D97" i="46"/>
  <c r="D96" i="46"/>
  <c r="D78" i="46"/>
  <c r="E97" i="46"/>
  <c r="E96" i="46"/>
  <c r="E78" i="46"/>
  <c r="I105" i="99" l="1"/>
  <c r="I118" i="99" s="1"/>
  <c r="E104" i="97"/>
  <c r="I94" i="51"/>
  <c r="I97" i="51"/>
  <c r="I96" i="51"/>
  <c r="I104" i="51" s="1"/>
  <c r="I117" i="51" s="1"/>
  <c r="J94" i="51"/>
  <c r="J96" i="51"/>
  <c r="J97" i="51"/>
  <c r="J105" i="51" s="1"/>
  <c r="J118" i="51" s="1"/>
  <c r="C104" i="63"/>
  <c r="F104" i="63"/>
  <c r="AK98" i="1"/>
  <c r="J105" i="78"/>
  <c r="J118" i="78" s="1"/>
  <c r="J96" i="84"/>
  <c r="J97" i="84"/>
  <c r="E145" i="66"/>
  <c r="AH45" i="1" s="1"/>
  <c r="E145" i="83"/>
  <c r="AH62" i="1" s="1"/>
  <c r="E114" i="44"/>
  <c r="E117" i="44" s="1"/>
  <c r="E146" i="72"/>
  <c r="AK51" i="1" s="1"/>
  <c r="AJ94" i="1"/>
  <c r="F146" i="115"/>
  <c r="AL94" i="1" s="1"/>
  <c r="AK53" i="1"/>
  <c r="F146" i="74"/>
  <c r="AL53" i="1" s="1"/>
  <c r="F146" i="57"/>
  <c r="AL36" i="1" s="1"/>
  <c r="AK36" i="1"/>
  <c r="F145" i="98"/>
  <c r="AI77" i="1" s="1"/>
  <c r="AH77" i="1"/>
  <c r="AG76" i="1"/>
  <c r="F145" i="97"/>
  <c r="AI76" i="1" s="1"/>
  <c r="F146" i="64"/>
  <c r="AL43" i="1" s="1"/>
  <c r="AK43" i="1"/>
  <c r="F145" i="112"/>
  <c r="AI91" i="1" s="1"/>
  <c r="AH91" i="1"/>
  <c r="E114" i="79"/>
  <c r="E117" i="79" s="1"/>
  <c r="J105" i="116"/>
  <c r="J118" i="116" s="1"/>
  <c r="C142" i="36"/>
  <c r="AE19" i="1" s="1"/>
  <c r="I104" i="116"/>
  <c r="I117" i="116" s="1"/>
  <c r="C143" i="16"/>
  <c r="AF9" i="1" s="1"/>
  <c r="C104" i="116"/>
  <c r="C115" i="116" s="1"/>
  <c r="C118" i="116" s="1"/>
  <c r="D114" i="79"/>
  <c r="D117" i="79" s="1"/>
  <c r="I105" i="116"/>
  <c r="I118" i="116" s="1"/>
  <c r="C105" i="116"/>
  <c r="E105" i="55"/>
  <c r="E114" i="55" s="1"/>
  <c r="E117" i="55" s="1"/>
  <c r="J104" i="116"/>
  <c r="J117" i="116" s="1"/>
  <c r="D115" i="16"/>
  <c r="D118" i="16" s="1"/>
  <c r="I104" i="53"/>
  <c r="I117" i="53" s="1"/>
  <c r="E105" i="97"/>
  <c r="E115" i="97" s="1"/>
  <c r="E118" i="97" s="1"/>
  <c r="F115" i="108"/>
  <c r="F118" i="108" s="1"/>
  <c r="I105" i="53"/>
  <c r="I118" i="53" s="1"/>
  <c r="C104" i="55"/>
  <c r="E105" i="68"/>
  <c r="C105" i="77"/>
  <c r="C115" i="77" s="1"/>
  <c r="C118" i="77" s="1"/>
  <c r="D105" i="118"/>
  <c r="J94" i="119"/>
  <c r="C105" i="97"/>
  <c r="D114" i="16"/>
  <c r="D117" i="16" s="1"/>
  <c r="D115" i="79"/>
  <c r="D118" i="79" s="1"/>
  <c r="J97" i="119"/>
  <c r="J104" i="119" s="1"/>
  <c r="J117" i="119" s="1"/>
  <c r="I105" i="123"/>
  <c r="I118" i="123" s="1"/>
  <c r="E114" i="98"/>
  <c r="E117" i="98" s="1"/>
  <c r="F114" i="40"/>
  <c r="F117" i="40" s="1"/>
  <c r="E115" i="108"/>
  <c r="E118" i="108" s="1"/>
  <c r="F104" i="80"/>
  <c r="D96" i="72"/>
  <c r="H105" i="57"/>
  <c r="H118" i="57" s="1"/>
  <c r="J104" i="10"/>
  <c r="J117" i="10" s="1"/>
  <c r="C142" i="10" s="1"/>
  <c r="AE6" i="1" s="1"/>
  <c r="D114" i="85"/>
  <c r="D117" i="85" s="1"/>
  <c r="I105" i="10"/>
  <c r="I118" i="10" s="1"/>
  <c r="E104" i="68"/>
  <c r="AP6" i="1"/>
  <c r="J105" i="10"/>
  <c r="J118" i="10" s="1"/>
  <c r="C143" i="10" s="1"/>
  <c r="AF6" i="1" s="1"/>
  <c r="I104" i="10"/>
  <c r="I117" i="10" s="1"/>
  <c r="F105" i="80"/>
  <c r="H104" i="57"/>
  <c r="H117" i="57" s="1"/>
  <c r="D114" i="58"/>
  <c r="D117" i="58" s="1"/>
  <c r="E105" i="116"/>
  <c r="E115" i="116" s="1"/>
  <c r="E118" i="116" s="1"/>
  <c r="E105" i="51"/>
  <c r="F114" i="108"/>
  <c r="F117" i="108" s="1"/>
  <c r="G104" i="80"/>
  <c r="G117" i="80" s="1"/>
  <c r="E104" i="51"/>
  <c r="F115" i="77"/>
  <c r="F118" i="77" s="1"/>
  <c r="D114" i="108"/>
  <c r="D117" i="108" s="1"/>
  <c r="I97" i="76"/>
  <c r="I96" i="76"/>
  <c r="I104" i="119"/>
  <c r="I117" i="119" s="1"/>
  <c r="E114" i="108"/>
  <c r="E117" i="108" s="1"/>
  <c r="H96" i="84"/>
  <c r="C104" i="97"/>
  <c r="E115" i="79"/>
  <c r="E118" i="79" s="1"/>
  <c r="E114" i="77"/>
  <c r="E117" i="77" s="1"/>
  <c r="H97" i="84"/>
  <c r="F114" i="77"/>
  <c r="F117" i="77" s="1"/>
  <c r="F114" i="98"/>
  <c r="F117" i="98" s="1"/>
  <c r="J104" i="63"/>
  <c r="J117" i="63" s="1"/>
  <c r="J97" i="76"/>
  <c r="I104" i="102"/>
  <c r="I117" i="102" s="1"/>
  <c r="J104" i="102"/>
  <c r="J117" i="102" s="1"/>
  <c r="J105" i="123"/>
  <c r="J118" i="123" s="1"/>
  <c r="J96" i="76"/>
  <c r="G105" i="80"/>
  <c r="G118" i="80" s="1"/>
  <c r="I104" i="60"/>
  <c r="I117" i="60" s="1"/>
  <c r="I104" i="72"/>
  <c r="I117" i="72" s="1"/>
  <c r="E115" i="77"/>
  <c r="E118" i="77" s="1"/>
  <c r="J94" i="45"/>
  <c r="J97" i="45"/>
  <c r="J96" i="45"/>
  <c r="D115" i="108"/>
  <c r="D118" i="108" s="1"/>
  <c r="I96" i="118"/>
  <c r="J105" i="72"/>
  <c r="J118" i="72" s="1"/>
  <c r="I96" i="45"/>
  <c r="I94" i="45"/>
  <c r="I97" i="45"/>
  <c r="F115" i="98"/>
  <c r="F118" i="98" s="1"/>
  <c r="J96" i="118"/>
  <c r="E145" i="72"/>
  <c r="AG51" i="1"/>
  <c r="I105" i="72"/>
  <c r="I118" i="72" s="1"/>
  <c r="J105" i="60"/>
  <c r="J118" i="60" s="1"/>
  <c r="J104" i="72"/>
  <c r="J117" i="72" s="1"/>
  <c r="I97" i="118"/>
  <c r="I104" i="123"/>
  <c r="I117" i="123" s="1"/>
  <c r="D114" i="50"/>
  <c r="D117" i="50" s="1"/>
  <c r="C142" i="50" s="1"/>
  <c r="AE29" i="1" s="1"/>
  <c r="J104" i="123"/>
  <c r="J117" i="123" s="1"/>
  <c r="C142" i="123" s="1"/>
  <c r="AE102" i="1" s="1"/>
  <c r="J97" i="118"/>
  <c r="D97" i="72"/>
  <c r="G105" i="55"/>
  <c r="G118" i="55" s="1"/>
  <c r="J105" i="102"/>
  <c r="J118" i="102" s="1"/>
  <c r="C143" i="102" s="1"/>
  <c r="AF81" i="1" s="1"/>
  <c r="I105" i="60"/>
  <c r="I118" i="60" s="1"/>
  <c r="I105" i="119"/>
  <c r="I118" i="119" s="1"/>
  <c r="I105" i="102"/>
  <c r="I118" i="102" s="1"/>
  <c r="J104" i="60"/>
  <c r="J117" i="60" s="1"/>
  <c r="J105" i="63"/>
  <c r="J118" i="63" s="1"/>
  <c r="C97" i="84"/>
  <c r="D115" i="50"/>
  <c r="D118" i="50" s="1"/>
  <c r="C96" i="84"/>
  <c r="E115" i="109"/>
  <c r="E118" i="109" s="1"/>
  <c r="C104" i="80"/>
  <c r="F115" i="44"/>
  <c r="F118" i="44" s="1"/>
  <c r="C143" i="44" s="1"/>
  <c r="AF23" i="1" s="1"/>
  <c r="C143" i="32"/>
  <c r="AF17" i="1" s="1"/>
  <c r="F114" i="52"/>
  <c r="F117" i="52" s="1"/>
  <c r="H105" i="55"/>
  <c r="H118" i="55" s="1"/>
  <c r="C143" i="14"/>
  <c r="AF8" i="1" s="1"/>
  <c r="F115" i="99"/>
  <c r="F118" i="99" s="1"/>
  <c r="C142" i="14"/>
  <c r="AE8" i="1" s="1"/>
  <c r="D105" i="117"/>
  <c r="D104" i="117"/>
  <c r="D115" i="75"/>
  <c r="D118" i="75" s="1"/>
  <c r="D105" i="57"/>
  <c r="I96" i="12"/>
  <c r="I97" i="12"/>
  <c r="I94" i="12"/>
  <c r="J94" i="12"/>
  <c r="J96" i="12"/>
  <c r="J97" i="12"/>
  <c r="D104" i="63"/>
  <c r="C115" i="40"/>
  <c r="C118" i="40" s="1"/>
  <c r="J104" i="53"/>
  <c r="J117" i="53" s="1"/>
  <c r="H105" i="116"/>
  <c r="H118" i="116" s="1"/>
  <c r="F114" i="58"/>
  <c r="F117" i="58" s="1"/>
  <c r="D105" i="63"/>
  <c r="D114" i="77"/>
  <c r="D117" i="77" s="1"/>
  <c r="H104" i="116"/>
  <c r="H117" i="116" s="1"/>
  <c r="C105" i="80"/>
  <c r="C114" i="40"/>
  <c r="C117" i="40" s="1"/>
  <c r="F114" i="44"/>
  <c r="F117" i="44" s="1"/>
  <c r="C142" i="44" s="1"/>
  <c r="AE23" i="1" s="1"/>
  <c r="D114" i="18"/>
  <c r="D117" i="18" s="1"/>
  <c r="D115" i="77"/>
  <c r="D118" i="77" s="1"/>
  <c r="G104" i="68"/>
  <c r="G117" i="68" s="1"/>
  <c r="J105" i="53"/>
  <c r="J118" i="53" s="1"/>
  <c r="D115" i="18"/>
  <c r="D118" i="18" s="1"/>
  <c r="C115" i="18"/>
  <c r="C118" i="18" s="1"/>
  <c r="I96" i="6"/>
  <c r="I97" i="6"/>
  <c r="G104" i="77"/>
  <c r="G117" i="77" s="1"/>
  <c r="G104" i="117"/>
  <c r="G117" i="117" s="1"/>
  <c r="C114" i="18"/>
  <c r="C117" i="18" s="1"/>
  <c r="I104" i="121"/>
  <c r="I117" i="121" s="1"/>
  <c r="E114" i="18"/>
  <c r="E117" i="18" s="1"/>
  <c r="H104" i="122"/>
  <c r="H117" i="122" s="1"/>
  <c r="F105" i="117"/>
  <c r="F114" i="18"/>
  <c r="F117" i="18" s="1"/>
  <c r="C104" i="117"/>
  <c r="E115" i="50"/>
  <c r="E118" i="50" s="1"/>
  <c r="C143" i="50" s="1"/>
  <c r="AF29" i="1" s="1"/>
  <c r="E114" i="50"/>
  <c r="E117" i="50" s="1"/>
  <c r="D104" i="57"/>
  <c r="D104" i="118"/>
  <c r="J105" i="48"/>
  <c r="J118" i="48" s="1"/>
  <c r="G105" i="117"/>
  <c r="G118" i="117" s="1"/>
  <c r="G105" i="77"/>
  <c r="G118" i="77" s="1"/>
  <c r="C143" i="77" s="1"/>
  <c r="AF56" i="1" s="1"/>
  <c r="I105" i="121"/>
  <c r="I118" i="121" s="1"/>
  <c r="I104" i="48"/>
  <c r="I117" i="48" s="1"/>
  <c r="G104" i="118"/>
  <c r="G117" i="118" s="1"/>
  <c r="H104" i="118"/>
  <c r="H117" i="118" s="1"/>
  <c r="E104" i="117"/>
  <c r="C104" i="122"/>
  <c r="F104" i="122"/>
  <c r="E105" i="117"/>
  <c r="G105" i="122"/>
  <c r="G118" i="122" s="1"/>
  <c r="D104" i="122"/>
  <c r="H105" i="122"/>
  <c r="H118" i="122" s="1"/>
  <c r="F104" i="117"/>
  <c r="E105" i="122"/>
  <c r="C105" i="117"/>
  <c r="G105" i="68"/>
  <c r="G118" i="68" s="1"/>
  <c r="E115" i="18"/>
  <c r="E118" i="18" s="1"/>
  <c r="F105" i="122"/>
  <c r="C105" i="122"/>
  <c r="G105" i="118"/>
  <c r="G118" i="118" s="1"/>
  <c r="J104" i="48"/>
  <c r="J117" i="48" s="1"/>
  <c r="G104" i="122"/>
  <c r="G117" i="122" s="1"/>
  <c r="F115" i="18"/>
  <c r="F118" i="18" s="1"/>
  <c r="D105" i="122"/>
  <c r="D96" i="8"/>
  <c r="E104" i="122"/>
  <c r="I105" i="48"/>
  <c r="I118" i="48" s="1"/>
  <c r="C142" i="98"/>
  <c r="AE77" i="1" s="1"/>
  <c r="C104" i="118"/>
  <c r="F114" i="109"/>
  <c r="F117" i="109" s="1"/>
  <c r="H104" i="68"/>
  <c r="H117" i="68" s="1"/>
  <c r="C142" i="40"/>
  <c r="AE21" i="1" s="1"/>
  <c r="C142" i="95"/>
  <c r="AE74" i="1" s="1"/>
  <c r="C142" i="58"/>
  <c r="AE37" i="1" s="1"/>
  <c r="H105" i="68"/>
  <c r="H118" i="68" s="1"/>
  <c r="D114" i="116"/>
  <c r="D117" i="116" s="1"/>
  <c r="F115" i="63"/>
  <c r="F118" i="63" s="1"/>
  <c r="C143" i="40"/>
  <c r="AF21" i="1" s="1"/>
  <c r="F115" i="109"/>
  <c r="F118" i="109" s="1"/>
  <c r="C142" i="73"/>
  <c r="AE52" i="1" s="1"/>
  <c r="C143" i="28"/>
  <c r="AF15" i="1" s="1"/>
  <c r="C142" i="28"/>
  <c r="AE15" i="1" s="1"/>
  <c r="C142" i="102"/>
  <c r="AE81" i="1" s="1"/>
  <c r="C142" i="59"/>
  <c r="AE38" i="1" s="1"/>
  <c r="C143" i="123"/>
  <c r="AF102" i="1" s="1"/>
  <c r="C143" i="34"/>
  <c r="AF18" i="1" s="1"/>
  <c r="C143" i="79"/>
  <c r="AF58" i="1" s="1"/>
  <c r="C142" i="34"/>
  <c r="AE18" i="1" s="1"/>
  <c r="C143" i="98"/>
  <c r="AF77" i="1" s="1"/>
  <c r="C143" i="58"/>
  <c r="AF37" i="1" s="1"/>
  <c r="C143" i="73"/>
  <c r="AF52" i="1" s="1"/>
  <c r="C143" i="59"/>
  <c r="AF38" i="1" s="1"/>
  <c r="C142" i="79"/>
  <c r="AE58" i="1" s="1"/>
  <c r="C143" i="95"/>
  <c r="AF74" i="1" s="1"/>
  <c r="C142" i="85"/>
  <c r="AE64" i="1" s="1"/>
  <c r="I104" i="24"/>
  <c r="I117" i="24" s="1"/>
  <c r="J105" i="24"/>
  <c r="J118" i="24" s="1"/>
  <c r="C143" i="24" s="1"/>
  <c r="AF13" i="1" s="1"/>
  <c r="AP13" i="1"/>
  <c r="I105" i="24"/>
  <c r="I118" i="24" s="1"/>
  <c r="J104" i="24"/>
  <c r="J117" i="24" s="1"/>
  <c r="C142" i="24" s="1"/>
  <c r="AE13" i="1" s="1"/>
  <c r="D115" i="104"/>
  <c r="D118" i="104" s="1"/>
  <c r="D104" i="100"/>
  <c r="D114" i="109"/>
  <c r="D117" i="109" s="1"/>
  <c r="E105" i="103"/>
  <c r="E104" i="103"/>
  <c r="C105" i="103"/>
  <c r="E105" i="113"/>
  <c r="D105" i="103"/>
  <c r="F104" i="116"/>
  <c r="D114" i="104"/>
  <c r="D117" i="104" s="1"/>
  <c r="D105" i="100"/>
  <c r="D115" i="93"/>
  <c r="D118" i="93" s="1"/>
  <c r="D104" i="103"/>
  <c r="F105" i="116"/>
  <c r="F145" i="111"/>
  <c r="AI90" i="1" s="1"/>
  <c r="J105" i="114"/>
  <c r="J118" i="114" s="1"/>
  <c r="C143" i="114" s="1"/>
  <c r="AF93" i="1" s="1"/>
  <c r="I104" i="52"/>
  <c r="I117" i="52" s="1"/>
  <c r="C104" i="88"/>
  <c r="J104" i="114"/>
  <c r="J117" i="114" s="1"/>
  <c r="C142" i="114" s="1"/>
  <c r="AE93" i="1" s="1"/>
  <c r="F115" i="67"/>
  <c r="F118" i="67" s="1"/>
  <c r="C143" i="67" s="1"/>
  <c r="AF46" i="1" s="1"/>
  <c r="D115" i="54"/>
  <c r="D118" i="54" s="1"/>
  <c r="J105" i="85"/>
  <c r="J118" i="85" s="1"/>
  <c r="C143" i="85" s="1"/>
  <c r="AF64" i="1" s="1"/>
  <c r="I105" i="114"/>
  <c r="I118" i="114" s="1"/>
  <c r="I104" i="114"/>
  <c r="I117" i="114" s="1"/>
  <c r="F145" i="114"/>
  <c r="AI93" i="1" s="1"/>
  <c r="F114" i="67"/>
  <c r="F117" i="67" s="1"/>
  <c r="C142" i="67" s="1"/>
  <c r="AE46" i="1" s="1"/>
  <c r="I105" i="103"/>
  <c r="I118" i="103" s="1"/>
  <c r="J105" i="74"/>
  <c r="J118" i="74" s="1"/>
  <c r="G96" i="84"/>
  <c r="I104" i="103"/>
  <c r="I117" i="103" s="1"/>
  <c r="J104" i="108"/>
  <c r="J117" i="108" s="1"/>
  <c r="C142" i="108" s="1"/>
  <c r="AE87" i="1" s="1"/>
  <c r="I104" i="30"/>
  <c r="I117" i="30" s="1"/>
  <c r="I105" i="30"/>
  <c r="I118" i="30" s="1"/>
  <c r="J104" i="74"/>
  <c r="J117" i="74" s="1"/>
  <c r="D115" i="109"/>
  <c r="D118" i="109" s="1"/>
  <c r="C143" i="109" s="1"/>
  <c r="AF88" i="1" s="1"/>
  <c r="J104" i="68"/>
  <c r="J117" i="68" s="1"/>
  <c r="J104" i="56"/>
  <c r="J117" i="56" s="1"/>
  <c r="C142" i="56" s="1"/>
  <c r="AE35" i="1" s="1"/>
  <c r="F114" i="99"/>
  <c r="F117" i="99" s="1"/>
  <c r="D114" i="52"/>
  <c r="D117" i="52" s="1"/>
  <c r="J104" i="30"/>
  <c r="J117" i="30" s="1"/>
  <c r="C142" i="30" s="1"/>
  <c r="AE16" i="1" s="1"/>
  <c r="I104" i="96"/>
  <c r="I117" i="96" s="1"/>
  <c r="F115" i="97"/>
  <c r="F118" i="97" s="1"/>
  <c r="I104" i="68"/>
  <c r="I117" i="68" s="1"/>
  <c r="I105" i="56"/>
  <c r="I118" i="56" s="1"/>
  <c r="J105" i="30"/>
  <c r="J118" i="30" s="1"/>
  <c r="C143" i="30" s="1"/>
  <c r="AF16" i="1" s="1"/>
  <c r="C115" i="91"/>
  <c r="C118" i="91" s="1"/>
  <c r="I105" i="108"/>
  <c r="I118" i="108" s="1"/>
  <c r="E115" i="82"/>
  <c r="E118" i="82" s="1"/>
  <c r="I105" i="42"/>
  <c r="I118" i="42" s="1"/>
  <c r="I104" i="108"/>
  <c r="I117" i="108" s="1"/>
  <c r="F146" i="68"/>
  <c r="AL47" i="1" s="1"/>
  <c r="I104" i="56"/>
  <c r="I117" i="56" s="1"/>
  <c r="J105" i="68"/>
  <c r="J118" i="68" s="1"/>
  <c r="J105" i="56"/>
  <c r="J118" i="56" s="1"/>
  <c r="C143" i="56" s="1"/>
  <c r="AF35" i="1" s="1"/>
  <c r="I105" i="68"/>
  <c r="I118" i="68" s="1"/>
  <c r="J104" i="89"/>
  <c r="J117" i="89" s="1"/>
  <c r="C142" i="89" s="1"/>
  <c r="AE68" i="1" s="1"/>
  <c r="D115" i="86"/>
  <c r="D118" i="86" s="1"/>
  <c r="C114" i="68"/>
  <c r="C117" i="68" s="1"/>
  <c r="I105" i="96"/>
  <c r="I118" i="96" s="1"/>
  <c r="J104" i="93"/>
  <c r="J117" i="93" s="1"/>
  <c r="F115" i="57"/>
  <c r="F118" i="57" s="1"/>
  <c r="C104" i="103"/>
  <c r="E104" i="113"/>
  <c r="J104" i="42"/>
  <c r="J117" i="42" s="1"/>
  <c r="C142" i="42" s="1"/>
  <c r="AE22" i="1" s="1"/>
  <c r="C105" i="118"/>
  <c r="D104" i="84"/>
  <c r="J105" i="99"/>
  <c r="J118" i="99" s="1"/>
  <c r="J105" i="42"/>
  <c r="J118" i="42" s="1"/>
  <c r="C143" i="42" s="1"/>
  <c r="AF22" i="1" s="1"/>
  <c r="I105" i="89"/>
  <c r="I118" i="89" s="1"/>
  <c r="D114" i="47"/>
  <c r="D117" i="47" s="1"/>
  <c r="F146" i="6"/>
  <c r="AL4" i="1" s="1"/>
  <c r="AP4" i="1" s="1"/>
  <c r="J105" i="89"/>
  <c r="J118" i="89" s="1"/>
  <c r="C143" i="89" s="1"/>
  <c r="AF68" i="1" s="1"/>
  <c r="I104" i="42"/>
  <c r="I117" i="42" s="1"/>
  <c r="F146" i="108"/>
  <c r="AL87" i="1" s="1"/>
  <c r="J105" i="108"/>
  <c r="J118" i="108" s="1"/>
  <c r="C143" i="108" s="1"/>
  <c r="AF87" i="1" s="1"/>
  <c r="I104" i="113"/>
  <c r="I117" i="113" s="1"/>
  <c r="J104" i="66"/>
  <c r="J117" i="66" s="1"/>
  <c r="F115" i="107"/>
  <c r="F118" i="107" s="1"/>
  <c r="I105" i="93"/>
  <c r="I118" i="93" s="1"/>
  <c r="I105" i="84"/>
  <c r="I118" i="84" s="1"/>
  <c r="AH99" i="1"/>
  <c r="F145" i="120"/>
  <c r="AI99" i="1" s="1"/>
  <c r="F145" i="93"/>
  <c r="AI72" i="1" s="1"/>
  <c r="I104" i="84"/>
  <c r="I117" i="84" s="1"/>
  <c r="I104" i="99"/>
  <c r="I117" i="99" s="1"/>
  <c r="E104" i="88"/>
  <c r="E105" i="88"/>
  <c r="F115" i="104"/>
  <c r="F118" i="104" s="1"/>
  <c r="C143" i="104" s="1"/>
  <c r="AF83" i="1" s="1"/>
  <c r="C114" i="109"/>
  <c r="C117" i="109" s="1"/>
  <c r="J104" i="99"/>
  <c r="J117" i="99" s="1"/>
  <c r="I104" i="89"/>
  <c r="I117" i="89" s="1"/>
  <c r="F114" i="54"/>
  <c r="F117" i="54" s="1"/>
  <c r="D115" i="55"/>
  <c r="D118" i="55" s="1"/>
  <c r="D115" i="51"/>
  <c r="D118" i="51" s="1"/>
  <c r="C114" i="62"/>
  <c r="C117" i="62" s="1"/>
  <c r="E115" i="52"/>
  <c r="E118" i="52" s="1"/>
  <c r="F114" i="57"/>
  <c r="F117" i="57" s="1"/>
  <c r="I105" i="88"/>
  <c r="I118" i="88" s="1"/>
  <c r="C115" i="68"/>
  <c r="C118" i="68" s="1"/>
  <c r="J104" i="52"/>
  <c r="J117" i="52" s="1"/>
  <c r="J105" i="54"/>
  <c r="J118" i="54" s="1"/>
  <c r="F114" i="104"/>
  <c r="F117" i="104" s="1"/>
  <c r="F104" i="103"/>
  <c r="E115" i="86"/>
  <c r="E118" i="86" s="1"/>
  <c r="I104" i="66"/>
  <c r="I117" i="66" s="1"/>
  <c r="F146" i="54"/>
  <c r="AL33" i="1" s="1"/>
  <c r="I104" i="90"/>
  <c r="I117" i="90" s="1"/>
  <c r="J104" i="54"/>
  <c r="J117" i="54" s="1"/>
  <c r="F105" i="103"/>
  <c r="J105" i="52"/>
  <c r="J118" i="52" s="1"/>
  <c r="J104" i="96"/>
  <c r="J117" i="96" s="1"/>
  <c r="J105" i="6"/>
  <c r="J118" i="6" s="1"/>
  <c r="F146" i="113"/>
  <c r="AL92" i="1" s="1"/>
  <c r="F114" i="97"/>
  <c r="F117" i="97" s="1"/>
  <c r="F146" i="96"/>
  <c r="AL75" i="1" s="1"/>
  <c r="G104" i="94"/>
  <c r="G117" i="94" s="1"/>
  <c r="E114" i="112"/>
  <c r="E117" i="112" s="1"/>
  <c r="D115" i="52"/>
  <c r="D118" i="52" s="1"/>
  <c r="E115" i="68"/>
  <c r="E118" i="68" s="1"/>
  <c r="F115" i="51"/>
  <c r="F118" i="51" s="1"/>
  <c r="C115" i="51"/>
  <c r="C118" i="51" s="1"/>
  <c r="E114" i="62"/>
  <c r="E117" i="62" s="1"/>
  <c r="J105" i="113"/>
  <c r="J118" i="113" s="1"/>
  <c r="J104" i="90"/>
  <c r="J117" i="90" s="1"/>
  <c r="E115" i="63"/>
  <c r="E118" i="63" s="1"/>
  <c r="E114" i="87"/>
  <c r="E117" i="87" s="1"/>
  <c r="I105" i="90"/>
  <c r="I118" i="90" s="1"/>
  <c r="F97" i="84"/>
  <c r="D115" i="112"/>
  <c r="D118" i="112" s="1"/>
  <c r="AM11" i="1"/>
  <c r="F145" i="53"/>
  <c r="AI32" i="1" s="1"/>
  <c r="I104" i="54"/>
  <c r="I117" i="54" s="1"/>
  <c r="J105" i="93"/>
  <c r="J118" i="93" s="1"/>
  <c r="E115" i="57"/>
  <c r="E118" i="57" s="1"/>
  <c r="F96" i="84"/>
  <c r="I104" i="93"/>
  <c r="I117" i="93" s="1"/>
  <c r="J105" i="90"/>
  <c r="J118" i="90" s="1"/>
  <c r="I105" i="52"/>
  <c r="I118" i="52" s="1"/>
  <c r="C104" i="61"/>
  <c r="F145" i="6"/>
  <c r="AI4" i="1" s="1"/>
  <c r="AM4" i="1" s="1"/>
  <c r="E115" i="47"/>
  <c r="E118" i="47" s="1"/>
  <c r="F145" i="91"/>
  <c r="AI70" i="1" s="1"/>
  <c r="C114" i="70"/>
  <c r="C117" i="70" s="1"/>
  <c r="F114" i="113"/>
  <c r="F117" i="113" s="1"/>
  <c r="I105" i="113"/>
  <c r="I118" i="113" s="1"/>
  <c r="D105" i="83"/>
  <c r="F145" i="54"/>
  <c r="AI33" i="1" s="1"/>
  <c r="AP11" i="1"/>
  <c r="J105" i="66"/>
  <c r="J118" i="66" s="1"/>
  <c r="I104" i="88"/>
  <c r="I117" i="88" s="1"/>
  <c r="G105" i="61"/>
  <c r="G118" i="61" s="1"/>
  <c r="F145" i="88"/>
  <c r="AI67" i="1" s="1"/>
  <c r="AH67" i="1"/>
  <c r="D114" i="60"/>
  <c r="D117" i="60" s="1"/>
  <c r="F104" i="106"/>
  <c r="F145" i="113"/>
  <c r="AI92" i="1" s="1"/>
  <c r="I105" i="66"/>
  <c r="I118" i="66" s="1"/>
  <c r="I105" i="54"/>
  <c r="I118" i="54" s="1"/>
  <c r="J104" i="6"/>
  <c r="J117" i="6" s="1"/>
  <c r="AK67" i="1"/>
  <c r="F146" i="88"/>
  <c r="AL67" i="1" s="1"/>
  <c r="J104" i="113"/>
  <c r="J117" i="113" s="1"/>
  <c r="F115" i="47"/>
  <c r="F118" i="47" s="1"/>
  <c r="H105" i="49"/>
  <c r="H118" i="49" s="1"/>
  <c r="J105" i="88"/>
  <c r="J118" i="88" s="1"/>
  <c r="J104" i="88"/>
  <c r="J117" i="88" s="1"/>
  <c r="J105" i="96"/>
  <c r="J118" i="96" s="1"/>
  <c r="F145" i="96"/>
  <c r="AI75" i="1" s="1"/>
  <c r="F104" i="61"/>
  <c r="E115" i="60"/>
  <c r="E118" i="60" s="1"/>
  <c r="C115" i="93"/>
  <c r="C118" i="93" s="1"/>
  <c r="D114" i="80"/>
  <c r="D117" i="80" s="1"/>
  <c r="C105" i="94"/>
  <c r="H104" i="49"/>
  <c r="H117" i="49" s="1"/>
  <c r="D114" i="70"/>
  <c r="D117" i="70" s="1"/>
  <c r="F114" i="62"/>
  <c r="F117" i="62" s="1"/>
  <c r="C105" i="88"/>
  <c r="G97" i="84"/>
  <c r="D114" i="88"/>
  <c r="D117" i="88" s="1"/>
  <c r="E114" i="93"/>
  <c r="E117" i="93" s="1"/>
  <c r="F114" i="111"/>
  <c r="F117" i="111" s="1"/>
  <c r="C114" i="112"/>
  <c r="C117" i="112" s="1"/>
  <c r="C104" i="110"/>
  <c r="F115" i="93"/>
  <c r="F118" i="93" s="1"/>
  <c r="F115" i="60"/>
  <c r="F118" i="60" s="1"/>
  <c r="D115" i="91"/>
  <c r="D118" i="91" s="1"/>
  <c r="C115" i="63"/>
  <c r="C118" i="63" s="1"/>
  <c r="C115" i="60"/>
  <c r="C118" i="60" s="1"/>
  <c r="E105" i="118"/>
  <c r="E115" i="118" s="1"/>
  <c r="E118" i="118" s="1"/>
  <c r="C115" i="111"/>
  <c r="C118" i="111" s="1"/>
  <c r="E104" i="106"/>
  <c r="E114" i="68"/>
  <c r="E117" i="68" s="1"/>
  <c r="F115" i="86"/>
  <c r="F118" i="86" s="1"/>
  <c r="D115" i="111"/>
  <c r="D118" i="111" s="1"/>
  <c r="E115" i="120"/>
  <c r="E118" i="120" s="1"/>
  <c r="E114" i="63"/>
  <c r="E117" i="63" s="1"/>
  <c r="D105" i="115"/>
  <c r="D115" i="88"/>
  <c r="D118" i="88" s="1"/>
  <c r="F114" i="107"/>
  <c r="F117" i="107" s="1"/>
  <c r="F105" i="49"/>
  <c r="D114" i="107"/>
  <c r="D117" i="107" s="1"/>
  <c r="H104" i="115"/>
  <c r="H117" i="115" s="1"/>
  <c r="F114" i="100"/>
  <c r="F117" i="100" s="1"/>
  <c r="D105" i="94"/>
  <c r="F114" i="118"/>
  <c r="F117" i="118" s="1"/>
  <c r="D114" i="62"/>
  <c r="D117" i="62" s="1"/>
  <c r="D105" i="71"/>
  <c r="D115" i="71" s="1"/>
  <c r="D118" i="71" s="1"/>
  <c r="C114" i="86"/>
  <c r="C117" i="86" s="1"/>
  <c r="E114" i="54"/>
  <c r="E117" i="54" s="1"/>
  <c r="F114" i="112"/>
  <c r="F117" i="112" s="1"/>
  <c r="H105" i="124"/>
  <c r="H118" i="124" s="1"/>
  <c r="C115" i="120"/>
  <c r="C118" i="120" s="1"/>
  <c r="C105" i="92"/>
  <c r="E105" i="92"/>
  <c r="F105" i="92"/>
  <c r="E94" i="119"/>
  <c r="E96" i="119"/>
  <c r="E97" i="119"/>
  <c r="H96" i="119"/>
  <c r="H94" i="119"/>
  <c r="H97" i="119"/>
  <c r="C94" i="119"/>
  <c r="C97" i="119"/>
  <c r="C96" i="119"/>
  <c r="D96" i="119"/>
  <c r="D97" i="119"/>
  <c r="D94" i="119"/>
  <c r="G96" i="119"/>
  <c r="G94" i="119"/>
  <c r="G97" i="119"/>
  <c r="F115" i="120"/>
  <c r="F118" i="120" s="1"/>
  <c r="E105" i="6"/>
  <c r="F94" i="119"/>
  <c r="F96" i="119"/>
  <c r="F97" i="119"/>
  <c r="C104" i="6"/>
  <c r="F105" i="6"/>
  <c r="H105" i="6"/>
  <c r="H118" i="6" s="1"/>
  <c r="F104" i="6"/>
  <c r="E97" i="8"/>
  <c r="D97" i="8"/>
  <c r="C97" i="8"/>
  <c r="G97" i="8"/>
  <c r="C96" i="8"/>
  <c r="G96" i="8"/>
  <c r="H96" i="8"/>
  <c r="F97" i="8"/>
  <c r="E96" i="8"/>
  <c r="H97" i="8"/>
  <c r="F96" i="8"/>
  <c r="G105" i="6"/>
  <c r="G118" i="6" s="1"/>
  <c r="C105" i="6"/>
  <c r="D104" i="6"/>
  <c r="D105" i="6"/>
  <c r="E104" i="6"/>
  <c r="G104" i="6"/>
  <c r="G117" i="6" s="1"/>
  <c r="H104" i="6"/>
  <c r="H117" i="6" s="1"/>
  <c r="F105" i="53"/>
  <c r="E104" i="61"/>
  <c r="D105" i="92"/>
  <c r="D105" i="106"/>
  <c r="F97" i="115"/>
  <c r="F96" i="115"/>
  <c r="E105" i="65"/>
  <c r="D96" i="69"/>
  <c r="D105" i="53"/>
  <c r="H105" i="118"/>
  <c r="H118" i="118" s="1"/>
  <c r="E104" i="94"/>
  <c r="E104" i="101"/>
  <c r="C114" i="52"/>
  <c r="C117" i="52" s="1"/>
  <c r="E105" i="105"/>
  <c r="D114" i="113"/>
  <c r="D117" i="113" s="1"/>
  <c r="H105" i="72"/>
  <c r="H118" i="72" s="1"/>
  <c r="F105" i="110"/>
  <c r="E105" i="106"/>
  <c r="E115" i="91"/>
  <c r="E118" i="91" s="1"/>
  <c r="E115" i="100"/>
  <c r="E118" i="100" s="1"/>
  <c r="D104" i="121"/>
  <c r="F97" i="69"/>
  <c r="E115" i="87"/>
  <c r="E118" i="87" s="1"/>
  <c r="D97" i="64"/>
  <c r="H104" i="92"/>
  <c r="H117" i="92" s="1"/>
  <c r="C115" i="47"/>
  <c r="C118" i="47" s="1"/>
  <c r="D104" i="124"/>
  <c r="H104" i="83"/>
  <c r="H117" i="83" s="1"/>
  <c r="H105" i="61"/>
  <c r="H118" i="61" s="1"/>
  <c r="D104" i="110"/>
  <c r="F114" i="75"/>
  <c r="F117" i="75" s="1"/>
  <c r="C142" i="75" s="1"/>
  <c r="AE54" i="1" s="1"/>
  <c r="F115" i="75"/>
  <c r="F118" i="75" s="1"/>
  <c r="C143" i="75" s="1"/>
  <c r="AF54" i="1" s="1"/>
  <c r="G96" i="64"/>
  <c r="G105" i="96"/>
  <c r="G118" i="96" s="1"/>
  <c r="H104" i="121"/>
  <c r="H117" i="121" s="1"/>
  <c r="F115" i="62"/>
  <c r="F118" i="62" s="1"/>
  <c r="D105" i="61"/>
  <c r="D114" i="87"/>
  <c r="D117" i="87" s="1"/>
  <c r="F96" i="90"/>
  <c r="E104" i="110"/>
  <c r="G96" i="78"/>
  <c r="H104" i="110"/>
  <c r="H117" i="110" s="1"/>
  <c r="H104" i="53"/>
  <c r="H117" i="53" s="1"/>
  <c r="F96" i="48"/>
  <c r="E105" i="49"/>
  <c r="G104" i="49"/>
  <c r="G117" i="49" s="1"/>
  <c r="F115" i="55"/>
  <c r="F118" i="55" s="1"/>
  <c r="F114" i="63"/>
  <c r="F117" i="63" s="1"/>
  <c r="F114" i="68"/>
  <c r="F117" i="68" s="1"/>
  <c r="H105" i="71"/>
  <c r="H118" i="71" s="1"/>
  <c r="D97" i="78"/>
  <c r="G105" i="94"/>
  <c r="G118" i="94" s="1"/>
  <c r="H105" i="101"/>
  <c r="H118" i="101" s="1"/>
  <c r="H105" i="106"/>
  <c r="H118" i="106" s="1"/>
  <c r="C105" i="124"/>
  <c r="G104" i="92"/>
  <c r="G117" i="92" s="1"/>
  <c r="H105" i="92"/>
  <c r="H118" i="92" s="1"/>
  <c r="D104" i="105"/>
  <c r="C104" i="72"/>
  <c r="E105" i="53"/>
  <c r="E114" i="60"/>
  <c r="E117" i="60" s="1"/>
  <c r="C105" i="65"/>
  <c r="H104" i="65"/>
  <c r="H117" i="65" s="1"/>
  <c r="D114" i="68"/>
  <c r="D117" i="68" s="1"/>
  <c r="D97" i="69"/>
  <c r="G97" i="78"/>
  <c r="E115" i="80"/>
  <c r="E118" i="80" s="1"/>
  <c r="D115" i="80"/>
  <c r="D118" i="80" s="1"/>
  <c r="C104" i="83"/>
  <c r="F115" i="91"/>
  <c r="F118" i="91" s="1"/>
  <c r="H105" i="94"/>
  <c r="H118" i="94" s="1"/>
  <c r="C105" i="105"/>
  <c r="C104" i="106"/>
  <c r="C114" i="107"/>
  <c r="C117" i="107" s="1"/>
  <c r="G94" i="115"/>
  <c r="G97" i="115"/>
  <c r="G96" i="115"/>
  <c r="C104" i="71"/>
  <c r="D115" i="87"/>
  <c r="D118" i="87" s="1"/>
  <c r="D115" i="120"/>
  <c r="D118" i="120" s="1"/>
  <c r="D104" i="65"/>
  <c r="F114" i="87"/>
  <c r="F117" i="87" s="1"/>
  <c r="G105" i="105"/>
  <c r="G118" i="105" s="1"/>
  <c r="F104" i="110"/>
  <c r="E104" i="115"/>
  <c r="C104" i="100"/>
  <c r="C114" i="100" s="1"/>
  <c r="C117" i="100" s="1"/>
  <c r="H97" i="78"/>
  <c r="C105" i="115"/>
  <c r="C114" i="54"/>
  <c r="C117" i="54" s="1"/>
  <c r="G97" i="64"/>
  <c r="G97" i="69"/>
  <c r="G104" i="71"/>
  <c r="G117" i="71" s="1"/>
  <c r="E105" i="71"/>
  <c r="E115" i="71" s="1"/>
  <c r="E118" i="71" s="1"/>
  <c r="H97" i="74"/>
  <c r="E97" i="78"/>
  <c r="D96" i="78"/>
  <c r="H104" i="81"/>
  <c r="H117" i="81" s="1"/>
  <c r="D104" i="81"/>
  <c r="G105" i="83"/>
  <c r="G118" i="83" s="1"/>
  <c r="D96" i="90"/>
  <c r="E96" i="90"/>
  <c r="E104" i="96"/>
  <c r="C105" i="110"/>
  <c r="C115" i="113"/>
  <c r="C118" i="113" s="1"/>
  <c r="E115" i="62"/>
  <c r="E118" i="62" s="1"/>
  <c r="H104" i="71"/>
  <c r="H117" i="71" s="1"/>
  <c r="F104" i="71"/>
  <c r="F114" i="71" s="1"/>
  <c r="F117" i="71" s="1"/>
  <c r="C104" i="101"/>
  <c r="H104" i="105"/>
  <c r="H117" i="105" s="1"/>
  <c r="C115" i="57"/>
  <c r="C118" i="57" s="1"/>
  <c r="H104" i="61"/>
  <c r="H117" i="61" s="1"/>
  <c r="G105" i="72"/>
  <c r="G118" i="72" s="1"/>
  <c r="E105" i="81"/>
  <c r="D97" i="90"/>
  <c r="G105" i="92"/>
  <c r="G118" i="92" s="1"/>
  <c r="C104" i="49"/>
  <c r="G105" i="53"/>
  <c r="G118" i="53" s="1"/>
  <c r="F104" i="53"/>
  <c r="D115" i="62"/>
  <c r="D118" i="62" s="1"/>
  <c r="D96" i="64"/>
  <c r="F105" i="72"/>
  <c r="F97" i="74"/>
  <c r="C97" i="78"/>
  <c r="E104" i="83"/>
  <c r="F97" i="90"/>
  <c r="D105" i="96"/>
  <c r="G104" i="101"/>
  <c r="G117" i="101" s="1"/>
  <c r="F104" i="105"/>
  <c r="C115" i="112"/>
  <c r="C118" i="112" s="1"/>
  <c r="C104" i="121"/>
  <c r="F104" i="92"/>
  <c r="F104" i="83"/>
  <c r="E115" i="111"/>
  <c r="E118" i="111" s="1"/>
  <c r="D104" i="92"/>
  <c r="F104" i="46"/>
  <c r="D105" i="49"/>
  <c r="E105" i="61"/>
  <c r="H96" i="69"/>
  <c r="E105" i="72"/>
  <c r="C105" i="72"/>
  <c r="H96" i="78"/>
  <c r="D115" i="82"/>
  <c r="D118" i="82" s="1"/>
  <c r="H104" i="96"/>
  <c r="H117" i="96" s="1"/>
  <c r="F104" i="96"/>
  <c r="C104" i="96"/>
  <c r="G105" i="110"/>
  <c r="G118" i="110" s="1"/>
  <c r="F115" i="112"/>
  <c r="F118" i="112" s="1"/>
  <c r="C104" i="92"/>
  <c r="E104" i="92"/>
  <c r="E104" i="124"/>
  <c r="G105" i="124"/>
  <c r="G118" i="124" s="1"/>
  <c r="F105" i="124"/>
  <c r="E105" i="124"/>
  <c r="G104" i="124"/>
  <c r="G117" i="124" s="1"/>
  <c r="H104" i="124"/>
  <c r="H117" i="124" s="1"/>
  <c r="C104" i="124"/>
  <c r="F104" i="124"/>
  <c r="D105" i="124"/>
  <c r="E105" i="121"/>
  <c r="G104" i="121"/>
  <c r="G117" i="121" s="1"/>
  <c r="F105" i="121"/>
  <c r="G105" i="121"/>
  <c r="G118" i="121" s="1"/>
  <c r="D105" i="121"/>
  <c r="F104" i="121"/>
  <c r="H105" i="121"/>
  <c r="H118" i="121" s="1"/>
  <c r="C105" i="121"/>
  <c r="E104" i="121"/>
  <c r="C114" i="120"/>
  <c r="C117" i="120" s="1"/>
  <c r="F114" i="120"/>
  <c r="F117" i="120" s="1"/>
  <c r="E114" i="120"/>
  <c r="E117" i="120" s="1"/>
  <c r="D114" i="120"/>
  <c r="D117" i="120" s="1"/>
  <c r="F115" i="118"/>
  <c r="F118" i="118" s="1"/>
  <c r="D115" i="116"/>
  <c r="D118" i="116" s="1"/>
  <c r="C104" i="115"/>
  <c r="E105" i="115"/>
  <c r="D104" i="115"/>
  <c r="H105" i="115"/>
  <c r="H118" i="115" s="1"/>
  <c r="F115" i="113"/>
  <c r="F118" i="113" s="1"/>
  <c r="D115" i="113"/>
  <c r="D118" i="113" s="1"/>
  <c r="C114" i="113"/>
  <c r="C117" i="113" s="1"/>
  <c r="D114" i="112"/>
  <c r="D117" i="112" s="1"/>
  <c r="E115" i="112"/>
  <c r="E118" i="112" s="1"/>
  <c r="C114" i="111"/>
  <c r="C117" i="111" s="1"/>
  <c r="D114" i="111"/>
  <c r="D117" i="111" s="1"/>
  <c r="E114" i="111"/>
  <c r="E117" i="111" s="1"/>
  <c r="F115" i="111"/>
  <c r="F118" i="111" s="1"/>
  <c r="D105" i="110"/>
  <c r="H105" i="110"/>
  <c r="H118" i="110" s="1"/>
  <c r="E105" i="110"/>
  <c r="G104" i="110"/>
  <c r="G117" i="110" s="1"/>
  <c r="C115" i="107"/>
  <c r="C118" i="107" s="1"/>
  <c r="E114" i="107"/>
  <c r="E117" i="107" s="1"/>
  <c r="E115" i="107"/>
  <c r="E118" i="107" s="1"/>
  <c r="D115" i="107"/>
  <c r="D118" i="107" s="1"/>
  <c r="G105" i="106"/>
  <c r="G118" i="106" s="1"/>
  <c r="D104" i="106"/>
  <c r="G104" i="106"/>
  <c r="G117" i="106" s="1"/>
  <c r="H104" i="106"/>
  <c r="H117" i="106" s="1"/>
  <c r="C105" i="106"/>
  <c r="F105" i="106"/>
  <c r="G104" i="105"/>
  <c r="G117" i="105" s="1"/>
  <c r="H105" i="105"/>
  <c r="H118" i="105" s="1"/>
  <c r="F105" i="105"/>
  <c r="E104" i="105"/>
  <c r="D105" i="105"/>
  <c r="C104" i="105"/>
  <c r="D104" i="101"/>
  <c r="F105" i="101"/>
  <c r="G105" i="101"/>
  <c r="G118" i="101" s="1"/>
  <c r="H104" i="101"/>
  <c r="H117" i="101" s="1"/>
  <c r="E105" i="101"/>
  <c r="D105" i="101"/>
  <c r="F104" i="101"/>
  <c r="C105" i="101"/>
  <c r="E114" i="100"/>
  <c r="E117" i="100" s="1"/>
  <c r="F115" i="100"/>
  <c r="F118" i="100" s="1"/>
  <c r="D115" i="97"/>
  <c r="D118" i="97" s="1"/>
  <c r="E114" i="97"/>
  <c r="E117" i="97" s="1"/>
  <c r="D114" i="97"/>
  <c r="D117" i="97" s="1"/>
  <c r="C105" i="96"/>
  <c r="H105" i="96"/>
  <c r="H118" i="96" s="1"/>
  <c r="G104" i="96"/>
  <c r="G117" i="96" s="1"/>
  <c r="E105" i="96"/>
  <c r="D104" i="96"/>
  <c r="F105" i="96"/>
  <c r="D104" i="94"/>
  <c r="F104" i="94"/>
  <c r="H104" i="94"/>
  <c r="H117" i="94" s="1"/>
  <c r="C104" i="94"/>
  <c r="F105" i="94"/>
  <c r="E105" i="94"/>
  <c r="C114" i="93"/>
  <c r="C117" i="93" s="1"/>
  <c r="D114" i="93"/>
  <c r="D117" i="93" s="1"/>
  <c r="F114" i="93"/>
  <c r="F117" i="93" s="1"/>
  <c r="E115" i="93"/>
  <c r="E118" i="93" s="1"/>
  <c r="E114" i="91"/>
  <c r="E117" i="91" s="1"/>
  <c r="D114" i="91"/>
  <c r="D117" i="91" s="1"/>
  <c r="C114" i="91"/>
  <c r="C117" i="91" s="1"/>
  <c r="F114" i="91"/>
  <c r="F117" i="91" s="1"/>
  <c r="E97" i="90"/>
  <c r="C96" i="90"/>
  <c r="G96" i="90"/>
  <c r="H96" i="90"/>
  <c r="H97" i="90"/>
  <c r="G97" i="90"/>
  <c r="C97" i="90"/>
  <c r="F115" i="88"/>
  <c r="F118" i="88" s="1"/>
  <c r="F114" i="88"/>
  <c r="F117" i="88" s="1"/>
  <c r="C115" i="87"/>
  <c r="C118" i="87" s="1"/>
  <c r="C114" i="87"/>
  <c r="C117" i="87" s="1"/>
  <c r="F115" i="87"/>
  <c r="F118" i="87" s="1"/>
  <c r="F114" i="86"/>
  <c r="F117" i="86" s="1"/>
  <c r="C115" i="86"/>
  <c r="C118" i="86" s="1"/>
  <c r="D114" i="86"/>
  <c r="D117" i="86" s="1"/>
  <c r="E114" i="86"/>
  <c r="E117" i="86" s="1"/>
  <c r="E104" i="84"/>
  <c r="D105" i="84"/>
  <c r="E105" i="84"/>
  <c r="H105" i="83"/>
  <c r="H118" i="83" s="1"/>
  <c r="C105" i="83"/>
  <c r="D104" i="83"/>
  <c r="E105" i="83"/>
  <c r="G104" i="83"/>
  <c r="G117" i="83" s="1"/>
  <c r="F105" i="83"/>
  <c r="C114" i="82"/>
  <c r="C117" i="82" s="1"/>
  <c r="E114" i="82"/>
  <c r="E117" i="82" s="1"/>
  <c r="F115" i="82"/>
  <c r="F118" i="82" s="1"/>
  <c r="C115" i="82"/>
  <c r="C118" i="82" s="1"/>
  <c r="F114" i="82"/>
  <c r="F117" i="82" s="1"/>
  <c r="D114" i="82"/>
  <c r="D117" i="82" s="1"/>
  <c r="C105" i="81"/>
  <c r="G105" i="81"/>
  <c r="G118" i="81" s="1"/>
  <c r="F105" i="81"/>
  <c r="E104" i="81"/>
  <c r="G104" i="81"/>
  <c r="G117" i="81" s="1"/>
  <c r="F104" i="81"/>
  <c r="H105" i="81"/>
  <c r="H118" i="81" s="1"/>
  <c r="C104" i="81"/>
  <c r="D105" i="81"/>
  <c r="E114" i="80"/>
  <c r="E117" i="80" s="1"/>
  <c r="E96" i="78"/>
  <c r="F96" i="78"/>
  <c r="F97" i="78"/>
  <c r="C96" i="78"/>
  <c r="E96" i="74"/>
  <c r="F96" i="74"/>
  <c r="G97" i="74"/>
  <c r="G96" i="74"/>
  <c r="D96" i="74"/>
  <c r="D97" i="74"/>
  <c r="H96" i="74"/>
  <c r="C97" i="74"/>
  <c r="C96" i="74"/>
  <c r="E97" i="74"/>
  <c r="E104" i="72"/>
  <c r="H104" i="72"/>
  <c r="H117" i="72" s="1"/>
  <c r="G104" i="72"/>
  <c r="G117" i="72" s="1"/>
  <c r="F104" i="72"/>
  <c r="G105" i="71"/>
  <c r="G118" i="71" s="1"/>
  <c r="C105" i="71"/>
  <c r="F114" i="70"/>
  <c r="F117" i="70" s="1"/>
  <c r="E115" i="70"/>
  <c r="E118" i="70" s="1"/>
  <c r="E114" i="70"/>
  <c r="E117" i="70" s="1"/>
  <c r="F115" i="70"/>
  <c r="F118" i="70" s="1"/>
  <c r="C115" i="70"/>
  <c r="C118" i="70" s="1"/>
  <c r="D115" i="70"/>
  <c r="D118" i="70" s="1"/>
  <c r="E96" i="69"/>
  <c r="H97" i="69"/>
  <c r="E97" i="69"/>
  <c r="C97" i="69"/>
  <c r="C96" i="69"/>
  <c r="G96" i="69"/>
  <c r="F96" i="69"/>
  <c r="F115" i="68"/>
  <c r="F118" i="68" s="1"/>
  <c r="D115" i="68"/>
  <c r="D118" i="68" s="1"/>
  <c r="F97" i="66"/>
  <c r="F96" i="66"/>
  <c r="F78" i="66"/>
  <c r="D97" i="66"/>
  <c r="D96" i="66"/>
  <c r="D78" i="66"/>
  <c r="E97" i="66"/>
  <c r="E96" i="66"/>
  <c r="E78" i="66"/>
  <c r="G97" i="66"/>
  <c r="G96" i="66"/>
  <c r="G78" i="66"/>
  <c r="C97" i="66"/>
  <c r="C96" i="66"/>
  <c r="C78" i="66"/>
  <c r="H97" i="66"/>
  <c r="H96" i="66"/>
  <c r="H78" i="66"/>
  <c r="G105" i="65"/>
  <c r="G118" i="65" s="1"/>
  <c r="F104" i="65"/>
  <c r="D105" i="65"/>
  <c r="G104" i="65"/>
  <c r="G117" i="65" s="1"/>
  <c r="F105" i="65"/>
  <c r="E104" i="65"/>
  <c r="H105" i="65"/>
  <c r="H118" i="65" s="1"/>
  <c r="C104" i="65"/>
  <c r="H97" i="64"/>
  <c r="E97" i="64"/>
  <c r="H96" i="64"/>
  <c r="E96" i="64"/>
  <c r="F96" i="64"/>
  <c r="C96" i="64"/>
  <c r="F97" i="64"/>
  <c r="C97" i="64"/>
  <c r="C114" i="63"/>
  <c r="C117" i="63" s="1"/>
  <c r="C142" i="63" s="1"/>
  <c r="AE42" i="1" s="1"/>
  <c r="C115" i="62"/>
  <c r="C118" i="62" s="1"/>
  <c r="F105" i="61"/>
  <c r="C105" i="61"/>
  <c r="G104" i="61"/>
  <c r="G117" i="61" s="1"/>
  <c r="D104" i="61"/>
  <c r="C114" i="60"/>
  <c r="C117" i="60" s="1"/>
  <c r="F114" i="60"/>
  <c r="F117" i="60" s="1"/>
  <c r="D115" i="60"/>
  <c r="D118" i="60" s="1"/>
  <c r="E114" i="57"/>
  <c r="E117" i="57" s="1"/>
  <c r="C114" i="57"/>
  <c r="C117" i="57" s="1"/>
  <c r="C114" i="55"/>
  <c r="C117" i="55" s="1"/>
  <c r="F114" i="55"/>
  <c r="F117" i="55" s="1"/>
  <c r="E115" i="55"/>
  <c r="E118" i="55" s="1"/>
  <c r="C115" i="55"/>
  <c r="C118" i="55" s="1"/>
  <c r="D114" i="55"/>
  <c r="D117" i="55" s="1"/>
  <c r="D114" i="54"/>
  <c r="D117" i="54" s="1"/>
  <c r="E115" i="54"/>
  <c r="E118" i="54" s="1"/>
  <c r="F115" i="54"/>
  <c r="F118" i="54" s="1"/>
  <c r="C115" i="54"/>
  <c r="C118" i="54" s="1"/>
  <c r="D104" i="53"/>
  <c r="C105" i="53"/>
  <c r="C104" i="53"/>
  <c r="G104" i="53"/>
  <c r="G117" i="53" s="1"/>
  <c r="H105" i="53"/>
  <c r="H118" i="53" s="1"/>
  <c r="E104" i="53"/>
  <c r="E114" i="52"/>
  <c r="E117" i="52" s="1"/>
  <c r="F115" i="52"/>
  <c r="F118" i="52" s="1"/>
  <c r="C115" i="52"/>
  <c r="C118" i="52" s="1"/>
  <c r="F114" i="51"/>
  <c r="F117" i="51" s="1"/>
  <c r="C114" i="51"/>
  <c r="C117" i="51" s="1"/>
  <c r="D114" i="51"/>
  <c r="D117" i="51" s="1"/>
  <c r="G105" i="49"/>
  <c r="G118" i="49" s="1"/>
  <c r="F104" i="49"/>
  <c r="C105" i="49"/>
  <c r="E104" i="49"/>
  <c r="D104" i="49"/>
  <c r="G97" i="48"/>
  <c r="G96" i="48"/>
  <c r="D97" i="48"/>
  <c r="C97" i="48"/>
  <c r="H96" i="48"/>
  <c r="H97" i="48"/>
  <c r="C96" i="48"/>
  <c r="F97" i="48"/>
  <c r="E96" i="48"/>
  <c r="D96" i="48"/>
  <c r="E97" i="48"/>
  <c r="E114" i="47"/>
  <c r="E117" i="47" s="1"/>
  <c r="D115" i="47"/>
  <c r="D118" i="47" s="1"/>
  <c r="C114" i="47"/>
  <c r="C117" i="47" s="1"/>
  <c r="F114" i="47"/>
  <c r="F117" i="47" s="1"/>
  <c r="E105" i="46"/>
  <c r="H104" i="46"/>
  <c r="H117" i="46" s="1"/>
  <c r="C105" i="46"/>
  <c r="D105" i="46"/>
  <c r="G105" i="46"/>
  <c r="G118" i="46" s="1"/>
  <c r="H105" i="46"/>
  <c r="H118" i="46" s="1"/>
  <c r="D104" i="46"/>
  <c r="G104" i="46"/>
  <c r="G117" i="46" s="1"/>
  <c r="C104" i="46"/>
  <c r="E104" i="46"/>
  <c r="F105" i="46"/>
  <c r="J104" i="51" l="1"/>
  <c r="J117" i="51" s="1"/>
  <c r="J104" i="84"/>
  <c r="J117" i="84" s="1"/>
  <c r="I105" i="51"/>
  <c r="I118" i="51" s="1"/>
  <c r="C114" i="116"/>
  <c r="C117" i="116" s="1"/>
  <c r="J105" i="84"/>
  <c r="J118" i="84" s="1"/>
  <c r="F145" i="66"/>
  <c r="AI45" i="1" s="1"/>
  <c r="J105" i="119"/>
  <c r="J118" i="119" s="1"/>
  <c r="D114" i="118"/>
  <c r="D117" i="118" s="1"/>
  <c r="F145" i="83"/>
  <c r="AI62" i="1" s="1"/>
  <c r="F146" i="72"/>
  <c r="AL51" i="1" s="1"/>
  <c r="C142" i="99"/>
  <c r="AE78" i="1" s="1"/>
  <c r="D114" i="63"/>
  <c r="D117" i="63" s="1"/>
  <c r="C143" i="99"/>
  <c r="AF78" i="1" s="1"/>
  <c r="C114" i="77"/>
  <c r="C117" i="77" s="1"/>
  <c r="C142" i="77" s="1"/>
  <c r="AE56" i="1" s="1"/>
  <c r="F114" i="80"/>
  <c r="F117" i="80" s="1"/>
  <c r="C115" i="97"/>
  <c r="C118" i="97" s="1"/>
  <c r="E115" i="51"/>
  <c r="E118" i="51" s="1"/>
  <c r="C114" i="97"/>
  <c r="C117" i="97" s="1"/>
  <c r="E114" i="51"/>
  <c r="E117" i="51" s="1"/>
  <c r="D115" i="63"/>
  <c r="D118" i="63" s="1"/>
  <c r="E104" i="8"/>
  <c r="D104" i="72"/>
  <c r="E114" i="116"/>
  <c r="E117" i="116" s="1"/>
  <c r="D115" i="57"/>
  <c r="D118" i="57" s="1"/>
  <c r="D114" i="57"/>
  <c r="D117" i="57" s="1"/>
  <c r="F115" i="80"/>
  <c r="F118" i="80" s="1"/>
  <c r="H105" i="84"/>
  <c r="H118" i="84" s="1"/>
  <c r="J104" i="76"/>
  <c r="J117" i="76" s="1"/>
  <c r="C142" i="76" s="1"/>
  <c r="AE55" i="1" s="1"/>
  <c r="I104" i="76"/>
  <c r="I117" i="76" s="1"/>
  <c r="D105" i="72"/>
  <c r="D114" i="72" s="1"/>
  <c r="D117" i="72" s="1"/>
  <c r="H104" i="84"/>
  <c r="H117" i="84" s="1"/>
  <c r="J105" i="45"/>
  <c r="J118" i="45" s="1"/>
  <c r="C143" i="45" s="1"/>
  <c r="AF24" i="1" s="1"/>
  <c r="I105" i="76"/>
  <c r="I118" i="76" s="1"/>
  <c r="C104" i="84"/>
  <c r="I104" i="45"/>
  <c r="I117" i="45" s="1"/>
  <c r="J105" i="76"/>
  <c r="J118" i="76" s="1"/>
  <c r="C143" i="76" s="1"/>
  <c r="AF55" i="1" s="1"/>
  <c r="J105" i="118"/>
  <c r="J118" i="118" s="1"/>
  <c r="I105" i="118"/>
  <c r="I118" i="118" s="1"/>
  <c r="I105" i="45"/>
  <c r="I118" i="45" s="1"/>
  <c r="J104" i="45"/>
  <c r="J117" i="45" s="1"/>
  <c r="C142" i="45" s="1"/>
  <c r="AE24" i="1" s="1"/>
  <c r="C105" i="84"/>
  <c r="AH51" i="1"/>
  <c r="F145" i="72"/>
  <c r="AI51" i="1" s="1"/>
  <c r="I104" i="118"/>
  <c r="I117" i="118" s="1"/>
  <c r="J104" i="118"/>
  <c r="J117" i="118" s="1"/>
  <c r="E114" i="113"/>
  <c r="E117" i="113" s="1"/>
  <c r="C142" i="113" s="1"/>
  <c r="AE92" i="1" s="1"/>
  <c r="C142" i="87"/>
  <c r="AE66" i="1" s="1"/>
  <c r="C114" i="80"/>
  <c r="C117" i="80" s="1"/>
  <c r="C142" i="80" s="1"/>
  <c r="AE59" i="1" s="1"/>
  <c r="C115" i="80"/>
  <c r="C118" i="80" s="1"/>
  <c r="C143" i="87"/>
  <c r="AF66" i="1" s="1"/>
  <c r="C143" i="18"/>
  <c r="AF10" i="1" s="1"/>
  <c r="D114" i="117"/>
  <c r="D117" i="117" s="1"/>
  <c r="D115" i="84"/>
  <c r="D118" i="84" s="1"/>
  <c r="I104" i="12"/>
  <c r="I117" i="12" s="1"/>
  <c r="D114" i="100"/>
  <c r="D117" i="100" s="1"/>
  <c r="C143" i="86"/>
  <c r="AF65" i="1" s="1"/>
  <c r="C114" i="94"/>
  <c r="C117" i="94" s="1"/>
  <c r="C142" i="104"/>
  <c r="AE83" i="1" s="1"/>
  <c r="C143" i="57"/>
  <c r="AF36" i="1" s="1"/>
  <c r="C142" i="18"/>
  <c r="AE10" i="1" s="1"/>
  <c r="C143" i="63"/>
  <c r="AF42" i="1" s="1"/>
  <c r="J105" i="12"/>
  <c r="J118" i="12" s="1"/>
  <c r="C143" i="12" s="1"/>
  <c r="AF7" i="1" s="1"/>
  <c r="D115" i="117"/>
  <c r="D118" i="117" s="1"/>
  <c r="J104" i="12"/>
  <c r="J117" i="12" s="1"/>
  <c r="C142" i="12" s="1"/>
  <c r="AE7" i="1" s="1"/>
  <c r="I105" i="12"/>
  <c r="I118" i="12" s="1"/>
  <c r="C114" i="118"/>
  <c r="C117" i="118" s="1"/>
  <c r="D115" i="118"/>
  <c r="D118" i="118" s="1"/>
  <c r="E115" i="83"/>
  <c r="E118" i="83" s="1"/>
  <c r="I104" i="6"/>
  <c r="I117" i="6" s="1"/>
  <c r="I105" i="6"/>
  <c r="I118" i="6" s="1"/>
  <c r="D105" i="8"/>
  <c r="F115" i="103"/>
  <c r="F118" i="103" s="1"/>
  <c r="E115" i="101"/>
  <c r="E118" i="101" s="1"/>
  <c r="E115" i="106"/>
  <c r="E118" i="106" s="1"/>
  <c r="F114" i="103"/>
  <c r="F117" i="103" s="1"/>
  <c r="F114" i="116"/>
  <c r="F117" i="116" s="1"/>
  <c r="C142" i="116" s="1"/>
  <c r="AE95" i="1" s="1"/>
  <c r="F115" i="117"/>
  <c r="F118" i="117" s="1"/>
  <c r="F114" i="117"/>
  <c r="F117" i="117" s="1"/>
  <c r="E115" i="117"/>
  <c r="E118" i="117" s="1"/>
  <c r="E114" i="117"/>
  <c r="E117" i="117" s="1"/>
  <c r="C115" i="117"/>
  <c r="C118" i="117" s="1"/>
  <c r="C114" i="117"/>
  <c r="C117" i="117" s="1"/>
  <c r="D115" i="122"/>
  <c r="D118" i="122" s="1"/>
  <c r="D114" i="122"/>
  <c r="D117" i="122" s="1"/>
  <c r="C114" i="122"/>
  <c r="C117" i="122" s="1"/>
  <c r="C115" i="122"/>
  <c r="C118" i="122" s="1"/>
  <c r="C114" i="103"/>
  <c r="C117" i="103" s="1"/>
  <c r="E114" i="122"/>
  <c r="E117" i="122" s="1"/>
  <c r="E115" i="122"/>
  <c r="E118" i="122" s="1"/>
  <c r="F115" i="122"/>
  <c r="F118" i="122" s="1"/>
  <c r="F114" i="122"/>
  <c r="F117" i="122" s="1"/>
  <c r="D114" i="103"/>
  <c r="D117" i="103" s="1"/>
  <c r="E115" i="103"/>
  <c r="E118" i="103" s="1"/>
  <c r="C142" i="93"/>
  <c r="AE72" i="1" s="1"/>
  <c r="C142" i="109"/>
  <c r="AE88" i="1" s="1"/>
  <c r="C142" i="51"/>
  <c r="AE30" i="1" s="1"/>
  <c r="E115" i="88"/>
  <c r="E118" i="88" s="1"/>
  <c r="C143" i="52"/>
  <c r="AF31" i="1" s="1"/>
  <c r="E114" i="103"/>
  <c r="E117" i="103" s="1"/>
  <c r="C142" i="60"/>
  <c r="AE39" i="1" s="1"/>
  <c r="C142" i="112"/>
  <c r="AE91" i="1" s="1"/>
  <c r="C142" i="55"/>
  <c r="AE34" i="1" s="1"/>
  <c r="F114" i="49"/>
  <c r="F117" i="49" s="1"/>
  <c r="D114" i="71"/>
  <c r="D117" i="71" s="1"/>
  <c r="C143" i="97"/>
  <c r="AF76" i="1" s="1"/>
  <c r="C143" i="82"/>
  <c r="AF61" i="1" s="1"/>
  <c r="E114" i="88"/>
  <c r="E117" i="88" s="1"/>
  <c r="C142" i="120"/>
  <c r="AE99" i="1" s="1"/>
  <c r="C142" i="82"/>
  <c r="AE61" i="1" s="1"/>
  <c r="C142" i="86"/>
  <c r="AE65" i="1" s="1"/>
  <c r="D115" i="100"/>
  <c r="D118" i="100" s="1"/>
  <c r="C142" i="47"/>
  <c r="AE26" i="1" s="1"/>
  <c r="C143" i="54"/>
  <c r="AF33" i="1" s="1"/>
  <c r="C142" i="54"/>
  <c r="AE33" i="1" s="1"/>
  <c r="C142" i="57"/>
  <c r="AE36" i="1" s="1"/>
  <c r="C143" i="112"/>
  <c r="AF91" i="1" s="1"/>
  <c r="C143" i="68"/>
  <c r="AF47" i="1" s="1"/>
  <c r="C142" i="70"/>
  <c r="AE49" i="1" s="1"/>
  <c r="C143" i="62"/>
  <c r="AF41" i="1" s="1"/>
  <c r="C143" i="70"/>
  <c r="AF49" i="1" s="1"/>
  <c r="C142" i="100"/>
  <c r="AE79" i="1" s="1"/>
  <c r="C143" i="60"/>
  <c r="AF39" i="1" s="1"/>
  <c r="C143" i="91"/>
  <c r="AF70" i="1" s="1"/>
  <c r="C142" i="91"/>
  <c r="AE70" i="1" s="1"/>
  <c r="C143" i="55"/>
  <c r="AF34" i="1" s="1"/>
  <c r="C142" i="52"/>
  <c r="AE31" i="1" s="1"/>
  <c r="C143" i="51"/>
  <c r="AF30" i="1" s="1"/>
  <c r="C143" i="80"/>
  <c r="AF59" i="1" s="1"/>
  <c r="C142" i="97"/>
  <c r="AE76" i="1" s="1"/>
  <c r="C142" i="107"/>
  <c r="AE86" i="1" s="1"/>
  <c r="C143" i="47"/>
  <c r="AF26" i="1" s="1"/>
  <c r="C142" i="68"/>
  <c r="AE47" i="1" s="1"/>
  <c r="C143" i="120"/>
  <c r="AF99" i="1" s="1"/>
  <c r="C143" i="111"/>
  <c r="AF90" i="1" s="1"/>
  <c r="C143" i="93"/>
  <c r="AF72" i="1" s="1"/>
  <c r="C142" i="62"/>
  <c r="AE41" i="1" s="1"/>
  <c r="C143" i="107"/>
  <c r="AF86" i="1" s="1"/>
  <c r="C142" i="111"/>
  <c r="AE90" i="1" s="1"/>
  <c r="D115" i="103"/>
  <c r="D118" i="103" s="1"/>
  <c r="F105" i="48"/>
  <c r="F115" i="116"/>
  <c r="F118" i="116" s="1"/>
  <c r="C143" i="116" s="1"/>
  <c r="AF95" i="1" s="1"/>
  <c r="C115" i="103"/>
  <c r="C118" i="103" s="1"/>
  <c r="E115" i="113"/>
  <c r="E118" i="113" s="1"/>
  <c r="C143" i="113" s="1"/>
  <c r="AF92" i="1" s="1"/>
  <c r="C115" i="61"/>
  <c r="C118" i="61" s="1"/>
  <c r="E114" i="65"/>
  <c r="E117" i="65" s="1"/>
  <c r="D114" i="53"/>
  <c r="D117" i="53" s="1"/>
  <c r="E114" i="49"/>
  <c r="E117" i="49" s="1"/>
  <c r="D114" i="61"/>
  <c r="D117" i="61" s="1"/>
  <c r="F104" i="69"/>
  <c r="C114" i="88"/>
  <c r="C117" i="88" s="1"/>
  <c r="C142" i="88" s="1"/>
  <c r="AE67" i="1" s="1"/>
  <c r="E114" i="105"/>
  <c r="E117" i="105" s="1"/>
  <c r="F115" i="46"/>
  <c r="F118" i="46" s="1"/>
  <c r="G105" i="84"/>
  <c r="G118" i="84" s="1"/>
  <c r="F115" i="106"/>
  <c r="F118" i="106" s="1"/>
  <c r="C115" i="118"/>
  <c r="C118" i="118" s="1"/>
  <c r="C143" i="118" s="1"/>
  <c r="AF97" i="1" s="1"/>
  <c r="D115" i="81"/>
  <c r="D118" i="81" s="1"/>
  <c r="E114" i="92"/>
  <c r="E117" i="92" s="1"/>
  <c r="G104" i="69"/>
  <c r="G117" i="69" s="1"/>
  <c r="E115" i="61"/>
  <c r="E118" i="61" s="1"/>
  <c r="C104" i="78"/>
  <c r="F114" i="72"/>
  <c r="F117" i="72" s="1"/>
  <c r="C115" i="83"/>
  <c r="C118" i="83" s="1"/>
  <c r="C114" i="49"/>
  <c r="C117" i="49" s="1"/>
  <c r="F104" i="84"/>
  <c r="H104" i="74"/>
  <c r="H117" i="74" s="1"/>
  <c r="F105" i="84"/>
  <c r="C115" i="6"/>
  <c r="C118" i="6" s="1"/>
  <c r="D115" i="65"/>
  <c r="D118" i="65" s="1"/>
  <c r="E105" i="90"/>
  <c r="E114" i="118"/>
  <c r="E117" i="118" s="1"/>
  <c r="D104" i="69"/>
  <c r="D114" i="83"/>
  <c r="D117" i="83" s="1"/>
  <c r="F104" i="74"/>
  <c r="D114" i="115"/>
  <c r="D117" i="115" s="1"/>
  <c r="D105" i="69"/>
  <c r="C115" i="110"/>
  <c r="C118" i="110" s="1"/>
  <c r="G104" i="84"/>
  <c r="G117" i="84" s="1"/>
  <c r="C115" i="71"/>
  <c r="C118" i="71" s="1"/>
  <c r="D114" i="94"/>
  <c r="D117" i="94" s="1"/>
  <c r="D114" i="49"/>
  <c r="D117" i="49" s="1"/>
  <c r="C114" i="65"/>
  <c r="C117" i="65" s="1"/>
  <c r="F104" i="90"/>
  <c r="C115" i="101"/>
  <c r="C118" i="101" s="1"/>
  <c r="C114" i="92"/>
  <c r="C117" i="92" s="1"/>
  <c r="C114" i="124"/>
  <c r="C117" i="124" s="1"/>
  <c r="D114" i="106"/>
  <c r="D117" i="106" s="1"/>
  <c r="G105" i="78"/>
  <c r="G118" i="78" s="1"/>
  <c r="G104" i="64"/>
  <c r="G117" i="64" s="1"/>
  <c r="H105" i="69"/>
  <c r="H118" i="69" s="1"/>
  <c r="E115" i="94"/>
  <c r="E118" i="94" s="1"/>
  <c r="E115" i="96"/>
  <c r="E118" i="96" s="1"/>
  <c r="C114" i="105"/>
  <c r="C117" i="105" s="1"/>
  <c r="E115" i="110"/>
  <c r="E118" i="110" s="1"/>
  <c r="E104" i="78"/>
  <c r="D114" i="92"/>
  <c r="D117" i="92" s="1"/>
  <c r="D104" i="64"/>
  <c r="F115" i="110"/>
  <c r="F118" i="110" s="1"/>
  <c r="C115" i="88"/>
  <c r="C118" i="88" s="1"/>
  <c r="C143" i="88" s="1"/>
  <c r="AF67" i="1" s="1"/>
  <c r="H104" i="78"/>
  <c r="H117" i="78" s="1"/>
  <c r="D105" i="78"/>
  <c r="E115" i="115"/>
  <c r="E118" i="115" s="1"/>
  <c r="D105" i="90"/>
  <c r="C115" i="121"/>
  <c r="C118" i="121" s="1"/>
  <c r="D115" i="124"/>
  <c r="D118" i="124" s="1"/>
  <c r="D115" i="110"/>
  <c r="D118" i="110" s="1"/>
  <c r="F105" i="115"/>
  <c r="F105" i="90"/>
  <c r="E114" i="106"/>
  <c r="E117" i="106" s="1"/>
  <c r="C115" i="72"/>
  <c r="C118" i="72" s="1"/>
  <c r="F114" i="53"/>
  <c r="F117" i="53" s="1"/>
  <c r="D115" i="121"/>
  <c r="D118" i="121" s="1"/>
  <c r="D104" i="78"/>
  <c r="F114" i="110"/>
  <c r="F117" i="110" s="1"/>
  <c r="E114" i="72"/>
  <c r="E117" i="72" s="1"/>
  <c r="D105" i="64"/>
  <c r="E114" i="81"/>
  <c r="E117" i="81" s="1"/>
  <c r="C115" i="115"/>
  <c r="C118" i="115" s="1"/>
  <c r="E114" i="53"/>
  <c r="E117" i="53" s="1"/>
  <c r="C115" i="106"/>
  <c r="C118" i="106" s="1"/>
  <c r="G105" i="64"/>
  <c r="G118" i="64" s="1"/>
  <c r="F115" i="105"/>
  <c r="F118" i="105" s="1"/>
  <c r="F104" i="119"/>
  <c r="D105" i="119"/>
  <c r="E105" i="119"/>
  <c r="C104" i="119"/>
  <c r="H105" i="119"/>
  <c r="H118" i="119" s="1"/>
  <c r="G104" i="119"/>
  <c r="G117" i="119" s="1"/>
  <c r="C105" i="119"/>
  <c r="G105" i="119"/>
  <c r="G118" i="119" s="1"/>
  <c r="D104" i="8"/>
  <c r="F105" i="119"/>
  <c r="H104" i="119"/>
  <c r="H117" i="119" s="1"/>
  <c r="F115" i="83"/>
  <c r="F118" i="83" s="1"/>
  <c r="F115" i="96"/>
  <c r="F118" i="96" s="1"/>
  <c r="E114" i="6"/>
  <c r="E117" i="6" s="1"/>
  <c r="D104" i="119"/>
  <c r="E104" i="119"/>
  <c r="G104" i="8"/>
  <c r="G117" i="8" s="1"/>
  <c r="C114" i="6"/>
  <c r="C117" i="6" s="1"/>
  <c r="F115" i="6"/>
  <c r="F118" i="6" s="1"/>
  <c r="F114" i="6"/>
  <c r="F117" i="6" s="1"/>
  <c r="F105" i="8"/>
  <c r="E105" i="8"/>
  <c r="H105" i="8"/>
  <c r="H118" i="8" s="1"/>
  <c r="C105" i="8"/>
  <c r="H104" i="8"/>
  <c r="H117" i="8" s="1"/>
  <c r="C104" i="8"/>
  <c r="F104" i="8"/>
  <c r="G105" i="8"/>
  <c r="G118" i="8" s="1"/>
  <c r="D114" i="6"/>
  <c r="D117" i="6" s="1"/>
  <c r="D115" i="6"/>
  <c r="D118" i="6" s="1"/>
  <c r="E115" i="6"/>
  <c r="E118" i="6" s="1"/>
  <c r="G104" i="115"/>
  <c r="G117" i="115" s="1"/>
  <c r="D104" i="74"/>
  <c r="G104" i="74"/>
  <c r="G117" i="74" s="1"/>
  <c r="C114" i="106"/>
  <c r="C117" i="106" s="1"/>
  <c r="F104" i="115"/>
  <c r="E114" i="71"/>
  <c r="E117" i="71" s="1"/>
  <c r="C104" i="64"/>
  <c r="G104" i="48"/>
  <c r="G117" i="48" s="1"/>
  <c r="E105" i="69"/>
  <c r="E115" i="124"/>
  <c r="E118" i="124" s="1"/>
  <c r="D115" i="106"/>
  <c r="D118" i="106" s="1"/>
  <c r="C114" i="53"/>
  <c r="C117" i="53" s="1"/>
  <c r="H105" i="64"/>
  <c r="H118" i="64" s="1"/>
  <c r="D114" i="65"/>
  <c r="D117" i="65" s="1"/>
  <c r="C105" i="66"/>
  <c r="E114" i="61"/>
  <c r="E117" i="61" s="1"/>
  <c r="E115" i="65"/>
  <c r="E118" i="65" s="1"/>
  <c r="C105" i="69"/>
  <c r="F104" i="78"/>
  <c r="C114" i="81"/>
  <c r="C117" i="81" s="1"/>
  <c r="D114" i="96"/>
  <c r="D117" i="96" s="1"/>
  <c r="D115" i="92"/>
  <c r="D118" i="92" s="1"/>
  <c r="G104" i="78"/>
  <c r="G117" i="78" s="1"/>
  <c r="F114" i="94"/>
  <c r="F117" i="94" s="1"/>
  <c r="F115" i="53"/>
  <c r="F118" i="53" s="1"/>
  <c r="F115" i="72"/>
  <c r="F118" i="72" s="1"/>
  <c r="D115" i="105"/>
  <c r="D118" i="105" s="1"/>
  <c r="F115" i="65"/>
  <c r="F118" i="65" s="1"/>
  <c r="G105" i="74"/>
  <c r="G118" i="74" s="1"/>
  <c r="E114" i="115"/>
  <c r="E117" i="115" s="1"/>
  <c r="C104" i="48"/>
  <c r="D115" i="94"/>
  <c r="D118" i="94" s="1"/>
  <c r="C115" i="96"/>
  <c r="C118" i="96" s="1"/>
  <c r="G105" i="115"/>
  <c r="G118" i="115" s="1"/>
  <c r="C115" i="100"/>
  <c r="C118" i="100" s="1"/>
  <c r="C143" i="100" s="1"/>
  <c r="AF79" i="1" s="1"/>
  <c r="D115" i="53"/>
  <c r="D118" i="53" s="1"/>
  <c r="E104" i="64"/>
  <c r="F114" i="101"/>
  <c r="F117" i="101" s="1"/>
  <c r="E115" i="92"/>
  <c r="E118" i="92" s="1"/>
  <c r="F115" i="49"/>
  <c r="F118" i="49" s="1"/>
  <c r="E115" i="72"/>
  <c r="E118" i="72" s="1"/>
  <c r="F105" i="78"/>
  <c r="C105" i="90"/>
  <c r="D115" i="101"/>
  <c r="D118" i="101" s="1"/>
  <c r="E114" i="110"/>
  <c r="E117" i="110" s="1"/>
  <c r="D114" i="121"/>
  <c r="D117" i="121" s="1"/>
  <c r="C115" i="92"/>
  <c r="C118" i="92" s="1"/>
  <c r="D104" i="90"/>
  <c r="H105" i="78"/>
  <c r="H118" i="78" s="1"/>
  <c r="F105" i="64"/>
  <c r="E105" i="74"/>
  <c r="D115" i="72"/>
  <c r="D118" i="72" s="1"/>
  <c r="C114" i="72"/>
  <c r="C117" i="72" s="1"/>
  <c r="C114" i="71"/>
  <c r="C117" i="71" s="1"/>
  <c r="C142" i="71" s="1"/>
  <c r="AE50" i="1" s="1"/>
  <c r="F115" i="71"/>
  <c r="F118" i="71" s="1"/>
  <c r="D104" i="48"/>
  <c r="E115" i="105"/>
  <c r="E118" i="105" s="1"/>
  <c r="E114" i="121"/>
  <c r="E117" i="121" s="1"/>
  <c r="F114" i="92"/>
  <c r="F117" i="92" s="1"/>
  <c r="F115" i="92"/>
  <c r="F118" i="92" s="1"/>
  <c r="C114" i="110"/>
  <c r="C117" i="110" s="1"/>
  <c r="C115" i="124"/>
  <c r="C118" i="124" s="1"/>
  <c r="F114" i="124"/>
  <c r="F117" i="124" s="1"/>
  <c r="F115" i="124"/>
  <c r="F118" i="124" s="1"/>
  <c r="E114" i="124"/>
  <c r="E117" i="124" s="1"/>
  <c r="D114" i="124"/>
  <c r="D117" i="124" s="1"/>
  <c r="F114" i="121"/>
  <c r="F117" i="121" s="1"/>
  <c r="F115" i="121"/>
  <c r="F118" i="121" s="1"/>
  <c r="E115" i="121"/>
  <c r="E118" i="121" s="1"/>
  <c r="C114" i="121"/>
  <c r="C117" i="121" s="1"/>
  <c r="C114" i="115"/>
  <c r="C117" i="115" s="1"/>
  <c r="D115" i="115"/>
  <c r="D118" i="115" s="1"/>
  <c r="D114" i="110"/>
  <c r="D117" i="110" s="1"/>
  <c r="F114" i="106"/>
  <c r="F117" i="106" s="1"/>
  <c r="D114" i="105"/>
  <c r="D117" i="105" s="1"/>
  <c r="F114" i="105"/>
  <c r="F117" i="105" s="1"/>
  <c r="C115" i="105"/>
  <c r="C118" i="105" s="1"/>
  <c r="C114" i="101"/>
  <c r="C117" i="101" s="1"/>
  <c r="E114" i="101"/>
  <c r="E117" i="101" s="1"/>
  <c r="F115" i="101"/>
  <c r="F118" i="101" s="1"/>
  <c r="D114" i="101"/>
  <c r="D117" i="101" s="1"/>
  <c r="C114" i="96"/>
  <c r="C117" i="96" s="1"/>
  <c r="F114" i="96"/>
  <c r="F117" i="96" s="1"/>
  <c r="E114" i="96"/>
  <c r="E117" i="96" s="1"/>
  <c r="D115" i="96"/>
  <c r="D118" i="96" s="1"/>
  <c r="F115" i="94"/>
  <c r="F118" i="94" s="1"/>
  <c r="C115" i="94"/>
  <c r="C118" i="94" s="1"/>
  <c r="E114" i="94"/>
  <c r="E117" i="94" s="1"/>
  <c r="C142" i="94" s="1"/>
  <c r="AE73" i="1" s="1"/>
  <c r="E104" i="90"/>
  <c r="C104" i="90"/>
  <c r="G104" i="90"/>
  <c r="G117" i="90" s="1"/>
  <c r="H105" i="90"/>
  <c r="H118" i="90" s="1"/>
  <c r="G105" i="90"/>
  <c r="G118" i="90" s="1"/>
  <c r="H104" i="90"/>
  <c r="H117" i="90" s="1"/>
  <c r="E115" i="84"/>
  <c r="E118" i="84" s="1"/>
  <c r="D114" i="84"/>
  <c r="D117" i="84" s="1"/>
  <c r="E114" i="84"/>
  <c r="E117" i="84" s="1"/>
  <c r="C114" i="83"/>
  <c r="C117" i="83" s="1"/>
  <c r="C142" i="83" s="1"/>
  <c r="AE62" i="1" s="1"/>
  <c r="D115" i="83"/>
  <c r="D118" i="83" s="1"/>
  <c r="F114" i="83"/>
  <c r="F117" i="83" s="1"/>
  <c r="E114" i="83"/>
  <c r="E117" i="83" s="1"/>
  <c r="D114" i="81"/>
  <c r="D117" i="81" s="1"/>
  <c r="F114" i="81"/>
  <c r="F117" i="81" s="1"/>
  <c r="E115" i="81"/>
  <c r="E118" i="81" s="1"/>
  <c r="F115" i="81"/>
  <c r="F118" i="81" s="1"/>
  <c r="C115" i="81"/>
  <c r="C118" i="81" s="1"/>
  <c r="C105" i="78"/>
  <c r="E105" i="78"/>
  <c r="F105" i="74"/>
  <c r="D105" i="74"/>
  <c r="C104" i="74"/>
  <c r="H105" i="74"/>
  <c r="H118" i="74" s="1"/>
  <c r="E104" i="74"/>
  <c r="C105" i="74"/>
  <c r="E104" i="69"/>
  <c r="G105" i="69"/>
  <c r="G118" i="69" s="1"/>
  <c r="C104" i="69"/>
  <c r="H104" i="69"/>
  <c r="H117" i="69" s="1"/>
  <c r="F105" i="69"/>
  <c r="H105" i="66"/>
  <c r="H118" i="66" s="1"/>
  <c r="E104" i="66"/>
  <c r="D105" i="66"/>
  <c r="G105" i="66"/>
  <c r="G118" i="66" s="1"/>
  <c r="F104" i="66"/>
  <c r="E105" i="66"/>
  <c r="C104" i="66"/>
  <c r="D104" i="66"/>
  <c r="G104" i="66"/>
  <c r="G117" i="66" s="1"/>
  <c r="H104" i="66"/>
  <c r="H117" i="66" s="1"/>
  <c r="F105" i="66"/>
  <c r="C115" i="65"/>
  <c r="C118" i="65" s="1"/>
  <c r="F114" i="65"/>
  <c r="F117" i="65" s="1"/>
  <c r="F104" i="64"/>
  <c r="H104" i="64"/>
  <c r="H117" i="64" s="1"/>
  <c r="E105" i="64"/>
  <c r="C105" i="64"/>
  <c r="F115" i="61"/>
  <c r="F118" i="61" s="1"/>
  <c r="F114" i="61"/>
  <c r="F117" i="61" s="1"/>
  <c r="C114" i="61"/>
  <c r="C117" i="61" s="1"/>
  <c r="D115" i="61"/>
  <c r="D118" i="61" s="1"/>
  <c r="C115" i="53"/>
  <c r="C118" i="53" s="1"/>
  <c r="E115" i="53"/>
  <c r="E118" i="53" s="1"/>
  <c r="C115" i="49"/>
  <c r="C118" i="49" s="1"/>
  <c r="D115" i="49"/>
  <c r="D118" i="49" s="1"/>
  <c r="E115" i="49"/>
  <c r="E118" i="49" s="1"/>
  <c r="H104" i="48"/>
  <c r="H117" i="48" s="1"/>
  <c r="E105" i="48"/>
  <c r="G105" i="48"/>
  <c r="G118" i="48" s="1"/>
  <c r="H105" i="48"/>
  <c r="H118" i="48" s="1"/>
  <c r="F104" i="48"/>
  <c r="C105" i="48"/>
  <c r="E104" i="48"/>
  <c r="D105" i="48"/>
  <c r="D114" i="46"/>
  <c r="D117" i="46" s="1"/>
  <c r="E114" i="46"/>
  <c r="E117" i="46" s="1"/>
  <c r="C114" i="46"/>
  <c r="C117" i="46" s="1"/>
  <c r="F114" i="46"/>
  <c r="F117" i="46" s="1"/>
  <c r="C115" i="46"/>
  <c r="C118" i="46" s="1"/>
  <c r="D115" i="46"/>
  <c r="D118" i="46" s="1"/>
  <c r="E115" i="46"/>
  <c r="E118" i="46" s="1"/>
  <c r="C142" i="118" l="1"/>
  <c r="AE97" i="1" s="1"/>
  <c r="E114" i="8"/>
  <c r="E117" i="8" s="1"/>
  <c r="C115" i="84"/>
  <c r="C118" i="84" s="1"/>
  <c r="F115" i="69"/>
  <c r="F118" i="69" s="1"/>
  <c r="C114" i="84"/>
  <c r="C117" i="84" s="1"/>
  <c r="F114" i="48"/>
  <c r="F117" i="48" s="1"/>
  <c r="C142" i="103"/>
  <c r="AE82" i="1" s="1"/>
  <c r="C143" i="105"/>
  <c r="AF84" i="1" s="1"/>
  <c r="C142" i="110"/>
  <c r="AE89" i="1" s="1"/>
  <c r="C142" i="49"/>
  <c r="AE28" i="1" s="1"/>
  <c r="C143" i="122"/>
  <c r="AF101" i="1" s="1"/>
  <c r="C142" i="6"/>
  <c r="AE4" i="1" s="1"/>
  <c r="C142" i="122"/>
  <c r="AE101" i="1" s="1"/>
  <c r="C143" i="81"/>
  <c r="AF60" i="1" s="1"/>
  <c r="C142" i="117"/>
  <c r="AE96" i="1" s="1"/>
  <c r="C143" i="103"/>
  <c r="AF82" i="1" s="1"/>
  <c r="C143" i="117"/>
  <c r="AF96" i="1" s="1"/>
  <c r="D114" i="8"/>
  <c r="D117" i="8" s="1"/>
  <c r="C143" i="106"/>
  <c r="AF85" i="1" s="1"/>
  <c r="C142" i="65"/>
  <c r="AE44" i="1" s="1"/>
  <c r="C143" i="94"/>
  <c r="AF73" i="1" s="1"/>
  <c r="C143" i="92"/>
  <c r="AF71" i="1" s="1"/>
  <c r="C143" i="71"/>
  <c r="AF50" i="1" s="1"/>
  <c r="C142" i="81"/>
  <c r="AE60" i="1" s="1"/>
  <c r="C142" i="53"/>
  <c r="AE32" i="1" s="1"/>
  <c r="C142" i="106"/>
  <c r="AE85" i="1" s="1"/>
  <c r="C143" i="83"/>
  <c r="AF62" i="1" s="1"/>
  <c r="C142" i="92"/>
  <c r="AE71" i="1" s="1"/>
  <c r="C142" i="96"/>
  <c r="AE75" i="1" s="1"/>
  <c r="C143" i="101"/>
  <c r="AF80" i="1" s="1"/>
  <c r="C143" i="61"/>
  <c r="AF40" i="1" s="1"/>
  <c r="C143" i="65"/>
  <c r="AF44" i="1" s="1"/>
  <c r="C143" i="96"/>
  <c r="AF75" i="1" s="1"/>
  <c r="C143" i="46"/>
  <c r="AF25" i="1" s="1"/>
  <c r="C142" i="101"/>
  <c r="AE80" i="1" s="1"/>
  <c r="C143" i="124"/>
  <c r="AF103" i="1" s="1"/>
  <c r="C142" i="72"/>
  <c r="AE51" i="1" s="1"/>
  <c r="C142" i="46"/>
  <c r="AE25" i="1" s="1"/>
  <c r="C142" i="61"/>
  <c r="AE40" i="1" s="1"/>
  <c r="C142" i="105"/>
  <c r="AE84" i="1" s="1"/>
  <c r="C143" i="110"/>
  <c r="AF89" i="1" s="1"/>
  <c r="C143" i="6"/>
  <c r="AF4" i="1" s="1"/>
  <c r="C143" i="49"/>
  <c r="AF28" i="1" s="1"/>
  <c r="C142" i="121"/>
  <c r="AE100" i="1" s="1"/>
  <c r="C143" i="121"/>
  <c r="AF100" i="1" s="1"/>
  <c r="C143" i="53"/>
  <c r="AF32" i="1" s="1"/>
  <c r="C143" i="72"/>
  <c r="AF51" i="1" s="1"/>
  <c r="C142" i="124"/>
  <c r="AE103" i="1" s="1"/>
  <c r="C115" i="78"/>
  <c r="C118" i="78" s="1"/>
  <c r="D115" i="8"/>
  <c r="D118" i="8" s="1"/>
  <c r="E114" i="90"/>
  <c r="E117" i="90" s="1"/>
  <c r="D114" i="69"/>
  <c r="D117" i="69" s="1"/>
  <c r="F114" i="84"/>
  <c r="F117" i="84" s="1"/>
  <c r="C142" i="84" s="1"/>
  <c r="AE63" i="1" s="1"/>
  <c r="F115" i="78"/>
  <c r="F118" i="78" s="1"/>
  <c r="F115" i="84"/>
  <c r="F118" i="84" s="1"/>
  <c r="C143" i="84" s="1"/>
  <c r="AF63" i="1" s="1"/>
  <c r="D114" i="90"/>
  <c r="D117" i="90" s="1"/>
  <c r="E115" i="78"/>
  <c r="E118" i="78" s="1"/>
  <c r="D115" i="69"/>
  <c r="D118" i="69" s="1"/>
  <c r="F115" i="74"/>
  <c r="F118" i="74" s="1"/>
  <c r="F115" i="90"/>
  <c r="F118" i="90" s="1"/>
  <c r="F114" i="90"/>
  <c r="F117" i="90" s="1"/>
  <c r="D115" i="64"/>
  <c r="D118" i="64" s="1"/>
  <c r="D115" i="78"/>
  <c r="D118" i="78" s="1"/>
  <c r="F115" i="115"/>
  <c r="F118" i="115" s="1"/>
  <c r="C143" i="115" s="1"/>
  <c r="AF94" i="1" s="1"/>
  <c r="C115" i="48"/>
  <c r="C118" i="48" s="1"/>
  <c r="D114" i="78"/>
  <c r="D117" i="78" s="1"/>
  <c r="C115" i="119"/>
  <c r="C118" i="119" s="1"/>
  <c r="F114" i="8"/>
  <c r="F117" i="8" s="1"/>
  <c r="E114" i="69"/>
  <c r="E117" i="69" s="1"/>
  <c r="C114" i="66"/>
  <c r="C117" i="66" s="1"/>
  <c r="C115" i="64"/>
  <c r="C118" i="64" s="1"/>
  <c r="D114" i="119"/>
  <c r="D117" i="119" s="1"/>
  <c r="D115" i="90"/>
  <c r="D118" i="90" s="1"/>
  <c r="D115" i="74"/>
  <c r="D118" i="74" s="1"/>
  <c r="C114" i="69"/>
  <c r="C117" i="69" s="1"/>
  <c r="D114" i="64"/>
  <c r="D117" i="64" s="1"/>
  <c r="C114" i="119"/>
  <c r="C117" i="119" s="1"/>
  <c r="D115" i="48"/>
  <c r="D118" i="48" s="1"/>
  <c r="D115" i="119"/>
  <c r="D118" i="119" s="1"/>
  <c r="F114" i="64"/>
  <c r="F117" i="64" s="1"/>
  <c r="F114" i="115"/>
  <c r="F117" i="115" s="1"/>
  <c r="C142" i="115" s="1"/>
  <c r="AE94" i="1" s="1"/>
  <c r="F114" i="119"/>
  <c r="F117" i="119" s="1"/>
  <c r="F115" i="119"/>
  <c r="F118" i="119" s="1"/>
  <c r="E115" i="119"/>
  <c r="E118" i="119" s="1"/>
  <c r="E114" i="119"/>
  <c r="E117" i="119" s="1"/>
  <c r="E115" i="8"/>
  <c r="E118" i="8" s="1"/>
  <c r="F115" i="8"/>
  <c r="F118" i="8" s="1"/>
  <c r="C115" i="8"/>
  <c r="C118" i="8" s="1"/>
  <c r="C114" i="8"/>
  <c r="C117" i="8" s="1"/>
  <c r="E115" i="64"/>
  <c r="E118" i="64" s="1"/>
  <c r="C114" i="90"/>
  <c r="C117" i="90" s="1"/>
  <c r="C115" i="74"/>
  <c r="C118" i="74" s="1"/>
  <c r="E114" i="48"/>
  <c r="E117" i="48" s="1"/>
  <c r="E114" i="74"/>
  <c r="E117" i="74" s="1"/>
  <c r="D114" i="66"/>
  <c r="D117" i="66" s="1"/>
  <c r="E114" i="64"/>
  <c r="E117" i="64" s="1"/>
  <c r="D114" i="74"/>
  <c r="D117" i="74" s="1"/>
  <c r="F114" i="78"/>
  <c r="F117" i="78" s="1"/>
  <c r="F114" i="69"/>
  <c r="F117" i="69" s="1"/>
  <c r="E115" i="90"/>
  <c r="E118" i="90" s="1"/>
  <c r="C115" i="90"/>
  <c r="C118" i="90" s="1"/>
  <c r="C114" i="78"/>
  <c r="C117" i="78" s="1"/>
  <c r="E114" i="78"/>
  <c r="E117" i="78" s="1"/>
  <c r="E115" i="74"/>
  <c r="E118" i="74" s="1"/>
  <c r="F114" i="74"/>
  <c r="F117" i="74" s="1"/>
  <c r="C114" i="74"/>
  <c r="C117" i="74" s="1"/>
  <c r="E115" i="69"/>
  <c r="E118" i="69" s="1"/>
  <c r="C115" i="69"/>
  <c r="C118" i="69" s="1"/>
  <c r="E115" i="66"/>
  <c r="E118" i="66" s="1"/>
  <c r="F115" i="66"/>
  <c r="F118" i="66" s="1"/>
  <c r="F114" i="66"/>
  <c r="F117" i="66" s="1"/>
  <c r="D115" i="66"/>
  <c r="D118" i="66" s="1"/>
  <c r="C115" i="66"/>
  <c r="C118" i="66" s="1"/>
  <c r="E114" i="66"/>
  <c r="E117" i="66" s="1"/>
  <c r="C114" i="64"/>
  <c r="C117" i="64" s="1"/>
  <c r="F115" i="64"/>
  <c r="F118" i="64" s="1"/>
  <c r="D114" i="48"/>
  <c r="D117" i="48" s="1"/>
  <c r="F115" i="48"/>
  <c r="F118" i="48" s="1"/>
  <c r="C114" i="48"/>
  <c r="C117" i="48" s="1"/>
  <c r="E115" i="48"/>
  <c r="E118" i="48" s="1"/>
  <c r="C142" i="48" l="1"/>
  <c r="AE27" i="1" s="1"/>
  <c r="C142" i="90"/>
  <c r="AE69" i="1" s="1"/>
  <c r="C142" i="69"/>
  <c r="AE48" i="1" s="1"/>
  <c r="C142" i="8"/>
  <c r="AE5" i="1" s="1"/>
  <c r="C143" i="8"/>
  <c r="AF5" i="1" s="1"/>
  <c r="C143" i="69"/>
  <c r="AF48" i="1" s="1"/>
  <c r="C143" i="74"/>
  <c r="AF53" i="1" s="1"/>
  <c r="C142" i="64"/>
  <c r="AE43" i="1" s="1"/>
  <c r="C142" i="74"/>
  <c r="AE53" i="1" s="1"/>
  <c r="C143" i="66"/>
  <c r="AF45" i="1" s="1"/>
  <c r="C142" i="78"/>
  <c r="AE57" i="1" s="1"/>
  <c r="C143" i="119"/>
  <c r="AF98" i="1" s="1"/>
  <c r="C143" i="48"/>
  <c r="AF27" i="1" s="1"/>
  <c r="C143" i="78"/>
  <c r="AF57" i="1" s="1"/>
  <c r="C143" i="64"/>
  <c r="AF43" i="1" s="1"/>
  <c r="C142" i="66"/>
  <c r="AE45" i="1" s="1"/>
  <c r="C143" i="90"/>
  <c r="AF69" i="1" s="1"/>
  <c r="C142" i="119"/>
  <c r="AE98" i="1" s="1"/>
</calcChain>
</file>

<file path=xl/sharedStrings.xml><?xml version="1.0" encoding="utf-8"?>
<sst xmlns="http://schemas.openxmlformats.org/spreadsheetml/2006/main" count="61751" uniqueCount="253">
  <si>
    <t>Strefa</t>
  </si>
  <si>
    <t>B</t>
  </si>
  <si>
    <t>L</t>
  </si>
  <si>
    <t>Bo</t>
  </si>
  <si>
    <t>mo</t>
  </si>
  <si>
    <t>fi</t>
  </si>
  <si>
    <t>lambda</t>
  </si>
  <si>
    <t>radiany fi</t>
  </si>
  <si>
    <t>radiany lambda</t>
  </si>
  <si>
    <t>radiany B</t>
  </si>
  <si>
    <t>radiany L</t>
  </si>
  <si>
    <t>radiany Lo</t>
  </si>
  <si>
    <t>Pi</t>
  </si>
  <si>
    <t>Ro-promień sfery Lagrange'a</t>
  </si>
  <si>
    <t>a-Krasowski</t>
  </si>
  <si>
    <t>e - mimośród</t>
  </si>
  <si>
    <t>liczba e</t>
  </si>
  <si>
    <t>c2</t>
  </si>
  <si>
    <t>c4</t>
  </si>
  <si>
    <t>c6</t>
  </si>
  <si>
    <t>c8</t>
  </si>
  <si>
    <t>delta lambda</t>
  </si>
  <si>
    <t>w (współ.pom)</t>
  </si>
  <si>
    <t>Xmer</t>
  </si>
  <si>
    <t>alfa</t>
  </si>
  <si>
    <t>Ymer</t>
  </si>
  <si>
    <t>betta</t>
  </si>
  <si>
    <t>a2</t>
  </si>
  <si>
    <t>b2</t>
  </si>
  <si>
    <t>a4</t>
  </si>
  <si>
    <t>b4</t>
  </si>
  <si>
    <t>a6</t>
  </si>
  <si>
    <t>b6</t>
  </si>
  <si>
    <t>a8</t>
  </si>
  <si>
    <t>b8</t>
  </si>
  <si>
    <t>u</t>
  </si>
  <si>
    <t>v</t>
  </si>
  <si>
    <t>Xgk</t>
  </si>
  <si>
    <t>Ygk</t>
  </si>
  <si>
    <t>Układ 1965</t>
  </si>
  <si>
    <t>Xo</t>
  </si>
  <si>
    <t>Yo</t>
  </si>
  <si>
    <t>Ro lub s - w punktGaus.</t>
  </si>
  <si>
    <t>Lo</t>
  </si>
  <si>
    <t>Xgo z tabeli</t>
  </si>
  <si>
    <t>Xst</t>
  </si>
  <si>
    <t>Yst</t>
  </si>
  <si>
    <t>Współrzędba X</t>
  </si>
  <si>
    <t>X</t>
  </si>
  <si>
    <t>Współrzędna Y</t>
  </si>
  <si>
    <t>Y</t>
  </si>
  <si>
    <t>Wyjście X</t>
  </si>
  <si>
    <t>Wyjście Y</t>
  </si>
  <si>
    <t>St</t>
  </si>
  <si>
    <t>min</t>
  </si>
  <si>
    <t>sek</t>
  </si>
  <si>
    <t>Wyjście B</t>
  </si>
  <si>
    <t>Wyjście L</t>
  </si>
  <si>
    <r>
      <t>L</t>
    </r>
    <r>
      <rPr>
        <vertAlign val="subscript"/>
        <sz val="11"/>
        <rFont val="Arial CE"/>
        <family val="2"/>
        <charset val="238"/>
      </rPr>
      <t>O</t>
    </r>
  </si>
  <si>
    <t>BL WGS 84</t>
  </si>
  <si>
    <t>1965/1</t>
  </si>
  <si>
    <t>1965/2</t>
  </si>
  <si>
    <t>1965/3</t>
  </si>
  <si>
    <t>1965/5</t>
  </si>
  <si>
    <t>1965/4</t>
  </si>
  <si>
    <t>BL Kras.</t>
  </si>
  <si>
    <t>'</t>
  </si>
  <si>
    <t>"</t>
  </si>
  <si>
    <t>Dane wejściowe:</t>
  </si>
  <si>
    <t>Dane wyjściowe:</t>
  </si>
  <si>
    <t>Wej</t>
  </si>
  <si>
    <t>Wyj</t>
  </si>
  <si>
    <t>z BL Kras. do BL WGS</t>
  </si>
  <si>
    <t>z BL WGS do BL Kras</t>
  </si>
  <si>
    <t>z BLk do XYZk</t>
  </si>
  <si>
    <t>H</t>
  </si>
  <si>
    <t>Rn</t>
  </si>
  <si>
    <t>ak</t>
  </si>
  <si>
    <t>bk</t>
  </si>
  <si>
    <t>ek</t>
  </si>
  <si>
    <t>ekwad</t>
  </si>
  <si>
    <t>Xk</t>
  </si>
  <si>
    <t>Yk</t>
  </si>
  <si>
    <t>Zk</t>
  </si>
  <si>
    <t>z XYZk do XYZg</t>
  </si>
  <si>
    <t>d11</t>
  </si>
  <si>
    <t>d12</t>
  </si>
  <si>
    <t>d13</t>
  </si>
  <si>
    <t>d21</t>
  </si>
  <si>
    <t>d22</t>
  </si>
  <si>
    <t>d23</t>
  </si>
  <si>
    <t>d31</t>
  </si>
  <si>
    <t>d32</t>
  </si>
  <si>
    <t>d33</t>
  </si>
  <si>
    <t>Tx</t>
  </si>
  <si>
    <t>Ty</t>
  </si>
  <si>
    <t>Tz</t>
  </si>
  <si>
    <t>Xg</t>
  </si>
  <si>
    <t>Yg</t>
  </si>
  <si>
    <t>Zg</t>
  </si>
  <si>
    <t>z XYZg do BLg</t>
  </si>
  <si>
    <t>ag</t>
  </si>
  <si>
    <t>bg</t>
  </si>
  <si>
    <t>pi</t>
  </si>
  <si>
    <t>eg</t>
  </si>
  <si>
    <t>e kw</t>
  </si>
  <si>
    <t>wo</t>
  </si>
  <si>
    <t>co</t>
  </si>
  <si>
    <t>rp</t>
  </si>
  <si>
    <t>B1</t>
  </si>
  <si>
    <t>c1</t>
  </si>
  <si>
    <t>l1</t>
  </si>
  <si>
    <t>B2</t>
  </si>
  <si>
    <t>l2</t>
  </si>
  <si>
    <t>B3</t>
  </si>
  <si>
    <t>c3</t>
  </si>
  <si>
    <t>l3</t>
  </si>
  <si>
    <t>B4</t>
  </si>
  <si>
    <t>dot kol9z BL Kras. do BL WGS</t>
  </si>
  <si>
    <t>z BLg do XYZg</t>
  </si>
  <si>
    <t>z XYZg do XYZk</t>
  </si>
  <si>
    <t>c11</t>
  </si>
  <si>
    <t>c12</t>
  </si>
  <si>
    <t>c13</t>
  </si>
  <si>
    <t>c21</t>
  </si>
  <si>
    <t>c22</t>
  </si>
  <si>
    <t>c23</t>
  </si>
  <si>
    <t>c31</t>
  </si>
  <si>
    <t>c32</t>
  </si>
  <si>
    <t>c33</t>
  </si>
  <si>
    <t>z XYZk do BLk</t>
  </si>
  <si>
    <t>dot kol10z BL WGS do BL Kras</t>
  </si>
  <si>
    <t>Krasowski</t>
  </si>
  <si>
    <t>WGS 84</t>
  </si>
  <si>
    <t>Wejście X</t>
  </si>
  <si>
    <t>Wejście B</t>
  </si>
  <si>
    <t>Wejście L</t>
  </si>
  <si>
    <t>Wejście Y</t>
  </si>
  <si>
    <t>Pomocniczy Krasowski</t>
  </si>
  <si>
    <t>Pomocniczy WGS</t>
  </si>
  <si>
    <t>Południk osiowy dla 1942</t>
  </si>
  <si>
    <t>Południk osiowy dla 2000</t>
  </si>
  <si>
    <t>wej poł 1942</t>
  </si>
  <si>
    <t>wej poł 2000</t>
  </si>
  <si>
    <t>wyj poł 1942</t>
  </si>
  <si>
    <t>wyj poł 2000</t>
  </si>
  <si>
    <t>Punkt 1</t>
  </si>
  <si>
    <t>Punkt 2</t>
  </si>
  <si>
    <t>Punkt 3</t>
  </si>
  <si>
    <t>Punkt 4</t>
  </si>
  <si>
    <t>Punkt 5</t>
  </si>
  <si>
    <t>Punkt 6</t>
  </si>
  <si>
    <t>Punkt 7</t>
  </si>
  <si>
    <t>Punkt 8</t>
  </si>
  <si>
    <t>Punkt 9</t>
  </si>
  <si>
    <t>Punkt 10</t>
  </si>
  <si>
    <t>Punkt 11</t>
  </si>
  <si>
    <t>Punkt 12</t>
  </si>
  <si>
    <t>Punkt 13</t>
  </si>
  <si>
    <t>Punkt 14</t>
  </si>
  <si>
    <t>Punkt 15</t>
  </si>
  <si>
    <t>Punkt 16</t>
  </si>
  <si>
    <t>Punkt 17</t>
  </si>
  <si>
    <t>Punkt 18</t>
  </si>
  <si>
    <t>Punkt 19</t>
  </si>
  <si>
    <t>Punkt 20</t>
  </si>
  <si>
    <t>dziesiętne</t>
  </si>
  <si>
    <t>Punkt 21</t>
  </si>
  <si>
    <t>Punkt 22</t>
  </si>
  <si>
    <t>Punkt 23</t>
  </si>
  <si>
    <t>Punkt 24</t>
  </si>
  <si>
    <t>Punkt 25</t>
  </si>
  <si>
    <t>Punkt 26</t>
  </si>
  <si>
    <t>Punkt 27</t>
  </si>
  <si>
    <t>Punkt 28</t>
  </si>
  <si>
    <t>Punkt 29</t>
  </si>
  <si>
    <t>Punkt 30</t>
  </si>
  <si>
    <t>Punkt 31</t>
  </si>
  <si>
    <t>Punkt 32</t>
  </si>
  <si>
    <t>Punkt 33</t>
  </si>
  <si>
    <t>Punkt 34</t>
  </si>
  <si>
    <t>Punkt 35</t>
  </si>
  <si>
    <t>Punkt 36</t>
  </si>
  <si>
    <t>Punkt 37</t>
  </si>
  <si>
    <t>Punkt 38</t>
  </si>
  <si>
    <t>Punkt 39</t>
  </si>
  <si>
    <t>Punkt 40</t>
  </si>
  <si>
    <t>Punkt 41</t>
  </si>
  <si>
    <t>Punkt 42</t>
  </si>
  <si>
    <t>Punkt 43</t>
  </si>
  <si>
    <t>Punkt 44</t>
  </si>
  <si>
    <t>Punkt 45</t>
  </si>
  <si>
    <t>Punkt 46</t>
  </si>
  <si>
    <t>Punkt 47</t>
  </si>
  <si>
    <t>Punkt 48</t>
  </si>
  <si>
    <t>Punkt 49</t>
  </si>
  <si>
    <t>Punkt 50</t>
  </si>
  <si>
    <t>Punkt 51</t>
  </si>
  <si>
    <t>Punkt 52</t>
  </si>
  <si>
    <t>Punkt 53</t>
  </si>
  <si>
    <t>Punkt 54</t>
  </si>
  <si>
    <t>Punkt 55</t>
  </si>
  <si>
    <t>Punkt 56</t>
  </si>
  <si>
    <t>Punkt 57</t>
  </si>
  <si>
    <t>Punkt 58</t>
  </si>
  <si>
    <t>Punkt 59</t>
  </si>
  <si>
    <t>Punkt 60</t>
  </si>
  <si>
    <t>Punkt 61</t>
  </si>
  <si>
    <t>Punkt 62</t>
  </si>
  <si>
    <t>Punkt 63</t>
  </si>
  <si>
    <t>Punkt 64</t>
  </si>
  <si>
    <t>Punkt 65</t>
  </si>
  <si>
    <t>Punkt 66</t>
  </si>
  <si>
    <t>Punkt 67</t>
  </si>
  <si>
    <t>Punkt 68</t>
  </si>
  <si>
    <t>Punkt 69</t>
  </si>
  <si>
    <t>Punkt 70</t>
  </si>
  <si>
    <t>Punkt 71</t>
  </si>
  <si>
    <t>Punkt 72</t>
  </si>
  <si>
    <t>Punkt 73</t>
  </si>
  <si>
    <t>Punkt 74</t>
  </si>
  <si>
    <t>Punkt 75</t>
  </si>
  <si>
    <t>Punkt 76</t>
  </si>
  <si>
    <t>Punkt 77</t>
  </si>
  <si>
    <t>Punkt 78</t>
  </si>
  <si>
    <t>Punkt 79</t>
  </si>
  <si>
    <t>Punkt 80</t>
  </si>
  <si>
    <t>Punkt 81</t>
  </si>
  <si>
    <t>Punkt 82</t>
  </si>
  <si>
    <t>Punkt 83</t>
  </si>
  <si>
    <t>Punkt 84</t>
  </si>
  <si>
    <t>Punkt 85</t>
  </si>
  <si>
    <t>Punkt 86</t>
  </si>
  <si>
    <t>Punkt 87</t>
  </si>
  <si>
    <t>Punkt 88</t>
  </si>
  <si>
    <t>Punkt 89</t>
  </si>
  <si>
    <t>Punkt 90</t>
  </si>
  <si>
    <t>Punkt 91</t>
  </si>
  <si>
    <t>Punkt 92</t>
  </si>
  <si>
    <t>Punkt 93</t>
  </si>
  <si>
    <t>Punkt 94</t>
  </si>
  <si>
    <t>Punkt 95</t>
  </si>
  <si>
    <t>Punkt 96</t>
  </si>
  <si>
    <t>Punkt 97</t>
  </si>
  <si>
    <t>Punkt 98</t>
  </si>
  <si>
    <t>Punkt 99</t>
  </si>
  <si>
    <t>Punkt 100</t>
  </si>
  <si>
    <t>Współrzędne w:</t>
  </si>
  <si>
    <t>-biblioteka math</t>
  </si>
  <si>
    <t>s_gaus_1965_4</t>
  </si>
  <si>
    <t>s_gaus_1965_3</t>
  </si>
  <si>
    <t>s_gaus_1965_2</t>
  </si>
  <si>
    <t>s_gaus_1965_1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</si>
</sst>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-* #,##0.00\ _z_ł_-;\-* #,##0.00\ _z_ł_-;_-* &quot;-&quot;??\ _z_ł_-;_-@_-"/>
    <numFmt numFmtId="165" formatCode="#,##0.000000000000000"/>
    <numFmt numFmtId="166" formatCode="#,##0.000000"/>
    <numFmt numFmtId="167" formatCode="#,##0.00000000"/>
    <numFmt numFmtId="168" formatCode="#,##0.0000"/>
    <numFmt numFmtId="169" formatCode="_*\ #,##0.00_-;* #,##0.00_-;_*\ &quot;-&quot;??_-;_-@_-"/>
    <numFmt numFmtId="170" formatCode="0.000000"/>
    <numFmt numFmtId="171" formatCode="0.00000000000000000E+00"/>
    <numFmt numFmtId="172" formatCode="0.000000000000000000E+00"/>
    <numFmt numFmtId="173" formatCode="#,##0.00000000000000000000"/>
  </numFmts>
  <fonts count="14" x14ac:knownFonts="1">
    <font>
      <sz val="11"/>
      <name val="Arial CE"/>
      <charset val="238"/>
    </font>
    <font>
      <vertAlign val="subscript"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1"/>
      <name val="Arial CE"/>
      <family val="2"/>
      <charset val="238"/>
    </font>
    <font>
      <b/>
      <sz val="12"/>
      <name val="Arial CE"/>
      <family val="2"/>
      <charset val="238"/>
    </font>
    <font>
      <b/>
      <sz val="13"/>
      <name val="Arial CE"/>
      <family val="2"/>
      <charset val="238"/>
    </font>
    <font>
      <b/>
      <sz val="9"/>
      <name val="Arial CE"/>
      <family val="2"/>
      <charset val="238"/>
    </font>
    <font>
      <sz val="9"/>
      <name val="Arial CE"/>
      <family val="2"/>
      <charset val="238"/>
    </font>
    <font>
      <sz val="8"/>
      <name val="Arial CE"/>
      <charset val="238"/>
    </font>
    <font>
      <b/>
      <sz val="11"/>
      <name val="Arial CE"/>
      <charset val="238"/>
    </font>
    <font>
      <b/>
      <vertAlign val="superscript"/>
      <sz val="11"/>
      <name val="Arial CE"/>
      <charset val="238"/>
    </font>
    <font>
      <sz val="10"/>
      <name val="Arial CE"/>
      <charset val="238"/>
    </font>
    <font>
      <sz val="8"/>
      <color rgb="FF000000"/>
      <name val="Tahoma"/>
      <family val="2"/>
      <charset val="238"/>
    </font>
    <font>
      <sz val="8"/>
      <color rgb="FF000000"/>
      <name val="Segoe UI"/>
      <family val="2"/>
      <charset val="238"/>
    </font>
  </fonts>
  <fills count="1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5">
    <xf numFmtId="0" fontId="0" fillId="0" borderId="0" xfId="0"/>
    <xf numFmtId="165" fontId="0" fillId="2" borderId="1" xfId="0" applyNumberFormat="1" applyFill="1" applyBorder="1"/>
    <xf numFmtId="165" fontId="0" fillId="0" borderId="0" xfId="0" applyNumberFormat="1"/>
    <xf numFmtId="165" fontId="0" fillId="3" borderId="1" xfId="0" applyNumberFormat="1" applyFill="1" applyBorder="1"/>
    <xf numFmtId="165" fontId="0" fillId="3" borderId="2" xfId="0" applyNumberFormat="1" applyFill="1" applyBorder="1"/>
    <xf numFmtId="165" fontId="0" fillId="2" borderId="3" xfId="0" applyNumberFormat="1" applyFill="1" applyBorder="1"/>
    <xf numFmtId="166" fontId="0" fillId="2" borderId="1" xfId="0" applyNumberFormat="1" applyFill="1" applyBorder="1"/>
    <xf numFmtId="165" fontId="0" fillId="3" borderId="4" xfId="0" applyNumberFormat="1" applyFill="1" applyBorder="1"/>
    <xf numFmtId="167" fontId="0" fillId="2" borderId="1" xfId="0" applyNumberFormat="1" applyFill="1" applyBorder="1"/>
    <xf numFmtId="165" fontId="0" fillId="3" borderId="1" xfId="0" applyNumberFormat="1" applyFill="1" applyBorder="1" applyAlignment="1">
      <alignment horizontal="center" wrapText="1"/>
    </xf>
    <xf numFmtId="167" fontId="0" fillId="3" borderId="1" xfId="0" applyNumberFormat="1" applyFill="1" applyBorder="1"/>
    <xf numFmtId="165" fontId="0" fillId="3" borderId="1" xfId="0" applyNumberFormat="1" applyFill="1" applyBorder="1" applyAlignment="1">
      <alignment wrapText="1"/>
    </xf>
    <xf numFmtId="165" fontId="0" fillId="2" borderId="5" xfId="0" applyNumberFormat="1" applyFill="1" applyBorder="1"/>
    <xf numFmtId="168" fontId="0" fillId="3" borderId="1" xfId="0" applyNumberFormat="1" applyFill="1" applyBorder="1"/>
    <xf numFmtId="168" fontId="0" fillId="2" borderId="6" xfId="0" applyNumberFormat="1" applyFill="1" applyBorder="1"/>
    <xf numFmtId="165" fontId="0" fillId="3" borderId="0" xfId="0" applyNumberFormat="1" applyFill="1"/>
    <xf numFmtId="168" fontId="0" fillId="3" borderId="2" xfId="0" applyNumberFormat="1" applyFill="1" applyBorder="1"/>
    <xf numFmtId="165" fontId="0" fillId="3" borderId="7" xfId="0" applyNumberFormat="1" applyFill="1" applyBorder="1"/>
    <xf numFmtId="0" fontId="0" fillId="4" borderId="0" xfId="0" applyFill="1"/>
    <xf numFmtId="0" fontId="5" fillId="4" borderId="0" xfId="0" applyFont="1" applyFill="1"/>
    <xf numFmtId="165" fontId="0" fillId="5" borderId="3" xfId="0" applyNumberFormat="1" applyFill="1" applyBorder="1"/>
    <xf numFmtId="166" fontId="0" fillId="5" borderId="1" xfId="0" applyNumberFormat="1" applyFill="1" applyBorder="1"/>
    <xf numFmtId="165" fontId="0" fillId="5" borderId="1" xfId="0" applyNumberFormat="1" applyFill="1" applyBorder="1"/>
    <xf numFmtId="167" fontId="0" fillId="5" borderId="1" xfId="0" applyNumberFormat="1" applyFill="1" applyBorder="1"/>
    <xf numFmtId="165" fontId="0" fillId="5" borderId="5" xfId="0" applyNumberFormat="1" applyFill="1" applyBorder="1"/>
    <xf numFmtId="165" fontId="0" fillId="5" borderId="0" xfId="0" applyNumberFormat="1" applyFill="1"/>
    <xf numFmtId="0" fontId="0" fillId="5" borderId="0" xfId="0" applyFill="1"/>
    <xf numFmtId="168" fontId="0" fillId="5" borderId="8" xfId="0" applyNumberFormat="1" applyFill="1" applyBorder="1"/>
    <xf numFmtId="165" fontId="0" fillId="5" borderId="9" xfId="0" applyNumberFormat="1" applyFill="1" applyBorder="1"/>
    <xf numFmtId="166" fontId="0" fillId="5" borderId="4" xfId="0" applyNumberFormat="1" applyFill="1" applyBorder="1"/>
    <xf numFmtId="165" fontId="0" fillId="2" borderId="9" xfId="0" applyNumberFormat="1" applyFill="1" applyBorder="1"/>
    <xf numFmtId="166" fontId="0" fillId="2" borderId="4" xfId="0" applyNumberFormat="1" applyFill="1" applyBorder="1"/>
    <xf numFmtId="165" fontId="0" fillId="3" borderId="8" xfId="0" applyNumberFormat="1" applyFill="1" applyBorder="1"/>
    <xf numFmtId="167" fontId="0" fillId="3" borderId="2" xfId="0" applyNumberFormat="1" applyFill="1" applyBorder="1"/>
    <xf numFmtId="167" fontId="0" fillId="2" borderId="3" xfId="0" applyNumberFormat="1" applyFill="1" applyBorder="1" applyAlignment="1">
      <alignment horizontal="right"/>
    </xf>
    <xf numFmtId="167" fontId="0" fillId="2" borderId="3" xfId="0" applyNumberFormat="1" applyFill="1" applyBorder="1"/>
    <xf numFmtId="165" fontId="0" fillId="2" borderId="10" xfId="0" applyNumberFormat="1" applyFill="1" applyBorder="1"/>
    <xf numFmtId="0" fontId="0" fillId="3" borderId="1" xfId="0" applyFill="1" applyBorder="1"/>
    <xf numFmtId="0" fontId="0" fillId="6" borderId="1" xfId="0" applyFill="1" applyBorder="1"/>
    <xf numFmtId="0" fontId="0" fillId="2" borderId="1" xfId="0" applyFill="1" applyBorder="1"/>
    <xf numFmtId="165" fontId="0" fillId="6" borderId="4" xfId="0" applyNumberFormat="1" applyFill="1" applyBorder="1"/>
    <xf numFmtId="165" fontId="0" fillId="6" borderId="7" xfId="0" applyNumberFormat="1" applyFill="1" applyBorder="1"/>
    <xf numFmtId="165" fontId="0" fillId="6" borderId="8" xfId="0" applyNumberFormat="1" applyFill="1" applyBorder="1"/>
    <xf numFmtId="165" fontId="0" fillId="6" borderId="11" xfId="0" applyNumberFormat="1" applyFill="1" applyBorder="1"/>
    <xf numFmtId="165" fontId="0" fillId="6" borderId="1" xfId="0" applyNumberFormat="1" applyFill="1" applyBorder="1"/>
    <xf numFmtId="165" fontId="0" fillId="6" borderId="2" xfId="0" applyNumberFormat="1" applyFill="1" applyBorder="1"/>
    <xf numFmtId="165" fontId="0" fillId="6" borderId="1" xfId="0" applyNumberFormat="1" applyFill="1" applyBorder="1" applyAlignment="1">
      <alignment horizontal="center" wrapText="1"/>
    </xf>
    <xf numFmtId="167" fontId="0" fillId="6" borderId="1" xfId="0" applyNumberFormat="1" applyFill="1" applyBorder="1"/>
    <xf numFmtId="167" fontId="0" fillId="6" borderId="2" xfId="0" applyNumberFormat="1" applyFill="1" applyBorder="1"/>
    <xf numFmtId="165" fontId="0" fillId="6" borderId="1" xfId="0" applyNumberFormat="1" applyFill="1" applyBorder="1" applyAlignment="1">
      <alignment wrapText="1"/>
    </xf>
    <xf numFmtId="168" fontId="0" fillId="6" borderId="1" xfId="0" applyNumberFormat="1" applyFill="1" applyBorder="1"/>
    <xf numFmtId="168" fontId="0" fillId="6" borderId="2" xfId="0" applyNumberFormat="1" applyFill="1" applyBorder="1"/>
    <xf numFmtId="165" fontId="0" fillId="6" borderId="0" xfId="0" applyNumberFormat="1" applyFill="1"/>
    <xf numFmtId="0" fontId="0" fillId="7" borderId="1" xfId="0" applyFill="1" applyBorder="1"/>
    <xf numFmtId="0" fontId="0" fillId="5" borderId="1" xfId="0" applyFill="1" applyBorder="1"/>
    <xf numFmtId="167" fontId="0" fillId="5" borderId="3" xfId="0" applyNumberFormat="1" applyFill="1" applyBorder="1" applyAlignment="1">
      <alignment horizontal="right"/>
    </xf>
    <xf numFmtId="167" fontId="0" fillId="5" borderId="3" xfId="0" applyNumberFormat="1" applyFill="1" applyBorder="1"/>
    <xf numFmtId="165" fontId="0" fillId="5" borderId="10" xfId="0" applyNumberFormat="1" applyFill="1" applyBorder="1"/>
    <xf numFmtId="0" fontId="0" fillId="8" borderId="1" xfId="0" applyFill="1" applyBorder="1"/>
    <xf numFmtId="0" fontId="0" fillId="6" borderId="3" xfId="0" applyFill="1" applyBorder="1"/>
    <xf numFmtId="0" fontId="0" fillId="7" borderId="5" xfId="0" applyFill="1" applyBorder="1"/>
    <xf numFmtId="0" fontId="0" fillId="6" borderId="4" xfId="0" applyFill="1" applyBorder="1"/>
    <xf numFmtId="0" fontId="0" fillId="6" borderId="8" xfId="0" applyFill="1" applyBorder="1"/>
    <xf numFmtId="0" fontId="0" fillId="3" borderId="3" xfId="0" applyFill="1" applyBorder="1"/>
    <xf numFmtId="0" fontId="0" fillId="6" borderId="5" xfId="0" applyFill="1" applyBorder="1"/>
    <xf numFmtId="0" fontId="0" fillId="3" borderId="4" xfId="0" applyFill="1" applyBorder="1"/>
    <xf numFmtId="166" fontId="0" fillId="2" borderId="7" xfId="0" applyNumberFormat="1" applyFill="1" applyBorder="1"/>
    <xf numFmtId="166" fontId="0" fillId="2" borderId="2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8" xfId="0" applyFill="1" applyBorder="1"/>
    <xf numFmtId="166" fontId="0" fillId="5" borderId="7" xfId="0" applyNumberFormat="1" applyFill="1" applyBorder="1"/>
    <xf numFmtId="166" fontId="0" fillId="5" borderId="2" xfId="0" applyNumberFormat="1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8" xfId="0" applyFill="1" applyBorder="1"/>
    <xf numFmtId="165" fontId="0" fillId="0" borderId="12" xfId="0" applyNumberFormat="1" applyBorder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right"/>
    </xf>
    <xf numFmtId="166" fontId="0" fillId="0" borderId="12" xfId="0" applyNumberFormat="1" applyBorder="1"/>
    <xf numFmtId="166" fontId="0" fillId="2" borderId="8" xfId="0" applyNumberFormat="1" applyFill="1" applyBorder="1"/>
    <xf numFmtId="0" fontId="0" fillId="0" borderId="0" xfId="0" applyAlignment="1">
      <alignment wrapText="1"/>
    </xf>
    <xf numFmtId="0" fontId="0" fillId="0" borderId="0" xfId="0" applyProtection="1">
      <protection locked="0"/>
    </xf>
    <xf numFmtId="0" fontId="0" fillId="2" borderId="0" xfId="0" applyFill="1"/>
    <xf numFmtId="0" fontId="0" fillId="6" borderId="0" xfId="0" applyFill="1"/>
    <xf numFmtId="0" fontId="0" fillId="3" borderId="0" xfId="0" applyFill="1"/>
    <xf numFmtId="0" fontId="0" fillId="6" borderId="2" xfId="0" applyFill="1" applyBorder="1"/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2" xfId="0" applyFill="1" applyBorder="1"/>
    <xf numFmtId="0" fontId="0" fillId="0" borderId="0" xfId="0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9" fontId="0" fillId="0" borderId="14" xfId="0" applyNumberFormat="1" applyBorder="1"/>
    <xf numFmtId="169" fontId="0" fillId="0" borderId="15" xfId="0" applyNumberFormat="1" applyBorder="1"/>
    <xf numFmtId="43" fontId="0" fillId="0" borderId="14" xfId="0" applyNumberFormat="1" applyBorder="1"/>
    <xf numFmtId="43" fontId="0" fillId="0" borderId="1" xfId="0" applyNumberFormat="1" applyBorder="1"/>
    <xf numFmtId="43" fontId="0" fillId="0" borderId="15" xfId="0" applyNumberFormat="1" applyBorder="1"/>
    <xf numFmtId="43" fontId="0" fillId="0" borderId="3" xfId="0" applyNumberFormat="1" applyBorder="1"/>
    <xf numFmtId="169" fontId="0" fillId="0" borderId="16" xfId="0" applyNumberFormat="1" applyBorder="1"/>
    <xf numFmtId="169" fontId="0" fillId="0" borderId="17" xfId="0" applyNumberFormat="1" applyBorder="1"/>
    <xf numFmtId="43" fontId="0" fillId="0" borderId="16" xfId="0" applyNumberFormat="1" applyBorder="1"/>
    <xf numFmtId="43" fontId="0" fillId="0" borderId="18" xfId="0" applyNumberFormat="1" applyBorder="1"/>
    <xf numFmtId="43" fontId="0" fillId="0" borderId="17" xfId="0" applyNumberFormat="1" applyBorder="1"/>
    <xf numFmtId="43" fontId="0" fillId="0" borderId="19" xfId="0" applyNumberFormat="1" applyBorder="1"/>
    <xf numFmtId="0" fontId="0" fillId="0" borderId="1" xfId="0" applyBorder="1"/>
    <xf numFmtId="0" fontId="0" fillId="10" borderId="20" xfId="0" applyFill="1" applyBorder="1"/>
    <xf numFmtId="0" fontId="0" fillId="10" borderId="4" xfId="0" applyFill="1" applyBorder="1"/>
    <xf numFmtId="0" fontId="0" fillId="10" borderId="21" xfId="0" applyFill="1" applyBorder="1"/>
    <xf numFmtId="169" fontId="0" fillId="10" borderId="14" xfId="0" applyNumberFormat="1" applyFill="1" applyBorder="1"/>
    <xf numFmtId="169" fontId="0" fillId="10" borderId="15" xfId="0" applyNumberFormat="1" applyFill="1" applyBorder="1"/>
    <xf numFmtId="169" fontId="0" fillId="10" borderId="16" xfId="0" applyNumberFormat="1" applyFill="1" applyBorder="1"/>
    <xf numFmtId="169" fontId="0" fillId="10" borderId="17" xfId="0" applyNumberFormat="1" applyFill="1" applyBorder="1"/>
    <xf numFmtId="0" fontId="0" fillId="11" borderId="22" xfId="0" applyFill="1" applyBorder="1"/>
    <xf numFmtId="0" fontId="0" fillId="11" borderId="23" xfId="0" applyFill="1" applyBorder="1"/>
    <xf numFmtId="0" fontId="0" fillId="11" borderId="24" xfId="0" applyFill="1" applyBorder="1"/>
    <xf numFmtId="0" fontId="9" fillId="11" borderId="25" xfId="0" applyFont="1" applyFill="1" applyBorder="1" applyAlignment="1">
      <alignment horizontal="center"/>
    </xf>
    <xf numFmtId="0" fontId="9" fillId="11" borderId="26" xfId="0" applyFont="1" applyFill="1" applyBorder="1" applyAlignment="1">
      <alignment horizontal="center"/>
    </xf>
    <xf numFmtId="0" fontId="0" fillId="11" borderId="27" xfId="0" applyFill="1" applyBorder="1"/>
    <xf numFmtId="0" fontId="0" fillId="11" borderId="28" xfId="0" applyFill="1" applyBorder="1"/>
    <xf numFmtId="0" fontId="0" fillId="11" borderId="29" xfId="0" applyFill="1" applyBorder="1"/>
    <xf numFmtId="0" fontId="10" fillId="11" borderId="25" xfId="0" applyFont="1" applyFill="1" applyBorder="1" applyAlignment="1">
      <alignment horizontal="right"/>
    </xf>
    <xf numFmtId="0" fontId="9" fillId="11" borderId="30" xfId="0" quotePrefix="1" applyFont="1" applyFill="1" applyBorder="1" applyAlignment="1">
      <alignment horizontal="right"/>
    </xf>
    <xf numFmtId="0" fontId="10" fillId="11" borderId="31" xfId="0" applyFont="1" applyFill="1" applyBorder="1" applyAlignment="1">
      <alignment horizontal="right"/>
    </xf>
    <xf numFmtId="0" fontId="0" fillId="0" borderId="3" xfId="0" applyBorder="1"/>
    <xf numFmtId="169" fontId="0" fillId="0" borderId="32" xfId="0" applyNumberFormat="1" applyBorder="1"/>
    <xf numFmtId="169" fontId="0" fillId="0" borderId="33" xfId="0" applyNumberFormat="1" applyBorder="1"/>
    <xf numFmtId="43" fontId="0" fillId="0" borderId="32" xfId="0" applyNumberFormat="1" applyBorder="1"/>
    <xf numFmtId="43" fontId="0" fillId="0" borderId="34" xfId="0" applyNumberFormat="1" applyBorder="1"/>
    <xf numFmtId="43" fontId="0" fillId="0" borderId="33" xfId="0" applyNumberFormat="1" applyBorder="1"/>
    <xf numFmtId="43" fontId="0" fillId="0" borderId="35" xfId="0" applyNumberFormat="1" applyBorder="1"/>
    <xf numFmtId="43" fontId="0" fillId="10" borderId="32" xfId="0" applyNumberFormat="1" applyFill="1" applyBorder="1"/>
    <xf numFmtId="43" fontId="0" fillId="10" borderId="33" xfId="0" applyNumberFormat="1" applyFill="1" applyBorder="1"/>
    <xf numFmtId="0" fontId="0" fillId="10" borderId="32" xfId="0" applyFill="1" applyBorder="1"/>
    <xf numFmtId="0" fontId="0" fillId="10" borderId="34" xfId="0" applyFill="1" applyBorder="1"/>
    <xf numFmtId="0" fontId="0" fillId="10" borderId="33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5" fillId="0" borderId="0" xfId="0" applyFont="1"/>
    <xf numFmtId="0" fontId="2" fillId="0" borderId="0" xfId="0" applyFont="1" applyAlignment="1">
      <alignment horizontal="right" vertical="center"/>
    </xf>
    <xf numFmtId="0" fontId="6" fillId="0" borderId="0" xfId="0" applyFont="1" applyAlignment="1">
      <alignment vertical="center"/>
    </xf>
    <xf numFmtId="164" fontId="0" fillId="0" borderId="0" xfId="0" applyNumberFormat="1"/>
    <xf numFmtId="0" fontId="9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/>
    <xf numFmtId="165" fontId="0" fillId="3" borderId="1" xfId="0" quotePrefix="1" applyNumberFormat="1" applyFill="1" applyBorder="1"/>
    <xf numFmtId="11" fontId="0" fillId="3" borderId="1" xfId="0" applyNumberFormat="1" applyFill="1" applyBorder="1"/>
    <xf numFmtId="3" fontId="0" fillId="0" borderId="0" xfId="0" applyNumberFormat="1"/>
    <xf numFmtId="171" fontId="0" fillId="2" borderId="1" xfId="0" applyNumberFormat="1" applyFill="1" applyBorder="1"/>
    <xf numFmtId="172" fontId="0" fillId="2" borderId="1" xfId="0" applyNumberFormat="1" applyFill="1" applyBorder="1"/>
    <xf numFmtId="171" fontId="0" fillId="6" borderId="2" xfId="0" applyNumberFormat="1" applyFill="1" applyBorder="1"/>
    <xf numFmtId="173" fontId="0" fillId="6" borderId="2" xfId="0" applyNumberFormat="1" applyFill="1" applyBorder="1"/>
    <xf numFmtId="170" fontId="0" fillId="10" borderId="14" xfId="0" applyNumberFormat="1" applyFill="1" applyBorder="1" applyAlignment="1">
      <alignment horizontal="center"/>
    </xf>
    <xf numFmtId="170" fontId="0" fillId="10" borderId="1" xfId="0" applyNumberFormat="1" applyFill="1" applyBorder="1" applyAlignment="1">
      <alignment horizontal="center"/>
    </xf>
    <xf numFmtId="170" fontId="0" fillId="10" borderId="15" xfId="0" applyNumberFormat="1" applyFill="1" applyBorder="1" applyAlignment="1">
      <alignment horizontal="center"/>
    </xf>
    <xf numFmtId="170" fontId="0" fillId="10" borderId="3" xfId="0" applyNumberFormat="1" applyFill="1" applyBorder="1" applyAlignment="1">
      <alignment horizontal="center"/>
    </xf>
    <xf numFmtId="170" fontId="0" fillId="10" borderId="16" xfId="0" applyNumberFormat="1" applyFill="1" applyBorder="1" applyAlignment="1">
      <alignment horizontal="center"/>
    </xf>
    <xf numFmtId="170" fontId="0" fillId="10" borderId="18" xfId="0" applyNumberFormat="1" applyFill="1" applyBorder="1" applyAlignment="1">
      <alignment horizontal="center"/>
    </xf>
    <xf numFmtId="170" fontId="0" fillId="10" borderId="17" xfId="0" applyNumberFormat="1" applyFill="1" applyBorder="1" applyAlignment="1">
      <alignment horizontal="center"/>
    </xf>
    <xf numFmtId="170" fontId="0" fillId="10" borderId="19" xfId="0" applyNumberFormat="1" applyFill="1" applyBorder="1" applyAlignment="1">
      <alignment horizontal="center"/>
    </xf>
    <xf numFmtId="170" fontId="0" fillId="0" borderId="28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39" xfId="0" applyNumberFormat="1" applyBorder="1" applyAlignment="1">
      <alignment horizontal="center"/>
    </xf>
    <xf numFmtId="170" fontId="0" fillId="0" borderId="29" xfId="0" applyNumberFormat="1" applyBorder="1" applyAlignment="1">
      <alignment horizontal="center"/>
    </xf>
    <xf numFmtId="170" fontId="0" fillId="0" borderId="40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/>
    </xf>
    <xf numFmtId="0" fontId="9" fillId="11" borderId="42" xfId="0" applyFont="1" applyFill="1" applyBorder="1" applyAlignment="1">
      <alignment horizontal="center"/>
    </xf>
    <xf numFmtId="0" fontId="9" fillId="11" borderId="43" xfId="0" applyFont="1" applyFill="1" applyBorder="1" applyAlignment="1">
      <alignment horizontal="center"/>
    </xf>
    <xf numFmtId="0" fontId="9" fillId="11" borderId="44" xfId="0" applyFont="1" applyFill="1" applyBorder="1" applyAlignment="1">
      <alignment horizontal="center"/>
    </xf>
    <xf numFmtId="0" fontId="9" fillId="11" borderId="45" xfId="0" applyFont="1" applyFill="1" applyBorder="1" applyAlignment="1">
      <alignment horizontal="center"/>
    </xf>
    <xf numFmtId="170" fontId="0" fillId="0" borderId="14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170" fontId="0" fillId="0" borderId="15" xfId="0" applyNumberFormat="1" applyBorder="1" applyAlignment="1">
      <alignment horizontal="center"/>
    </xf>
    <xf numFmtId="170" fontId="0" fillId="0" borderId="3" xfId="0" applyNumberFormat="1" applyBorder="1" applyAlignment="1">
      <alignment horizontal="center"/>
    </xf>
    <xf numFmtId="170" fontId="0" fillId="0" borderId="32" xfId="0" applyNumberFormat="1" applyBorder="1" applyAlignment="1">
      <alignment horizontal="center"/>
    </xf>
    <xf numFmtId="170" fontId="0" fillId="0" borderId="34" xfId="0" applyNumberFormat="1" applyBorder="1" applyAlignment="1">
      <alignment horizontal="center"/>
    </xf>
    <xf numFmtId="170" fontId="0" fillId="0" borderId="33" xfId="0" applyNumberFormat="1" applyBorder="1" applyAlignment="1">
      <alignment horizontal="center"/>
    </xf>
    <xf numFmtId="170" fontId="0" fillId="0" borderId="35" xfId="0" applyNumberFormat="1" applyBorder="1" applyAlignment="1">
      <alignment horizontal="center"/>
    </xf>
    <xf numFmtId="0" fontId="11" fillId="11" borderId="46" xfId="0" applyFont="1" applyFill="1" applyBorder="1" applyAlignment="1">
      <alignment horizontal="center" vertical="center"/>
    </xf>
    <xf numFmtId="0" fontId="11" fillId="11" borderId="47" xfId="0" applyFont="1" applyFill="1" applyBorder="1" applyAlignment="1">
      <alignment horizontal="center" vertical="center"/>
    </xf>
    <xf numFmtId="0" fontId="11" fillId="11" borderId="48" xfId="0" applyFont="1" applyFill="1" applyBorder="1" applyAlignment="1">
      <alignment horizontal="center" vertical="center"/>
    </xf>
    <xf numFmtId="170" fontId="0" fillId="10" borderId="32" xfId="0" applyNumberFormat="1" applyFill="1" applyBorder="1" applyAlignment="1">
      <alignment horizontal="center"/>
    </xf>
    <xf numFmtId="170" fontId="0" fillId="10" borderId="34" xfId="0" applyNumberFormat="1" applyFill="1" applyBorder="1" applyAlignment="1">
      <alignment horizontal="center"/>
    </xf>
    <xf numFmtId="170" fontId="0" fillId="10" borderId="33" xfId="0" applyNumberFormat="1" applyFill="1" applyBorder="1" applyAlignment="1">
      <alignment horizontal="center"/>
    </xf>
    <xf numFmtId="170" fontId="0" fillId="10" borderId="35" xfId="0" applyNumberFormat="1" applyFill="1" applyBorder="1" applyAlignment="1">
      <alignment horizontal="center"/>
    </xf>
  </cellXfs>
  <cellStyles count="1">
    <cellStyle name="Normalny" xfId="0" builtinId="0"/>
  </cellStyles>
  <dxfs count="6"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GBox" noThreeD="1"/>
</file>

<file path=xl/ctrlProps/ctrlProp2.xml><?xml version="1.0" encoding="utf-8"?>
<formControlPr xmlns="http://schemas.microsoft.com/office/spreadsheetml/2009/9/main" objectType="Radio" firstButton="1" fmlaLink="'Tabele przeliczeniowe1'!$B$149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checked="Checked" lockText="1" noThreeD="1"/>
</file>

<file path=xl/ctrlProps/ctrlProp8.xml><?xml version="1.0" encoding="utf-8"?>
<formControlPr xmlns="http://schemas.microsoft.com/office/spreadsheetml/2009/9/main" objectType="Radio" lockText="1" noThreeD="1"/>
</file>

<file path=xl/ctrlProps/ctrlProp9.xml><?xml version="1.0" encoding="utf-8"?>
<formControlPr xmlns="http://schemas.microsoft.com/office/spreadsheetml/2009/9/main" objectType="Radio" lockText="1" noThreeD="1"/>
</file>

<file path=xl/ctrlProps/ctrlProp10.xml><?xml version="1.0" encoding="utf-8"?>
<formControlPr xmlns="http://schemas.microsoft.com/office/spreadsheetml/2009/9/main" objectType="Radio" lockText="1" noThreeD="1"/>
</file>

<file path=xl/ctrlProps/ctrlProp11.xml><?xml version="1.0" encoding="utf-8"?>
<formControlPr xmlns="http://schemas.microsoft.com/office/spreadsheetml/2009/9/main" objectType="Radio" lockText="1" noThreeD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Radio" firstButton="1" fmlaLink="'Tabele przeliczeniowe1'!$B$148" lockText="1" noThreeD="1"/>
</file>

<file path=xl/ctrlProps/ctrlProp14.xml><?xml version="1.0" encoding="utf-8"?>
<formControlPr xmlns="http://schemas.microsoft.com/office/spreadsheetml/2009/9/main" objectType="Radio" lockText="1" noThreeD="1"/>
</file>

<file path=xl/ctrlProps/ctrlProp15.xml><?xml version="1.0" encoding="utf-8"?>
<formControlPr xmlns="http://schemas.microsoft.com/office/spreadsheetml/2009/9/main" objectType="Radio" lockText="1" noThreeD="1"/>
</file>

<file path=xl/ctrlProps/ctrlProp16.xml><?xml version="1.0" encoding="utf-8"?>
<formControlPr xmlns="http://schemas.microsoft.com/office/spreadsheetml/2009/9/main" objectType="Radio" lockText="1" noThreeD="1"/>
</file>

<file path=xl/ctrlProps/ctrlProp17.xml><?xml version="1.0" encoding="utf-8"?>
<formControlPr xmlns="http://schemas.microsoft.com/office/spreadsheetml/2009/9/main" objectType="Radio" lockText="1" noThreeD="1"/>
</file>

<file path=xl/ctrlProps/ctrlProp18.xml><?xml version="1.0" encoding="utf-8"?>
<formControlPr xmlns="http://schemas.microsoft.com/office/spreadsheetml/2009/9/main" objectType="Radio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checked="Checked" lockText="1" noThreeD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Radio" firstButton="1" fmlaLink="'Tabele przeliczeniowe1'!$B$150" lockText="1" noThreeD="1"/>
</file>

<file path=xl/ctrlProps/ctrlProp25.xml><?xml version="1.0" encoding="utf-8"?>
<formControlPr xmlns="http://schemas.microsoft.com/office/spreadsheetml/2009/9/main" objectType="Radio" checked="Checked" lockText="1" noThreeD="1"/>
</file>

<file path=xl/ctrlProps/ctrlProp26.xml><?xml version="1.0" encoding="utf-8"?>
<formControlPr xmlns="http://schemas.microsoft.com/office/spreadsheetml/2009/9/main" objectType="GBox" noThreeD="1"/>
</file>

<file path=xl/ctrlProps/ctrlProp27.xml><?xml version="1.0" encoding="utf-8"?>
<formControlPr xmlns="http://schemas.microsoft.com/office/spreadsheetml/2009/9/main" objectType="Radio" checked="Checked" firstButton="1" fmlaLink="'Tabele przeliczeniowe1'!$B$151" lockText="1" noThreeD="1"/>
</file>

<file path=xl/ctrlProps/ctrlProp28.xml><?xml version="1.0" encoding="utf-8"?>
<formControlPr xmlns="http://schemas.microsoft.com/office/spreadsheetml/2009/9/main" objectType="Radio" lockText="1" noThreeD="1"/>
</file>

<file path=xl/ctrlProps/ctrlProp29.xml><?xml version="1.0" encoding="utf-8"?>
<formControlPr xmlns="http://schemas.microsoft.com/office/spreadsheetml/2009/9/main" objectType="Radio" lockText="1" noThreeD="1"/>
</file>

<file path=xl/ctrlProps/ctrlProp30.xml><?xml version="1.0" encoding="utf-8"?>
<formControlPr xmlns="http://schemas.microsoft.com/office/spreadsheetml/2009/9/main" objectType="GBox" noThreeD="1"/>
</file>

<file path=xl/ctrlProps/ctrlProp31.xml><?xml version="1.0" encoding="utf-8"?>
<formControlPr xmlns="http://schemas.microsoft.com/office/spreadsheetml/2009/9/main" objectType="Radio" firstButton="1" fmlaLink="'Tabele przeliczeniowe1'!$B$152" lockText="1" noThreeD="1"/>
</file>

<file path=xl/ctrlProps/ctrlProp32.xml><?xml version="1.0" encoding="utf-8"?>
<formControlPr xmlns="http://schemas.microsoft.com/office/spreadsheetml/2009/9/main" objectType="Radio" checked="Checked" lockText="1" noThreeD="1"/>
</file>

<file path=xl/ctrlProps/ctrlProp33.xml><?xml version="1.0" encoding="utf-8"?>
<formControlPr xmlns="http://schemas.microsoft.com/office/spreadsheetml/2009/9/main" objectType="Radio" lockText="1" noThreeD="1"/>
</file>

<file path=xl/ctrlProps/ctrlProp34.xml><?xml version="1.0" encoding="utf-8"?>
<formControlPr xmlns="http://schemas.microsoft.com/office/spreadsheetml/2009/9/main" objectType="GBox" noThreeD="1"/>
</file>

<file path=xl/ctrlProps/ctrlProp35.xml><?xml version="1.0" encoding="utf-8"?>
<formControlPr xmlns="http://schemas.microsoft.com/office/spreadsheetml/2009/9/main" objectType="Radio" checked="Checked" firstButton="1" fmlaLink="'Tabele przeliczeniowe1'!$B$153" lockText="1" noThreeD="1"/>
</file>

<file path=xl/ctrlProps/ctrlProp36.xml><?xml version="1.0" encoding="utf-8"?>
<formControlPr xmlns="http://schemas.microsoft.com/office/spreadsheetml/2009/9/main" objectType="Radio" lockText="1" noThreeD="1"/>
</file>

<file path=xl/ctrlProps/ctrlProp37.xml><?xml version="1.0" encoding="utf-8"?>
<formControlPr xmlns="http://schemas.microsoft.com/office/spreadsheetml/2009/9/main" objectType="Radio" lockText="1" noThreeD="1"/>
</file>

<file path=xl/ctrlProps/ctrlProp38.xml><?xml version="1.0" encoding="utf-8"?>
<formControlPr xmlns="http://schemas.microsoft.com/office/spreadsheetml/2009/9/main" objectType="Radio" lockText="1" noThreeD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firstButton="1" fmlaLink="'Tabele przeliczeniowe1'!$B$160" lockText="1" noThreeD="1"/>
</file>

<file path=xl/ctrlProps/ctrlProp41.xml><?xml version="1.0" encoding="utf-8"?>
<formControlPr xmlns="http://schemas.microsoft.com/office/spreadsheetml/2009/9/main" objectType="Radio" checked="Checked" lockText="1" noThreeD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0</xdr:rowOff>
        </xdr:from>
        <xdr:to>
          <xdr:col>10</xdr:col>
          <xdr:colOff>57150</xdr:colOff>
          <xdr:row>27</xdr:row>
          <xdr:rowOff>19050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3</xdr:row>
          <xdr:rowOff>0</xdr:rowOff>
        </xdr:from>
        <xdr:to>
          <xdr:col>25</xdr:col>
          <xdr:colOff>314325</xdr:colOff>
          <xdr:row>13</xdr:row>
          <xdr:rowOff>0</xdr:rowOff>
        </xdr:to>
        <xdr:sp macro="" textlink="">
          <xdr:nvSpPr>
            <xdr:cNvPr id="1035" name="Group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3</xdr:row>
          <xdr:rowOff>0</xdr:rowOff>
        </xdr:from>
        <xdr:to>
          <xdr:col>25</xdr:col>
          <xdr:colOff>314325</xdr:colOff>
          <xdr:row>4</xdr:row>
          <xdr:rowOff>0</xdr:rowOff>
        </xdr:to>
        <xdr:sp macro="" textlink="">
          <xdr:nvSpPr>
            <xdr:cNvPr id="1036" name="Option Button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4</xdr:row>
          <xdr:rowOff>9525</xdr:rowOff>
        </xdr:from>
        <xdr:to>
          <xdr:col>25</xdr:col>
          <xdr:colOff>304800</xdr:colOff>
          <xdr:row>5</xdr:row>
          <xdr:rowOff>0</xdr:rowOff>
        </xdr:to>
        <xdr:sp macro="" textlink="">
          <xdr:nvSpPr>
            <xdr:cNvPr id="1037" name="Option Button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1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5</xdr:row>
          <xdr:rowOff>0</xdr:rowOff>
        </xdr:from>
        <xdr:to>
          <xdr:col>25</xdr:col>
          <xdr:colOff>304800</xdr:colOff>
          <xdr:row>6</xdr:row>
          <xdr:rowOff>0</xdr:rowOff>
        </xdr:to>
        <xdr:sp macro="" textlink="">
          <xdr:nvSpPr>
            <xdr:cNvPr id="1038" name="Option Butto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6</xdr:row>
          <xdr:rowOff>0</xdr:rowOff>
        </xdr:from>
        <xdr:to>
          <xdr:col>25</xdr:col>
          <xdr:colOff>304800</xdr:colOff>
          <xdr:row>7</xdr:row>
          <xdr:rowOff>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1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7</xdr:row>
          <xdr:rowOff>0</xdr:rowOff>
        </xdr:from>
        <xdr:to>
          <xdr:col>25</xdr:col>
          <xdr:colOff>304800</xdr:colOff>
          <xdr:row>8</xdr:row>
          <xdr:rowOff>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1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8</xdr:row>
          <xdr:rowOff>0</xdr:rowOff>
        </xdr:from>
        <xdr:to>
          <xdr:col>25</xdr:col>
          <xdr:colOff>304800</xdr:colOff>
          <xdr:row>9</xdr:row>
          <xdr:rowOff>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1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9</xdr:row>
          <xdr:rowOff>0</xdr:rowOff>
        </xdr:from>
        <xdr:to>
          <xdr:col>25</xdr:col>
          <xdr:colOff>304800</xdr:colOff>
          <xdr:row>10</xdr:row>
          <xdr:rowOff>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1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10</xdr:row>
          <xdr:rowOff>0</xdr:rowOff>
        </xdr:from>
        <xdr:to>
          <xdr:col>25</xdr:col>
          <xdr:colOff>304800</xdr:colOff>
          <xdr:row>11</xdr:row>
          <xdr:rowOff>0</xdr:rowOff>
        </xdr:to>
        <xdr:sp macro="" textlink="">
          <xdr:nvSpPr>
            <xdr:cNvPr id="1043" name="Option Button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1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11</xdr:row>
          <xdr:rowOff>0</xdr:rowOff>
        </xdr:from>
        <xdr:to>
          <xdr:col>25</xdr:col>
          <xdr:colOff>304800</xdr:colOff>
          <xdr:row>12</xdr:row>
          <xdr:rowOff>0</xdr:rowOff>
        </xdr:to>
        <xdr:sp macro="" textlink="">
          <xdr:nvSpPr>
            <xdr:cNvPr id="1044" name="Option Butto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1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12</xdr:row>
          <xdr:rowOff>9525</xdr:rowOff>
        </xdr:from>
        <xdr:to>
          <xdr:col>25</xdr:col>
          <xdr:colOff>304800</xdr:colOff>
          <xdr:row>13</xdr:row>
          <xdr:rowOff>0</xdr:rowOff>
        </xdr:to>
        <xdr:sp macro="" textlink="">
          <xdr:nvSpPr>
            <xdr:cNvPr id="1047" name="Option Butto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1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314325</xdr:colOff>
          <xdr:row>13</xdr:row>
          <xdr:rowOff>0</xdr:rowOff>
        </xdr:to>
        <xdr:sp macro="" textlink="">
          <xdr:nvSpPr>
            <xdr:cNvPr id="1068" name="Group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314325</xdr:colOff>
          <xdr:row>4</xdr:row>
          <xdr:rowOff>0</xdr:rowOff>
        </xdr:to>
        <xdr:sp macro="" textlink="">
          <xdr:nvSpPr>
            <xdr:cNvPr id="1069" name="Option Button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9525</xdr:rowOff>
        </xdr:from>
        <xdr:to>
          <xdr:col>2</xdr:col>
          <xdr:colOff>304800</xdr:colOff>
          <xdr:row>5</xdr:row>
          <xdr:rowOff>0</xdr:rowOff>
        </xdr:to>
        <xdr:sp macro="" textlink="">
          <xdr:nvSpPr>
            <xdr:cNvPr id="1070" name="Option Button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304800</xdr:colOff>
          <xdr:row>6</xdr:row>
          <xdr:rowOff>0</xdr:rowOff>
        </xdr:to>
        <xdr:sp macro="" textlink="">
          <xdr:nvSpPr>
            <xdr:cNvPr id="1071" name="Option Button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1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304800</xdr:colOff>
          <xdr:row>7</xdr:row>
          <xdr:rowOff>0</xdr:rowOff>
        </xdr:to>
        <xdr:sp macro="" textlink="">
          <xdr:nvSpPr>
            <xdr:cNvPr id="1072" name="Option Button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1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304800</xdr:colOff>
          <xdr:row>8</xdr:row>
          <xdr:rowOff>0</xdr:rowOff>
        </xdr:to>
        <xdr:sp macro="" textlink="">
          <xdr:nvSpPr>
            <xdr:cNvPr id="1073" name="Option Button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304800</xdr:colOff>
          <xdr:row>9</xdr:row>
          <xdr:rowOff>0</xdr:rowOff>
        </xdr:to>
        <xdr:sp macro="" textlink="">
          <xdr:nvSpPr>
            <xdr:cNvPr id="1074" name="Option Button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304800</xdr:colOff>
          <xdr:row>10</xdr:row>
          <xdr:rowOff>0</xdr:rowOff>
        </xdr:to>
        <xdr:sp macro="" textlink="">
          <xdr:nvSpPr>
            <xdr:cNvPr id="1075" name="Option Button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1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304800</xdr:colOff>
          <xdr:row>11</xdr:row>
          <xdr:rowOff>0</xdr:rowOff>
        </xdr:to>
        <xdr:sp macro="" textlink="">
          <xdr:nvSpPr>
            <xdr:cNvPr id="1076" name="Option Button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1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304800</xdr:colOff>
          <xdr:row>12</xdr:row>
          <xdr:rowOff>0</xdr:rowOff>
        </xdr:to>
        <xdr:sp macro="" textlink="">
          <xdr:nvSpPr>
            <xdr:cNvPr id="1077" name="Option Button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1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9525</xdr:rowOff>
        </xdr:from>
        <xdr:to>
          <xdr:col>2</xdr:col>
          <xdr:colOff>304800</xdr:colOff>
          <xdr:row>13</xdr:row>
          <xdr:rowOff>0</xdr:rowOff>
        </xdr:to>
        <xdr:sp macro="" textlink="">
          <xdr:nvSpPr>
            <xdr:cNvPr id="1078" name="Option Button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1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2</xdr:col>
          <xdr:colOff>0</xdr:colOff>
          <xdr:row>16</xdr:row>
          <xdr:rowOff>0</xdr:rowOff>
        </xdr:to>
        <xdr:sp macro="" textlink="">
          <xdr:nvSpPr>
            <xdr:cNvPr id="1107" name="Group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1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15</xdr:row>
          <xdr:rowOff>0</xdr:rowOff>
        </xdr:from>
        <xdr:to>
          <xdr:col>0</xdr:col>
          <xdr:colOff>400050</xdr:colOff>
          <xdr:row>16</xdr:row>
          <xdr:rowOff>0</xdr:rowOff>
        </xdr:to>
        <xdr:sp macro="" textlink="">
          <xdr:nvSpPr>
            <xdr:cNvPr id="1108" name="Option Button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1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15</xdr:row>
          <xdr:rowOff>0</xdr:rowOff>
        </xdr:from>
        <xdr:to>
          <xdr:col>1</xdr:col>
          <xdr:colOff>314325</xdr:colOff>
          <xdr:row>16</xdr:row>
          <xdr:rowOff>0</xdr:rowOff>
        </xdr:to>
        <xdr:sp macro="" textlink="">
          <xdr:nvSpPr>
            <xdr:cNvPr id="1109" name="Option Button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1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4</xdr:col>
          <xdr:colOff>0</xdr:colOff>
          <xdr:row>19</xdr:row>
          <xdr:rowOff>0</xdr:rowOff>
        </xdr:to>
        <xdr:sp macro="" textlink="">
          <xdr:nvSpPr>
            <xdr:cNvPr id="1110" name="Group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1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18</xdr:row>
          <xdr:rowOff>9525</xdr:rowOff>
        </xdr:from>
        <xdr:to>
          <xdr:col>0</xdr:col>
          <xdr:colOff>352425</xdr:colOff>
          <xdr:row>19</xdr:row>
          <xdr:rowOff>0</xdr:rowOff>
        </xdr:to>
        <xdr:sp macro="" textlink="">
          <xdr:nvSpPr>
            <xdr:cNvPr id="1111" name="Option Button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1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9525</xdr:rowOff>
        </xdr:from>
        <xdr:to>
          <xdr:col>1</xdr:col>
          <xdr:colOff>304800</xdr:colOff>
          <xdr:row>19</xdr:row>
          <xdr:rowOff>0</xdr:rowOff>
        </xdr:to>
        <xdr:sp macro="" textlink="">
          <xdr:nvSpPr>
            <xdr:cNvPr id="1113" name="Option Button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1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18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9525</xdr:rowOff>
        </xdr:from>
        <xdr:to>
          <xdr:col>2</xdr:col>
          <xdr:colOff>314325</xdr:colOff>
          <xdr:row>19</xdr:row>
          <xdr:rowOff>0</xdr:rowOff>
        </xdr:to>
        <xdr:sp macro="" textlink="">
          <xdr:nvSpPr>
            <xdr:cNvPr id="1114" name="Option Button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1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15</xdr:row>
          <xdr:rowOff>0</xdr:rowOff>
        </xdr:from>
        <xdr:to>
          <xdr:col>25</xdr:col>
          <xdr:colOff>0</xdr:colOff>
          <xdr:row>16</xdr:row>
          <xdr:rowOff>0</xdr:rowOff>
        </xdr:to>
        <xdr:sp macro="" textlink="">
          <xdr:nvSpPr>
            <xdr:cNvPr id="1115" name="Group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1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38100</xdr:colOff>
          <xdr:row>15</xdr:row>
          <xdr:rowOff>0</xdr:rowOff>
        </xdr:from>
        <xdr:to>
          <xdr:col>23</xdr:col>
          <xdr:colOff>400050</xdr:colOff>
          <xdr:row>16</xdr:row>
          <xdr:rowOff>0</xdr:rowOff>
        </xdr:to>
        <xdr:sp macro="" textlink="">
          <xdr:nvSpPr>
            <xdr:cNvPr id="1116" name="Option Button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1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9525</xdr:colOff>
          <xdr:row>15</xdr:row>
          <xdr:rowOff>0</xdr:rowOff>
        </xdr:from>
        <xdr:to>
          <xdr:col>24</xdr:col>
          <xdr:colOff>314325</xdr:colOff>
          <xdr:row>16</xdr:row>
          <xdr:rowOff>0</xdr:rowOff>
        </xdr:to>
        <xdr:sp macro="" textlink="">
          <xdr:nvSpPr>
            <xdr:cNvPr id="1117" name="Option Button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1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18</xdr:row>
          <xdr:rowOff>9525</xdr:rowOff>
        </xdr:from>
        <xdr:to>
          <xdr:col>3</xdr:col>
          <xdr:colOff>314325</xdr:colOff>
          <xdr:row>19</xdr:row>
          <xdr:rowOff>0</xdr:rowOff>
        </xdr:to>
        <xdr:sp macro="" textlink="">
          <xdr:nvSpPr>
            <xdr:cNvPr id="1123" name="Option Button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1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18</xdr:row>
          <xdr:rowOff>0</xdr:rowOff>
        </xdr:from>
        <xdr:to>
          <xdr:col>27</xdr:col>
          <xdr:colOff>19050</xdr:colOff>
          <xdr:row>19</xdr:row>
          <xdr:rowOff>0</xdr:rowOff>
        </xdr:to>
        <xdr:sp macro="" textlink="">
          <xdr:nvSpPr>
            <xdr:cNvPr id="1128" name="Group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38100</xdr:colOff>
          <xdr:row>18</xdr:row>
          <xdr:rowOff>9525</xdr:rowOff>
        </xdr:from>
        <xdr:to>
          <xdr:col>23</xdr:col>
          <xdr:colOff>352425</xdr:colOff>
          <xdr:row>19</xdr:row>
          <xdr:rowOff>0</xdr:rowOff>
        </xdr:to>
        <xdr:sp macro="" textlink="">
          <xdr:nvSpPr>
            <xdr:cNvPr id="1129" name="Option Button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1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0</xdr:colOff>
          <xdr:row>18</xdr:row>
          <xdr:rowOff>9525</xdr:rowOff>
        </xdr:from>
        <xdr:to>
          <xdr:col>24</xdr:col>
          <xdr:colOff>304800</xdr:colOff>
          <xdr:row>19</xdr:row>
          <xdr:rowOff>0</xdr:rowOff>
        </xdr:to>
        <xdr:sp macro="" textlink="">
          <xdr:nvSpPr>
            <xdr:cNvPr id="1130" name="Option Button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1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18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9525</xdr:rowOff>
        </xdr:from>
        <xdr:to>
          <xdr:col>25</xdr:col>
          <xdr:colOff>314325</xdr:colOff>
          <xdr:row>19</xdr:row>
          <xdr:rowOff>0</xdr:rowOff>
        </xdr:to>
        <xdr:sp macro="" textlink="">
          <xdr:nvSpPr>
            <xdr:cNvPr id="1131" name="Option Button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1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9525</xdr:colOff>
          <xdr:row>18</xdr:row>
          <xdr:rowOff>9525</xdr:rowOff>
        </xdr:from>
        <xdr:to>
          <xdr:col>26</xdr:col>
          <xdr:colOff>314325</xdr:colOff>
          <xdr:row>19</xdr:row>
          <xdr:rowOff>0</xdr:rowOff>
        </xdr:to>
        <xdr:sp macro="" textlink="">
          <xdr:nvSpPr>
            <xdr:cNvPr id="1132" name="Option Button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1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24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628650</xdr:colOff>
          <xdr:row>0</xdr:row>
          <xdr:rowOff>28575</xdr:rowOff>
        </xdr:from>
        <xdr:to>
          <xdr:col>13</xdr:col>
          <xdr:colOff>200025</xdr:colOff>
          <xdr:row>0</xdr:row>
          <xdr:rowOff>266700</xdr:rowOff>
        </xdr:to>
        <xdr:sp macro="" textlink="">
          <xdr:nvSpPr>
            <xdr:cNvPr id="1133" name="Group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1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0</xdr:row>
          <xdr:rowOff>28575</xdr:rowOff>
        </xdr:from>
        <xdr:to>
          <xdr:col>11</xdr:col>
          <xdr:colOff>628650</xdr:colOff>
          <xdr:row>0</xdr:row>
          <xdr:rowOff>266700</xdr:rowOff>
        </xdr:to>
        <xdr:sp macro="" textlink="">
          <xdr:nvSpPr>
            <xdr:cNvPr id="1135" name="Option Button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stopniach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0</xdr:row>
          <xdr:rowOff>38100</xdr:rowOff>
        </xdr:from>
        <xdr:to>
          <xdr:col>13</xdr:col>
          <xdr:colOff>171450</xdr:colOff>
          <xdr:row>0</xdr:row>
          <xdr:rowOff>257175</xdr:rowOff>
        </xdr:to>
        <xdr:sp macro="" textlink="">
          <xdr:nvSpPr>
            <xdr:cNvPr id="1139" name="Option Button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1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l-P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dziesiętnych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2"/>
  <dimension ref="A1"/>
  <sheetViews>
    <sheetView workbookViewId="0">
      <selection activeCell="M6" sqref="M6"/>
    </sheetView>
  </sheetViews>
  <sheetFormatPr defaultRowHeight="14.25" x14ac:dyDescent="0.2"/>
  <cols>
    <col min="1" max="1" width="11.375" customWidth="1"/>
  </cols>
  <sheetData>
    <row r="1" spans="1:1" x14ac:dyDescent="0.2">
      <c r="A1" s="81"/>
    </row>
  </sheetData>
  <sheetProtection sheet="1" objects="1" scenarios="1"/>
  <pageMargins left="0.75" right="0.75" top="1" bottom="1" header="0.5" footer="0.5"/>
  <pageSetup paperSize="9" orientation="portrait" horizontalDpi="4294967294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2050" r:id="rId4">
          <objectPr defaultSize="0" autoPict="0" r:id="rId5">
            <anchor moveWithCells="1">
              <from>
                <xdr:col>0</xdr:col>
                <xdr:colOff>19050</xdr:colOff>
                <xdr:row>0</xdr:row>
                <xdr:rowOff>0</xdr:rowOff>
              </from>
              <to>
                <xdr:col>10</xdr:col>
                <xdr:colOff>57150</xdr:colOff>
                <xdr:row>27</xdr:row>
                <xdr:rowOff>19050</xdr:rowOff>
              </to>
            </anchor>
          </objectPr>
        </oleObject>
      </mc:Choice>
      <mc:Fallback>
        <oleObject progId="Word.Document.8" shapeId="205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1"/>
  <dimension ref="A1:AS126"/>
  <sheetViews>
    <sheetView showGridLines="0" view="pageBreakPreview" zoomScale="85" zoomScaleNormal="70" zoomScaleSheetLayoutView="85" workbookViewId="0">
      <selection activeCell="H5" sqref="H5"/>
    </sheetView>
  </sheetViews>
  <sheetFormatPr defaultRowHeight="14.25" x14ac:dyDescent="0.2"/>
  <cols>
    <col min="1" max="6" width="5.625" style="18" customWidth="1"/>
    <col min="7" max="7" width="9.625" style="18" customWidth="1"/>
    <col min="8" max="9" width="15.625" style="18" customWidth="1"/>
    <col min="10" max="23" width="8.625" style="18" customWidth="1"/>
    <col min="24" max="29" width="5.625" style="18" customWidth="1"/>
    <col min="30" max="30" width="9.625" style="18" customWidth="1"/>
    <col min="31" max="32" width="15.625" style="18" customWidth="1"/>
    <col min="33" max="38" width="8.625" style="18" customWidth="1"/>
    <col min="39" max="41" width="7.125" style="18" customWidth="1"/>
    <col min="42" max="16384" width="9" style="18"/>
  </cols>
  <sheetData>
    <row r="1" spans="1:45" ht="24.95" customHeight="1" thickBot="1" x14ac:dyDescent="0.3">
      <c r="A1"/>
      <c r="B1" s="157" t="s">
        <v>68</v>
      </c>
      <c r="C1"/>
      <c r="D1"/>
      <c r="E1"/>
      <c r="F1"/>
      <c r="G1"/>
      <c r="H1"/>
      <c r="I1"/>
      <c r="J1" s="159" t="s">
        <v>247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 s="157" t="s">
        <v>69</v>
      </c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</row>
    <row r="2" spans="1:45" s="19" customFormat="1" ht="18" customHeight="1" thickBot="1" x14ac:dyDescent="0.3">
      <c r="A2" s="157"/>
      <c r="B2" s="157"/>
      <c r="C2" s="157"/>
      <c r="D2" s="157"/>
      <c r="E2" s="157"/>
      <c r="F2" s="157"/>
      <c r="G2"/>
      <c r="H2" s="161"/>
      <c r="I2" s="161"/>
      <c r="J2" s="189" t="s">
        <v>1</v>
      </c>
      <c r="K2" s="187"/>
      <c r="L2" s="188"/>
      <c r="M2" s="186" t="s">
        <v>2</v>
      </c>
      <c r="N2" s="187"/>
      <c r="O2" s="188"/>
      <c r="P2" s="186" t="s">
        <v>1</v>
      </c>
      <c r="Q2" s="187"/>
      <c r="R2" s="188"/>
      <c r="S2" s="186" t="s">
        <v>2</v>
      </c>
      <c r="T2" s="187"/>
      <c r="U2" s="188"/>
      <c r="V2" s="157"/>
      <c r="W2" s="157"/>
      <c r="X2" s="157"/>
      <c r="Y2" s="157"/>
      <c r="Z2" s="157"/>
      <c r="AA2" s="157"/>
      <c r="AB2" s="157"/>
      <c r="AC2" s="157"/>
      <c r="AD2"/>
      <c r="AE2" s="161"/>
      <c r="AF2" s="161"/>
      <c r="AG2" s="189" t="s">
        <v>1</v>
      </c>
      <c r="AH2" s="187"/>
      <c r="AI2" s="188"/>
      <c r="AJ2" s="186" t="s">
        <v>2</v>
      </c>
      <c r="AK2" s="187"/>
      <c r="AL2" s="188"/>
      <c r="AM2" s="186" t="s">
        <v>1</v>
      </c>
      <c r="AN2" s="187"/>
      <c r="AO2" s="188"/>
      <c r="AP2" s="186" t="s">
        <v>2</v>
      </c>
      <c r="AQ2" s="187"/>
      <c r="AR2" s="188"/>
      <c r="AS2" s="157"/>
    </row>
    <row r="3" spans="1:45" ht="18" customHeight="1" thickBot="1" x14ac:dyDescent="0.3">
      <c r="A3"/>
      <c r="B3"/>
      <c r="C3"/>
      <c r="D3"/>
      <c r="E3"/>
      <c r="F3"/>
      <c r="G3"/>
      <c r="H3" s="134" t="s">
        <v>48</v>
      </c>
      <c r="I3" s="135" t="s">
        <v>50</v>
      </c>
      <c r="J3" s="139">
        <v>0</v>
      </c>
      <c r="K3" s="140" t="s">
        <v>66</v>
      </c>
      <c r="L3" s="135" t="s">
        <v>67</v>
      </c>
      <c r="M3" s="141">
        <v>0</v>
      </c>
      <c r="N3" s="140" t="s">
        <v>66</v>
      </c>
      <c r="O3" s="135" t="s">
        <v>67</v>
      </c>
      <c r="P3" s="198" t="s">
        <v>166</v>
      </c>
      <c r="Q3" s="199"/>
      <c r="R3" s="200"/>
      <c r="S3" s="198" t="s">
        <v>166</v>
      </c>
      <c r="T3" s="199"/>
      <c r="U3" s="200"/>
      <c r="V3"/>
      <c r="W3"/>
      <c r="X3"/>
      <c r="Y3"/>
      <c r="Z3"/>
      <c r="AA3"/>
      <c r="AB3"/>
      <c r="AC3"/>
      <c r="AD3"/>
      <c r="AE3" s="134" t="s">
        <v>48</v>
      </c>
      <c r="AF3" s="135" t="s">
        <v>50</v>
      </c>
      <c r="AG3" s="139">
        <v>0</v>
      </c>
      <c r="AH3" s="140" t="s">
        <v>66</v>
      </c>
      <c r="AI3" s="135" t="s">
        <v>67</v>
      </c>
      <c r="AJ3" s="141">
        <v>0</v>
      </c>
      <c r="AK3" s="140" t="s">
        <v>66</v>
      </c>
      <c r="AL3" s="135" t="s">
        <v>67</v>
      </c>
      <c r="AM3" s="198" t="s">
        <v>166</v>
      </c>
      <c r="AN3" s="199"/>
      <c r="AO3" s="200"/>
      <c r="AP3" s="198" t="s">
        <v>166</v>
      </c>
      <c r="AQ3" s="199"/>
      <c r="AR3" s="200"/>
      <c r="AS3"/>
    </row>
    <row r="4" spans="1:45" ht="18" customHeight="1" x14ac:dyDescent="0.2">
      <c r="A4"/>
      <c r="B4" s="158" t="s">
        <v>60</v>
      </c>
      <c r="C4"/>
      <c r="D4"/>
      <c r="E4"/>
      <c r="F4"/>
      <c r="G4" s="136" t="s">
        <v>146</v>
      </c>
      <c r="H4" s="143">
        <v>276056.34999999998</v>
      </c>
      <c r="I4" s="144">
        <v>494783</v>
      </c>
      <c r="J4" s="145"/>
      <c r="K4" s="146"/>
      <c r="L4" s="147"/>
      <c r="M4" s="148"/>
      <c r="N4" s="146"/>
      <c r="O4" s="147"/>
      <c r="P4" s="194">
        <v>49.550321958627997</v>
      </c>
      <c r="Q4" s="195"/>
      <c r="R4" s="196"/>
      <c r="S4" s="197">
        <v>23.935285527704501</v>
      </c>
      <c r="T4" s="195"/>
      <c r="U4" s="196"/>
      <c r="V4"/>
      <c r="W4"/>
      <c r="X4" s="162"/>
      <c r="Y4" s="158" t="s">
        <v>60</v>
      </c>
      <c r="Z4"/>
      <c r="AA4"/>
      <c r="AB4"/>
      <c r="AC4"/>
      <c r="AD4" s="131" t="s">
        <v>146</v>
      </c>
      <c r="AE4" s="149">
        <f>'Tabele przeliczeniowe1'!C142</f>
        <v>5495102.6235971982</v>
      </c>
      <c r="AF4" s="150">
        <f>'Tabele przeliczeniowe1'!C143</f>
        <v>4712514.0617436003</v>
      </c>
      <c r="AG4" s="151">
        <f>'Tabele przeliczeniowe1'!D145</f>
        <v>0</v>
      </c>
      <c r="AH4" s="152">
        <f>'Tabele przeliczeniowe1'!E145</f>
        <v>0</v>
      </c>
      <c r="AI4" s="153">
        <f>ROUNDDOWN('Tabele przeliczeniowe1'!F145,3)</f>
        <v>0</v>
      </c>
      <c r="AJ4" s="151">
        <f>'Tabele przeliczeniowe1'!D146</f>
        <v>0</v>
      </c>
      <c r="AK4" s="152">
        <f>'Tabele przeliczeniowe1'!E146</f>
        <v>0</v>
      </c>
      <c r="AL4" s="153">
        <f>ROUNDDOWN('Tabele przeliczeniowe1'!F146,3)</f>
        <v>0</v>
      </c>
      <c r="AM4" s="201">
        <f t="shared" ref="AM4:AM23" si="0">AG4+AH4/60+AI4/3600</f>
        <v>0</v>
      </c>
      <c r="AN4" s="202"/>
      <c r="AO4" s="203"/>
      <c r="AP4" s="204">
        <f t="shared" ref="AP4:AP23" si="1">AJ4+AK4/60+AL4/3600</f>
        <v>0</v>
      </c>
      <c r="AQ4" s="202"/>
      <c r="AR4" s="203"/>
      <c r="AS4"/>
    </row>
    <row r="5" spans="1:45" ht="18" customHeight="1" x14ac:dyDescent="0.2">
      <c r="A5"/>
      <c r="B5" s="158" t="s">
        <v>61</v>
      </c>
      <c r="C5"/>
      <c r="D5" s="100"/>
      <c r="E5"/>
      <c r="F5"/>
      <c r="G5" s="137" t="s">
        <v>147</v>
      </c>
      <c r="H5" s="111">
        <v>5495070.0455594873</v>
      </c>
      <c r="I5" s="112">
        <v>4712392.7775766598</v>
      </c>
      <c r="J5" s="113"/>
      <c r="K5" s="114"/>
      <c r="L5" s="115"/>
      <c r="M5" s="116"/>
      <c r="N5" s="114"/>
      <c r="O5" s="115"/>
      <c r="P5" s="190"/>
      <c r="Q5" s="191"/>
      <c r="R5" s="192"/>
      <c r="S5" s="193"/>
      <c r="T5" s="191"/>
      <c r="U5" s="192"/>
      <c r="V5"/>
      <c r="W5"/>
      <c r="X5"/>
      <c r="Y5" s="158" t="s">
        <v>61</v>
      </c>
      <c r="Z5"/>
      <c r="AA5"/>
      <c r="AB5" s="100"/>
      <c r="AC5" s="100"/>
      <c r="AD5" s="132" t="s">
        <v>147</v>
      </c>
      <c r="AE5" s="127">
        <f>'Tabele przeliczeniowe2'!C142</f>
        <v>80.002230327464787</v>
      </c>
      <c r="AF5" s="128">
        <f>'Tabele przeliczeniowe2'!C143</f>
        <v>2107821.2260448108</v>
      </c>
      <c r="AG5" s="124">
        <f>'Tabele przeliczeniowe2'!D145</f>
        <v>0</v>
      </c>
      <c r="AH5" s="125">
        <f>'Tabele przeliczeniowe2'!E145</f>
        <v>0</v>
      </c>
      <c r="AI5" s="126">
        <f>ROUNDDOWN('Tabele przeliczeniowe2'!F145,3)</f>
        <v>0</v>
      </c>
      <c r="AJ5" s="124">
        <f>'Tabele przeliczeniowe2'!D146</f>
        <v>0</v>
      </c>
      <c r="AK5" s="125">
        <f>'Tabele przeliczeniowe2'!E146</f>
        <v>0</v>
      </c>
      <c r="AL5" s="126">
        <f>ROUNDDOWN('Tabele przeliczeniowe2'!F146,3)</f>
        <v>0</v>
      </c>
      <c r="AM5" s="172">
        <f t="shared" si="0"/>
        <v>0</v>
      </c>
      <c r="AN5" s="173"/>
      <c r="AO5" s="174"/>
      <c r="AP5" s="175">
        <f t="shared" si="1"/>
        <v>0</v>
      </c>
      <c r="AQ5" s="173"/>
      <c r="AR5" s="174"/>
      <c r="AS5"/>
    </row>
    <row r="6" spans="1:45" ht="18" customHeight="1" x14ac:dyDescent="0.2">
      <c r="A6"/>
      <c r="B6" s="158" t="s">
        <v>62</v>
      </c>
      <c r="C6"/>
      <c r="D6"/>
      <c r="E6"/>
      <c r="F6"/>
      <c r="G6" s="137" t="s">
        <v>148</v>
      </c>
      <c r="H6" s="111"/>
      <c r="I6" s="112"/>
      <c r="J6" s="113"/>
      <c r="K6" s="114"/>
      <c r="L6" s="115"/>
      <c r="M6" s="116"/>
      <c r="N6" s="114"/>
      <c r="O6" s="115"/>
      <c r="P6" s="190"/>
      <c r="Q6" s="191"/>
      <c r="R6" s="192"/>
      <c r="S6" s="193"/>
      <c r="T6" s="191"/>
      <c r="U6" s="192"/>
      <c r="V6"/>
      <c r="W6"/>
      <c r="X6"/>
      <c r="Y6" s="158" t="s">
        <v>62</v>
      </c>
      <c r="Z6"/>
      <c r="AA6" s="100"/>
      <c r="AB6" s="100"/>
      <c r="AC6" s="100"/>
      <c r="AD6" s="132" t="s">
        <v>148</v>
      </c>
      <c r="AE6" s="127">
        <f>'Tabele przeliczeniowe3'!C142</f>
        <v>80.002230327464787</v>
      </c>
      <c r="AF6" s="128">
        <f>'Tabele przeliczeniowe3'!C143</f>
        <v>2107821.2260448108</v>
      </c>
      <c r="AG6" s="124">
        <f>'Tabele przeliczeniowe3'!D145</f>
        <v>0</v>
      </c>
      <c r="AH6" s="125">
        <f>'Tabele przeliczeniowe3'!E145</f>
        <v>0</v>
      </c>
      <c r="AI6" s="126">
        <f>ROUNDDOWN('Tabele przeliczeniowe3'!F145,3)</f>
        <v>0</v>
      </c>
      <c r="AJ6" s="124">
        <f>'Tabele przeliczeniowe3'!D146</f>
        <v>0</v>
      </c>
      <c r="AK6" s="125">
        <f>'Tabele przeliczeniowe3'!E146</f>
        <v>0</v>
      </c>
      <c r="AL6" s="126">
        <f>ROUNDDOWN('Tabele przeliczeniowe3'!F146,3)</f>
        <v>0</v>
      </c>
      <c r="AM6" s="172">
        <f t="shared" si="0"/>
        <v>0</v>
      </c>
      <c r="AN6" s="173"/>
      <c r="AO6" s="174"/>
      <c r="AP6" s="175">
        <f t="shared" si="1"/>
        <v>0</v>
      </c>
      <c r="AQ6" s="173"/>
      <c r="AR6" s="174"/>
      <c r="AS6"/>
    </row>
    <row r="7" spans="1:45" ht="18" customHeight="1" x14ac:dyDescent="0.2">
      <c r="A7"/>
      <c r="B7" s="158" t="s">
        <v>64</v>
      </c>
      <c r="C7"/>
      <c r="D7"/>
      <c r="E7"/>
      <c r="F7"/>
      <c r="G7" s="137" t="s">
        <v>149</v>
      </c>
      <c r="H7" s="111"/>
      <c r="I7" s="112"/>
      <c r="J7" s="113"/>
      <c r="K7" s="114"/>
      <c r="L7" s="115"/>
      <c r="M7" s="116"/>
      <c r="N7" s="114"/>
      <c r="O7" s="115"/>
      <c r="P7" s="190"/>
      <c r="Q7" s="191"/>
      <c r="R7" s="192"/>
      <c r="S7" s="193"/>
      <c r="T7" s="191"/>
      <c r="U7" s="192"/>
      <c r="V7"/>
      <c r="W7"/>
      <c r="X7"/>
      <c r="Y7" s="158" t="s">
        <v>64</v>
      </c>
      <c r="Z7"/>
      <c r="AA7"/>
      <c r="AB7"/>
      <c r="AC7"/>
      <c r="AD7" s="132" t="s">
        <v>149</v>
      </c>
      <c r="AE7" s="127">
        <f>'Tabele przeliczeniowe4'!C142</f>
        <v>80.002230327464787</v>
      </c>
      <c r="AF7" s="128">
        <f>'Tabele przeliczeniowe4'!C143</f>
        <v>2107821.2260448108</v>
      </c>
      <c r="AG7" s="124">
        <f>'Tabele przeliczeniowe4'!D145</f>
        <v>0</v>
      </c>
      <c r="AH7" s="125">
        <f>'Tabele przeliczeniowe4'!E145</f>
        <v>0</v>
      </c>
      <c r="AI7" s="126">
        <f>ROUNDDOWN('Tabele przeliczeniowe4'!F145,3)</f>
        <v>0</v>
      </c>
      <c r="AJ7" s="124">
        <f>'Tabele przeliczeniowe4'!D146</f>
        <v>0</v>
      </c>
      <c r="AK7" s="125">
        <f>'Tabele przeliczeniowe4'!E146</f>
        <v>0</v>
      </c>
      <c r="AL7" s="126">
        <f>ROUNDDOWN('Tabele przeliczeniowe4'!F146,3)</f>
        <v>0</v>
      </c>
      <c r="AM7" s="172">
        <f t="shared" si="0"/>
        <v>0</v>
      </c>
      <c r="AN7" s="173"/>
      <c r="AO7" s="174"/>
      <c r="AP7" s="175">
        <f t="shared" si="1"/>
        <v>0</v>
      </c>
      <c r="AQ7" s="173"/>
      <c r="AR7" s="174"/>
      <c r="AS7"/>
    </row>
    <row r="8" spans="1:45" ht="18" customHeight="1" x14ac:dyDescent="0.2">
      <c r="A8"/>
      <c r="B8" s="158" t="s">
        <v>63</v>
      </c>
      <c r="C8"/>
      <c r="D8"/>
      <c r="E8"/>
      <c r="F8"/>
      <c r="G8" s="137" t="s">
        <v>150</v>
      </c>
      <c r="H8" s="111"/>
      <c r="I8" s="112"/>
      <c r="J8" s="113"/>
      <c r="K8" s="114"/>
      <c r="L8" s="115"/>
      <c r="M8" s="116"/>
      <c r="N8" s="114"/>
      <c r="O8" s="115"/>
      <c r="P8" s="190"/>
      <c r="Q8" s="191"/>
      <c r="R8" s="192"/>
      <c r="S8" s="193"/>
      <c r="T8" s="191"/>
      <c r="U8" s="192"/>
      <c r="V8"/>
      <c r="W8"/>
      <c r="X8"/>
      <c r="Y8" s="158" t="s">
        <v>63</v>
      </c>
      <c r="Z8"/>
      <c r="AA8"/>
      <c r="AB8"/>
      <c r="AC8"/>
      <c r="AD8" s="132" t="s">
        <v>150</v>
      </c>
      <c r="AE8" s="127">
        <f>'Tabele przeliczeniowe5'!C142</f>
        <v>80.002230327464787</v>
      </c>
      <c r="AF8" s="128">
        <f>'Tabele przeliczeniowe5'!C143</f>
        <v>2107821.2260448108</v>
      </c>
      <c r="AG8" s="124">
        <f>'Tabele przeliczeniowe5'!D145</f>
        <v>0</v>
      </c>
      <c r="AH8" s="125">
        <f>'Tabele przeliczeniowe5'!E145</f>
        <v>0</v>
      </c>
      <c r="AI8" s="126">
        <f>ROUNDDOWN('Tabele przeliczeniowe5'!F145,3)</f>
        <v>0</v>
      </c>
      <c r="AJ8" s="124">
        <f>'Tabele przeliczeniowe5'!D146</f>
        <v>0</v>
      </c>
      <c r="AK8" s="125">
        <f>'Tabele przeliczeniowe5'!E146</f>
        <v>0</v>
      </c>
      <c r="AL8" s="126">
        <f>ROUNDDOWN('Tabele przeliczeniowe5'!F146,3)</f>
        <v>0</v>
      </c>
      <c r="AM8" s="172">
        <f t="shared" si="0"/>
        <v>0</v>
      </c>
      <c r="AN8" s="173"/>
      <c r="AO8" s="174"/>
      <c r="AP8" s="175">
        <f t="shared" si="1"/>
        <v>0</v>
      </c>
      <c r="AQ8" s="173"/>
      <c r="AR8" s="174"/>
      <c r="AS8"/>
    </row>
    <row r="9" spans="1:45" ht="18" customHeight="1" x14ac:dyDescent="0.2">
      <c r="A9"/>
      <c r="B9" s="158">
        <v>1942</v>
      </c>
      <c r="C9"/>
      <c r="D9"/>
      <c r="E9"/>
      <c r="F9"/>
      <c r="G9" s="137" t="s">
        <v>151</v>
      </c>
      <c r="H9" s="111"/>
      <c r="I9" s="112"/>
      <c r="J9" s="113"/>
      <c r="K9" s="114"/>
      <c r="L9" s="115"/>
      <c r="M9" s="116"/>
      <c r="N9" s="114"/>
      <c r="O9" s="115"/>
      <c r="P9" s="190"/>
      <c r="Q9" s="191"/>
      <c r="R9" s="192"/>
      <c r="S9" s="193"/>
      <c r="T9" s="191"/>
      <c r="U9" s="192"/>
      <c r="V9"/>
      <c r="W9"/>
      <c r="X9"/>
      <c r="Y9" s="158">
        <v>1942</v>
      </c>
      <c r="Z9"/>
      <c r="AA9"/>
      <c r="AB9"/>
      <c r="AC9"/>
      <c r="AD9" s="132" t="s">
        <v>151</v>
      </c>
      <c r="AE9" s="127">
        <f>'Tabele przeliczeniowe6'!C142</f>
        <v>80.002230327464787</v>
      </c>
      <c r="AF9" s="128">
        <f>'Tabele przeliczeniowe6'!C143</f>
        <v>2107821.2260448108</v>
      </c>
      <c r="AG9" s="124">
        <f>'Tabele przeliczeniowe6'!D145</f>
        <v>0</v>
      </c>
      <c r="AH9" s="125">
        <f>'Tabele przeliczeniowe6'!E145</f>
        <v>0</v>
      </c>
      <c r="AI9" s="126">
        <f>ROUNDDOWN('Tabele przeliczeniowe6'!F145,3)</f>
        <v>0</v>
      </c>
      <c r="AJ9" s="124">
        <f>'Tabele przeliczeniowe6'!D146</f>
        <v>0</v>
      </c>
      <c r="AK9" s="125">
        <f>'Tabele przeliczeniowe6'!E146</f>
        <v>0</v>
      </c>
      <c r="AL9" s="126">
        <f>ROUNDDOWN('Tabele przeliczeniowe6'!F146,3)</f>
        <v>0</v>
      </c>
      <c r="AM9" s="172">
        <f t="shared" si="0"/>
        <v>0</v>
      </c>
      <c r="AN9" s="173"/>
      <c r="AO9" s="174"/>
      <c r="AP9" s="175">
        <f t="shared" si="1"/>
        <v>0</v>
      </c>
      <c r="AQ9" s="173"/>
      <c r="AR9" s="174"/>
      <c r="AS9"/>
    </row>
    <row r="10" spans="1:45" ht="18" customHeight="1" x14ac:dyDescent="0.2">
      <c r="A10"/>
      <c r="B10" s="158">
        <v>2000</v>
      </c>
      <c r="C10"/>
      <c r="D10"/>
      <c r="E10" s="159"/>
      <c r="F10"/>
      <c r="G10" s="137" t="s">
        <v>152</v>
      </c>
      <c r="H10" s="111"/>
      <c r="I10" s="112"/>
      <c r="J10" s="113"/>
      <c r="K10" s="114"/>
      <c r="L10" s="115"/>
      <c r="M10" s="116"/>
      <c r="N10" s="114"/>
      <c r="O10" s="115"/>
      <c r="P10" s="190"/>
      <c r="Q10" s="191"/>
      <c r="R10" s="192"/>
      <c r="S10" s="193"/>
      <c r="T10" s="191"/>
      <c r="U10" s="192"/>
      <c r="V10"/>
      <c r="W10"/>
      <c r="X10"/>
      <c r="Y10" s="158">
        <v>2000</v>
      </c>
      <c r="Z10"/>
      <c r="AA10"/>
      <c r="AB10"/>
      <c r="AC10"/>
      <c r="AD10" s="132" t="s">
        <v>152</v>
      </c>
      <c r="AE10" s="127">
        <f>'Tabele przeliczeniowe7'!C142</f>
        <v>80.002230327464787</v>
      </c>
      <c r="AF10" s="128">
        <f>'Tabele przeliczeniowe7'!C143</f>
        <v>2107821.2260448108</v>
      </c>
      <c r="AG10" s="124">
        <f>'Tabele przeliczeniowe7'!D145</f>
        <v>0</v>
      </c>
      <c r="AH10" s="125">
        <f>'Tabele przeliczeniowe7'!E145</f>
        <v>0</v>
      </c>
      <c r="AI10" s="126">
        <f>ROUNDDOWN('Tabele przeliczeniowe7'!F145,3)</f>
        <v>0</v>
      </c>
      <c r="AJ10" s="124">
        <f>'Tabele przeliczeniowe7'!D146</f>
        <v>0</v>
      </c>
      <c r="AK10" s="125">
        <f>'Tabele przeliczeniowe7'!E146</f>
        <v>0</v>
      </c>
      <c r="AL10" s="126">
        <f>ROUNDDOWN('Tabele przeliczeniowe7'!F146,3)</f>
        <v>0</v>
      </c>
      <c r="AM10" s="172">
        <f t="shared" si="0"/>
        <v>0</v>
      </c>
      <c r="AN10" s="173"/>
      <c r="AO10" s="174"/>
      <c r="AP10" s="175">
        <f t="shared" si="1"/>
        <v>0</v>
      </c>
      <c r="AQ10" s="173"/>
      <c r="AR10" s="174"/>
      <c r="AS10"/>
    </row>
    <row r="11" spans="1:45" ht="18" customHeight="1" x14ac:dyDescent="0.2">
      <c r="A11"/>
      <c r="B11" s="158">
        <v>1992</v>
      </c>
      <c r="C11"/>
      <c r="D11"/>
      <c r="E11"/>
      <c r="F11"/>
      <c r="G11" s="137" t="s">
        <v>153</v>
      </c>
      <c r="H11" s="111"/>
      <c r="I11" s="112"/>
      <c r="J11" s="113"/>
      <c r="K11" s="114"/>
      <c r="L11" s="115"/>
      <c r="M11" s="116"/>
      <c r="N11" s="114"/>
      <c r="O11" s="115"/>
      <c r="P11" s="190"/>
      <c r="Q11" s="191"/>
      <c r="R11" s="192"/>
      <c r="S11" s="193"/>
      <c r="T11" s="191"/>
      <c r="U11" s="192"/>
      <c r="V11"/>
      <c r="W11"/>
      <c r="X11"/>
      <c r="Y11" s="158">
        <v>1992</v>
      </c>
      <c r="Z11"/>
      <c r="AA11"/>
      <c r="AB11"/>
      <c r="AC11"/>
      <c r="AD11" s="132" t="s">
        <v>153</v>
      </c>
      <c r="AE11" s="127">
        <f>'Tabele przeliczeniowe8'!C142</f>
        <v>80.002230327464787</v>
      </c>
      <c r="AF11" s="128">
        <f>'Tabele przeliczeniowe8'!C143</f>
        <v>2107821.2260448108</v>
      </c>
      <c r="AG11" s="124">
        <f>'Tabele przeliczeniowe8'!D145</f>
        <v>0</v>
      </c>
      <c r="AH11" s="125">
        <f>'Tabele przeliczeniowe8'!E145</f>
        <v>0</v>
      </c>
      <c r="AI11" s="126">
        <f>ROUNDDOWN('Tabele przeliczeniowe8'!F145,3)</f>
        <v>0</v>
      </c>
      <c r="AJ11" s="124">
        <f>'Tabele przeliczeniowe8'!D146</f>
        <v>0</v>
      </c>
      <c r="AK11" s="125">
        <f>'Tabele przeliczeniowe8'!E146</f>
        <v>0</v>
      </c>
      <c r="AL11" s="126">
        <f>ROUNDDOWN('Tabele przeliczeniowe8'!F146,3)</f>
        <v>0</v>
      </c>
      <c r="AM11" s="172">
        <f t="shared" si="0"/>
        <v>0</v>
      </c>
      <c r="AN11" s="173"/>
      <c r="AO11" s="174"/>
      <c r="AP11" s="175">
        <f t="shared" si="1"/>
        <v>0</v>
      </c>
      <c r="AQ11" s="173"/>
      <c r="AR11" s="174"/>
      <c r="AS11"/>
    </row>
    <row r="12" spans="1:45" ht="18" customHeight="1" x14ac:dyDescent="0.2">
      <c r="A12"/>
      <c r="B12" s="158" t="s">
        <v>65</v>
      </c>
      <c r="C12"/>
      <c r="D12"/>
      <c r="E12"/>
      <c r="F12"/>
      <c r="G12" s="137" t="s">
        <v>154</v>
      </c>
      <c r="H12" s="111"/>
      <c r="I12" s="112"/>
      <c r="J12" s="113"/>
      <c r="K12" s="114"/>
      <c r="L12" s="115"/>
      <c r="M12" s="116"/>
      <c r="N12" s="114"/>
      <c r="O12" s="115"/>
      <c r="P12" s="190"/>
      <c r="Q12" s="191"/>
      <c r="R12" s="192"/>
      <c r="S12" s="193"/>
      <c r="T12" s="191"/>
      <c r="U12" s="192"/>
      <c r="V12"/>
      <c r="W12"/>
      <c r="X12" s="163"/>
      <c r="Y12" s="158" t="s">
        <v>65</v>
      </c>
      <c r="Z12"/>
      <c r="AA12"/>
      <c r="AB12"/>
      <c r="AC12"/>
      <c r="AD12" s="132" t="s">
        <v>154</v>
      </c>
      <c r="AE12" s="127">
        <f>'Tabele przeliczeniowe9'!C142</f>
        <v>80.002230327464787</v>
      </c>
      <c r="AF12" s="128">
        <f>'Tabele przeliczeniowe9'!C143</f>
        <v>2107821.2260448108</v>
      </c>
      <c r="AG12" s="124">
        <f>'Tabele przeliczeniowe9'!D145</f>
        <v>0</v>
      </c>
      <c r="AH12" s="125">
        <f>'Tabele przeliczeniowe9'!E145</f>
        <v>0</v>
      </c>
      <c r="AI12" s="126">
        <f>ROUNDDOWN('Tabele przeliczeniowe9'!F145,3)</f>
        <v>0</v>
      </c>
      <c r="AJ12" s="124">
        <f>'Tabele przeliczeniowe9'!D146</f>
        <v>0</v>
      </c>
      <c r="AK12" s="125">
        <f>'Tabele przeliczeniowe9'!E146</f>
        <v>0</v>
      </c>
      <c r="AL12" s="126">
        <f>ROUNDDOWN('Tabele przeliczeniowe9'!F146,3)</f>
        <v>0</v>
      </c>
      <c r="AM12" s="172">
        <f t="shared" si="0"/>
        <v>0</v>
      </c>
      <c r="AN12" s="173"/>
      <c r="AO12" s="174"/>
      <c r="AP12" s="175">
        <f t="shared" si="1"/>
        <v>0</v>
      </c>
      <c r="AQ12" s="173"/>
      <c r="AR12" s="174"/>
      <c r="AS12"/>
    </row>
    <row r="13" spans="1:45" ht="18" customHeight="1" x14ac:dyDescent="0.2">
      <c r="A13"/>
      <c r="B13" s="158" t="s">
        <v>59</v>
      </c>
      <c r="C13"/>
      <c r="D13"/>
      <c r="E13"/>
      <c r="F13"/>
      <c r="G13" s="137" t="s">
        <v>155</v>
      </c>
      <c r="H13" s="111"/>
      <c r="I13" s="112"/>
      <c r="J13" s="113"/>
      <c r="K13" s="114"/>
      <c r="L13" s="115"/>
      <c r="M13" s="116"/>
      <c r="N13" s="114"/>
      <c r="O13" s="115"/>
      <c r="P13" s="190"/>
      <c r="Q13" s="191"/>
      <c r="R13" s="192"/>
      <c r="S13" s="193"/>
      <c r="T13" s="191"/>
      <c r="U13" s="192"/>
      <c r="V13"/>
      <c r="W13"/>
      <c r="X13" s="163"/>
      <c r="Y13" s="158" t="s">
        <v>59</v>
      </c>
      <c r="Z13"/>
      <c r="AA13"/>
      <c r="AB13"/>
      <c r="AC13"/>
      <c r="AD13" s="132" t="s">
        <v>155</v>
      </c>
      <c r="AE13" s="127">
        <f>'Tabele przeliczeniowe10'!C142</f>
        <v>80.002230327464787</v>
      </c>
      <c r="AF13" s="128">
        <f>'Tabele przeliczeniowe10'!C143</f>
        <v>2107821.2260448108</v>
      </c>
      <c r="AG13" s="124">
        <f>'Tabele przeliczeniowe10'!D145</f>
        <v>0</v>
      </c>
      <c r="AH13" s="125">
        <f>'Tabele przeliczeniowe10'!E145</f>
        <v>0</v>
      </c>
      <c r="AI13" s="126">
        <f>ROUNDDOWN('Tabele przeliczeniowe10'!F145,3)</f>
        <v>0</v>
      </c>
      <c r="AJ13" s="124">
        <f>'Tabele przeliczeniowe10'!D146</f>
        <v>0</v>
      </c>
      <c r="AK13" s="125">
        <f>'Tabele przeliczeniowe10'!E146</f>
        <v>0</v>
      </c>
      <c r="AL13" s="126">
        <f>ROUNDDOWN('Tabele przeliczeniowe10'!F146,3)</f>
        <v>0</v>
      </c>
      <c r="AM13" s="172">
        <f t="shared" si="0"/>
        <v>0</v>
      </c>
      <c r="AN13" s="173"/>
      <c r="AO13" s="174"/>
      <c r="AP13" s="175">
        <f t="shared" si="1"/>
        <v>0</v>
      </c>
      <c r="AQ13" s="173"/>
      <c r="AR13" s="174"/>
      <c r="AS13"/>
    </row>
    <row r="14" spans="1:45" ht="18" customHeight="1" x14ac:dyDescent="0.2">
      <c r="A14"/>
      <c r="B14"/>
      <c r="C14"/>
      <c r="D14"/>
      <c r="E14"/>
      <c r="F14"/>
      <c r="G14" s="137" t="s">
        <v>156</v>
      </c>
      <c r="H14" s="111"/>
      <c r="I14" s="112"/>
      <c r="J14" s="113"/>
      <c r="K14" s="114"/>
      <c r="L14" s="115"/>
      <c r="M14" s="116"/>
      <c r="N14" s="114"/>
      <c r="O14" s="115"/>
      <c r="P14" s="190"/>
      <c r="Q14" s="191"/>
      <c r="R14" s="192"/>
      <c r="S14" s="193"/>
      <c r="T14" s="191"/>
      <c r="U14" s="192"/>
      <c r="V14"/>
      <c r="W14"/>
      <c r="X14"/>
      <c r="Y14"/>
      <c r="Z14"/>
      <c r="AA14"/>
      <c r="AB14"/>
      <c r="AC14"/>
      <c r="AD14" s="132" t="s">
        <v>156</v>
      </c>
      <c r="AE14" s="127">
        <f>'Tabele przeliczeniowe11'!C142</f>
        <v>80.002230327464787</v>
      </c>
      <c r="AF14" s="128">
        <f>'Tabele przeliczeniowe11'!C143</f>
        <v>2107821.2260448108</v>
      </c>
      <c r="AG14" s="124">
        <f>'Tabele przeliczeniowe11'!D145</f>
        <v>0</v>
      </c>
      <c r="AH14" s="125">
        <f>'Tabele przeliczeniowe11'!E145</f>
        <v>0</v>
      </c>
      <c r="AI14" s="126">
        <f>ROUNDDOWN('Tabele przeliczeniowe11'!F145,3)</f>
        <v>0</v>
      </c>
      <c r="AJ14" s="124">
        <f>'Tabele przeliczeniowe11'!D146</f>
        <v>0</v>
      </c>
      <c r="AK14" s="125">
        <f>'Tabele przeliczeniowe11'!E146</f>
        <v>0</v>
      </c>
      <c r="AL14" s="126">
        <f>ROUNDDOWN('Tabele przeliczeniowe11'!F146,3)</f>
        <v>0</v>
      </c>
      <c r="AM14" s="172">
        <f t="shared" si="0"/>
        <v>0</v>
      </c>
      <c r="AN14" s="173"/>
      <c r="AO14" s="174"/>
      <c r="AP14" s="175">
        <f t="shared" si="1"/>
        <v>0</v>
      </c>
      <c r="AQ14" s="173"/>
      <c r="AR14" s="174"/>
      <c r="AS14"/>
    </row>
    <row r="15" spans="1:45" ht="18" customHeight="1" x14ac:dyDescent="0.2">
      <c r="A15" s="159" t="s">
        <v>140</v>
      </c>
      <c r="B15"/>
      <c r="C15"/>
      <c r="D15"/>
      <c r="E15"/>
      <c r="F15"/>
      <c r="G15" s="137" t="s">
        <v>157</v>
      </c>
      <c r="H15" s="111"/>
      <c r="I15" s="112"/>
      <c r="J15" s="113"/>
      <c r="K15" s="114"/>
      <c r="L15" s="115"/>
      <c r="M15" s="116"/>
      <c r="N15" s="114"/>
      <c r="O15" s="115"/>
      <c r="P15" s="190"/>
      <c r="Q15" s="191"/>
      <c r="R15" s="192"/>
      <c r="S15" s="193"/>
      <c r="T15" s="191"/>
      <c r="U15" s="192"/>
      <c r="V15"/>
      <c r="W15"/>
      <c r="X15" s="159" t="s">
        <v>140</v>
      </c>
      <c r="Y15"/>
      <c r="Z15"/>
      <c r="AA15"/>
      <c r="AB15"/>
      <c r="AC15"/>
      <c r="AD15" s="132" t="s">
        <v>157</v>
      </c>
      <c r="AE15" s="127">
        <f>'Tabele przeliczeniowe12'!C142</f>
        <v>80.002230327464787</v>
      </c>
      <c r="AF15" s="128">
        <f>'Tabele przeliczeniowe12'!C143</f>
        <v>2107821.2260448108</v>
      </c>
      <c r="AG15" s="124">
        <f>'Tabele przeliczeniowe12'!D145</f>
        <v>0</v>
      </c>
      <c r="AH15" s="125">
        <f>'Tabele przeliczeniowe12'!E145</f>
        <v>0</v>
      </c>
      <c r="AI15" s="126">
        <f>ROUNDDOWN('Tabele przeliczeniowe12'!F145,3)</f>
        <v>0</v>
      </c>
      <c r="AJ15" s="124">
        <f>'Tabele przeliczeniowe12'!D146</f>
        <v>0</v>
      </c>
      <c r="AK15" s="125">
        <f>'Tabele przeliczeniowe12'!E146</f>
        <v>0</v>
      </c>
      <c r="AL15" s="126">
        <f>ROUNDDOWN('Tabele przeliczeniowe12'!F146,3)</f>
        <v>0</v>
      </c>
      <c r="AM15" s="172">
        <f t="shared" si="0"/>
        <v>0</v>
      </c>
      <c r="AN15" s="173"/>
      <c r="AO15" s="174"/>
      <c r="AP15" s="175">
        <f t="shared" si="1"/>
        <v>0</v>
      </c>
      <c r="AQ15" s="173"/>
      <c r="AR15" s="174"/>
      <c r="AS15"/>
    </row>
    <row r="16" spans="1:45" ht="18" customHeight="1" x14ac:dyDescent="0.2">
      <c r="A16" s="123"/>
      <c r="B16" s="123"/>
      <c r="C16"/>
      <c r="D16"/>
      <c r="E16"/>
      <c r="F16"/>
      <c r="G16" s="137" t="s">
        <v>158</v>
      </c>
      <c r="H16" s="111"/>
      <c r="I16" s="112"/>
      <c r="J16" s="113"/>
      <c r="K16" s="114"/>
      <c r="L16" s="115"/>
      <c r="M16" s="116"/>
      <c r="N16" s="114"/>
      <c r="O16" s="115"/>
      <c r="P16" s="190"/>
      <c r="Q16" s="191"/>
      <c r="R16" s="192"/>
      <c r="S16" s="193"/>
      <c r="T16" s="191"/>
      <c r="U16" s="192"/>
      <c r="V16"/>
      <c r="W16"/>
      <c r="X16" s="142"/>
      <c r="Y16" s="123"/>
      <c r="Z16"/>
      <c r="AA16"/>
      <c r="AB16"/>
      <c r="AC16"/>
      <c r="AD16" s="132" t="s">
        <v>158</v>
      </c>
      <c r="AE16" s="127">
        <f>'Tabele przeliczeniowe13'!C142</f>
        <v>80.002230327464787</v>
      </c>
      <c r="AF16" s="128">
        <f>'Tabele przeliczeniowe13'!C143</f>
        <v>2107821.2260448108</v>
      </c>
      <c r="AG16" s="124">
        <f>'Tabele przeliczeniowe13'!D145</f>
        <v>0</v>
      </c>
      <c r="AH16" s="125">
        <f>'Tabele przeliczeniowe13'!E145</f>
        <v>0</v>
      </c>
      <c r="AI16" s="126">
        <f>ROUNDDOWN('Tabele przeliczeniowe13'!F145,3)</f>
        <v>0</v>
      </c>
      <c r="AJ16" s="124">
        <f>'Tabele przeliczeniowe13'!D146</f>
        <v>0</v>
      </c>
      <c r="AK16" s="125">
        <f>'Tabele przeliczeniowe13'!E146</f>
        <v>0</v>
      </c>
      <c r="AL16" s="126">
        <f>ROUNDDOWN('Tabele przeliczeniowe13'!F146,3)</f>
        <v>0</v>
      </c>
      <c r="AM16" s="172">
        <f t="shared" si="0"/>
        <v>0</v>
      </c>
      <c r="AN16" s="173"/>
      <c r="AO16" s="174"/>
      <c r="AP16" s="175">
        <f t="shared" si="1"/>
        <v>0</v>
      </c>
      <c r="AQ16" s="173"/>
      <c r="AR16" s="174"/>
      <c r="AS16"/>
    </row>
    <row r="17" spans="1:45" ht="18" customHeight="1" x14ac:dyDescent="0.2">
      <c r="A17"/>
      <c r="B17"/>
      <c r="C17"/>
      <c r="D17"/>
      <c r="E17"/>
      <c r="F17"/>
      <c r="G17" s="137" t="s">
        <v>159</v>
      </c>
      <c r="H17" s="111"/>
      <c r="I17" s="112"/>
      <c r="J17" s="113"/>
      <c r="K17" s="114"/>
      <c r="L17" s="115"/>
      <c r="M17" s="116"/>
      <c r="N17" s="114"/>
      <c r="O17" s="115"/>
      <c r="P17" s="190"/>
      <c r="Q17" s="191"/>
      <c r="R17" s="192"/>
      <c r="S17" s="193"/>
      <c r="T17" s="191"/>
      <c r="U17" s="192"/>
      <c r="V17"/>
      <c r="W17"/>
      <c r="X17"/>
      <c r="Y17"/>
      <c r="Z17"/>
      <c r="AA17"/>
      <c r="AB17"/>
      <c r="AC17"/>
      <c r="AD17" s="132" t="s">
        <v>159</v>
      </c>
      <c r="AE17" s="127">
        <f>'Tabele przeliczeniowe14'!C142</f>
        <v>80.002230327464787</v>
      </c>
      <c r="AF17" s="128">
        <f>'Tabele przeliczeniowe14'!C143</f>
        <v>2107821.2260448108</v>
      </c>
      <c r="AG17" s="124">
        <f>'Tabele przeliczeniowe14'!D145</f>
        <v>0</v>
      </c>
      <c r="AH17" s="125">
        <f>'Tabele przeliczeniowe14'!E145</f>
        <v>0</v>
      </c>
      <c r="AI17" s="126">
        <f>ROUNDDOWN('Tabele przeliczeniowe14'!F145,3)</f>
        <v>0</v>
      </c>
      <c r="AJ17" s="124">
        <f>'Tabele przeliczeniowe14'!D146</f>
        <v>0</v>
      </c>
      <c r="AK17" s="125">
        <f>'Tabele przeliczeniowe14'!E146</f>
        <v>0</v>
      </c>
      <c r="AL17" s="126">
        <f>ROUNDDOWN('Tabele przeliczeniowe14'!F146,3)</f>
        <v>0</v>
      </c>
      <c r="AM17" s="172">
        <f t="shared" si="0"/>
        <v>0</v>
      </c>
      <c r="AN17" s="173"/>
      <c r="AO17" s="174"/>
      <c r="AP17" s="175">
        <f t="shared" si="1"/>
        <v>0</v>
      </c>
      <c r="AQ17" s="173"/>
      <c r="AR17" s="174"/>
      <c r="AS17"/>
    </row>
    <row r="18" spans="1:45" ht="18" customHeight="1" x14ac:dyDescent="0.2">
      <c r="A18" s="159" t="s">
        <v>141</v>
      </c>
      <c r="B18"/>
      <c r="C18"/>
      <c r="D18"/>
      <c r="E18"/>
      <c r="F18"/>
      <c r="G18" s="137" t="s">
        <v>160</v>
      </c>
      <c r="H18" s="111"/>
      <c r="I18" s="112"/>
      <c r="J18" s="113"/>
      <c r="K18" s="114"/>
      <c r="L18" s="115"/>
      <c r="M18" s="116"/>
      <c r="N18" s="114"/>
      <c r="O18" s="115"/>
      <c r="P18" s="190"/>
      <c r="Q18" s="191"/>
      <c r="R18" s="192"/>
      <c r="S18" s="193"/>
      <c r="T18" s="191"/>
      <c r="U18" s="192"/>
      <c r="V18"/>
      <c r="W18"/>
      <c r="X18" s="159" t="s">
        <v>141</v>
      </c>
      <c r="Y18"/>
      <c r="Z18"/>
      <c r="AA18"/>
      <c r="AB18"/>
      <c r="AC18"/>
      <c r="AD18" s="132" t="s">
        <v>160</v>
      </c>
      <c r="AE18" s="127">
        <f>'Tabele przeliczeniowe15'!C142</f>
        <v>80.002230327464787</v>
      </c>
      <c r="AF18" s="128">
        <f>'Tabele przeliczeniowe15'!C143</f>
        <v>2107821.2260448108</v>
      </c>
      <c r="AG18" s="124">
        <f>'Tabele przeliczeniowe15'!D145</f>
        <v>0</v>
      </c>
      <c r="AH18" s="125">
        <f>'Tabele przeliczeniowe15'!E145</f>
        <v>0</v>
      </c>
      <c r="AI18" s="126">
        <f>ROUNDDOWN('Tabele przeliczeniowe15'!F145,3)</f>
        <v>0</v>
      </c>
      <c r="AJ18" s="124">
        <f>'Tabele przeliczeniowe15'!D146</f>
        <v>0</v>
      </c>
      <c r="AK18" s="125">
        <f>'Tabele przeliczeniowe15'!E146</f>
        <v>0</v>
      </c>
      <c r="AL18" s="126">
        <f>ROUNDDOWN('Tabele przeliczeniowe15'!F146,3)</f>
        <v>0</v>
      </c>
      <c r="AM18" s="172">
        <f t="shared" si="0"/>
        <v>0</v>
      </c>
      <c r="AN18" s="173"/>
      <c r="AO18" s="174"/>
      <c r="AP18" s="175">
        <f t="shared" si="1"/>
        <v>0</v>
      </c>
      <c r="AQ18" s="173"/>
      <c r="AR18" s="174"/>
      <c r="AS18"/>
    </row>
    <row r="19" spans="1:45" ht="18" customHeight="1" x14ac:dyDescent="0.2">
      <c r="A19" s="123"/>
      <c r="B19" s="123"/>
      <c r="C19" s="123"/>
      <c r="D19" s="123"/>
      <c r="E19"/>
      <c r="F19"/>
      <c r="G19" s="137" t="s">
        <v>161</v>
      </c>
      <c r="H19" s="111"/>
      <c r="I19" s="112"/>
      <c r="J19" s="113"/>
      <c r="K19" s="114"/>
      <c r="L19" s="115"/>
      <c r="M19" s="116"/>
      <c r="N19" s="114"/>
      <c r="O19" s="115"/>
      <c r="P19" s="190"/>
      <c r="Q19" s="191"/>
      <c r="R19" s="192"/>
      <c r="S19" s="193"/>
      <c r="T19" s="191"/>
      <c r="U19" s="192"/>
      <c r="V19"/>
      <c r="W19"/>
      <c r="X19" s="142"/>
      <c r="Y19" s="123"/>
      <c r="Z19" s="123"/>
      <c r="AA19" s="123"/>
      <c r="AB19"/>
      <c r="AC19"/>
      <c r="AD19" s="132" t="s">
        <v>161</v>
      </c>
      <c r="AE19" s="127">
        <f>'Tabele przeliczeniowe16'!C142</f>
        <v>80.002230327464787</v>
      </c>
      <c r="AF19" s="128">
        <f>'Tabele przeliczeniowe16'!C143</f>
        <v>2107821.2260448108</v>
      </c>
      <c r="AG19" s="124">
        <f>'Tabele przeliczeniowe16'!D145</f>
        <v>0</v>
      </c>
      <c r="AH19" s="125">
        <f>'Tabele przeliczeniowe16'!E145</f>
        <v>0</v>
      </c>
      <c r="AI19" s="126">
        <f>ROUNDDOWN('Tabele przeliczeniowe16'!F145,3)</f>
        <v>0</v>
      </c>
      <c r="AJ19" s="124">
        <f>'Tabele przeliczeniowe16'!D146</f>
        <v>0</v>
      </c>
      <c r="AK19" s="125">
        <f>'Tabele przeliczeniowe16'!E146</f>
        <v>0</v>
      </c>
      <c r="AL19" s="126">
        <f>ROUNDDOWN('Tabele przeliczeniowe16'!F146,3)</f>
        <v>0</v>
      </c>
      <c r="AM19" s="172">
        <f t="shared" si="0"/>
        <v>0</v>
      </c>
      <c r="AN19" s="173"/>
      <c r="AO19" s="174"/>
      <c r="AP19" s="175">
        <f t="shared" si="1"/>
        <v>0</v>
      </c>
      <c r="AQ19" s="173"/>
      <c r="AR19" s="174"/>
      <c r="AS19"/>
    </row>
    <row r="20" spans="1:45" ht="18" customHeight="1" x14ac:dyDescent="0.2">
      <c r="A20"/>
      <c r="B20"/>
      <c r="C20"/>
      <c r="D20"/>
      <c r="E20"/>
      <c r="F20"/>
      <c r="G20" s="137" t="s">
        <v>162</v>
      </c>
      <c r="H20" s="111"/>
      <c r="I20" s="112"/>
      <c r="J20" s="113"/>
      <c r="K20" s="114"/>
      <c r="L20" s="115"/>
      <c r="M20" s="116"/>
      <c r="N20" s="114"/>
      <c r="O20" s="115"/>
      <c r="P20" s="190"/>
      <c r="Q20" s="191"/>
      <c r="R20" s="192"/>
      <c r="S20" s="193"/>
      <c r="T20" s="191"/>
      <c r="U20" s="192"/>
      <c r="V20"/>
      <c r="W20"/>
      <c r="X20"/>
      <c r="Y20"/>
      <c r="Z20"/>
      <c r="AA20"/>
      <c r="AB20"/>
      <c r="AC20"/>
      <c r="AD20" s="132" t="s">
        <v>162</v>
      </c>
      <c r="AE20" s="127">
        <f>'Tabele przeliczeniowe17'!C142</f>
        <v>80.002230327464787</v>
      </c>
      <c r="AF20" s="128">
        <f>'Tabele przeliczeniowe17'!C143</f>
        <v>2107821.2260448108</v>
      </c>
      <c r="AG20" s="124">
        <f>'Tabele przeliczeniowe17'!D145</f>
        <v>0</v>
      </c>
      <c r="AH20" s="125">
        <f>'Tabele przeliczeniowe17'!E145</f>
        <v>0</v>
      </c>
      <c r="AI20" s="126">
        <f>ROUNDDOWN('Tabele przeliczeniowe17'!F145,3)</f>
        <v>0</v>
      </c>
      <c r="AJ20" s="124">
        <f>'Tabele przeliczeniowe17'!D146</f>
        <v>0</v>
      </c>
      <c r="AK20" s="125">
        <f>'Tabele przeliczeniowe17'!E146</f>
        <v>0</v>
      </c>
      <c r="AL20" s="126">
        <f>ROUNDDOWN('Tabele przeliczeniowe17'!F146,3)</f>
        <v>0</v>
      </c>
      <c r="AM20" s="172">
        <f t="shared" si="0"/>
        <v>0</v>
      </c>
      <c r="AN20" s="173"/>
      <c r="AO20" s="174"/>
      <c r="AP20" s="175">
        <f t="shared" si="1"/>
        <v>0</v>
      </c>
      <c r="AQ20" s="173"/>
      <c r="AR20" s="174"/>
      <c r="AS20"/>
    </row>
    <row r="21" spans="1:45" ht="18" customHeight="1" x14ac:dyDescent="0.2">
      <c r="A21"/>
      <c r="B21"/>
      <c r="C21"/>
      <c r="D21"/>
      <c r="E21"/>
      <c r="F21"/>
      <c r="G21" s="137" t="s">
        <v>163</v>
      </c>
      <c r="H21" s="111"/>
      <c r="I21" s="112"/>
      <c r="J21" s="113"/>
      <c r="K21" s="114"/>
      <c r="L21" s="115"/>
      <c r="M21" s="116"/>
      <c r="N21" s="114"/>
      <c r="O21" s="115"/>
      <c r="P21" s="190"/>
      <c r="Q21" s="191"/>
      <c r="R21" s="192"/>
      <c r="S21" s="193"/>
      <c r="T21" s="191"/>
      <c r="U21" s="192"/>
      <c r="V21"/>
      <c r="W21"/>
      <c r="X21"/>
      <c r="Y21" s="164"/>
      <c r="Z21"/>
      <c r="AA21"/>
      <c r="AB21"/>
      <c r="AC21"/>
      <c r="AD21" s="132" t="s">
        <v>163</v>
      </c>
      <c r="AE21" s="127">
        <f>'Tabele przeliczeniowe18'!C142</f>
        <v>80.002230327464787</v>
      </c>
      <c r="AF21" s="128">
        <f>'Tabele przeliczeniowe18'!C143</f>
        <v>2107821.2260448108</v>
      </c>
      <c r="AG21" s="124">
        <f>'Tabele przeliczeniowe18'!D145</f>
        <v>0</v>
      </c>
      <c r="AH21" s="125">
        <f>'Tabele przeliczeniowe18'!E145</f>
        <v>0</v>
      </c>
      <c r="AI21" s="126">
        <f>ROUNDDOWN('Tabele przeliczeniowe18'!F145,3)</f>
        <v>0</v>
      </c>
      <c r="AJ21" s="124">
        <f>'Tabele przeliczeniowe18'!D146</f>
        <v>0</v>
      </c>
      <c r="AK21" s="125">
        <f>'Tabele przeliczeniowe18'!E146</f>
        <v>0</v>
      </c>
      <c r="AL21" s="126">
        <f>ROUNDDOWN('Tabele przeliczeniowe18'!F146,3)</f>
        <v>0</v>
      </c>
      <c r="AM21" s="172">
        <f t="shared" si="0"/>
        <v>0</v>
      </c>
      <c r="AN21" s="173"/>
      <c r="AO21" s="174"/>
      <c r="AP21" s="175">
        <f t="shared" si="1"/>
        <v>0</v>
      </c>
      <c r="AQ21" s="173"/>
      <c r="AR21" s="174"/>
      <c r="AS21"/>
    </row>
    <row r="22" spans="1:45" ht="18" customHeight="1" x14ac:dyDescent="0.2">
      <c r="A22"/>
      <c r="B22"/>
      <c r="C22"/>
      <c r="D22"/>
      <c r="E22"/>
      <c r="F22"/>
      <c r="G22" s="137" t="s">
        <v>164</v>
      </c>
      <c r="H22" s="111"/>
      <c r="I22" s="112"/>
      <c r="J22" s="113"/>
      <c r="K22" s="114"/>
      <c r="L22" s="115"/>
      <c r="M22" s="116"/>
      <c r="N22" s="114"/>
      <c r="O22" s="115"/>
      <c r="P22" s="190"/>
      <c r="Q22" s="191"/>
      <c r="R22" s="192"/>
      <c r="S22" s="193"/>
      <c r="T22" s="191"/>
      <c r="U22" s="192"/>
      <c r="V22"/>
      <c r="W22"/>
      <c r="X22"/>
      <c r="Y22"/>
      <c r="Z22"/>
      <c r="AA22"/>
      <c r="AB22"/>
      <c r="AC22"/>
      <c r="AD22" s="132" t="s">
        <v>164</v>
      </c>
      <c r="AE22" s="127">
        <f>'Tabele przeliczeniowe19'!C142</f>
        <v>80.002230327464787</v>
      </c>
      <c r="AF22" s="128">
        <f>'Tabele przeliczeniowe19'!C143</f>
        <v>2107821.2260448108</v>
      </c>
      <c r="AG22" s="124">
        <f>'Tabele przeliczeniowe19'!D145</f>
        <v>0</v>
      </c>
      <c r="AH22" s="125">
        <f>'Tabele przeliczeniowe19'!E145</f>
        <v>0</v>
      </c>
      <c r="AI22" s="126">
        <f>ROUNDDOWN('Tabele przeliczeniowe19'!F145,3)</f>
        <v>0</v>
      </c>
      <c r="AJ22" s="124">
        <f>'Tabele przeliczeniowe19'!D146</f>
        <v>0</v>
      </c>
      <c r="AK22" s="125">
        <f>'Tabele przeliczeniowe19'!E146</f>
        <v>0</v>
      </c>
      <c r="AL22" s="126">
        <f>ROUNDDOWN('Tabele przeliczeniowe19'!F146,3)</f>
        <v>0</v>
      </c>
      <c r="AM22" s="172">
        <f t="shared" si="0"/>
        <v>0</v>
      </c>
      <c r="AN22" s="173"/>
      <c r="AO22" s="174"/>
      <c r="AP22" s="175">
        <f t="shared" si="1"/>
        <v>0</v>
      </c>
      <c r="AQ22" s="173"/>
      <c r="AR22" s="174"/>
      <c r="AS22"/>
    </row>
    <row r="23" spans="1:45" ht="18" customHeight="1" x14ac:dyDescent="0.2">
      <c r="A23"/>
      <c r="B23"/>
      <c r="C23"/>
      <c r="D23"/>
      <c r="E23"/>
      <c r="F23"/>
      <c r="G23" s="137" t="s">
        <v>165</v>
      </c>
      <c r="H23" s="111"/>
      <c r="I23" s="112"/>
      <c r="J23" s="113"/>
      <c r="K23" s="114"/>
      <c r="L23" s="115"/>
      <c r="M23" s="116"/>
      <c r="N23" s="114"/>
      <c r="O23" s="115"/>
      <c r="P23" s="190"/>
      <c r="Q23" s="191"/>
      <c r="R23" s="192"/>
      <c r="S23" s="193"/>
      <c r="T23" s="191"/>
      <c r="U23" s="192"/>
      <c r="V23"/>
      <c r="W23"/>
      <c r="X23"/>
      <c r="Y23"/>
      <c r="Z23"/>
      <c r="AA23"/>
      <c r="AB23"/>
      <c r="AC23"/>
      <c r="AD23" s="132" t="s">
        <v>165</v>
      </c>
      <c r="AE23" s="127">
        <f>'Tabele przeliczeniowe20'!C142</f>
        <v>80.002230327464787</v>
      </c>
      <c r="AF23" s="128">
        <f>'Tabele przeliczeniowe20'!C143</f>
        <v>2107821.2260448108</v>
      </c>
      <c r="AG23" s="124">
        <f>'Tabele przeliczeniowe20'!D145</f>
        <v>0</v>
      </c>
      <c r="AH23" s="125">
        <f>'Tabele przeliczeniowe20'!E145</f>
        <v>0</v>
      </c>
      <c r="AI23" s="126">
        <f>ROUNDDOWN('Tabele przeliczeniowe20'!F145,3)</f>
        <v>0</v>
      </c>
      <c r="AJ23" s="124">
        <f>'Tabele przeliczeniowe20'!D146</f>
        <v>0</v>
      </c>
      <c r="AK23" s="125">
        <f>'Tabele przeliczeniowe20'!E146</f>
        <v>0</v>
      </c>
      <c r="AL23" s="126">
        <f>ROUNDDOWN('Tabele przeliczeniowe20'!F146,3)</f>
        <v>0</v>
      </c>
      <c r="AM23" s="172">
        <f t="shared" si="0"/>
        <v>0</v>
      </c>
      <c r="AN23" s="173"/>
      <c r="AO23" s="174"/>
      <c r="AP23" s="175">
        <f t="shared" si="1"/>
        <v>0</v>
      </c>
      <c r="AQ23" s="173"/>
      <c r="AR23" s="174"/>
      <c r="AS23"/>
    </row>
    <row r="24" spans="1:45" ht="18" customHeight="1" x14ac:dyDescent="0.2">
      <c r="A24"/>
      <c r="B24"/>
      <c r="C24"/>
      <c r="D24"/>
      <c r="E24"/>
      <c r="F24"/>
      <c r="G24" s="137" t="s">
        <v>167</v>
      </c>
      <c r="H24" s="111"/>
      <c r="I24" s="112"/>
      <c r="J24" s="113"/>
      <c r="K24" s="114"/>
      <c r="L24" s="115"/>
      <c r="M24" s="116"/>
      <c r="N24" s="114"/>
      <c r="O24" s="115"/>
      <c r="P24" s="180"/>
      <c r="Q24" s="181"/>
      <c r="R24" s="182"/>
      <c r="S24" s="180"/>
      <c r="T24" s="181"/>
      <c r="U24" s="182"/>
      <c r="V24"/>
      <c r="W24"/>
      <c r="X24"/>
      <c r="Y24"/>
      <c r="Z24"/>
      <c r="AA24"/>
      <c r="AB24"/>
      <c r="AC24"/>
      <c r="AD24" s="132" t="s">
        <v>167</v>
      </c>
      <c r="AE24" s="127">
        <f>'Tabele przeliczeniowe21'!C142</f>
        <v>80.002230327464787</v>
      </c>
      <c r="AF24" s="128">
        <f>'Tabele przeliczeniowe21'!C143</f>
        <v>2107821.2260448108</v>
      </c>
      <c r="AG24" s="124">
        <f>'Tabele przeliczeniowe21'!D145</f>
        <v>0</v>
      </c>
      <c r="AH24" s="125">
        <f>'Tabele przeliczeniowe21'!E145</f>
        <v>0</v>
      </c>
      <c r="AI24" s="126">
        <f>ROUNDDOWN('Tabele przeliczeniowe21'!F145,3)</f>
        <v>0</v>
      </c>
      <c r="AJ24" s="124">
        <f>'Tabele przeliczeniowe21'!D146</f>
        <v>0</v>
      </c>
      <c r="AK24" s="125">
        <f>'Tabele przeliczeniowe21'!E146</f>
        <v>0</v>
      </c>
      <c r="AL24" s="126">
        <f>ROUNDDOWN('Tabele przeliczeniowe21'!F146,3)</f>
        <v>0</v>
      </c>
      <c r="AM24" s="172">
        <f>AG23+AH23/60+AI23/3600</f>
        <v>0</v>
      </c>
      <c r="AN24" s="173"/>
      <c r="AO24" s="174"/>
      <c r="AP24" s="175">
        <f>AJ23+AK23/60+AL23/3600</f>
        <v>0</v>
      </c>
      <c r="AQ24" s="173"/>
      <c r="AR24" s="174"/>
      <c r="AS24"/>
    </row>
    <row r="25" spans="1:45" ht="18" customHeight="1" x14ac:dyDescent="0.2">
      <c r="A25"/>
      <c r="B25"/>
      <c r="C25"/>
      <c r="D25"/>
      <c r="E25"/>
      <c r="F25"/>
      <c r="G25" s="137" t="s">
        <v>168</v>
      </c>
      <c r="H25" s="111"/>
      <c r="I25" s="112"/>
      <c r="J25" s="113"/>
      <c r="K25" s="114"/>
      <c r="L25" s="115"/>
      <c r="M25" s="116"/>
      <c r="N25" s="114"/>
      <c r="O25" s="115"/>
      <c r="P25" s="180"/>
      <c r="Q25" s="181"/>
      <c r="R25" s="182"/>
      <c r="S25" s="180"/>
      <c r="T25" s="181"/>
      <c r="U25" s="182"/>
      <c r="V25"/>
      <c r="W25"/>
      <c r="X25"/>
      <c r="Y25"/>
      <c r="Z25"/>
      <c r="AA25"/>
      <c r="AB25"/>
      <c r="AC25"/>
      <c r="AD25" s="132" t="s">
        <v>168</v>
      </c>
      <c r="AE25" s="127">
        <f>'Tabele przeliczeniowe22'!C142</f>
        <v>80.002230327464787</v>
      </c>
      <c r="AF25" s="128">
        <f>'Tabele przeliczeniowe22'!C143</f>
        <v>2107821.2260448108</v>
      </c>
      <c r="AG25" s="124">
        <f>'Tabele przeliczeniowe22'!D145</f>
        <v>0</v>
      </c>
      <c r="AH25" s="125">
        <f>'Tabele przeliczeniowe22'!E145</f>
        <v>0</v>
      </c>
      <c r="AI25" s="126">
        <f>ROUNDDOWN('Tabele przeliczeniowe22'!F145,3)</f>
        <v>0</v>
      </c>
      <c r="AJ25" s="124">
        <f>'Tabele przeliczeniowe22'!D146</f>
        <v>0</v>
      </c>
      <c r="AK25" s="125">
        <f>'Tabele przeliczeniowe22'!E146</f>
        <v>0</v>
      </c>
      <c r="AL25" s="126">
        <f>ROUNDDOWN('Tabele przeliczeniowe22'!F146,3)</f>
        <v>0</v>
      </c>
      <c r="AM25" s="172">
        <f>AG23+AH23/60+AI23/3600</f>
        <v>0</v>
      </c>
      <c r="AN25" s="173"/>
      <c r="AO25" s="174"/>
      <c r="AP25" s="175">
        <f>AJ23+AK23/60+AL23/3600</f>
        <v>0</v>
      </c>
      <c r="AQ25" s="173"/>
      <c r="AR25" s="174"/>
      <c r="AS25"/>
    </row>
    <row r="26" spans="1:45" ht="18" customHeight="1" x14ac:dyDescent="0.2">
      <c r="A26"/>
      <c r="B26"/>
      <c r="C26"/>
      <c r="D26"/>
      <c r="E26"/>
      <c r="F26"/>
      <c r="G26" s="137" t="s">
        <v>169</v>
      </c>
      <c r="H26" s="111"/>
      <c r="I26" s="112"/>
      <c r="J26" s="113"/>
      <c r="K26" s="114"/>
      <c r="L26" s="115"/>
      <c r="M26" s="116"/>
      <c r="N26" s="114"/>
      <c r="O26" s="115"/>
      <c r="P26" s="180"/>
      <c r="Q26" s="181"/>
      <c r="R26" s="182"/>
      <c r="S26" s="180"/>
      <c r="T26" s="181"/>
      <c r="U26" s="182"/>
      <c r="V26"/>
      <c r="W26"/>
      <c r="X26"/>
      <c r="Y26"/>
      <c r="Z26"/>
      <c r="AA26"/>
      <c r="AB26"/>
      <c r="AC26"/>
      <c r="AD26" s="132" t="s">
        <v>169</v>
      </c>
      <c r="AE26" s="127">
        <f>'Tabele przeliczeniowe23'!C142</f>
        <v>80.002230327464787</v>
      </c>
      <c r="AF26" s="128">
        <f>'Tabele przeliczeniowe23'!C143</f>
        <v>2107821.2260448108</v>
      </c>
      <c r="AG26" s="124">
        <f>'Tabele przeliczeniowe23'!D145</f>
        <v>0</v>
      </c>
      <c r="AH26" s="125">
        <f>'Tabele przeliczeniowe23'!E145</f>
        <v>0</v>
      </c>
      <c r="AI26" s="126">
        <f>ROUNDDOWN('Tabele przeliczeniowe23'!F145,3)</f>
        <v>0</v>
      </c>
      <c r="AJ26" s="124">
        <f>'Tabele przeliczeniowe23'!D146</f>
        <v>0</v>
      </c>
      <c r="AK26" s="125">
        <f>'Tabele przeliczeniowe23'!E146</f>
        <v>0</v>
      </c>
      <c r="AL26" s="126">
        <f>ROUNDDOWN('Tabele przeliczeniowe23'!F146,3)</f>
        <v>0</v>
      </c>
      <c r="AM26" s="172">
        <f>AG23+AH23/60+AI23/3600</f>
        <v>0</v>
      </c>
      <c r="AN26" s="173"/>
      <c r="AO26" s="174"/>
      <c r="AP26" s="175">
        <f>AJ23+AK23/60+AL23/3600</f>
        <v>0</v>
      </c>
      <c r="AQ26" s="173"/>
      <c r="AR26" s="174"/>
      <c r="AS26"/>
    </row>
    <row r="27" spans="1:45" ht="18" customHeight="1" x14ac:dyDescent="0.2">
      <c r="A27"/>
      <c r="B27"/>
      <c r="C27"/>
      <c r="D27"/>
      <c r="E27"/>
      <c r="F27"/>
      <c r="G27" s="137" t="s">
        <v>170</v>
      </c>
      <c r="H27" s="111"/>
      <c r="I27" s="112"/>
      <c r="J27" s="113"/>
      <c r="K27" s="114"/>
      <c r="L27" s="115"/>
      <c r="M27" s="116"/>
      <c r="N27" s="114"/>
      <c r="O27" s="115"/>
      <c r="P27" s="180"/>
      <c r="Q27" s="181"/>
      <c r="R27" s="182"/>
      <c r="S27" s="180"/>
      <c r="T27" s="181"/>
      <c r="U27" s="182"/>
      <c r="V27"/>
      <c r="W27"/>
      <c r="X27"/>
      <c r="Y27"/>
      <c r="Z27"/>
      <c r="AA27"/>
      <c r="AB27"/>
      <c r="AC27"/>
      <c r="AD27" s="132" t="s">
        <v>170</v>
      </c>
      <c r="AE27" s="127">
        <f>'Tabele przeliczeniowe24'!C142</f>
        <v>80.002230327464787</v>
      </c>
      <c r="AF27" s="128">
        <f>'Tabele przeliczeniowe24'!C143</f>
        <v>2107821.2260448108</v>
      </c>
      <c r="AG27" s="124">
        <f>'Tabele przeliczeniowe24'!D145</f>
        <v>0</v>
      </c>
      <c r="AH27" s="125">
        <f>'Tabele przeliczeniowe24'!E145</f>
        <v>0</v>
      </c>
      <c r="AI27" s="126">
        <f>ROUNDDOWN('Tabele przeliczeniowe24'!F145,3)</f>
        <v>0</v>
      </c>
      <c r="AJ27" s="124">
        <f>'Tabele przeliczeniowe24'!D146</f>
        <v>0</v>
      </c>
      <c r="AK27" s="125">
        <f>'Tabele przeliczeniowe24'!E146</f>
        <v>0</v>
      </c>
      <c r="AL27" s="126">
        <f>ROUNDDOWN('Tabele przeliczeniowe24'!F146,3)</f>
        <v>0</v>
      </c>
      <c r="AM27" s="172">
        <f>AG23+AH23/60+AI23/3600</f>
        <v>0</v>
      </c>
      <c r="AN27" s="173"/>
      <c r="AO27" s="174"/>
      <c r="AP27" s="175">
        <f>AJ23+AK23/60+AL23/3600</f>
        <v>0</v>
      </c>
      <c r="AQ27" s="173"/>
      <c r="AR27" s="174"/>
      <c r="AS27"/>
    </row>
    <row r="28" spans="1:45" ht="18" customHeight="1" x14ac:dyDescent="0.2">
      <c r="A28"/>
      <c r="B28"/>
      <c r="C28"/>
      <c r="D28"/>
      <c r="E28"/>
      <c r="F28"/>
      <c r="G28" s="137" t="s">
        <v>171</v>
      </c>
      <c r="H28" s="111"/>
      <c r="I28" s="112"/>
      <c r="J28" s="113"/>
      <c r="K28" s="114"/>
      <c r="L28" s="115"/>
      <c r="M28" s="116"/>
      <c r="N28" s="114"/>
      <c r="O28" s="115"/>
      <c r="P28" s="180"/>
      <c r="Q28" s="181"/>
      <c r="R28" s="182"/>
      <c r="S28" s="180"/>
      <c r="T28" s="181"/>
      <c r="U28" s="182"/>
      <c r="V28"/>
      <c r="W28"/>
      <c r="X28"/>
      <c r="Y28"/>
      <c r="Z28"/>
      <c r="AA28"/>
      <c r="AB28"/>
      <c r="AC28"/>
      <c r="AD28" s="132" t="s">
        <v>171</v>
      </c>
      <c r="AE28" s="127">
        <f>'Tabele przeliczeniowe25'!C142</f>
        <v>80.002230327464787</v>
      </c>
      <c r="AF28" s="128">
        <f>'Tabele przeliczeniowe25'!C143</f>
        <v>2107821.2260448108</v>
      </c>
      <c r="AG28" s="124">
        <f>'Tabele przeliczeniowe25'!D145</f>
        <v>0</v>
      </c>
      <c r="AH28" s="125">
        <f>'Tabele przeliczeniowe25'!E145</f>
        <v>0</v>
      </c>
      <c r="AI28" s="126">
        <f>ROUNDDOWN('Tabele przeliczeniowe25'!F145,3)</f>
        <v>0</v>
      </c>
      <c r="AJ28" s="124">
        <f>'Tabele przeliczeniowe25'!D146</f>
        <v>0</v>
      </c>
      <c r="AK28" s="125">
        <f>'Tabele przeliczeniowe25'!E146</f>
        <v>0</v>
      </c>
      <c r="AL28" s="126">
        <f>ROUNDDOWN('Tabele przeliczeniowe25'!F146,3)</f>
        <v>0</v>
      </c>
      <c r="AM28" s="172">
        <f>AG23+AH23/60+AI23/3600</f>
        <v>0</v>
      </c>
      <c r="AN28" s="173"/>
      <c r="AO28" s="174"/>
      <c r="AP28" s="175">
        <f>AJ23+AK23/60+AL23/3600</f>
        <v>0</v>
      </c>
      <c r="AQ28" s="173"/>
      <c r="AR28" s="174"/>
      <c r="AS28"/>
    </row>
    <row r="29" spans="1:45" ht="18" customHeight="1" x14ac:dyDescent="0.2">
      <c r="A29"/>
      <c r="B29"/>
      <c r="C29"/>
      <c r="D29"/>
      <c r="E29"/>
      <c r="F29"/>
      <c r="G29" s="137" t="s">
        <v>172</v>
      </c>
      <c r="H29" s="111"/>
      <c r="I29" s="112"/>
      <c r="J29" s="113"/>
      <c r="K29" s="114"/>
      <c r="L29" s="115"/>
      <c r="M29" s="116"/>
      <c r="N29" s="114"/>
      <c r="O29" s="115"/>
      <c r="P29" s="180"/>
      <c r="Q29" s="181"/>
      <c r="R29" s="182"/>
      <c r="S29" s="180"/>
      <c r="T29" s="181"/>
      <c r="U29" s="182"/>
      <c r="V29"/>
      <c r="W29"/>
      <c r="X29"/>
      <c r="Y29"/>
      <c r="Z29"/>
      <c r="AA29"/>
      <c r="AB29"/>
      <c r="AC29"/>
      <c r="AD29" s="132" t="s">
        <v>172</v>
      </c>
      <c r="AE29" s="127">
        <f>'Tabele przeliczeniowe26'!C142</f>
        <v>80.002230327464787</v>
      </c>
      <c r="AF29" s="128">
        <f>'Tabele przeliczeniowe26'!C143</f>
        <v>2107821.2260448108</v>
      </c>
      <c r="AG29" s="124">
        <f>'Tabele przeliczeniowe26'!D145</f>
        <v>0</v>
      </c>
      <c r="AH29" s="125">
        <f>'Tabele przeliczeniowe26'!E145</f>
        <v>0</v>
      </c>
      <c r="AI29" s="126">
        <f>ROUNDDOWN('Tabele przeliczeniowe26'!F145,3)</f>
        <v>0</v>
      </c>
      <c r="AJ29" s="124">
        <f>'Tabele przeliczeniowe26'!D146</f>
        <v>0</v>
      </c>
      <c r="AK29" s="125">
        <f>'Tabele przeliczeniowe26'!E146</f>
        <v>0</v>
      </c>
      <c r="AL29" s="126">
        <f>ROUNDDOWN('Tabele przeliczeniowe26'!F146,3)</f>
        <v>0</v>
      </c>
      <c r="AM29" s="172">
        <f>AG23+AH23/60+AI23/3600</f>
        <v>0</v>
      </c>
      <c r="AN29" s="173"/>
      <c r="AO29" s="174"/>
      <c r="AP29" s="175">
        <f>AJ23+AK23/60+AL23/3600</f>
        <v>0</v>
      </c>
      <c r="AQ29" s="173"/>
      <c r="AR29" s="174"/>
      <c r="AS29"/>
    </row>
    <row r="30" spans="1:45" ht="18" customHeight="1" x14ac:dyDescent="0.2">
      <c r="A30"/>
      <c r="B30"/>
      <c r="C30"/>
      <c r="D30"/>
      <c r="E30"/>
      <c r="F30"/>
      <c r="G30" s="137" t="s">
        <v>173</v>
      </c>
      <c r="H30" s="111"/>
      <c r="I30" s="112"/>
      <c r="J30" s="113"/>
      <c r="K30" s="114"/>
      <c r="L30" s="115"/>
      <c r="M30" s="116"/>
      <c r="N30" s="114"/>
      <c r="O30" s="115"/>
      <c r="P30" s="180"/>
      <c r="Q30" s="181"/>
      <c r="R30" s="182"/>
      <c r="S30" s="180"/>
      <c r="T30" s="181"/>
      <c r="U30" s="182"/>
      <c r="V30"/>
      <c r="W30"/>
      <c r="X30"/>
      <c r="Y30"/>
      <c r="Z30"/>
      <c r="AA30"/>
      <c r="AB30"/>
      <c r="AC30"/>
      <c r="AD30" s="132" t="s">
        <v>173</v>
      </c>
      <c r="AE30" s="127">
        <f>'Tabele przeliczeniowe27'!C142</f>
        <v>80.002230327464787</v>
      </c>
      <c r="AF30" s="128">
        <f>'Tabele przeliczeniowe27'!C143</f>
        <v>2107821.2260448108</v>
      </c>
      <c r="AG30" s="124">
        <f>'Tabele przeliczeniowe27'!D145</f>
        <v>0</v>
      </c>
      <c r="AH30" s="125">
        <f>'Tabele przeliczeniowe27'!E145</f>
        <v>0</v>
      </c>
      <c r="AI30" s="126">
        <f>ROUNDDOWN('Tabele przeliczeniowe27'!F145,3)</f>
        <v>0</v>
      </c>
      <c r="AJ30" s="124">
        <f>'Tabele przeliczeniowe27'!D146</f>
        <v>0</v>
      </c>
      <c r="AK30" s="125">
        <f>'Tabele przeliczeniowe27'!E146</f>
        <v>0</v>
      </c>
      <c r="AL30" s="126">
        <f>ROUNDDOWN('Tabele przeliczeniowe27'!F146,3)</f>
        <v>0</v>
      </c>
      <c r="AM30" s="172">
        <f>AG23+AH23/60+AI23/3600</f>
        <v>0</v>
      </c>
      <c r="AN30" s="173"/>
      <c r="AO30" s="174"/>
      <c r="AP30" s="175">
        <f>AJ23+AK23/60+AL23/3600</f>
        <v>0</v>
      </c>
      <c r="AQ30" s="173"/>
      <c r="AR30" s="174"/>
      <c r="AS30"/>
    </row>
    <row r="31" spans="1:45" ht="18" customHeight="1" x14ac:dyDescent="0.2">
      <c r="A31"/>
      <c r="B31"/>
      <c r="C31"/>
      <c r="D31"/>
      <c r="E31"/>
      <c r="F31"/>
      <c r="G31" s="137" t="s">
        <v>174</v>
      </c>
      <c r="H31" s="111"/>
      <c r="I31" s="112"/>
      <c r="J31" s="113"/>
      <c r="K31" s="114"/>
      <c r="L31" s="115"/>
      <c r="M31" s="116"/>
      <c r="N31" s="114"/>
      <c r="O31" s="115"/>
      <c r="P31" s="180"/>
      <c r="Q31" s="181"/>
      <c r="R31" s="182"/>
      <c r="S31" s="180"/>
      <c r="T31" s="181"/>
      <c r="U31" s="182"/>
      <c r="V31"/>
      <c r="W31"/>
      <c r="X31"/>
      <c r="Y31"/>
      <c r="Z31"/>
      <c r="AA31"/>
      <c r="AB31"/>
      <c r="AC31"/>
      <c r="AD31" s="132" t="s">
        <v>174</v>
      </c>
      <c r="AE31" s="127">
        <f>'Tabele przeliczeniowe28'!C142</f>
        <v>80.002230327464787</v>
      </c>
      <c r="AF31" s="128">
        <f>'Tabele przeliczeniowe28'!C143</f>
        <v>2107821.2260448108</v>
      </c>
      <c r="AG31" s="124">
        <f>'Tabele przeliczeniowe28'!D145</f>
        <v>0</v>
      </c>
      <c r="AH31" s="125">
        <f>'Tabele przeliczeniowe28'!E145</f>
        <v>0</v>
      </c>
      <c r="AI31" s="126">
        <f>ROUNDDOWN('Tabele przeliczeniowe28'!F145,3)</f>
        <v>0</v>
      </c>
      <c r="AJ31" s="124">
        <f>'Tabele przeliczeniowe28'!D146</f>
        <v>0</v>
      </c>
      <c r="AK31" s="125">
        <f>'Tabele przeliczeniowe28'!E146</f>
        <v>0</v>
      </c>
      <c r="AL31" s="126">
        <f>ROUNDDOWN('Tabele przeliczeniowe28'!F146,3)</f>
        <v>0</v>
      </c>
      <c r="AM31" s="172">
        <f>AG23+AH23/60+AI23/3600</f>
        <v>0</v>
      </c>
      <c r="AN31" s="173"/>
      <c r="AO31" s="174"/>
      <c r="AP31" s="175">
        <f>AJ23+AK23/60+AL23/3600</f>
        <v>0</v>
      </c>
      <c r="AQ31" s="173"/>
      <c r="AR31" s="174"/>
      <c r="AS31"/>
    </row>
    <row r="32" spans="1:45" ht="18" customHeight="1" x14ac:dyDescent="0.2">
      <c r="A32"/>
      <c r="B32"/>
      <c r="C32"/>
      <c r="D32"/>
      <c r="E32"/>
      <c r="F32"/>
      <c r="G32" s="137" t="s">
        <v>175</v>
      </c>
      <c r="H32" s="111"/>
      <c r="I32" s="112"/>
      <c r="J32" s="113"/>
      <c r="K32" s="114"/>
      <c r="L32" s="115"/>
      <c r="M32" s="116"/>
      <c r="N32" s="114"/>
      <c r="O32" s="115"/>
      <c r="P32" s="180"/>
      <c r="Q32" s="181"/>
      <c r="R32" s="182"/>
      <c r="S32" s="180"/>
      <c r="T32" s="181"/>
      <c r="U32" s="182"/>
      <c r="V32"/>
      <c r="W32"/>
      <c r="X32"/>
      <c r="Y32"/>
      <c r="Z32"/>
      <c r="AA32"/>
      <c r="AB32"/>
      <c r="AC32"/>
      <c r="AD32" s="132" t="s">
        <v>175</v>
      </c>
      <c r="AE32" s="127">
        <f>'Tabele przeliczeniowe29'!C142</f>
        <v>80.002230327464787</v>
      </c>
      <c r="AF32" s="128">
        <f>'Tabele przeliczeniowe29'!C143</f>
        <v>2107821.2260448108</v>
      </c>
      <c r="AG32" s="124">
        <f>'Tabele przeliczeniowe29'!D145</f>
        <v>0</v>
      </c>
      <c r="AH32" s="125">
        <f>'Tabele przeliczeniowe29'!E145</f>
        <v>0</v>
      </c>
      <c r="AI32" s="126">
        <f>ROUNDDOWN('Tabele przeliczeniowe29'!F145,3)</f>
        <v>0</v>
      </c>
      <c r="AJ32" s="124">
        <f>'Tabele przeliczeniowe29'!D146</f>
        <v>0</v>
      </c>
      <c r="AK32" s="125">
        <f>'Tabele przeliczeniowe29'!E146</f>
        <v>0</v>
      </c>
      <c r="AL32" s="126">
        <f>ROUNDDOWN('Tabele przeliczeniowe29'!F146,3)</f>
        <v>0</v>
      </c>
      <c r="AM32" s="172">
        <f>AG23+AH23/60+AI23/3600</f>
        <v>0</v>
      </c>
      <c r="AN32" s="173"/>
      <c r="AO32" s="174"/>
      <c r="AP32" s="175">
        <f>AJ23+AK23/60+AL23/3600</f>
        <v>0</v>
      </c>
      <c r="AQ32" s="173"/>
      <c r="AR32" s="174"/>
      <c r="AS32"/>
    </row>
    <row r="33" spans="1:45" ht="18" customHeight="1" x14ac:dyDescent="0.2">
      <c r="A33"/>
      <c r="B33"/>
      <c r="C33"/>
      <c r="D33"/>
      <c r="E33"/>
      <c r="F33"/>
      <c r="G33" s="137" t="s">
        <v>176</v>
      </c>
      <c r="H33" s="111"/>
      <c r="I33" s="112"/>
      <c r="J33" s="113"/>
      <c r="K33" s="114"/>
      <c r="L33" s="115"/>
      <c r="M33" s="116"/>
      <c r="N33" s="114"/>
      <c r="O33" s="115"/>
      <c r="P33" s="180"/>
      <c r="Q33" s="181"/>
      <c r="R33" s="182"/>
      <c r="S33" s="180"/>
      <c r="T33" s="181"/>
      <c r="U33" s="182"/>
      <c r="V33"/>
      <c r="W33"/>
      <c r="X33"/>
      <c r="Y33"/>
      <c r="Z33"/>
      <c r="AA33"/>
      <c r="AB33"/>
      <c r="AC33"/>
      <c r="AD33" s="132" t="s">
        <v>176</v>
      </c>
      <c r="AE33" s="127">
        <f>'Tabele przeliczeniowe30'!C142</f>
        <v>80.002230327464787</v>
      </c>
      <c r="AF33" s="128">
        <f>'Tabele przeliczeniowe30'!C143</f>
        <v>2107821.2260448108</v>
      </c>
      <c r="AG33" s="124">
        <f>'Tabele przeliczeniowe30'!D145</f>
        <v>0</v>
      </c>
      <c r="AH33" s="125">
        <f>'Tabele przeliczeniowe30'!E145</f>
        <v>0</v>
      </c>
      <c r="AI33" s="126">
        <f>ROUNDDOWN('Tabele przeliczeniowe30'!F145,3)</f>
        <v>0</v>
      </c>
      <c r="AJ33" s="124">
        <f>'Tabele przeliczeniowe30'!D146</f>
        <v>0</v>
      </c>
      <c r="AK33" s="125">
        <f>'Tabele przeliczeniowe30'!E146</f>
        <v>0</v>
      </c>
      <c r="AL33" s="126">
        <f>ROUNDDOWN('Tabele przeliczeniowe30'!F146,3)</f>
        <v>0</v>
      </c>
      <c r="AM33" s="172">
        <f>AG23+AH23/60+AI23/3600</f>
        <v>0</v>
      </c>
      <c r="AN33" s="173"/>
      <c r="AO33" s="174"/>
      <c r="AP33" s="175">
        <f>AJ23+AK23/60+AL23/3600</f>
        <v>0</v>
      </c>
      <c r="AQ33" s="173"/>
      <c r="AR33" s="174"/>
      <c r="AS33"/>
    </row>
    <row r="34" spans="1:45" ht="18" customHeight="1" x14ac:dyDescent="0.2">
      <c r="A34"/>
      <c r="B34"/>
      <c r="C34"/>
      <c r="D34"/>
      <c r="E34"/>
      <c r="F34"/>
      <c r="G34" s="137" t="s">
        <v>177</v>
      </c>
      <c r="H34" s="111"/>
      <c r="I34" s="112"/>
      <c r="J34" s="113"/>
      <c r="K34" s="114"/>
      <c r="L34" s="115"/>
      <c r="M34" s="116"/>
      <c r="N34" s="114"/>
      <c r="O34" s="115"/>
      <c r="P34" s="180"/>
      <c r="Q34" s="181"/>
      <c r="R34" s="182"/>
      <c r="S34" s="180"/>
      <c r="T34" s="181"/>
      <c r="U34" s="182"/>
      <c r="V34"/>
      <c r="W34"/>
      <c r="X34"/>
      <c r="Y34"/>
      <c r="Z34"/>
      <c r="AA34"/>
      <c r="AB34"/>
      <c r="AC34"/>
      <c r="AD34" s="132" t="s">
        <v>177</v>
      </c>
      <c r="AE34" s="127">
        <f>'Tabele przeliczeniowe31'!C142</f>
        <v>80.002230327464787</v>
      </c>
      <c r="AF34" s="128">
        <f>'Tabele przeliczeniowe31'!C143</f>
        <v>2107821.2260448108</v>
      </c>
      <c r="AG34" s="124">
        <f>'Tabele przeliczeniowe31'!D145</f>
        <v>0</v>
      </c>
      <c r="AH34" s="125">
        <f>'Tabele przeliczeniowe31'!E145</f>
        <v>0</v>
      </c>
      <c r="AI34" s="126">
        <f>ROUNDDOWN('Tabele przeliczeniowe31'!F145,3)</f>
        <v>0</v>
      </c>
      <c r="AJ34" s="124">
        <f>'Tabele przeliczeniowe31'!D146</f>
        <v>0</v>
      </c>
      <c r="AK34" s="125">
        <f>'Tabele przeliczeniowe31'!E146</f>
        <v>0</v>
      </c>
      <c r="AL34" s="126">
        <f>ROUNDDOWN('Tabele przeliczeniowe31'!F146,3)</f>
        <v>0</v>
      </c>
      <c r="AM34" s="172">
        <f>AG23+AH23/60+AI23/3600</f>
        <v>0</v>
      </c>
      <c r="AN34" s="173"/>
      <c r="AO34" s="174"/>
      <c r="AP34" s="175">
        <f>AJ23+AK23/60+AL23/3600</f>
        <v>0</v>
      </c>
      <c r="AQ34" s="173"/>
      <c r="AR34" s="174"/>
      <c r="AS34"/>
    </row>
    <row r="35" spans="1:45" ht="18" customHeight="1" x14ac:dyDescent="0.2">
      <c r="A35"/>
      <c r="B35"/>
      <c r="C35"/>
      <c r="D35"/>
      <c r="E35"/>
      <c r="F35"/>
      <c r="G35" s="137" t="s">
        <v>178</v>
      </c>
      <c r="H35" s="111"/>
      <c r="I35" s="112"/>
      <c r="J35" s="113"/>
      <c r="K35" s="114"/>
      <c r="L35" s="115"/>
      <c r="M35" s="116"/>
      <c r="N35" s="114"/>
      <c r="O35" s="115"/>
      <c r="P35" s="180"/>
      <c r="Q35" s="181"/>
      <c r="R35" s="182"/>
      <c r="S35" s="180"/>
      <c r="T35" s="181"/>
      <c r="U35" s="182"/>
      <c r="V35"/>
      <c r="W35"/>
      <c r="X35"/>
      <c r="Y35"/>
      <c r="Z35"/>
      <c r="AA35"/>
      <c r="AB35"/>
      <c r="AC35"/>
      <c r="AD35" s="132" t="s">
        <v>178</v>
      </c>
      <c r="AE35" s="127">
        <f>'Tabele przeliczeniowe32'!C142</f>
        <v>80.002230327464787</v>
      </c>
      <c r="AF35" s="128">
        <f>'Tabele przeliczeniowe32'!C143</f>
        <v>2107821.2260448108</v>
      </c>
      <c r="AG35" s="124">
        <f>'Tabele przeliczeniowe32'!D145</f>
        <v>0</v>
      </c>
      <c r="AH35" s="125">
        <f>'Tabele przeliczeniowe32'!E145</f>
        <v>0</v>
      </c>
      <c r="AI35" s="126">
        <f>ROUNDDOWN('Tabele przeliczeniowe32'!F145,3)</f>
        <v>0</v>
      </c>
      <c r="AJ35" s="124">
        <f>'Tabele przeliczeniowe32'!D146</f>
        <v>0</v>
      </c>
      <c r="AK35" s="125">
        <f>'Tabele przeliczeniowe32'!E146</f>
        <v>0</v>
      </c>
      <c r="AL35" s="126">
        <f>ROUNDDOWN('Tabele przeliczeniowe32'!F146,3)</f>
        <v>0</v>
      </c>
      <c r="AM35" s="172">
        <f>AG23+AH23/60+AI23/3600</f>
        <v>0</v>
      </c>
      <c r="AN35" s="173"/>
      <c r="AO35" s="174"/>
      <c r="AP35" s="175">
        <f>AJ23+AK23/60+AL23/3600</f>
        <v>0</v>
      </c>
      <c r="AQ35" s="173"/>
      <c r="AR35" s="174"/>
      <c r="AS35"/>
    </row>
    <row r="36" spans="1:45" ht="18" customHeight="1" x14ac:dyDescent="0.2">
      <c r="A36"/>
      <c r="B36"/>
      <c r="C36"/>
      <c r="D36"/>
      <c r="E36"/>
      <c r="F36"/>
      <c r="G36" s="137" t="s">
        <v>179</v>
      </c>
      <c r="H36" s="111"/>
      <c r="I36" s="112"/>
      <c r="J36" s="113"/>
      <c r="K36" s="114"/>
      <c r="L36" s="115"/>
      <c r="M36" s="116"/>
      <c r="N36" s="114"/>
      <c r="O36" s="115"/>
      <c r="P36" s="180"/>
      <c r="Q36" s="181"/>
      <c r="R36" s="182"/>
      <c r="S36" s="180"/>
      <c r="T36" s="181"/>
      <c r="U36" s="182"/>
      <c r="V36"/>
      <c r="W36"/>
      <c r="X36"/>
      <c r="Y36"/>
      <c r="Z36"/>
      <c r="AA36"/>
      <c r="AB36"/>
      <c r="AC36"/>
      <c r="AD36" s="132" t="s">
        <v>179</v>
      </c>
      <c r="AE36" s="127">
        <f>'Tabele przeliczeniowe33'!C142</f>
        <v>80.002230327464787</v>
      </c>
      <c r="AF36" s="128">
        <f>'Tabele przeliczeniowe33'!C143</f>
        <v>2107821.2260448108</v>
      </c>
      <c r="AG36" s="124">
        <f>'Tabele przeliczeniowe33'!D145</f>
        <v>0</v>
      </c>
      <c r="AH36" s="125">
        <f>'Tabele przeliczeniowe33'!E145</f>
        <v>0</v>
      </c>
      <c r="AI36" s="126">
        <f>ROUNDDOWN('Tabele przeliczeniowe33'!F145,3)</f>
        <v>0</v>
      </c>
      <c r="AJ36" s="124">
        <f>'Tabele przeliczeniowe33'!D146</f>
        <v>0</v>
      </c>
      <c r="AK36" s="125">
        <f>'Tabele przeliczeniowe33'!E146</f>
        <v>0</v>
      </c>
      <c r="AL36" s="126">
        <f>ROUNDDOWN('Tabele przeliczeniowe33'!F146,3)</f>
        <v>0</v>
      </c>
      <c r="AM36" s="172">
        <f>AG23+AH23/60+AI23/3600</f>
        <v>0</v>
      </c>
      <c r="AN36" s="173"/>
      <c r="AO36" s="174"/>
      <c r="AP36" s="175">
        <f>AJ23+AK23/60+AL23/3600</f>
        <v>0</v>
      </c>
      <c r="AQ36" s="173"/>
      <c r="AR36" s="174"/>
      <c r="AS36"/>
    </row>
    <row r="37" spans="1:45" ht="18" customHeight="1" x14ac:dyDescent="0.2">
      <c r="A37"/>
      <c r="B37"/>
      <c r="C37"/>
      <c r="D37"/>
      <c r="E37"/>
      <c r="F37"/>
      <c r="G37" s="137" t="s">
        <v>180</v>
      </c>
      <c r="H37" s="111"/>
      <c r="I37" s="112"/>
      <c r="J37" s="113"/>
      <c r="K37" s="114"/>
      <c r="L37" s="115"/>
      <c r="M37" s="116"/>
      <c r="N37" s="114"/>
      <c r="O37" s="115"/>
      <c r="P37" s="180"/>
      <c r="Q37" s="181"/>
      <c r="R37" s="182"/>
      <c r="S37" s="180"/>
      <c r="T37" s="181"/>
      <c r="U37" s="182"/>
      <c r="V37"/>
      <c r="W37"/>
      <c r="X37"/>
      <c r="Y37"/>
      <c r="Z37"/>
      <c r="AA37"/>
      <c r="AB37"/>
      <c r="AC37"/>
      <c r="AD37" s="132" t="s">
        <v>180</v>
      </c>
      <c r="AE37" s="127">
        <f>'Tabele przeliczeniowe34'!C142</f>
        <v>80.002230327464787</v>
      </c>
      <c r="AF37" s="128">
        <f>'Tabele przeliczeniowe34'!C143</f>
        <v>2107821.2260448108</v>
      </c>
      <c r="AG37" s="124">
        <f>'Tabele przeliczeniowe34'!D145</f>
        <v>0</v>
      </c>
      <c r="AH37" s="125">
        <f>'Tabele przeliczeniowe34'!E145</f>
        <v>0</v>
      </c>
      <c r="AI37" s="126">
        <f>ROUNDDOWN('Tabele przeliczeniowe34'!F145,3)</f>
        <v>0</v>
      </c>
      <c r="AJ37" s="124">
        <f>'Tabele przeliczeniowe34'!D146</f>
        <v>0</v>
      </c>
      <c r="AK37" s="125">
        <f>'Tabele przeliczeniowe34'!E146</f>
        <v>0</v>
      </c>
      <c r="AL37" s="126">
        <f>ROUNDDOWN('Tabele przeliczeniowe34'!F146,3)</f>
        <v>0</v>
      </c>
      <c r="AM37" s="172">
        <f>AG23+AH23/60+AI23/3600</f>
        <v>0</v>
      </c>
      <c r="AN37" s="173"/>
      <c r="AO37" s="174"/>
      <c r="AP37" s="175">
        <f>AJ23+AK23/60+AL23/3600</f>
        <v>0</v>
      </c>
      <c r="AQ37" s="173"/>
      <c r="AR37" s="174"/>
      <c r="AS37"/>
    </row>
    <row r="38" spans="1:45" ht="18" customHeight="1" x14ac:dyDescent="0.2">
      <c r="A38"/>
      <c r="B38"/>
      <c r="C38"/>
      <c r="D38"/>
      <c r="E38"/>
      <c r="F38"/>
      <c r="G38" s="137" t="s">
        <v>181</v>
      </c>
      <c r="H38" s="111"/>
      <c r="I38" s="112"/>
      <c r="J38" s="113"/>
      <c r="K38" s="114"/>
      <c r="L38" s="115"/>
      <c r="M38" s="116"/>
      <c r="N38" s="114"/>
      <c r="O38" s="115"/>
      <c r="P38" s="180"/>
      <c r="Q38" s="181"/>
      <c r="R38" s="182"/>
      <c r="S38" s="180"/>
      <c r="T38" s="181"/>
      <c r="U38" s="182"/>
      <c r="V38"/>
      <c r="W38"/>
      <c r="X38"/>
      <c r="Y38"/>
      <c r="Z38"/>
      <c r="AA38"/>
      <c r="AB38"/>
      <c r="AC38"/>
      <c r="AD38" s="132" t="s">
        <v>181</v>
      </c>
      <c r="AE38" s="127">
        <f>'Tabele przeliczeniowe35'!C142</f>
        <v>80.002230327464787</v>
      </c>
      <c r="AF38" s="128">
        <f>'Tabele przeliczeniowe35'!C143</f>
        <v>2107821.2260448108</v>
      </c>
      <c r="AG38" s="124">
        <f>'Tabele przeliczeniowe35'!D145</f>
        <v>0</v>
      </c>
      <c r="AH38" s="125">
        <f>'Tabele przeliczeniowe35'!E145</f>
        <v>0</v>
      </c>
      <c r="AI38" s="126">
        <f>ROUNDDOWN('Tabele przeliczeniowe35'!F145,3)</f>
        <v>0</v>
      </c>
      <c r="AJ38" s="124">
        <f>'Tabele przeliczeniowe35'!D146</f>
        <v>0</v>
      </c>
      <c r="AK38" s="125">
        <f>'Tabele przeliczeniowe35'!E146</f>
        <v>0</v>
      </c>
      <c r="AL38" s="126">
        <f>ROUNDDOWN('Tabele przeliczeniowe35'!F146,3)</f>
        <v>0</v>
      </c>
      <c r="AM38" s="172">
        <f>AG23+AH23/60+AI23/3600</f>
        <v>0</v>
      </c>
      <c r="AN38" s="173"/>
      <c r="AO38" s="174"/>
      <c r="AP38" s="175">
        <f>AJ23+AK23/60+AL23/3600</f>
        <v>0</v>
      </c>
      <c r="AQ38" s="173"/>
      <c r="AR38" s="174"/>
      <c r="AS38"/>
    </row>
    <row r="39" spans="1:45" ht="18" customHeight="1" x14ac:dyDescent="0.2">
      <c r="A39"/>
      <c r="B39"/>
      <c r="C39"/>
      <c r="D39"/>
      <c r="E39"/>
      <c r="F39"/>
      <c r="G39" s="137" t="s">
        <v>182</v>
      </c>
      <c r="H39" s="111"/>
      <c r="I39" s="112"/>
      <c r="J39" s="113"/>
      <c r="K39" s="114"/>
      <c r="L39" s="115"/>
      <c r="M39" s="116"/>
      <c r="N39" s="114"/>
      <c r="O39" s="115"/>
      <c r="P39" s="180"/>
      <c r="Q39" s="181"/>
      <c r="R39" s="182"/>
      <c r="S39" s="180"/>
      <c r="T39" s="181"/>
      <c r="U39" s="182"/>
      <c r="V39"/>
      <c r="W39"/>
      <c r="X39"/>
      <c r="Y39"/>
      <c r="Z39"/>
      <c r="AA39"/>
      <c r="AB39"/>
      <c r="AC39"/>
      <c r="AD39" s="132" t="s">
        <v>182</v>
      </c>
      <c r="AE39" s="127">
        <f>'Tabele przeliczeniowe36'!C142</f>
        <v>80.002230327464787</v>
      </c>
      <c r="AF39" s="128">
        <f>'Tabele przeliczeniowe36'!C143</f>
        <v>2107821.2260448108</v>
      </c>
      <c r="AG39" s="124">
        <f>'Tabele przeliczeniowe36'!D145</f>
        <v>0</v>
      </c>
      <c r="AH39" s="125">
        <f>'Tabele przeliczeniowe36'!E145</f>
        <v>0</v>
      </c>
      <c r="AI39" s="126">
        <f>ROUNDDOWN('Tabele przeliczeniowe36'!F145,3)</f>
        <v>0</v>
      </c>
      <c r="AJ39" s="124">
        <f>'Tabele przeliczeniowe36'!D146</f>
        <v>0</v>
      </c>
      <c r="AK39" s="125">
        <f>'Tabele przeliczeniowe36'!E146</f>
        <v>0</v>
      </c>
      <c r="AL39" s="126">
        <f>ROUNDDOWN('Tabele przeliczeniowe36'!F146,3)</f>
        <v>0</v>
      </c>
      <c r="AM39" s="172">
        <f>AG23+AH23/60+AI23/3600</f>
        <v>0</v>
      </c>
      <c r="AN39" s="173"/>
      <c r="AO39" s="174"/>
      <c r="AP39" s="175">
        <f>AJ23+AK23/60+AL23/3600</f>
        <v>0</v>
      </c>
      <c r="AQ39" s="173"/>
      <c r="AR39" s="174"/>
      <c r="AS39"/>
    </row>
    <row r="40" spans="1:45" ht="18" customHeight="1" x14ac:dyDescent="0.2">
      <c r="A40"/>
      <c r="B40"/>
      <c r="C40"/>
      <c r="D40"/>
      <c r="E40"/>
      <c r="F40"/>
      <c r="G40" s="137" t="s">
        <v>183</v>
      </c>
      <c r="H40" s="111"/>
      <c r="I40" s="112"/>
      <c r="J40" s="113"/>
      <c r="K40" s="114"/>
      <c r="L40" s="115"/>
      <c r="M40" s="116"/>
      <c r="N40" s="114"/>
      <c r="O40" s="115"/>
      <c r="P40" s="180"/>
      <c r="Q40" s="181"/>
      <c r="R40" s="182"/>
      <c r="S40" s="180"/>
      <c r="T40" s="181"/>
      <c r="U40" s="182"/>
      <c r="V40"/>
      <c r="W40"/>
      <c r="X40"/>
      <c r="Y40"/>
      <c r="Z40"/>
      <c r="AA40"/>
      <c r="AB40"/>
      <c r="AC40"/>
      <c r="AD40" s="132" t="s">
        <v>183</v>
      </c>
      <c r="AE40" s="127">
        <f>'Tabele przeliczeniowe37'!C142</f>
        <v>80.002230327464787</v>
      </c>
      <c r="AF40" s="128">
        <f>'Tabele przeliczeniowe37'!C143</f>
        <v>2107821.2260448108</v>
      </c>
      <c r="AG40" s="124">
        <f>'Tabele przeliczeniowe37'!D145</f>
        <v>0</v>
      </c>
      <c r="AH40" s="125">
        <f>'Tabele przeliczeniowe37'!E145</f>
        <v>0</v>
      </c>
      <c r="AI40" s="126">
        <f>ROUNDDOWN('Tabele przeliczeniowe37'!F145,3)</f>
        <v>0</v>
      </c>
      <c r="AJ40" s="124">
        <f>'Tabele przeliczeniowe37'!D146</f>
        <v>0</v>
      </c>
      <c r="AK40" s="125">
        <f>'Tabele przeliczeniowe37'!E146</f>
        <v>0</v>
      </c>
      <c r="AL40" s="126">
        <f>ROUNDDOWN('Tabele przeliczeniowe37'!F146,3)</f>
        <v>0</v>
      </c>
      <c r="AM40" s="172">
        <f>AG23+AH23/60+AI23/3600</f>
        <v>0</v>
      </c>
      <c r="AN40" s="173"/>
      <c r="AO40" s="174"/>
      <c r="AP40" s="175">
        <f>AJ23+AK23/60+AL23/3600</f>
        <v>0</v>
      </c>
      <c r="AQ40" s="173"/>
      <c r="AR40" s="174"/>
      <c r="AS40"/>
    </row>
    <row r="41" spans="1:45" ht="18" customHeight="1" x14ac:dyDescent="0.2">
      <c r="A41"/>
      <c r="B41"/>
      <c r="C41"/>
      <c r="D41"/>
      <c r="E41"/>
      <c r="F41"/>
      <c r="G41" s="137" t="s">
        <v>184</v>
      </c>
      <c r="H41" s="111"/>
      <c r="I41" s="112"/>
      <c r="J41" s="113"/>
      <c r="K41" s="114"/>
      <c r="L41" s="115"/>
      <c r="M41" s="116"/>
      <c r="N41" s="114"/>
      <c r="O41" s="115"/>
      <c r="P41" s="180"/>
      <c r="Q41" s="181"/>
      <c r="R41" s="182"/>
      <c r="S41" s="180"/>
      <c r="T41" s="181"/>
      <c r="U41" s="182"/>
      <c r="V41"/>
      <c r="W41"/>
      <c r="X41"/>
      <c r="Y41"/>
      <c r="Z41"/>
      <c r="AA41"/>
      <c r="AB41"/>
      <c r="AC41"/>
      <c r="AD41" s="132" t="s">
        <v>184</v>
      </c>
      <c r="AE41" s="127">
        <f>'Tabele przeliczeniowe38'!C142</f>
        <v>80.002230327464787</v>
      </c>
      <c r="AF41" s="128">
        <f>'Tabele przeliczeniowe38'!C143</f>
        <v>2107821.2260448108</v>
      </c>
      <c r="AG41" s="124">
        <f>'Tabele przeliczeniowe38'!D145</f>
        <v>0</v>
      </c>
      <c r="AH41" s="125">
        <f>'Tabele przeliczeniowe38'!E145</f>
        <v>0</v>
      </c>
      <c r="AI41" s="126">
        <f>ROUNDDOWN('Tabele przeliczeniowe38'!F145,3)</f>
        <v>0</v>
      </c>
      <c r="AJ41" s="124">
        <f>'Tabele przeliczeniowe38'!D146</f>
        <v>0</v>
      </c>
      <c r="AK41" s="125">
        <f>'Tabele przeliczeniowe38'!E146</f>
        <v>0</v>
      </c>
      <c r="AL41" s="126">
        <f>ROUNDDOWN('Tabele przeliczeniowe38'!F146,3)</f>
        <v>0</v>
      </c>
      <c r="AM41" s="172">
        <f>AG23+AH23/60+AI23/3600</f>
        <v>0</v>
      </c>
      <c r="AN41" s="173"/>
      <c r="AO41" s="174"/>
      <c r="AP41" s="175">
        <f>AJ23+AK23/60+AL23/3600</f>
        <v>0</v>
      </c>
      <c r="AQ41" s="173"/>
      <c r="AR41" s="174"/>
      <c r="AS41"/>
    </row>
    <row r="42" spans="1:45" ht="18" customHeight="1" x14ac:dyDescent="0.2">
      <c r="A42"/>
      <c r="B42"/>
      <c r="C42"/>
      <c r="D42"/>
      <c r="E42"/>
      <c r="F42"/>
      <c r="G42" s="137" t="s">
        <v>185</v>
      </c>
      <c r="H42" s="111"/>
      <c r="I42" s="112"/>
      <c r="J42" s="113"/>
      <c r="K42" s="114"/>
      <c r="L42" s="115"/>
      <c r="M42" s="116"/>
      <c r="N42" s="114"/>
      <c r="O42" s="115"/>
      <c r="P42" s="180"/>
      <c r="Q42" s="181"/>
      <c r="R42" s="182"/>
      <c r="S42" s="180"/>
      <c r="T42" s="181"/>
      <c r="U42" s="182"/>
      <c r="V42"/>
      <c r="W42"/>
      <c r="X42"/>
      <c r="Y42"/>
      <c r="Z42"/>
      <c r="AA42"/>
      <c r="AB42"/>
      <c r="AC42"/>
      <c r="AD42" s="132" t="s">
        <v>185</v>
      </c>
      <c r="AE42" s="127">
        <f>'Tabele przeliczeniowe39'!C142</f>
        <v>80.002230327464787</v>
      </c>
      <c r="AF42" s="128">
        <f>'Tabele przeliczeniowe39'!C143</f>
        <v>2107821.2260448108</v>
      </c>
      <c r="AG42" s="124">
        <f>'Tabele przeliczeniowe39'!D145</f>
        <v>0</v>
      </c>
      <c r="AH42" s="125">
        <f>'Tabele przeliczeniowe39'!E145</f>
        <v>0</v>
      </c>
      <c r="AI42" s="126">
        <f>ROUNDDOWN('Tabele przeliczeniowe39'!F145,3)</f>
        <v>0</v>
      </c>
      <c r="AJ42" s="124">
        <f>'Tabele przeliczeniowe39'!D146</f>
        <v>0</v>
      </c>
      <c r="AK42" s="125">
        <f>'Tabele przeliczeniowe39'!E146</f>
        <v>0</v>
      </c>
      <c r="AL42" s="126">
        <f>ROUNDDOWN('Tabele przeliczeniowe39'!F146,3)</f>
        <v>0</v>
      </c>
      <c r="AM42" s="172">
        <f>AG23+AH23/60+AI23/3600</f>
        <v>0</v>
      </c>
      <c r="AN42" s="173"/>
      <c r="AO42" s="174"/>
      <c r="AP42" s="175">
        <f>AJ23+AK23/60+AL23/3600</f>
        <v>0</v>
      </c>
      <c r="AQ42" s="173"/>
      <c r="AR42" s="174"/>
      <c r="AS42"/>
    </row>
    <row r="43" spans="1:45" ht="18" customHeight="1" x14ac:dyDescent="0.2">
      <c r="A43"/>
      <c r="B43"/>
      <c r="C43"/>
      <c r="D43"/>
      <c r="E43"/>
      <c r="F43"/>
      <c r="G43" s="137" t="s">
        <v>186</v>
      </c>
      <c r="H43" s="111"/>
      <c r="I43" s="112"/>
      <c r="J43" s="113"/>
      <c r="K43" s="114"/>
      <c r="L43" s="115"/>
      <c r="M43" s="116"/>
      <c r="N43" s="114"/>
      <c r="O43" s="115"/>
      <c r="P43" s="180"/>
      <c r="Q43" s="181"/>
      <c r="R43" s="182"/>
      <c r="S43" s="180"/>
      <c r="T43" s="181"/>
      <c r="U43" s="182"/>
      <c r="V43"/>
      <c r="W43"/>
      <c r="X43"/>
      <c r="Y43"/>
      <c r="Z43"/>
      <c r="AA43"/>
      <c r="AB43"/>
      <c r="AC43"/>
      <c r="AD43" s="132" t="s">
        <v>186</v>
      </c>
      <c r="AE43" s="127">
        <f>'Tabele przeliczeniowe40'!C142</f>
        <v>80.002230327464787</v>
      </c>
      <c r="AF43" s="128">
        <f>'Tabele przeliczeniowe40'!C143</f>
        <v>2107821.2260448108</v>
      </c>
      <c r="AG43" s="124">
        <f>'Tabele przeliczeniowe40'!D145</f>
        <v>0</v>
      </c>
      <c r="AH43" s="125">
        <f>'Tabele przeliczeniowe40'!E145</f>
        <v>0</v>
      </c>
      <c r="AI43" s="126">
        <f>ROUNDDOWN('Tabele przeliczeniowe40'!F145,3)</f>
        <v>0</v>
      </c>
      <c r="AJ43" s="124">
        <f>'Tabele przeliczeniowe40'!D146</f>
        <v>0</v>
      </c>
      <c r="AK43" s="125">
        <f>'Tabele przeliczeniowe40'!E146</f>
        <v>0</v>
      </c>
      <c r="AL43" s="126">
        <f>ROUNDDOWN('Tabele przeliczeniowe40'!F146,3)</f>
        <v>0</v>
      </c>
      <c r="AM43" s="172">
        <f>AG23+AH23/60+AI23/3600</f>
        <v>0</v>
      </c>
      <c r="AN43" s="173"/>
      <c r="AO43" s="174"/>
      <c r="AP43" s="175">
        <f>AJ23+AK23/60+AL23/3600</f>
        <v>0</v>
      </c>
      <c r="AQ43" s="173"/>
      <c r="AR43" s="174"/>
      <c r="AS43"/>
    </row>
    <row r="44" spans="1:45" ht="18" customHeight="1" x14ac:dyDescent="0.2">
      <c r="A44"/>
      <c r="B44"/>
      <c r="C44"/>
      <c r="D44"/>
      <c r="E44"/>
      <c r="F44"/>
      <c r="G44" s="137" t="s">
        <v>187</v>
      </c>
      <c r="H44" s="111"/>
      <c r="I44" s="112"/>
      <c r="J44" s="113"/>
      <c r="K44" s="114"/>
      <c r="L44" s="115"/>
      <c r="M44" s="116"/>
      <c r="N44" s="114"/>
      <c r="O44" s="115"/>
      <c r="P44" s="180"/>
      <c r="Q44" s="181"/>
      <c r="R44" s="182"/>
      <c r="S44" s="180"/>
      <c r="T44" s="181"/>
      <c r="U44" s="182"/>
      <c r="V44"/>
      <c r="W44"/>
      <c r="X44"/>
      <c r="Y44"/>
      <c r="Z44"/>
      <c r="AA44"/>
      <c r="AB44"/>
      <c r="AC44"/>
      <c r="AD44" s="132" t="s">
        <v>187</v>
      </c>
      <c r="AE44" s="127">
        <f>'Tabele przeliczeniowe41'!C142</f>
        <v>80.002230327464787</v>
      </c>
      <c r="AF44" s="128">
        <f>'Tabele przeliczeniowe41'!C143</f>
        <v>2107821.2260448108</v>
      </c>
      <c r="AG44" s="124">
        <f>'Tabele przeliczeniowe41'!D145</f>
        <v>0</v>
      </c>
      <c r="AH44" s="125">
        <f>'Tabele przeliczeniowe41'!E145</f>
        <v>0</v>
      </c>
      <c r="AI44" s="126">
        <f>ROUNDDOWN('Tabele przeliczeniowe41'!F145,3)</f>
        <v>0</v>
      </c>
      <c r="AJ44" s="124">
        <f>'Tabele przeliczeniowe41'!D146</f>
        <v>0</v>
      </c>
      <c r="AK44" s="125">
        <f>'Tabele przeliczeniowe41'!E146</f>
        <v>0</v>
      </c>
      <c r="AL44" s="126">
        <f>ROUNDDOWN('Tabele przeliczeniowe41'!F146,3)</f>
        <v>0</v>
      </c>
      <c r="AM44" s="172">
        <f>AG23+AH23/60+AI23/3600</f>
        <v>0</v>
      </c>
      <c r="AN44" s="173"/>
      <c r="AO44" s="174"/>
      <c r="AP44" s="175">
        <f>AJ23+AK23/60+AL23/3600</f>
        <v>0</v>
      </c>
      <c r="AQ44" s="173"/>
      <c r="AR44" s="174"/>
      <c r="AS44"/>
    </row>
    <row r="45" spans="1:45" ht="18" customHeight="1" x14ac:dyDescent="0.2">
      <c r="A45"/>
      <c r="B45"/>
      <c r="C45"/>
      <c r="D45"/>
      <c r="E45"/>
      <c r="F45"/>
      <c r="G45" s="137" t="s">
        <v>188</v>
      </c>
      <c r="H45" s="111"/>
      <c r="I45" s="112"/>
      <c r="J45" s="113"/>
      <c r="K45" s="114"/>
      <c r="L45" s="115"/>
      <c r="M45" s="116"/>
      <c r="N45" s="114"/>
      <c r="O45" s="115"/>
      <c r="P45" s="180"/>
      <c r="Q45" s="181"/>
      <c r="R45" s="182"/>
      <c r="S45" s="180"/>
      <c r="T45" s="181"/>
      <c r="U45" s="182"/>
      <c r="V45"/>
      <c r="W45"/>
      <c r="X45"/>
      <c r="Y45"/>
      <c r="Z45"/>
      <c r="AA45"/>
      <c r="AB45"/>
      <c r="AC45"/>
      <c r="AD45" s="132" t="s">
        <v>188</v>
      </c>
      <c r="AE45" s="127">
        <f>'Tabele przeliczeniowe42'!C142</f>
        <v>80.002230327464787</v>
      </c>
      <c r="AF45" s="128">
        <f>'Tabele przeliczeniowe42'!C143</f>
        <v>2107821.2260448108</v>
      </c>
      <c r="AG45" s="124">
        <f>'Tabele przeliczeniowe42'!D145</f>
        <v>0</v>
      </c>
      <c r="AH45" s="125">
        <f>'Tabele przeliczeniowe42'!E145</f>
        <v>0</v>
      </c>
      <c r="AI45" s="126">
        <f>ROUNDDOWN('Tabele przeliczeniowe42'!F145,3)</f>
        <v>0</v>
      </c>
      <c r="AJ45" s="124">
        <f>'Tabele przeliczeniowe42'!D146</f>
        <v>0</v>
      </c>
      <c r="AK45" s="125">
        <f>'Tabele przeliczeniowe42'!E146</f>
        <v>0</v>
      </c>
      <c r="AL45" s="126">
        <f>ROUNDDOWN('Tabele przeliczeniowe42'!F146,3)</f>
        <v>0</v>
      </c>
      <c r="AM45" s="172">
        <f>AG23+AH23/60+AI23/3600</f>
        <v>0</v>
      </c>
      <c r="AN45" s="173"/>
      <c r="AO45" s="174"/>
      <c r="AP45" s="175">
        <f>AJ23+AK23/60+AL23/3600</f>
        <v>0</v>
      </c>
      <c r="AQ45" s="173"/>
      <c r="AR45" s="174"/>
      <c r="AS45"/>
    </row>
    <row r="46" spans="1:45" ht="18" customHeight="1" x14ac:dyDescent="0.2">
      <c r="A46"/>
      <c r="B46"/>
      <c r="C46"/>
      <c r="D46"/>
      <c r="E46"/>
      <c r="F46"/>
      <c r="G46" s="137" t="s">
        <v>189</v>
      </c>
      <c r="H46" s="111"/>
      <c r="I46" s="112"/>
      <c r="J46" s="113"/>
      <c r="K46" s="114"/>
      <c r="L46" s="115"/>
      <c r="M46" s="116"/>
      <c r="N46" s="114"/>
      <c r="O46" s="115"/>
      <c r="P46" s="180"/>
      <c r="Q46" s="181"/>
      <c r="R46" s="182"/>
      <c r="S46" s="180"/>
      <c r="T46" s="181"/>
      <c r="U46" s="182"/>
      <c r="V46"/>
      <c r="W46"/>
      <c r="X46"/>
      <c r="Y46"/>
      <c r="Z46"/>
      <c r="AA46"/>
      <c r="AB46"/>
      <c r="AC46"/>
      <c r="AD46" s="132" t="s">
        <v>189</v>
      </c>
      <c r="AE46" s="127">
        <f>'Tabele przeliczeniowe43'!C142</f>
        <v>80.002230327464787</v>
      </c>
      <c r="AF46" s="128">
        <f>'Tabele przeliczeniowe43'!C143</f>
        <v>2107821.2260448108</v>
      </c>
      <c r="AG46" s="124">
        <f>'Tabele przeliczeniowe43'!D145</f>
        <v>0</v>
      </c>
      <c r="AH46" s="125">
        <f>'Tabele przeliczeniowe43'!E145</f>
        <v>0</v>
      </c>
      <c r="AI46" s="126">
        <f>ROUNDDOWN('Tabele przeliczeniowe43'!F145,3)</f>
        <v>0</v>
      </c>
      <c r="AJ46" s="124">
        <f>'Tabele przeliczeniowe43'!D146</f>
        <v>0</v>
      </c>
      <c r="AK46" s="125">
        <f>'Tabele przeliczeniowe43'!E146</f>
        <v>0</v>
      </c>
      <c r="AL46" s="126">
        <f>ROUNDDOWN('Tabele przeliczeniowe43'!F146,3)</f>
        <v>0</v>
      </c>
      <c r="AM46" s="172">
        <f>AG23+AH23/60+AI23/3600</f>
        <v>0</v>
      </c>
      <c r="AN46" s="173"/>
      <c r="AO46" s="174"/>
      <c r="AP46" s="175">
        <f>AJ23+AK23/60+AL23/3600</f>
        <v>0</v>
      </c>
      <c r="AQ46" s="173"/>
      <c r="AR46" s="174"/>
      <c r="AS46"/>
    </row>
    <row r="47" spans="1:45" ht="18" customHeight="1" x14ac:dyDescent="0.2">
      <c r="A47"/>
      <c r="B47"/>
      <c r="C47"/>
      <c r="D47"/>
      <c r="E47"/>
      <c r="F47"/>
      <c r="G47" s="137" t="s">
        <v>190</v>
      </c>
      <c r="H47" s="111"/>
      <c r="I47" s="112"/>
      <c r="J47" s="113"/>
      <c r="K47" s="114"/>
      <c r="L47" s="115"/>
      <c r="M47" s="116"/>
      <c r="N47" s="114"/>
      <c r="O47" s="115"/>
      <c r="P47" s="180"/>
      <c r="Q47" s="181"/>
      <c r="R47" s="182"/>
      <c r="S47" s="180"/>
      <c r="T47" s="181"/>
      <c r="U47" s="182"/>
      <c r="V47"/>
      <c r="W47"/>
      <c r="X47"/>
      <c r="Y47"/>
      <c r="Z47"/>
      <c r="AA47"/>
      <c r="AB47"/>
      <c r="AC47"/>
      <c r="AD47" s="132" t="s">
        <v>190</v>
      </c>
      <c r="AE47" s="127">
        <f>'Tabele przeliczeniowe44'!C142</f>
        <v>80.002230327464787</v>
      </c>
      <c r="AF47" s="128">
        <f>'Tabele przeliczeniowe44'!C143</f>
        <v>2107821.2260448108</v>
      </c>
      <c r="AG47" s="124">
        <f>'Tabele przeliczeniowe44'!D145</f>
        <v>0</v>
      </c>
      <c r="AH47" s="125">
        <f>'Tabele przeliczeniowe44'!E145</f>
        <v>0</v>
      </c>
      <c r="AI47" s="126">
        <f>ROUNDDOWN('Tabele przeliczeniowe44'!F145,3)</f>
        <v>0</v>
      </c>
      <c r="AJ47" s="124">
        <f>'Tabele przeliczeniowe44'!D146</f>
        <v>0</v>
      </c>
      <c r="AK47" s="125">
        <f>'Tabele przeliczeniowe44'!E146</f>
        <v>0</v>
      </c>
      <c r="AL47" s="126">
        <f>ROUNDDOWN('Tabele przeliczeniowe44'!F146,3)</f>
        <v>0</v>
      </c>
      <c r="AM47" s="172">
        <f>AG23+AH23/60+AI23/3600</f>
        <v>0</v>
      </c>
      <c r="AN47" s="173"/>
      <c r="AO47" s="174"/>
      <c r="AP47" s="175">
        <f>AJ23+AK23/60+AL23/3600</f>
        <v>0</v>
      </c>
      <c r="AQ47" s="173"/>
      <c r="AR47" s="174"/>
      <c r="AS47"/>
    </row>
    <row r="48" spans="1:45" ht="18" customHeight="1" x14ac:dyDescent="0.2">
      <c r="A48"/>
      <c r="B48"/>
      <c r="C48"/>
      <c r="D48"/>
      <c r="E48"/>
      <c r="F48"/>
      <c r="G48" s="137" t="s">
        <v>191</v>
      </c>
      <c r="H48" s="111"/>
      <c r="I48" s="112"/>
      <c r="J48" s="113"/>
      <c r="K48" s="114"/>
      <c r="L48" s="115"/>
      <c r="M48" s="116"/>
      <c r="N48" s="114"/>
      <c r="O48" s="115"/>
      <c r="P48" s="180"/>
      <c r="Q48" s="181"/>
      <c r="R48" s="182"/>
      <c r="S48" s="180"/>
      <c r="T48" s="181"/>
      <c r="U48" s="182"/>
      <c r="V48"/>
      <c r="W48"/>
      <c r="X48"/>
      <c r="Y48"/>
      <c r="Z48"/>
      <c r="AA48"/>
      <c r="AB48"/>
      <c r="AC48"/>
      <c r="AD48" s="132" t="s">
        <v>191</v>
      </c>
      <c r="AE48" s="127">
        <f>'Tabele przeliczeniowe45'!C142</f>
        <v>80.002230327464787</v>
      </c>
      <c r="AF48" s="128">
        <f>'Tabele przeliczeniowe45'!C143</f>
        <v>2107821.2260448108</v>
      </c>
      <c r="AG48" s="124">
        <f>'Tabele przeliczeniowe45'!D145</f>
        <v>0</v>
      </c>
      <c r="AH48" s="125">
        <f>'Tabele przeliczeniowe45'!E145</f>
        <v>0</v>
      </c>
      <c r="AI48" s="126">
        <f>ROUNDDOWN('Tabele przeliczeniowe45'!F145,3)</f>
        <v>0</v>
      </c>
      <c r="AJ48" s="124">
        <f>'Tabele przeliczeniowe45'!D146</f>
        <v>0</v>
      </c>
      <c r="AK48" s="125">
        <f>'Tabele przeliczeniowe45'!E146</f>
        <v>0</v>
      </c>
      <c r="AL48" s="126">
        <f>ROUNDDOWN('Tabele przeliczeniowe45'!F146,3)</f>
        <v>0</v>
      </c>
      <c r="AM48" s="172">
        <f>AG23+AH23/60+AI23/3600</f>
        <v>0</v>
      </c>
      <c r="AN48" s="173"/>
      <c r="AO48" s="174"/>
      <c r="AP48" s="175">
        <f>AJ23+AK23/60+AL23/3600</f>
        <v>0</v>
      </c>
      <c r="AQ48" s="173"/>
      <c r="AR48" s="174"/>
      <c r="AS48"/>
    </row>
    <row r="49" spans="1:45" ht="18" customHeight="1" x14ac:dyDescent="0.2">
      <c r="A49"/>
      <c r="B49"/>
      <c r="C49"/>
      <c r="D49"/>
      <c r="E49"/>
      <c r="F49"/>
      <c r="G49" s="137" t="s">
        <v>192</v>
      </c>
      <c r="H49" s="111"/>
      <c r="I49" s="112"/>
      <c r="J49" s="113"/>
      <c r="K49" s="114"/>
      <c r="L49" s="115"/>
      <c r="M49" s="116"/>
      <c r="N49" s="114"/>
      <c r="O49" s="115"/>
      <c r="P49" s="180"/>
      <c r="Q49" s="181"/>
      <c r="R49" s="182"/>
      <c r="S49" s="180"/>
      <c r="T49" s="181"/>
      <c r="U49" s="182"/>
      <c r="V49"/>
      <c r="W49"/>
      <c r="X49"/>
      <c r="Y49"/>
      <c r="Z49"/>
      <c r="AA49"/>
      <c r="AB49"/>
      <c r="AC49"/>
      <c r="AD49" s="132" t="s">
        <v>192</v>
      </c>
      <c r="AE49" s="127">
        <f>'Tabele przeliczeniowe46'!C142</f>
        <v>80.002230327464787</v>
      </c>
      <c r="AF49" s="128">
        <f>'Tabele przeliczeniowe46'!C143</f>
        <v>2107821.2260448108</v>
      </c>
      <c r="AG49" s="124">
        <f>'Tabele przeliczeniowe46'!D145</f>
        <v>0</v>
      </c>
      <c r="AH49" s="125">
        <f>'Tabele przeliczeniowe46'!E145</f>
        <v>0</v>
      </c>
      <c r="AI49" s="126">
        <f>ROUNDDOWN('Tabele przeliczeniowe46'!F145,3)</f>
        <v>0</v>
      </c>
      <c r="AJ49" s="124">
        <f>'Tabele przeliczeniowe46'!D146</f>
        <v>0</v>
      </c>
      <c r="AK49" s="125">
        <f>'Tabele przeliczeniowe46'!E146</f>
        <v>0</v>
      </c>
      <c r="AL49" s="126">
        <f>ROUNDDOWN('Tabele przeliczeniowe46'!F146,3)</f>
        <v>0</v>
      </c>
      <c r="AM49" s="172">
        <f>AG23+AH23/60+AI23/3600</f>
        <v>0</v>
      </c>
      <c r="AN49" s="173"/>
      <c r="AO49" s="174"/>
      <c r="AP49" s="175">
        <f>AJ23+AK23/60+AL23/3600</f>
        <v>0</v>
      </c>
      <c r="AQ49" s="173"/>
      <c r="AR49" s="174"/>
      <c r="AS49"/>
    </row>
    <row r="50" spans="1:45" ht="18" customHeight="1" x14ac:dyDescent="0.2">
      <c r="A50"/>
      <c r="B50"/>
      <c r="C50"/>
      <c r="D50"/>
      <c r="E50"/>
      <c r="F50"/>
      <c r="G50" s="137" t="s">
        <v>193</v>
      </c>
      <c r="H50" s="111"/>
      <c r="I50" s="112"/>
      <c r="J50" s="113"/>
      <c r="K50" s="114"/>
      <c r="L50" s="115"/>
      <c r="M50" s="116"/>
      <c r="N50" s="114"/>
      <c r="O50" s="115"/>
      <c r="P50" s="180"/>
      <c r="Q50" s="181"/>
      <c r="R50" s="182"/>
      <c r="S50" s="180"/>
      <c r="T50" s="181"/>
      <c r="U50" s="182"/>
      <c r="V50"/>
      <c r="W50"/>
      <c r="X50"/>
      <c r="Y50"/>
      <c r="Z50"/>
      <c r="AA50"/>
      <c r="AB50"/>
      <c r="AC50"/>
      <c r="AD50" s="132" t="s">
        <v>193</v>
      </c>
      <c r="AE50" s="127">
        <f>'Tabele przeliczeniowe47'!C142</f>
        <v>80.002230327464787</v>
      </c>
      <c r="AF50" s="128">
        <f>'Tabele przeliczeniowe47'!C143</f>
        <v>2107821.2260448108</v>
      </c>
      <c r="AG50" s="124">
        <f>'Tabele przeliczeniowe47'!D145</f>
        <v>0</v>
      </c>
      <c r="AH50" s="125">
        <f>'Tabele przeliczeniowe47'!E145</f>
        <v>0</v>
      </c>
      <c r="AI50" s="126">
        <f>ROUNDDOWN('Tabele przeliczeniowe47'!F145,3)</f>
        <v>0</v>
      </c>
      <c r="AJ50" s="124">
        <f>'Tabele przeliczeniowe47'!D146</f>
        <v>0</v>
      </c>
      <c r="AK50" s="125">
        <f>'Tabele przeliczeniowe47'!E146</f>
        <v>0</v>
      </c>
      <c r="AL50" s="126">
        <f>ROUNDDOWN('Tabele przeliczeniowe47'!F146,3)</f>
        <v>0</v>
      </c>
      <c r="AM50" s="172">
        <f>AG23+AH23/60+AI23/3600</f>
        <v>0</v>
      </c>
      <c r="AN50" s="173"/>
      <c r="AO50" s="174"/>
      <c r="AP50" s="175">
        <f>AJ23+AK23/60+AL23/3600</f>
        <v>0</v>
      </c>
      <c r="AQ50" s="173"/>
      <c r="AR50" s="174"/>
      <c r="AS50"/>
    </row>
    <row r="51" spans="1:45" ht="18" customHeight="1" x14ac:dyDescent="0.2">
      <c r="A51"/>
      <c r="B51"/>
      <c r="C51"/>
      <c r="D51"/>
      <c r="E51"/>
      <c r="F51"/>
      <c r="G51" s="137" t="s">
        <v>194</v>
      </c>
      <c r="H51" s="111"/>
      <c r="I51" s="112"/>
      <c r="J51" s="113"/>
      <c r="K51" s="114"/>
      <c r="L51" s="115"/>
      <c r="M51" s="116"/>
      <c r="N51" s="114"/>
      <c r="O51" s="115"/>
      <c r="P51" s="180"/>
      <c r="Q51" s="181"/>
      <c r="R51" s="182"/>
      <c r="S51" s="180"/>
      <c r="T51" s="181"/>
      <c r="U51" s="182"/>
      <c r="V51"/>
      <c r="W51"/>
      <c r="X51"/>
      <c r="Y51"/>
      <c r="Z51"/>
      <c r="AA51"/>
      <c r="AB51"/>
      <c r="AC51"/>
      <c r="AD51" s="132" t="s">
        <v>194</v>
      </c>
      <c r="AE51" s="127">
        <f>'Tabele przeliczeniowe48'!C142</f>
        <v>80.002230327464787</v>
      </c>
      <c r="AF51" s="128">
        <f>'Tabele przeliczeniowe48'!C143</f>
        <v>2107821.2260448108</v>
      </c>
      <c r="AG51" s="124">
        <f>'Tabele przeliczeniowe48'!D145</f>
        <v>0</v>
      </c>
      <c r="AH51" s="125">
        <f>'Tabele przeliczeniowe48'!E145</f>
        <v>0</v>
      </c>
      <c r="AI51" s="126">
        <f>ROUNDDOWN('Tabele przeliczeniowe48'!F145,3)</f>
        <v>0</v>
      </c>
      <c r="AJ51" s="124">
        <f>'Tabele przeliczeniowe48'!D146</f>
        <v>0</v>
      </c>
      <c r="AK51" s="125">
        <f>'Tabele przeliczeniowe48'!E146</f>
        <v>0</v>
      </c>
      <c r="AL51" s="126">
        <f>ROUNDDOWN('Tabele przeliczeniowe48'!F146,3)</f>
        <v>0</v>
      </c>
      <c r="AM51" s="172">
        <f>AG23+AH23/60+AI23/3600</f>
        <v>0</v>
      </c>
      <c r="AN51" s="173"/>
      <c r="AO51" s="174"/>
      <c r="AP51" s="175">
        <f>AJ23+AK23/60+AL23/3600</f>
        <v>0</v>
      </c>
      <c r="AQ51" s="173"/>
      <c r="AR51" s="174"/>
      <c r="AS51"/>
    </row>
    <row r="52" spans="1:45" ht="18" customHeight="1" x14ac:dyDescent="0.2">
      <c r="A52"/>
      <c r="B52"/>
      <c r="C52"/>
      <c r="D52"/>
      <c r="E52"/>
      <c r="F52"/>
      <c r="G52" s="137" t="s">
        <v>195</v>
      </c>
      <c r="H52" s="111"/>
      <c r="I52" s="112"/>
      <c r="J52" s="113"/>
      <c r="K52" s="114"/>
      <c r="L52" s="115"/>
      <c r="M52" s="116"/>
      <c r="N52" s="114"/>
      <c r="O52" s="115"/>
      <c r="P52" s="180"/>
      <c r="Q52" s="181"/>
      <c r="R52" s="182"/>
      <c r="S52" s="180"/>
      <c r="T52" s="181"/>
      <c r="U52" s="182"/>
      <c r="V52"/>
      <c r="W52"/>
      <c r="X52"/>
      <c r="Y52"/>
      <c r="Z52"/>
      <c r="AA52"/>
      <c r="AB52"/>
      <c r="AC52"/>
      <c r="AD52" s="132" t="s">
        <v>195</v>
      </c>
      <c r="AE52" s="127">
        <f>'Tabele przeliczeniowe49'!C142</f>
        <v>80.002230327464787</v>
      </c>
      <c r="AF52" s="128">
        <f>'Tabele przeliczeniowe49'!C143</f>
        <v>2107821.2260448108</v>
      </c>
      <c r="AG52" s="124">
        <f>'Tabele przeliczeniowe49'!D145</f>
        <v>0</v>
      </c>
      <c r="AH52" s="125">
        <f>'Tabele przeliczeniowe49'!E145</f>
        <v>0</v>
      </c>
      <c r="AI52" s="126">
        <f>ROUNDDOWN('Tabele przeliczeniowe49'!F145,3)</f>
        <v>0</v>
      </c>
      <c r="AJ52" s="124">
        <f>'Tabele przeliczeniowe49'!D146</f>
        <v>0</v>
      </c>
      <c r="AK52" s="125">
        <f>'Tabele przeliczeniowe49'!E146</f>
        <v>0</v>
      </c>
      <c r="AL52" s="126">
        <f>ROUNDDOWN('Tabele przeliczeniowe49'!F146,3)</f>
        <v>0</v>
      </c>
      <c r="AM52" s="172">
        <f>AG23+AH23/60+AI23/3600</f>
        <v>0</v>
      </c>
      <c r="AN52" s="173"/>
      <c r="AO52" s="174"/>
      <c r="AP52" s="175">
        <f>AJ23+AK23/60+AL23/3600</f>
        <v>0</v>
      </c>
      <c r="AQ52" s="173"/>
      <c r="AR52" s="174"/>
      <c r="AS52"/>
    </row>
    <row r="53" spans="1:45" ht="18" customHeight="1" x14ac:dyDescent="0.2">
      <c r="A53"/>
      <c r="B53"/>
      <c r="C53"/>
      <c r="D53"/>
      <c r="E53"/>
      <c r="F53"/>
      <c r="G53" s="137" t="s">
        <v>196</v>
      </c>
      <c r="H53" s="111"/>
      <c r="I53" s="112"/>
      <c r="J53" s="113"/>
      <c r="K53" s="114"/>
      <c r="L53" s="115"/>
      <c r="M53" s="116"/>
      <c r="N53" s="114"/>
      <c r="O53" s="115"/>
      <c r="P53" s="180"/>
      <c r="Q53" s="181"/>
      <c r="R53" s="182"/>
      <c r="S53" s="180"/>
      <c r="T53" s="181"/>
      <c r="U53" s="182"/>
      <c r="V53"/>
      <c r="W53"/>
      <c r="X53"/>
      <c r="Y53"/>
      <c r="Z53"/>
      <c r="AA53"/>
      <c r="AB53"/>
      <c r="AC53"/>
      <c r="AD53" s="132" t="s">
        <v>196</v>
      </c>
      <c r="AE53" s="127">
        <f>'Tabele przeliczeniowe50'!C142</f>
        <v>80.002230327464787</v>
      </c>
      <c r="AF53" s="128">
        <f>'Tabele przeliczeniowe50'!C143</f>
        <v>2107821.2260448108</v>
      </c>
      <c r="AG53" s="124">
        <f>'Tabele przeliczeniowe50'!D145</f>
        <v>0</v>
      </c>
      <c r="AH53" s="125">
        <f>'Tabele przeliczeniowe50'!E145</f>
        <v>0</v>
      </c>
      <c r="AI53" s="126">
        <f>ROUNDDOWN('Tabele przeliczeniowe50'!F145,3)</f>
        <v>0</v>
      </c>
      <c r="AJ53" s="124">
        <f>'Tabele przeliczeniowe50'!D146</f>
        <v>0</v>
      </c>
      <c r="AK53" s="125">
        <f>'Tabele przeliczeniowe50'!E146</f>
        <v>0</v>
      </c>
      <c r="AL53" s="126">
        <f>ROUNDDOWN('Tabele przeliczeniowe50'!F146,3)</f>
        <v>0</v>
      </c>
      <c r="AM53" s="172">
        <f>AG23+AH23/60+AI23/3600</f>
        <v>0</v>
      </c>
      <c r="AN53" s="173"/>
      <c r="AO53" s="174"/>
      <c r="AP53" s="175">
        <f>AJ23+AK23/60+AL23/3600</f>
        <v>0</v>
      </c>
      <c r="AQ53" s="173"/>
      <c r="AR53" s="174"/>
      <c r="AS53"/>
    </row>
    <row r="54" spans="1:45" ht="18" customHeight="1" x14ac:dyDescent="0.2">
      <c r="A54"/>
      <c r="B54"/>
      <c r="C54"/>
      <c r="D54"/>
      <c r="E54"/>
      <c r="F54"/>
      <c r="G54" s="137" t="s">
        <v>197</v>
      </c>
      <c r="H54" s="111"/>
      <c r="I54" s="112"/>
      <c r="J54" s="113"/>
      <c r="K54" s="114"/>
      <c r="L54" s="115"/>
      <c r="M54" s="116"/>
      <c r="N54" s="114"/>
      <c r="O54" s="115"/>
      <c r="P54" s="180"/>
      <c r="Q54" s="181"/>
      <c r="R54" s="182"/>
      <c r="S54" s="180"/>
      <c r="T54" s="181"/>
      <c r="U54" s="182"/>
      <c r="V54"/>
      <c r="W54"/>
      <c r="X54"/>
      <c r="Y54"/>
      <c r="Z54"/>
      <c r="AA54"/>
      <c r="AB54"/>
      <c r="AC54"/>
      <c r="AD54" s="132" t="s">
        <v>197</v>
      </c>
      <c r="AE54" s="127">
        <f>'Tabele przeliczeniowe51'!C142</f>
        <v>80.002230327464787</v>
      </c>
      <c r="AF54" s="128">
        <f>'Tabele przeliczeniowe51'!C143</f>
        <v>2107821.2260448108</v>
      </c>
      <c r="AG54" s="124">
        <f>'Tabele przeliczeniowe51'!D145</f>
        <v>0</v>
      </c>
      <c r="AH54" s="125">
        <f>'Tabele przeliczeniowe51'!E145</f>
        <v>0</v>
      </c>
      <c r="AI54" s="126">
        <f>ROUNDDOWN('Tabele przeliczeniowe51'!F145,3)</f>
        <v>0</v>
      </c>
      <c r="AJ54" s="124">
        <f>'Tabele przeliczeniowe51'!D146</f>
        <v>0</v>
      </c>
      <c r="AK54" s="125">
        <f>'Tabele przeliczeniowe51'!E146</f>
        <v>0</v>
      </c>
      <c r="AL54" s="126">
        <f>ROUNDDOWN('Tabele przeliczeniowe51'!F146,3)</f>
        <v>0</v>
      </c>
      <c r="AM54" s="172">
        <f>AG23+AH23/60+AI23/3600</f>
        <v>0</v>
      </c>
      <c r="AN54" s="173"/>
      <c r="AO54" s="174"/>
      <c r="AP54" s="175">
        <f>AJ23+AK23/60+AL23/3600</f>
        <v>0</v>
      </c>
      <c r="AQ54" s="173"/>
      <c r="AR54" s="174"/>
      <c r="AS54"/>
    </row>
    <row r="55" spans="1:45" ht="18" customHeight="1" x14ac:dyDescent="0.2">
      <c r="A55"/>
      <c r="B55"/>
      <c r="C55"/>
      <c r="D55"/>
      <c r="E55"/>
      <c r="F55"/>
      <c r="G55" s="137" t="s">
        <v>198</v>
      </c>
      <c r="H55" s="111"/>
      <c r="I55" s="112"/>
      <c r="J55" s="113"/>
      <c r="K55" s="114"/>
      <c r="L55" s="115"/>
      <c r="M55" s="116"/>
      <c r="N55" s="114"/>
      <c r="O55" s="115"/>
      <c r="P55" s="180"/>
      <c r="Q55" s="181"/>
      <c r="R55" s="182"/>
      <c r="S55" s="180"/>
      <c r="T55" s="181"/>
      <c r="U55" s="182"/>
      <c r="V55"/>
      <c r="W55"/>
      <c r="X55"/>
      <c r="Y55"/>
      <c r="Z55"/>
      <c r="AA55"/>
      <c r="AB55"/>
      <c r="AC55"/>
      <c r="AD55" s="132" t="s">
        <v>198</v>
      </c>
      <c r="AE55" s="127">
        <f>'Tabele przeliczeniowe52'!C142</f>
        <v>80.002230327464787</v>
      </c>
      <c r="AF55" s="128">
        <f>'Tabele przeliczeniowe52'!C143</f>
        <v>2107821.2260448108</v>
      </c>
      <c r="AG55" s="124">
        <f>'Tabele przeliczeniowe52'!D145</f>
        <v>0</v>
      </c>
      <c r="AH55" s="125">
        <f>'Tabele przeliczeniowe52'!E145</f>
        <v>0</v>
      </c>
      <c r="AI55" s="126">
        <f>ROUNDDOWN('Tabele przeliczeniowe52'!F145,3)</f>
        <v>0</v>
      </c>
      <c r="AJ55" s="124">
        <f>'Tabele przeliczeniowe52'!D146</f>
        <v>0</v>
      </c>
      <c r="AK55" s="125">
        <f>'Tabele przeliczeniowe52'!E146</f>
        <v>0</v>
      </c>
      <c r="AL55" s="126">
        <f>ROUNDDOWN('Tabele przeliczeniowe52'!F146,3)</f>
        <v>0</v>
      </c>
      <c r="AM55" s="172">
        <f>AG23+AH23/60+AI23/3600</f>
        <v>0</v>
      </c>
      <c r="AN55" s="173"/>
      <c r="AO55" s="174"/>
      <c r="AP55" s="175">
        <f>AJ23+AK23/60+AL23/3600</f>
        <v>0</v>
      </c>
      <c r="AQ55" s="173"/>
      <c r="AR55" s="174"/>
      <c r="AS55"/>
    </row>
    <row r="56" spans="1:45" ht="18" customHeight="1" x14ac:dyDescent="0.2">
      <c r="A56"/>
      <c r="B56"/>
      <c r="C56"/>
      <c r="D56"/>
      <c r="E56"/>
      <c r="F56"/>
      <c r="G56" s="137" t="s">
        <v>199</v>
      </c>
      <c r="H56" s="111"/>
      <c r="I56" s="112"/>
      <c r="J56" s="113"/>
      <c r="K56" s="114"/>
      <c r="L56" s="115"/>
      <c r="M56" s="116"/>
      <c r="N56" s="114"/>
      <c r="O56" s="115"/>
      <c r="P56" s="180"/>
      <c r="Q56" s="181"/>
      <c r="R56" s="182"/>
      <c r="S56" s="180"/>
      <c r="T56" s="181"/>
      <c r="U56" s="182"/>
      <c r="V56"/>
      <c r="W56"/>
      <c r="X56"/>
      <c r="Y56"/>
      <c r="Z56"/>
      <c r="AA56"/>
      <c r="AB56"/>
      <c r="AC56"/>
      <c r="AD56" s="132" t="s">
        <v>199</v>
      </c>
      <c r="AE56" s="127">
        <f>'Tabele przeliczeniowe53'!C142</f>
        <v>80.002230327464787</v>
      </c>
      <c r="AF56" s="128">
        <f>'Tabele przeliczeniowe53'!C143</f>
        <v>2107821.2260448108</v>
      </c>
      <c r="AG56" s="124">
        <f>'Tabele przeliczeniowe53'!D145</f>
        <v>0</v>
      </c>
      <c r="AH56" s="125">
        <f>'Tabele przeliczeniowe53'!E145</f>
        <v>0</v>
      </c>
      <c r="AI56" s="126">
        <f>ROUNDDOWN('Tabele przeliczeniowe53'!F145,3)</f>
        <v>0</v>
      </c>
      <c r="AJ56" s="124">
        <f>'Tabele przeliczeniowe53'!D146</f>
        <v>0</v>
      </c>
      <c r="AK56" s="125">
        <f>'Tabele przeliczeniowe53'!E146</f>
        <v>0</v>
      </c>
      <c r="AL56" s="126">
        <f>ROUNDDOWN('Tabele przeliczeniowe53'!F146,3)</f>
        <v>0</v>
      </c>
      <c r="AM56" s="172">
        <f>AG23+AH23/60+AI23/3600</f>
        <v>0</v>
      </c>
      <c r="AN56" s="173"/>
      <c r="AO56" s="174"/>
      <c r="AP56" s="175">
        <f>AJ23+AK23/60+AL23/3600</f>
        <v>0</v>
      </c>
      <c r="AQ56" s="173"/>
      <c r="AR56" s="174"/>
      <c r="AS56"/>
    </row>
    <row r="57" spans="1:45" ht="18" customHeight="1" x14ac:dyDescent="0.2">
      <c r="A57"/>
      <c r="B57"/>
      <c r="C57"/>
      <c r="D57"/>
      <c r="E57"/>
      <c r="F57"/>
      <c r="G57" s="137" t="s">
        <v>200</v>
      </c>
      <c r="H57" s="111"/>
      <c r="I57" s="112"/>
      <c r="J57" s="113"/>
      <c r="K57" s="114"/>
      <c r="L57" s="115"/>
      <c r="M57" s="116"/>
      <c r="N57" s="114"/>
      <c r="O57" s="115"/>
      <c r="P57" s="180"/>
      <c r="Q57" s="181"/>
      <c r="R57" s="182"/>
      <c r="S57" s="180"/>
      <c r="T57" s="181"/>
      <c r="U57" s="182"/>
      <c r="V57"/>
      <c r="W57"/>
      <c r="X57"/>
      <c r="Y57"/>
      <c r="Z57"/>
      <c r="AA57"/>
      <c r="AB57"/>
      <c r="AC57"/>
      <c r="AD57" s="132" t="s">
        <v>200</v>
      </c>
      <c r="AE57" s="127">
        <f>'Tabele przeliczeniowe54'!C142</f>
        <v>80.002230327464787</v>
      </c>
      <c r="AF57" s="128">
        <f>'Tabele przeliczeniowe54'!C143</f>
        <v>2107821.2260448108</v>
      </c>
      <c r="AG57" s="124">
        <f>'Tabele przeliczeniowe54'!D145</f>
        <v>0</v>
      </c>
      <c r="AH57" s="125">
        <f>'Tabele przeliczeniowe54'!E145</f>
        <v>0</v>
      </c>
      <c r="AI57" s="126">
        <f>ROUNDDOWN('Tabele przeliczeniowe54'!F145,3)</f>
        <v>0</v>
      </c>
      <c r="AJ57" s="124">
        <f>'Tabele przeliczeniowe54'!D146</f>
        <v>0</v>
      </c>
      <c r="AK57" s="125">
        <f>'Tabele przeliczeniowe54'!E146</f>
        <v>0</v>
      </c>
      <c r="AL57" s="126">
        <f>ROUNDDOWN('Tabele przeliczeniowe54'!F146,3)</f>
        <v>0</v>
      </c>
      <c r="AM57" s="172">
        <f>AG23+AH23/60+AI23/3600</f>
        <v>0</v>
      </c>
      <c r="AN57" s="173"/>
      <c r="AO57" s="174"/>
      <c r="AP57" s="175">
        <f>AJ23+AK23/60+AL23/3600</f>
        <v>0</v>
      </c>
      <c r="AQ57" s="173"/>
      <c r="AR57" s="174"/>
      <c r="AS57"/>
    </row>
    <row r="58" spans="1:45" ht="18" customHeight="1" x14ac:dyDescent="0.2">
      <c r="A58"/>
      <c r="B58"/>
      <c r="C58"/>
      <c r="D58"/>
      <c r="E58"/>
      <c r="F58"/>
      <c r="G58" s="137" t="s">
        <v>201</v>
      </c>
      <c r="H58" s="111"/>
      <c r="I58" s="112"/>
      <c r="J58" s="113"/>
      <c r="K58" s="114"/>
      <c r="L58" s="115"/>
      <c r="M58" s="116"/>
      <c r="N58" s="114"/>
      <c r="O58" s="115"/>
      <c r="P58" s="180"/>
      <c r="Q58" s="181"/>
      <c r="R58" s="182"/>
      <c r="S58" s="180"/>
      <c r="T58" s="181"/>
      <c r="U58" s="182"/>
      <c r="V58"/>
      <c r="W58"/>
      <c r="X58"/>
      <c r="Y58"/>
      <c r="Z58"/>
      <c r="AA58"/>
      <c r="AB58"/>
      <c r="AC58"/>
      <c r="AD58" s="132" t="s">
        <v>201</v>
      </c>
      <c r="AE58" s="127">
        <f>'Tabele przeliczeniowe55'!C142</f>
        <v>80.002230327464787</v>
      </c>
      <c r="AF58" s="128">
        <f>'Tabele przeliczeniowe55'!C143</f>
        <v>2107821.2260448108</v>
      </c>
      <c r="AG58" s="124">
        <f>'Tabele przeliczeniowe55'!D145</f>
        <v>0</v>
      </c>
      <c r="AH58" s="125">
        <f>'Tabele przeliczeniowe55'!E145</f>
        <v>0</v>
      </c>
      <c r="AI58" s="126">
        <f>ROUNDDOWN('Tabele przeliczeniowe55'!F145,3)</f>
        <v>0</v>
      </c>
      <c r="AJ58" s="124">
        <f>'Tabele przeliczeniowe55'!D146</f>
        <v>0</v>
      </c>
      <c r="AK58" s="125">
        <f>'Tabele przeliczeniowe55'!E146</f>
        <v>0</v>
      </c>
      <c r="AL58" s="126">
        <f>ROUNDDOWN('Tabele przeliczeniowe55'!F146,3)</f>
        <v>0</v>
      </c>
      <c r="AM58" s="172">
        <f>AG23+AH23/60+AI23/3600</f>
        <v>0</v>
      </c>
      <c r="AN58" s="173"/>
      <c r="AO58" s="174"/>
      <c r="AP58" s="175">
        <f>AJ23+AK23/60+AL23/3600</f>
        <v>0</v>
      </c>
      <c r="AQ58" s="173"/>
      <c r="AR58" s="174"/>
      <c r="AS58"/>
    </row>
    <row r="59" spans="1:45" ht="18" customHeight="1" x14ac:dyDescent="0.2">
      <c r="A59"/>
      <c r="B59"/>
      <c r="C59"/>
      <c r="D59"/>
      <c r="E59"/>
      <c r="F59"/>
      <c r="G59" s="137" t="s">
        <v>202</v>
      </c>
      <c r="H59" s="111"/>
      <c r="I59" s="112"/>
      <c r="J59" s="113"/>
      <c r="K59" s="114"/>
      <c r="L59" s="115"/>
      <c r="M59" s="116"/>
      <c r="N59" s="114"/>
      <c r="O59" s="115"/>
      <c r="P59" s="180"/>
      <c r="Q59" s="181"/>
      <c r="R59" s="182"/>
      <c r="S59" s="180"/>
      <c r="T59" s="181"/>
      <c r="U59" s="182"/>
      <c r="V59"/>
      <c r="W59"/>
      <c r="X59"/>
      <c r="Y59"/>
      <c r="Z59"/>
      <c r="AA59"/>
      <c r="AB59"/>
      <c r="AC59"/>
      <c r="AD59" s="132" t="s">
        <v>202</v>
      </c>
      <c r="AE59" s="127">
        <f>'Tabele przeliczeniowe56'!C142</f>
        <v>80.002230327464787</v>
      </c>
      <c r="AF59" s="128">
        <f>'Tabele przeliczeniowe56'!C143</f>
        <v>2107821.2260448108</v>
      </c>
      <c r="AG59" s="124">
        <f>'Tabele przeliczeniowe56'!D145</f>
        <v>0</v>
      </c>
      <c r="AH59" s="125">
        <f>'Tabele przeliczeniowe56'!E145</f>
        <v>0</v>
      </c>
      <c r="AI59" s="126">
        <f>ROUNDDOWN('Tabele przeliczeniowe56'!F145,3)</f>
        <v>0</v>
      </c>
      <c r="AJ59" s="124">
        <f>'Tabele przeliczeniowe56'!D146</f>
        <v>0</v>
      </c>
      <c r="AK59" s="125">
        <f>'Tabele przeliczeniowe56'!E146</f>
        <v>0</v>
      </c>
      <c r="AL59" s="126">
        <f>ROUNDDOWN('Tabele przeliczeniowe56'!F146,3)</f>
        <v>0</v>
      </c>
      <c r="AM59" s="172">
        <f>AG23+AH23/60+AI23/3600</f>
        <v>0</v>
      </c>
      <c r="AN59" s="173"/>
      <c r="AO59" s="174"/>
      <c r="AP59" s="175">
        <f>AJ23+AK23/60+AL23/3600</f>
        <v>0</v>
      </c>
      <c r="AQ59" s="173"/>
      <c r="AR59" s="174"/>
      <c r="AS59"/>
    </row>
    <row r="60" spans="1:45" ht="18" customHeight="1" x14ac:dyDescent="0.2">
      <c r="A60"/>
      <c r="B60"/>
      <c r="C60"/>
      <c r="D60"/>
      <c r="E60"/>
      <c r="F60"/>
      <c r="G60" s="137" t="s">
        <v>203</v>
      </c>
      <c r="H60" s="111"/>
      <c r="I60" s="112"/>
      <c r="J60" s="113"/>
      <c r="K60" s="114"/>
      <c r="L60" s="115"/>
      <c r="M60" s="116"/>
      <c r="N60" s="114"/>
      <c r="O60" s="115"/>
      <c r="P60" s="180"/>
      <c r="Q60" s="181"/>
      <c r="R60" s="182"/>
      <c r="S60" s="180"/>
      <c r="T60" s="181"/>
      <c r="U60" s="182"/>
      <c r="V60"/>
      <c r="W60"/>
      <c r="X60"/>
      <c r="Y60"/>
      <c r="Z60"/>
      <c r="AA60"/>
      <c r="AB60"/>
      <c r="AC60"/>
      <c r="AD60" s="132" t="s">
        <v>203</v>
      </c>
      <c r="AE60" s="127">
        <f>'Tabele przeliczeniowe57'!C142</f>
        <v>80.002230327464787</v>
      </c>
      <c r="AF60" s="128">
        <f>'Tabele przeliczeniowe57'!C143</f>
        <v>2107821.2260448108</v>
      </c>
      <c r="AG60" s="124">
        <f>'Tabele przeliczeniowe57'!D145</f>
        <v>0</v>
      </c>
      <c r="AH60" s="125">
        <f>'Tabele przeliczeniowe57'!E145</f>
        <v>0</v>
      </c>
      <c r="AI60" s="126">
        <f>ROUNDDOWN('Tabele przeliczeniowe57'!F145,3)</f>
        <v>0</v>
      </c>
      <c r="AJ60" s="124">
        <f>'Tabele przeliczeniowe57'!D146</f>
        <v>0</v>
      </c>
      <c r="AK60" s="125">
        <f>'Tabele przeliczeniowe57'!E146</f>
        <v>0</v>
      </c>
      <c r="AL60" s="126">
        <f>ROUNDDOWN('Tabele przeliczeniowe57'!F146,3)</f>
        <v>0</v>
      </c>
      <c r="AM60" s="172">
        <f>AG23+AH23/60+AI23/3600</f>
        <v>0</v>
      </c>
      <c r="AN60" s="173"/>
      <c r="AO60" s="174"/>
      <c r="AP60" s="175">
        <f>AJ23+AK23/60+AL23/3600</f>
        <v>0</v>
      </c>
      <c r="AQ60" s="173"/>
      <c r="AR60" s="174"/>
      <c r="AS60"/>
    </row>
    <row r="61" spans="1:45" ht="18" customHeight="1" x14ac:dyDescent="0.2">
      <c r="A61"/>
      <c r="B61"/>
      <c r="C61"/>
      <c r="D61"/>
      <c r="E61"/>
      <c r="F61"/>
      <c r="G61" s="137" t="s">
        <v>204</v>
      </c>
      <c r="H61" s="111"/>
      <c r="I61" s="112"/>
      <c r="J61" s="113"/>
      <c r="K61" s="114"/>
      <c r="L61" s="115"/>
      <c r="M61" s="116"/>
      <c r="N61" s="114"/>
      <c r="O61" s="115"/>
      <c r="P61" s="180"/>
      <c r="Q61" s="181"/>
      <c r="R61" s="182"/>
      <c r="S61" s="180"/>
      <c r="T61" s="181"/>
      <c r="U61" s="182"/>
      <c r="V61"/>
      <c r="W61"/>
      <c r="X61"/>
      <c r="Y61"/>
      <c r="Z61"/>
      <c r="AA61"/>
      <c r="AB61"/>
      <c r="AC61"/>
      <c r="AD61" s="132" t="s">
        <v>204</v>
      </c>
      <c r="AE61" s="127">
        <f>'Tabele przeliczeniowe58'!C142</f>
        <v>80.002230327464787</v>
      </c>
      <c r="AF61" s="128">
        <f>'Tabele przeliczeniowe58'!C143</f>
        <v>2107821.2260448108</v>
      </c>
      <c r="AG61" s="124">
        <f>'Tabele przeliczeniowe58'!D145</f>
        <v>0</v>
      </c>
      <c r="AH61" s="125">
        <f>'Tabele przeliczeniowe58'!E145</f>
        <v>0</v>
      </c>
      <c r="AI61" s="126">
        <f>ROUNDDOWN('Tabele przeliczeniowe58'!F145,3)</f>
        <v>0</v>
      </c>
      <c r="AJ61" s="124">
        <f>'Tabele przeliczeniowe58'!D146</f>
        <v>0</v>
      </c>
      <c r="AK61" s="125">
        <f>'Tabele przeliczeniowe58'!E146</f>
        <v>0</v>
      </c>
      <c r="AL61" s="126">
        <f>ROUNDDOWN('Tabele przeliczeniowe58'!F146,3)</f>
        <v>0</v>
      </c>
      <c r="AM61" s="172">
        <f>AG23+AH23/60+AI23/3600</f>
        <v>0</v>
      </c>
      <c r="AN61" s="173"/>
      <c r="AO61" s="174"/>
      <c r="AP61" s="175">
        <f>AJ23+AK23/60+AL23/3600</f>
        <v>0</v>
      </c>
      <c r="AQ61" s="173"/>
      <c r="AR61" s="174"/>
      <c r="AS61"/>
    </row>
    <row r="62" spans="1:45" ht="18" customHeight="1" x14ac:dyDescent="0.2">
      <c r="A62"/>
      <c r="B62"/>
      <c r="C62"/>
      <c r="D62"/>
      <c r="E62"/>
      <c r="F62"/>
      <c r="G62" s="137" t="s">
        <v>205</v>
      </c>
      <c r="H62" s="111"/>
      <c r="I62" s="112"/>
      <c r="J62" s="113"/>
      <c r="K62" s="114"/>
      <c r="L62" s="115"/>
      <c r="M62" s="116"/>
      <c r="N62" s="114"/>
      <c r="O62" s="115"/>
      <c r="P62" s="180"/>
      <c r="Q62" s="181"/>
      <c r="R62" s="182"/>
      <c r="S62" s="180"/>
      <c r="T62" s="181"/>
      <c r="U62" s="182"/>
      <c r="V62"/>
      <c r="W62"/>
      <c r="X62"/>
      <c r="Y62"/>
      <c r="Z62"/>
      <c r="AA62"/>
      <c r="AB62"/>
      <c r="AC62"/>
      <c r="AD62" s="132" t="s">
        <v>205</v>
      </c>
      <c r="AE62" s="127">
        <f>'Tabele przeliczeniowe59'!C142</f>
        <v>80.002230327464787</v>
      </c>
      <c r="AF62" s="128">
        <f>'Tabele przeliczeniowe59'!C143</f>
        <v>2107821.2260448108</v>
      </c>
      <c r="AG62" s="124">
        <f>'Tabele przeliczeniowe59'!D145</f>
        <v>0</v>
      </c>
      <c r="AH62" s="125">
        <f>'Tabele przeliczeniowe59'!E145</f>
        <v>0</v>
      </c>
      <c r="AI62" s="126">
        <f>ROUNDDOWN('Tabele przeliczeniowe59'!F145,3)</f>
        <v>0</v>
      </c>
      <c r="AJ62" s="124">
        <f>'Tabele przeliczeniowe59'!D146</f>
        <v>0</v>
      </c>
      <c r="AK62" s="125">
        <f>'Tabele przeliczeniowe59'!E146</f>
        <v>0</v>
      </c>
      <c r="AL62" s="126">
        <f>ROUNDDOWN('Tabele przeliczeniowe59'!F146,3)</f>
        <v>0</v>
      </c>
      <c r="AM62" s="172">
        <f>AG23+AH23/60+AI23/3600</f>
        <v>0</v>
      </c>
      <c r="AN62" s="173"/>
      <c r="AO62" s="174"/>
      <c r="AP62" s="175">
        <f>AJ23+AK23/60+AL23/3600</f>
        <v>0</v>
      </c>
      <c r="AQ62" s="173"/>
      <c r="AR62" s="174"/>
      <c r="AS62"/>
    </row>
    <row r="63" spans="1:45" ht="18" customHeight="1" x14ac:dyDescent="0.2">
      <c r="A63"/>
      <c r="B63"/>
      <c r="C63"/>
      <c r="D63"/>
      <c r="E63"/>
      <c r="F63"/>
      <c r="G63" s="137" t="s">
        <v>206</v>
      </c>
      <c r="H63" s="111"/>
      <c r="I63" s="112"/>
      <c r="J63" s="113"/>
      <c r="K63" s="114"/>
      <c r="L63" s="115"/>
      <c r="M63" s="116"/>
      <c r="N63" s="114"/>
      <c r="O63" s="115"/>
      <c r="P63" s="180"/>
      <c r="Q63" s="181"/>
      <c r="R63" s="182"/>
      <c r="S63" s="180"/>
      <c r="T63" s="181"/>
      <c r="U63" s="182"/>
      <c r="V63"/>
      <c r="W63"/>
      <c r="X63"/>
      <c r="Y63"/>
      <c r="Z63"/>
      <c r="AA63"/>
      <c r="AB63"/>
      <c r="AC63"/>
      <c r="AD63" s="132" t="s">
        <v>206</v>
      </c>
      <c r="AE63" s="127">
        <f>'Tabele przeliczeniowe60'!C142</f>
        <v>80.002230327464787</v>
      </c>
      <c r="AF63" s="128">
        <f>'Tabele przeliczeniowe60'!C143</f>
        <v>2107821.2260448108</v>
      </c>
      <c r="AG63" s="124">
        <f>'Tabele przeliczeniowe60'!D145</f>
        <v>0</v>
      </c>
      <c r="AH63" s="125">
        <f>'Tabele przeliczeniowe60'!E145</f>
        <v>0</v>
      </c>
      <c r="AI63" s="126">
        <f>ROUNDDOWN('Tabele przeliczeniowe60'!F145,3)</f>
        <v>0</v>
      </c>
      <c r="AJ63" s="124">
        <f>'Tabele przeliczeniowe60'!D146</f>
        <v>0</v>
      </c>
      <c r="AK63" s="125">
        <f>'Tabele przeliczeniowe60'!E146</f>
        <v>0</v>
      </c>
      <c r="AL63" s="126">
        <f>ROUNDDOWN('Tabele przeliczeniowe60'!F146,3)</f>
        <v>0</v>
      </c>
      <c r="AM63" s="172">
        <f>AG23+AH23/60+AI23/3600</f>
        <v>0</v>
      </c>
      <c r="AN63" s="173"/>
      <c r="AO63" s="174"/>
      <c r="AP63" s="175">
        <f>AJ23+AK23/60+AL23/3600</f>
        <v>0</v>
      </c>
      <c r="AQ63" s="173"/>
      <c r="AR63" s="174"/>
      <c r="AS63"/>
    </row>
    <row r="64" spans="1:45" ht="18" customHeight="1" x14ac:dyDescent="0.2">
      <c r="A64"/>
      <c r="B64"/>
      <c r="C64"/>
      <c r="D64"/>
      <c r="E64"/>
      <c r="F64"/>
      <c r="G64" s="137" t="s">
        <v>207</v>
      </c>
      <c r="H64" s="111"/>
      <c r="I64" s="112"/>
      <c r="J64" s="113"/>
      <c r="K64" s="114"/>
      <c r="L64" s="115"/>
      <c r="M64" s="116"/>
      <c r="N64" s="114"/>
      <c r="O64" s="115"/>
      <c r="P64" s="180"/>
      <c r="Q64" s="181"/>
      <c r="R64" s="182"/>
      <c r="S64" s="180"/>
      <c r="T64" s="181"/>
      <c r="U64" s="182"/>
      <c r="V64"/>
      <c r="W64"/>
      <c r="X64"/>
      <c r="Y64"/>
      <c r="Z64"/>
      <c r="AA64"/>
      <c r="AB64"/>
      <c r="AC64"/>
      <c r="AD64" s="132" t="s">
        <v>207</v>
      </c>
      <c r="AE64" s="127">
        <f>'Tabele przeliczeniowe61'!C142</f>
        <v>80.002230327464787</v>
      </c>
      <c r="AF64" s="128">
        <f>'Tabele przeliczeniowe61'!C143</f>
        <v>2107821.2260448108</v>
      </c>
      <c r="AG64" s="124">
        <f>'Tabele przeliczeniowe61'!D145</f>
        <v>0</v>
      </c>
      <c r="AH64" s="125">
        <f>'Tabele przeliczeniowe61'!E145</f>
        <v>0</v>
      </c>
      <c r="AI64" s="126">
        <f>ROUNDDOWN('Tabele przeliczeniowe61'!F145,3)</f>
        <v>0</v>
      </c>
      <c r="AJ64" s="124">
        <f>'Tabele przeliczeniowe61'!D146</f>
        <v>0</v>
      </c>
      <c r="AK64" s="125">
        <f>'Tabele przeliczeniowe61'!E146</f>
        <v>0</v>
      </c>
      <c r="AL64" s="126">
        <f>ROUNDDOWN('Tabele przeliczeniowe61'!F146,3)</f>
        <v>0</v>
      </c>
      <c r="AM64" s="172">
        <f>AG23+AH23/60+AI23/3600</f>
        <v>0</v>
      </c>
      <c r="AN64" s="173"/>
      <c r="AO64" s="174"/>
      <c r="AP64" s="175">
        <f>AJ23+AK23/60+AL23/3600</f>
        <v>0</v>
      </c>
      <c r="AQ64" s="173"/>
      <c r="AR64" s="174"/>
      <c r="AS64"/>
    </row>
    <row r="65" spans="1:45" ht="18" customHeight="1" x14ac:dyDescent="0.2">
      <c r="A65"/>
      <c r="B65"/>
      <c r="C65"/>
      <c r="D65"/>
      <c r="E65"/>
      <c r="F65"/>
      <c r="G65" s="137" t="s">
        <v>208</v>
      </c>
      <c r="H65" s="111"/>
      <c r="I65" s="112"/>
      <c r="J65" s="113"/>
      <c r="K65" s="114"/>
      <c r="L65" s="115"/>
      <c r="M65" s="116"/>
      <c r="N65" s="114"/>
      <c r="O65" s="115"/>
      <c r="P65" s="180"/>
      <c r="Q65" s="181"/>
      <c r="R65" s="182"/>
      <c r="S65" s="180"/>
      <c r="T65" s="181"/>
      <c r="U65" s="182"/>
      <c r="V65"/>
      <c r="W65"/>
      <c r="X65"/>
      <c r="Y65"/>
      <c r="Z65"/>
      <c r="AA65"/>
      <c r="AB65"/>
      <c r="AC65"/>
      <c r="AD65" s="132" t="s">
        <v>208</v>
      </c>
      <c r="AE65" s="127">
        <f>'Tabele przeliczeniowe62'!C142</f>
        <v>80.002230327464787</v>
      </c>
      <c r="AF65" s="128">
        <f>'Tabele przeliczeniowe62'!C143</f>
        <v>2107821.2260448108</v>
      </c>
      <c r="AG65" s="124">
        <f>'Tabele przeliczeniowe62'!D145</f>
        <v>0</v>
      </c>
      <c r="AH65" s="125">
        <f>'Tabele przeliczeniowe62'!E145</f>
        <v>0</v>
      </c>
      <c r="AI65" s="126">
        <f>ROUNDDOWN('Tabele przeliczeniowe62'!F145,3)</f>
        <v>0</v>
      </c>
      <c r="AJ65" s="124">
        <f>'Tabele przeliczeniowe62'!D146</f>
        <v>0</v>
      </c>
      <c r="AK65" s="125">
        <f>'Tabele przeliczeniowe62'!E146</f>
        <v>0</v>
      </c>
      <c r="AL65" s="126">
        <f>ROUNDDOWN('Tabele przeliczeniowe62'!F146,3)</f>
        <v>0</v>
      </c>
      <c r="AM65" s="172">
        <f>AG23+AH23/60+AI23/3600</f>
        <v>0</v>
      </c>
      <c r="AN65" s="173"/>
      <c r="AO65" s="174"/>
      <c r="AP65" s="175">
        <f>AJ23+AK23/60+AL23/3600</f>
        <v>0</v>
      </c>
      <c r="AQ65" s="173"/>
      <c r="AR65" s="174"/>
      <c r="AS65"/>
    </row>
    <row r="66" spans="1:45" ht="18" customHeight="1" x14ac:dyDescent="0.2">
      <c r="A66"/>
      <c r="B66"/>
      <c r="C66"/>
      <c r="D66"/>
      <c r="E66"/>
      <c r="F66"/>
      <c r="G66" s="137" t="s">
        <v>209</v>
      </c>
      <c r="H66" s="111"/>
      <c r="I66" s="112"/>
      <c r="J66" s="113"/>
      <c r="K66" s="114"/>
      <c r="L66" s="115"/>
      <c r="M66" s="116"/>
      <c r="N66" s="114"/>
      <c r="O66" s="115"/>
      <c r="P66" s="180"/>
      <c r="Q66" s="181"/>
      <c r="R66" s="182"/>
      <c r="S66" s="180"/>
      <c r="T66" s="181"/>
      <c r="U66" s="182"/>
      <c r="V66"/>
      <c r="W66"/>
      <c r="X66"/>
      <c r="Y66"/>
      <c r="Z66"/>
      <c r="AA66"/>
      <c r="AB66"/>
      <c r="AC66"/>
      <c r="AD66" s="132" t="s">
        <v>209</v>
      </c>
      <c r="AE66" s="127">
        <f>'Tabele przeliczeniowe63'!C142</f>
        <v>80.002230327464787</v>
      </c>
      <c r="AF66" s="128">
        <f>'Tabele przeliczeniowe63'!C143</f>
        <v>2107821.2260448108</v>
      </c>
      <c r="AG66" s="124">
        <f>'Tabele przeliczeniowe63'!D145</f>
        <v>0</v>
      </c>
      <c r="AH66" s="125">
        <f>'Tabele przeliczeniowe63'!E145</f>
        <v>0</v>
      </c>
      <c r="AI66" s="126">
        <f>ROUNDDOWN('Tabele przeliczeniowe63'!F145,3)</f>
        <v>0</v>
      </c>
      <c r="AJ66" s="124">
        <f>'Tabele przeliczeniowe63'!D146</f>
        <v>0</v>
      </c>
      <c r="AK66" s="125">
        <f>'Tabele przeliczeniowe63'!E146</f>
        <v>0</v>
      </c>
      <c r="AL66" s="126">
        <f>ROUNDDOWN('Tabele przeliczeniowe63'!F146,3)</f>
        <v>0</v>
      </c>
      <c r="AM66" s="172">
        <f>AG23+AH23/60+AI23/3600</f>
        <v>0</v>
      </c>
      <c r="AN66" s="173"/>
      <c r="AO66" s="174"/>
      <c r="AP66" s="175">
        <f>AJ23+AK23/60+AL23/3600</f>
        <v>0</v>
      </c>
      <c r="AQ66" s="173"/>
      <c r="AR66" s="174"/>
      <c r="AS66"/>
    </row>
    <row r="67" spans="1:45" ht="18" customHeight="1" x14ac:dyDescent="0.2">
      <c r="A67"/>
      <c r="B67"/>
      <c r="C67"/>
      <c r="D67"/>
      <c r="E67"/>
      <c r="F67"/>
      <c r="G67" s="137" t="s">
        <v>210</v>
      </c>
      <c r="H67" s="111"/>
      <c r="I67" s="112"/>
      <c r="J67" s="113"/>
      <c r="K67" s="114"/>
      <c r="L67" s="115"/>
      <c r="M67" s="116"/>
      <c r="N67" s="114"/>
      <c r="O67" s="115"/>
      <c r="P67" s="180"/>
      <c r="Q67" s="181"/>
      <c r="R67" s="182"/>
      <c r="S67" s="180"/>
      <c r="T67" s="181"/>
      <c r="U67" s="182"/>
      <c r="V67"/>
      <c r="W67"/>
      <c r="X67"/>
      <c r="Y67"/>
      <c r="Z67"/>
      <c r="AA67"/>
      <c r="AB67"/>
      <c r="AC67"/>
      <c r="AD67" s="132" t="s">
        <v>210</v>
      </c>
      <c r="AE67" s="127">
        <f>'Tabele przeliczeniowe64'!C142</f>
        <v>80.002230327464787</v>
      </c>
      <c r="AF67" s="128">
        <f>'Tabele przeliczeniowe64'!C143</f>
        <v>2107821.2260448108</v>
      </c>
      <c r="AG67" s="124">
        <f>'Tabele przeliczeniowe64'!D145</f>
        <v>0</v>
      </c>
      <c r="AH67" s="125">
        <f>'Tabele przeliczeniowe64'!E145</f>
        <v>0</v>
      </c>
      <c r="AI67" s="126">
        <f>ROUNDDOWN('Tabele przeliczeniowe64'!F145,3)</f>
        <v>0</v>
      </c>
      <c r="AJ67" s="124">
        <f>'Tabele przeliczeniowe64'!D146</f>
        <v>0</v>
      </c>
      <c r="AK67" s="125">
        <f>'Tabele przeliczeniowe64'!E146</f>
        <v>0</v>
      </c>
      <c r="AL67" s="126">
        <f>ROUNDDOWN('Tabele przeliczeniowe64'!F146,3)</f>
        <v>0</v>
      </c>
      <c r="AM67" s="172">
        <f>AG23+AH23/60+AI23/3600</f>
        <v>0</v>
      </c>
      <c r="AN67" s="173"/>
      <c r="AO67" s="174"/>
      <c r="AP67" s="175">
        <f>AJ23+AK23/60+AL23/3600</f>
        <v>0</v>
      </c>
      <c r="AQ67" s="173"/>
      <c r="AR67" s="174"/>
      <c r="AS67"/>
    </row>
    <row r="68" spans="1:45" ht="18" customHeight="1" x14ac:dyDescent="0.2">
      <c r="A68"/>
      <c r="B68"/>
      <c r="C68"/>
      <c r="D68"/>
      <c r="E68"/>
      <c r="F68"/>
      <c r="G68" s="137" t="s">
        <v>211</v>
      </c>
      <c r="H68" s="111"/>
      <c r="I68" s="112"/>
      <c r="J68" s="113"/>
      <c r="K68" s="114"/>
      <c r="L68" s="115"/>
      <c r="M68" s="116"/>
      <c r="N68" s="114"/>
      <c r="O68" s="115"/>
      <c r="P68" s="180"/>
      <c r="Q68" s="181"/>
      <c r="R68" s="182"/>
      <c r="S68" s="180"/>
      <c r="T68" s="181"/>
      <c r="U68" s="182"/>
      <c r="V68"/>
      <c r="W68"/>
      <c r="X68"/>
      <c r="Y68"/>
      <c r="Z68"/>
      <c r="AA68"/>
      <c r="AB68"/>
      <c r="AC68"/>
      <c r="AD68" s="132" t="s">
        <v>211</v>
      </c>
      <c r="AE68" s="127">
        <f>'Tabele przeliczeniowe65'!C142</f>
        <v>80.002230327464787</v>
      </c>
      <c r="AF68" s="128">
        <f>'Tabele przeliczeniowe65'!C143</f>
        <v>2107821.2260448108</v>
      </c>
      <c r="AG68" s="124">
        <f>'Tabele przeliczeniowe65'!D145</f>
        <v>0</v>
      </c>
      <c r="AH68" s="125">
        <f>'Tabele przeliczeniowe65'!E145</f>
        <v>0</v>
      </c>
      <c r="AI68" s="126">
        <f>ROUNDDOWN('Tabele przeliczeniowe65'!F145,3)</f>
        <v>0</v>
      </c>
      <c r="AJ68" s="124">
        <f>'Tabele przeliczeniowe65'!D146</f>
        <v>0</v>
      </c>
      <c r="AK68" s="125">
        <f>'Tabele przeliczeniowe65'!E146</f>
        <v>0</v>
      </c>
      <c r="AL68" s="126">
        <f>ROUNDDOWN('Tabele przeliczeniowe65'!F146,3)</f>
        <v>0</v>
      </c>
      <c r="AM68" s="172">
        <f>AG23+AH23/60+AI23/3600</f>
        <v>0</v>
      </c>
      <c r="AN68" s="173"/>
      <c r="AO68" s="174"/>
      <c r="AP68" s="175">
        <f>AJ23+AK23/60+AL23/3600</f>
        <v>0</v>
      </c>
      <c r="AQ68" s="173"/>
      <c r="AR68" s="174"/>
      <c r="AS68"/>
    </row>
    <row r="69" spans="1:45" ht="18" customHeight="1" x14ac:dyDescent="0.2">
      <c r="A69"/>
      <c r="B69"/>
      <c r="C69"/>
      <c r="D69"/>
      <c r="E69"/>
      <c r="F69"/>
      <c r="G69" s="137" t="s">
        <v>212</v>
      </c>
      <c r="H69" s="111"/>
      <c r="I69" s="112"/>
      <c r="J69" s="113"/>
      <c r="K69" s="114"/>
      <c r="L69" s="115"/>
      <c r="M69" s="116"/>
      <c r="N69" s="114"/>
      <c r="O69" s="115"/>
      <c r="P69" s="180"/>
      <c r="Q69" s="181"/>
      <c r="R69" s="182"/>
      <c r="S69" s="180"/>
      <c r="T69" s="181"/>
      <c r="U69" s="182"/>
      <c r="V69"/>
      <c r="W69"/>
      <c r="X69"/>
      <c r="Y69"/>
      <c r="Z69"/>
      <c r="AA69"/>
      <c r="AB69"/>
      <c r="AC69"/>
      <c r="AD69" s="132" t="s">
        <v>212</v>
      </c>
      <c r="AE69" s="127">
        <f>'Tabele przeliczeniowe66'!C142</f>
        <v>80.002230327464787</v>
      </c>
      <c r="AF69" s="128">
        <f>'Tabele przeliczeniowe66'!C143</f>
        <v>2107821.2260448108</v>
      </c>
      <c r="AG69" s="124">
        <f>'Tabele przeliczeniowe66'!D145</f>
        <v>0</v>
      </c>
      <c r="AH69" s="125">
        <f>'Tabele przeliczeniowe66'!E145</f>
        <v>0</v>
      </c>
      <c r="AI69" s="126">
        <f>ROUNDDOWN('Tabele przeliczeniowe66'!F145,3)</f>
        <v>0</v>
      </c>
      <c r="AJ69" s="124">
        <f>'Tabele przeliczeniowe66'!D146</f>
        <v>0</v>
      </c>
      <c r="AK69" s="125">
        <f>'Tabele przeliczeniowe66'!E146</f>
        <v>0</v>
      </c>
      <c r="AL69" s="126">
        <f>ROUNDDOWN('Tabele przeliczeniowe66'!F146,3)</f>
        <v>0</v>
      </c>
      <c r="AM69" s="172">
        <f>AG23+AH23/60+AI23/3600</f>
        <v>0</v>
      </c>
      <c r="AN69" s="173"/>
      <c r="AO69" s="174"/>
      <c r="AP69" s="175">
        <f>AJ23+AK23/60+AL23/3600</f>
        <v>0</v>
      </c>
      <c r="AQ69" s="173"/>
      <c r="AR69" s="174"/>
      <c r="AS69"/>
    </row>
    <row r="70" spans="1:45" ht="18" customHeight="1" x14ac:dyDescent="0.2">
      <c r="A70"/>
      <c r="B70"/>
      <c r="C70"/>
      <c r="D70"/>
      <c r="E70"/>
      <c r="F70"/>
      <c r="G70" s="137" t="s">
        <v>213</v>
      </c>
      <c r="H70" s="111"/>
      <c r="I70" s="112"/>
      <c r="J70" s="113"/>
      <c r="K70" s="114"/>
      <c r="L70" s="115"/>
      <c r="M70" s="116"/>
      <c r="N70" s="114"/>
      <c r="O70" s="115"/>
      <c r="P70" s="180"/>
      <c r="Q70" s="181"/>
      <c r="R70" s="182"/>
      <c r="S70" s="180"/>
      <c r="T70" s="181"/>
      <c r="U70" s="182"/>
      <c r="V70"/>
      <c r="W70"/>
      <c r="X70"/>
      <c r="Y70"/>
      <c r="Z70"/>
      <c r="AA70"/>
      <c r="AB70"/>
      <c r="AC70"/>
      <c r="AD70" s="132" t="s">
        <v>213</v>
      </c>
      <c r="AE70" s="127">
        <f>'Tabele przeliczeniowe67'!C142</f>
        <v>80.002230327464787</v>
      </c>
      <c r="AF70" s="128">
        <f>'Tabele przeliczeniowe67'!C143</f>
        <v>2107821.2260448108</v>
      </c>
      <c r="AG70" s="124">
        <f>'Tabele przeliczeniowe67'!D145</f>
        <v>0</v>
      </c>
      <c r="AH70" s="125">
        <f>'Tabele przeliczeniowe67'!E145</f>
        <v>0</v>
      </c>
      <c r="AI70" s="126">
        <f>ROUNDDOWN('Tabele przeliczeniowe67'!F145,3)</f>
        <v>0</v>
      </c>
      <c r="AJ70" s="124">
        <f>'Tabele przeliczeniowe67'!D146</f>
        <v>0</v>
      </c>
      <c r="AK70" s="125">
        <f>'Tabele przeliczeniowe67'!E146</f>
        <v>0</v>
      </c>
      <c r="AL70" s="126">
        <f>ROUNDDOWN('Tabele przeliczeniowe67'!F146,3)</f>
        <v>0</v>
      </c>
      <c r="AM70" s="172">
        <f>AG23+AH23/60+AI23/3600</f>
        <v>0</v>
      </c>
      <c r="AN70" s="173"/>
      <c r="AO70" s="174"/>
      <c r="AP70" s="175">
        <f>AJ23+AK23/60+AL23/3600</f>
        <v>0</v>
      </c>
      <c r="AQ70" s="173"/>
      <c r="AR70" s="174"/>
      <c r="AS70"/>
    </row>
    <row r="71" spans="1:45" ht="18" customHeight="1" x14ac:dyDescent="0.2">
      <c r="A71"/>
      <c r="B71"/>
      <c r="C71"/>
      <c r="D71"/>
      <c r="E71"/>
      <c r="F71"/>
      <c r="G71" s="137" t="s">
        <v>214</v>
      </c>
      <c r="H71" s="111"/>
      <c r="I71" s="112"/>
      <c r="J71" s="113"/>
      <c r="K71" s="114"/>
      <c r="L71" s="115"/>
      <c r="M71" s="116"/>
      <c r="N71" s="114"/>
      <c r="O71" s="115"/>
      <c r="P71" s="180"/>
      <c r="Q71" s="181"/>
      <c r="R71" s="182"/>
      <c r="S71" s="180"/>
      <c r="T71" s="181"/>
      <c r="U71" s="182"/>
      <c r="V71"/>
      <c r="W71"/>
      <c r="X71"/>
      <c r="Y71"/>
      <c r="Z71"/>
      <c r="AA71"/>
      <c r="AB71"/>
      <c r="AC71"/>
      <c r="AD71" s="132" t="s">
        <v>214</v>
      </c>
      <c r="AE71" s="127">
        <f>'Tabele przeliczeniowe68'!C142</f>
        <v>80.002230327464787</v>
      </c>
      <c r="AF71" s="128">
        <f>'Tabele przeliczeniowe68'!C143</f>
        <v>2107821.2260448108</v>
      </c>
      <c r="AG71" s="124">
        <f>'Tabele przeliczeniowe68'!D145</f>
        <v>0</v>
      </c>
      <c r="AH71" s="125">
        <f>'Tabele przeliczeniowe68'!E145</f>
        <v>0</v>
      </c>
      <c r="AI71" s="126">
        <f>ROUNDDOWN('Tabele przeliczeniowe68'!F145,3)</f>
        <v>0</v>
      </c>
      <c r="AJ71" s="124">
        <f>'Tabele przeliczeniowe68'!D146</f>
        <v>0</v>
      </c>
      <c r="AK71" s="125">
        <f>'Tabele przeliczeniowe68'!E146</f>
        <v>0</v>
      </c>
      <c r="AL71" s="126">
        <f>ROUNDDOWN('Tabele przeliczeniowe68'!F146,3)</f>
        <v>0</v>
      </c>
      <c r="AM71" s="172">
        <f>AG23+AH23/60+AI23/3600</f>
        <v>0</v>
      </c>
      <c r="AN71" s="173"/>
      <c r="AO71" s="174"/>
      <c r="AP71" s="175">
        <f>AJ23+AK23/60+AL23/3600</f>
        <v>0</v>
      </c>
      <c r="AQ71" s="173"/>
      <c r="AR71" s="174"/>
      <c r="AS71"/>
    </row>
    <row r="72" spans="1:45" ht="18" customHeight="1" x14ac:dyDescent="0.2">
      <c r="A72"/>
      <c r="B72"/>
      <c r="C72"/>
      <c r="D72"/>
      <c r="E72"/>
      <c r="F72"/>
      <c r="G72" s="137" t="s">
        <v>215</v>
      </c>
      <c r="H72" s="111"/>
      <c r="I72" s="112"/>
      <c r="J72" s="113"/>
      <c r="K72" s="114"/>
      <c r="L72" s="115"/>
      <c r="M72" s="116"/>
      <c r="N72" s="114"/>
      <c r="O72" s="115"/>
      <c r="P72" s="180"/>
      <c r="Q72" s="181"/>
      <c r="R72" s="182"/>
      <c r="S72" s="180"/>
      <c r="T72" s="181"/>
      <c r="U72" s="182"/>
      <c r="V72"/>
      <c r="W72"/>
      <c r="X72"/>
      <c r="Y72"/>
      <c r="Z72"/>
      <c r="AA72"/>
      <c r="AB72"/>
      <c r="AC72"/>
      <c r="AD72" s="132" t="s">
        <v>215</v>
      </c>
      <c r="AE72" s="127">
        <f>'Tabele przeliczeniowe69'!C142</f>
        <v>80.002230327464787</v>
      </c>
      <c r="AF72" s="128">
        <f>'Tabele przeliczeniowe69'!C143</f>
        <v>2107821.2260448108</v>
      </c>
      <c r="AG72" s="124">
        <f>'Tabele przeliczeniowe69'!D145</f>
        <v>0</v>
      </c>
      <c r="AH72" s="125">
        <f>'Tabele przeliczeniowe69'!E145</f>
        <v>0</v>
      </c>
      <c r="AI72" s="126">
        <f>ROUNDDOWN('Tabele przeliczeniowe69'!F145,3)</f>
        <v>0</v>
      </c>
      <c r="AJ72" s="124">
        <f>'Tabele przeliczeniowe69'!D146</f>
        <v>0</v>
      </c>
      <c r="AK72" s="125">
        <f>'Tabele przeliczeniowe69'!E146</f>
        <v>0</v>
      </c>
      <c r="AL72" s="126">
        <f>ROUNDDOWN('Tabele przeliczeniowe69'!F146,3)</f>
        <v>0</v>
      </c>
      <c r="AM72" s="172">
        <f>AG23+AH23/60+AI23/3600</f>
        <v>0</v>
      </c>
      <c r="AN72" s="173"/>
      <c r="AO72" s="174"/>
      <c r="AP72" s="175">
        <f>AJ23+AK23/60+AL23/3600</f>
        <v>0</v>
      </c>
      <c r="AQ72" s="173"/>
      <c r="AR72" s="174"/>
      <c r="AS72"/>
    </row>
    <row r="73" spans="1:45" ht="18" customHeight="1" x14ac:dyDescent="0.2">
      <c r="A73"/>
      <c r="B73"/>
      <c r="C73"/>
      <c r="D73"/>
      <c r="E73"/>
      <c r="F73"/>
      <c r="G73" s="137" t="s">
        <v>216</v>
      </c>
      <c r="H73" s="111"/>
      <c r="I73" s="112"/>
      <c r="J73" s="113"/>
      <c r="K73" s="114"/>
      <c r="L73" s="115"/>
      <c r="M73" s="116"/>
      <c r="N73" s="114"/>
      <c r="O73" s="115"/>
      <c r="P73" s="180"/>
      <c r="Q73" s="181"/>
      <c r="R73" s="182"/>
      <c r="S73" s="180"/>
      <c r="T73" s="181"/>
      <c r="U73" s="182"/>
      <c r="V73"/>
      <c r="W73"/>
      <c r="X73"/>
      <c r="Y73"/>
      <c r="Z73"/>
      <c r="AA73"/>
      <c r="AB73"/>
      <c r="AC73"/>
      <c r="AD73" s="132" t="s">
        <v>216</v>
      </c>
      <c r="AE73" s="127">
        <f>'Tabele przeliczeniowe70'!C142</f>
        <v>80.002230327464787</v>
      </c>
      <c r="AF73" s="128">
        <f>'Tabele przeliczeniowe70'!C143</f>
        <v>2107821.2260448108</v>
      </c>
      <c r="AG73" s="124">
        <f>'Tabele przeliczeniowe70'!D145</f>
        <v>0</v>
      </c>
      <c r="AH73" s="125">
        <f>'Tabele przeliczeniowe70'!E145</f>
        <v>0</v>
      </c>
      <c r="AI73" s="126">
        <f>ROUNDDOWN('Tabele przeliczeniowe70'!F145,3)</f>
        <v>0</v>
      </c>
      <c r="AJ73" s="124">
        <f>'Tabele przeliczeniowe70'!D146</f>
        <v>0</v>
      </c>
      <c r="AK73" s="125">
        <f>'Tabele przeliczeniowe70'!E146</f>
        <v>0</v>
      </c>
      <c r="AL73" s="126">
        <f>ROUNDDOWN('Tabele przeliczeniowe70'!F146,3)</f>
        <v>0</v>
      </c>
      <c r="AM73" s="172">
        <f>AG23+AH23/60+AI23/3600</f>
        <v>0</v>
      </c>
      <c r="AN73" s="173"/>
      <c r="AO73" s="174"/>
      <c r="AP73" s="175">
        <f>AJ23+AK23/60+AL23/3600</f>
        <v>0</v>
      </c>
      <c r="AQ73" s="173"/>
      <c r="AR73" s="174"/>
      <c r="AS73"/>
    </row>
    <row r="74" spans="1:45" ht="18" customHeight="1" x14ac:dyDescent="0.2">
      <c r="A74"/>
      <c r="B74"/>
      <c r="C74"/>
      <c r="D74"/>
      <c r="E74"/>
      <c r="F74"/>
      <c r="G74" s="137" t="s">
        <v>217</v>
      </c>
      <c r="H74" s="111"/>
      <c r="I74" s="112"/>
      <c r="J74" s="113"/>
      <c r="K74" s="114"/>
      <c r="L74" s="115"/>
      <c r="M74" s="116"/>
      <c r="N74" s="114"/>
      <c r="O74" s="115"/>
      <c r="P74" s="180"/>
      <c r="Q74" s="181"/>
      <c r="R74" s="182"/>
      <c r="S74" s="180"/>
      <c r="T74" s="181"/>
      <c r="U74" s="182"/>
      <c r="V74"/>
      <c r="W74"/>
      <c r="X74"/>
      <c r="Y74"/>
      <c r="Z74"/>
      <c r="AA74"/>
      <c r="AB74"/>
      <c r="AC74"/>
      <c r="AD74" s="132" t="s">
        <v>217</v>
      </c>
      <c r="AE74" s="127">
        <f>'Tabele przeliczeniowe71'!C142</f>
        <v>80.002230327464787</v>
      </c>
      <c r="AF74" s="128">
        <f>'Tabele przeliczeniowe71'!C143</f>
        <v>2107821.2260448108</v>
      </c>
      <c r="AG74" s="124">
        <f>'Tabele przeliczeniowe71'!D145</f>
        <v>0</v>
      </c>
      <c r="AH74" s="125">
        <f>'Tabele przeliczeniowe71'!E145</f>
        <v>0</v>
      </c>
      <c r="AI74" s="126">
        <f>ROUNDDOWN('Tabele przeliczeniowe71'!F145,3)</f>
        <v>0</v>
      </c>
      <c r="AJ74" s="124">
        <f>'Tabele przeliczeniowe71'!D146</f>
        <v>0</v>
      </c>
      <c r="AK74" s="125">
        <f>'Tabele przeliczeniowe71'!E146</f>
        <v>0</v>
      </c>
      <c r="AL74" s="126">
        <f>ROUNDDOWN('Tabele przeliczeniowe71'!F146,3)</f>
        <v>0</v>
      </c>
      <c r="AM74" s="172">
        <f>AG23+AH23/60+AI23/3600</f>
        <v>0</v>
      </c>
      <c r="AN74" s="173"/>
      <c r="AO74" s="174"/>
      <c r="AP74" s="175">
        <f>AJ23+AK23/60+AL23/3600</f>
        <v>0</v>
      </c>
      <c r="AQ74" s="173"/>
      <c r="AR74" s="174"/>
      <c r="AS74"/>
    </row>
    <row r="75" spans="1:45" ht="18" customHeight="1" x14ac:dyDescent="0.2">
      <c r="A75"/>
      <c r="B75"/>
      <c r="C75"/>
      <c r="D75"/>
      <c r="E75"/>
      <c r="F75"/>
      <c r="G75" s="137" t="s">
        <v>218</v>
      </c>
      <c r="H75" s="111"/>
      <c r="I75" s="112"/>
      <c r="J75" s="113"/>
      <c r="K75" s="114"/>
      <c r="L75" s="115"/>
      <c r="M75" s="116"/>
      <c r="N75" s="114"/>
      <c r="O75" s="115"/>
      <c r="P75" s="180"/>
      <c r="Q75" s="181"/>
      <c r="R75" s="182"/>
      <c r="S75" s="180"/>
      <c r="T75" s="181"/>
      <c r="U75" s="182"/>
      <c r="V75"/>
      <c r="W75"/>
      <c r="X75"/>
      <c r="Y75"/>
      <c r="Z75"/>
      <c r="AA75"/>
      <c r="AB75"/>
      <c r="AC75"/>
      <c r="AD75" s="132" t="s">
        <v>218</v>
      </c>
      <c r="AE75" s="127">
        <f>'Tabele przeliczeniowe72'!C142</f>
        <v>80.002230327464787</v>
      </c>
      <c r="AF75" s="128">
        <f>'Tabele przeliczeniowe72'!C143</f>
        <v>2107821.2260448108</v>
      </c>
      <c r="AG75" s="124">
        <f>'Tabele przeliczeniowe72'!D145</f>
        <v>0</v>
      </c>
      <c r="AH75" s="125">
        <f>'Tabele przeliczeniowe72'!E145</f>
        <v>0</v>
      </c>
      <c r="AI75" s="126">
        <f>ROUNDDOWN('Tabele przeliczeniowe72'!F145,3)</f>
        <v>0</v>
      </c>
      <c r="AJ75" s="124">
        <f>'Tabele przeliczeniowe72'!D146</f>
        <v>0</v>
      </c>
      <c r="AK75" s="125">
        <f>'Tabele przeliczeniowe72'!E146</f>
        <v>0</v>
      </c>
      <c r="AL75" s="126">
        <f>ROUNDDOWN('Tabele przeliczeniowe72'!F146,3)</f>
        <v>0</v>
      </c>
      <c r="AM75" s="172">
        <f>AG23+AH23/60+AI23/3600</f>
        <v>0</v>
      </c>
      <c r="AN75" s="173"/>
      <c r="AO75" s="174"/>
      <c r="AP75" s="175">
        <f>AJ23+AK23/60+AL23/3600</f>
        <v>0</v>
      </c>
      <c r="AQ75" s="173"/>
      <c r="AR75" s="174"/>
      <c r="AS75"/>
    </row>
    <row r="76" spans="1:45" ht="18" customHeight="1" x14ac:dyDescent="0.2">
      <c r="A76"/>
      <c r="B76"/>
      <c r="C76"/>
      <c r="D76"/>
      <c r="E76"/>
      <c r="F76"/>
      <c r="G76" s="137" t="s">
        <v>219</v>
      </c>
      <c r="H76" s="111"/>
      <c r="I76" s="112"/>
      <c r="J76" s="113"/>
      <c r="K76" s="114"/>
      <c r="L76" s="115"/>
      <c r="M76" s="116"/>
      <c r="N76" s="114"/>
      <c r="O76" s="115"/>
      <c r="P76" s="180"/>
      <c r="Q76" s="181"/>
      <c r="R76" s="182"/>
      <c r="S76" s="180"/>
      <c r="T76" s="181"/>
      <c r="U76" s="182"/>
      <c r="V76"/>
      <c r="W76"/>
      <c r="X76"/>
      <c r="Y76"/>
      <c r="Z76"/>
      <c r="AA76"/>
      <c r="AB76"/>
      <c r="AC76"/>
      <c r="AD76" s="132" t="s">
        <v>219</v>
      </c>
      <c r="AE76" s="127">
        <f>'Tabele przeliczeniowe73'!C142</f>
        <v>80.002230327464787</v>
      </c>
      <c r="AF76" s="128">
        <f>'Tabele przeliczeniowe73'!C143</f>
        <v>2107821.2260448108</v>
      </c>
      <c r="AG76" s="124">
        <f>'Tabele przeliczeniowe73'!D145</f>
        <v>0</v>
      </c>
      <c r="AH76" s="125">
        <f>'Tabele przeliczeniowe73'!E145</f>
        <v>0</v>
      </c>
      <c r="AI76" s="126">
        <f>ROUNDDOWN('Tabele przeliczeniowe73'!F145,3)</f>
        <v>0</v>
      </c>
      <c r="AJ76" s="124">
        <f>'Tabele przeliczeniowe73'!D146</f>
        <v>0</v>
      </c>
      <c r="AK76" s="125">
        <f>'Tabele przeliczeniowe73'!E146</f>
        <v>0</v>
      </c>
      <c r="AL76" s="126">
        <f>ROUNDDOWN('Tabele przeliczeniowe73'!F146,3)</f>
        <v>0</v>
      </c>
      <c r="AM76" s="172">
        <f>AG23+AH23/60+AI23/3600</f>
        <v>0</v>
      </c>
      <c r="AN76" s="173"/>
      <c r="AO76" s="174"/>
      <c r="AP76" s="175">
        <f>AJ23+AK23/60+AL23/3600</f>
        <v>0</v>
      </c>
      <c r="AQ76" s="173"/>
      <c r="AR76" s="174"/>
      <c r="AS76"/>
    </row>
    <row r="77" spans="1:45" ht="18" customHeight="1" x14ac:dyDescent="0.2">
      <c r="A77"/>
      <c r="B77"/>
      <c r="C77"/>
      <c r="D77"/>
      <c r="E77"/>
      <c r="F77"/>
      <c r="G77" s="137" t="s">
        <v>220</v>
      </c>
      <c r="H77" s="111"/>
      <c r="I77" s="112"/>
      <c r="J77" s="113"/>
      <c r="K77" s="114"/>
      <c r="L77" s="115"/>
      <c r="M77" s="116"/>
      <c r="N77" s="114"/>
      <c r="O77" s="115"/>
      <c r="P77" s="180"/>
      <c r="Q77" s="181"/>
      <c r="R77" s="182"/>
      <c r="S77" s="180"/>
      <c r="T77" s="181"/>
      <c r="U77" s="182"/>
      <c r="V77"/>
      <c r="W77"/>
      <c r="X77"/>
      <c r="Y77"/>
      <c r="Z77"/>
      <c r="AA77"/>
      <c r="AB77"/>
      <c r="AC77"/>
      <c r="AD77" s="132" t="s">
        <v>220</v>
      </c>
      <c r="AE77" s="127">
        <f>'Tabele przeliczeniowe74'!C142</f>
        <v>80.002230327464787</v>
      </c>
      <c r="AF77" s="128">
        <f>'Tabele przeliczeniowe74'!C143</f>
        <v>2107821.2260448108</v>
      </c>
      <c r="AG77" s="124">
        <f>'Tabele przeliczeniowe74'!D145</f>
        <v>0</v>
      </c>
      <c r="AH77" s="125">
        <f>'Tabele przeliczeniowe74'!E145</f>
        <v>0</v>
      </c>
      <c r="AI77" s="126">
        <f>ROUNDDOWN('Tabele przeliczeniowe74'!F145,3)</f>
        <v>0</v>
      </c>
      <c r="AJ77" s="124">
        <f>'Tabele przeliczeniowe74'!D146</f>
        <v>0</v>
      </c>
      <c r="AK77" s="125">
        <f>'Tabele przeliczeniowe74'!E146</f>
        <v>0</v>
      </c>
      <c r="AL77" s="126">
        <f>ROUNDDOWN('Tabele przeliczeniowe74'!F146,3)</f>
        <v>0</v>
      </c>
      <c r="AM77" s="172">
        <f>AG23+AH23/60+AI23/3600</f>
        <v>0</v>
      </c>
      <c r="AN77" s="173"/>
      <c r="AO77" s="174"/>
      <c r="AP77" s="175">
        <f>AJ23+AK23/60+AL23/3600</f>
        <v>0</v>
      </c>
      <c r="AQ77" s="173"/>
      <c r="AR77" s="174"/>
      <c r="AS77"/>
    </row>
    <row r="78" spans="1:45" ht="18" customHeight="1" x14ac:dyDescent="0.2">
      <c r="A78"/>
      <c r="B78"/>
      <c r="C78"/>
      <c r="D78"/>
      <c r="E78"/>
      <c r="F78"/>
      <c r="G78" s="137" t="s">
        <v>221</v>
      </c>
      <c r="H78" s="111"/>
      <c r="I78" s="112"/>
      <c r="J78" s="113"/>
      <c r="K78" s="114"/>
      <c r="L78" s="115"/>
      <c r="M78" s="116"/>
      <c r="N78" s="114"/>
      <c r="O78" s="115"/>
      <c r="P78" s="180"/>
      <c r="Q78" s="181"/>
      <c r="R78" s="182"/>
      <c r="S78" s="180"/>
      <c r="T78" s="181"/>
      <c r="U78" s="182"/>
      <c r="V78"/>
      <c r="W78"/>
      <c r="X78"/>
      <c r="Y78"/>
      <c r="Z78"/>
      <c r="AA78"/>
      <c r="AB78"/>
      <c r="AC78"/>
      <c r="AD78" s="132" t="s">
        <v>221</v>
      </c>
      <c r="AE78" s="127">
        <f>'Tabele przeliczeniowe75'!C142</f>
        <v>80.002230327464787</v>
      </c>
      <c r="AF78" s="128">
        <f>'Tabele przeliczeniowe75'!C143</f>
        <v>2107821.2260448108</v>
      </c>
      <c r="AG78" s="124">
        <f>'Tabele przeliczeniowe75'!D145</f>
        <v>0</v>
      </c>
      <c r="AH78" s="125">
        <f>'Tabele przeliczeniowe75'!E145</f>
        <v>0</v>
      </c>
      <c r="AI78" s="126">
        <f>ROUNDDOWN('Tabele przeliczeniowe75'!F145,3)</f>
        <v>0</v>
      </c>
      <c r="AJ78" s="124">
        <f>'Tabele przeliczeniowe75'!D146</f>
        <v>0</v>
      </c>
      <c r="AK78" s="125">
        <f>'Tabele przeliczeniowe75'!E146</f>
        <v>0</v>
      </c>
      <c r="AL78" s="126">
        <f>ROUNDDOWN('Tabele przeliczeniowe75'!F146,3)</f>
        <v>0</v>
      </c>
      <c r="AM78" s="172">
        <f>AG23+AH23/60+AI23/3600</f>
        <v>0</v>
      </c>
      <c r="AN78" s="173"/>
      <c r="AO78" s="174"/>
      <c r="AP78" s="175">
        <f>AJ23+AK23/60+AL23/3600</f>
        <v>0</v>
      </c>
      <c r="AQ78" s="173"/>
      <c r="AR78" s="174"/>
      <c r="AS78"/>
    </row>
    <row r="79" spans="1:45" ht="18" customHeight="1" x14ac:dyDescent="0.2">
      <c r="A79"/>
      <c r="B79"/>
      <c r="C79"/>
      <c r="D79"/>
      <c r="E79"/>
      <c r="F79"/>
      <c r="G79" s="137" t="s">
        <v>222</v>
      </c>
      <c r="H79" s="111"/>
      <c r="I79" s="112"/>
      <c r="J79" s="113"/>
      <c r="K79" s="114"/>
      <c r="L79" s="115"/>
      <c r="M79" s="116"/>
      <c r="N79" s="114"/>
      <c r="O79" s="115"/>
      <c r="P79" s="180"/>
      <c r="Q79" s="181"/>
      <c r="R79" s="182"/>
      <c r="S79" s="180"/>
      <c r="T79" s="181"/>
      <c r="U79" s="182"/>
      <c r="V79"/>
      <c r="W79"/>
      <c r="X79"/>
      <c r="Y79"/>
      <c r="Z79"/>
      <c r="AA79"/>
      <c r="AB79"/>
      <c r="AC79"/>
      <c r="AD79" s="132" t="s">
        <v>222</v>
      </c>
      <c r="AE79" s="127">
        <f>'Tabele przeliczeniowe76'!C142</f>
        <v>80.002230327464787</v>
      </c>
      <c r="AF79" s="128">
        <f>'Tabele przeliczeniowe76'!C143</f>
        <v>2107821.2260448108</v>
      </c>
      <c r="AG79" s="124">
        <f>'Tabele przeliczeniowe76'!D145</f>
        <v>0</v>
      </c>
      <c r="AH79" s="125">
        <f>'Tabele przeliczeniowe76'!E145</f>
        <v>0</v>
      </c>
      <c r="AI79" s="126">
        <f>ROUNDDOWN('Tabele przeliczeniowe76'!F145,3)</f>
        <v>0</v>
      </c>
      <c r="AJ79" s="124">
        <f>'Tabele przeliczeniowe76'!D146</f>
        <v>0</v>
      </c>
      <c r="AK79" s="125">
        <f>'Tabele przeliczeniowe76'!E146</f>
        <v>0</v>
      </c>
      <c r="AL79" s="126">
        <f>ROUNDDOWN('Tabele przeliczeniowe76'!F146,3)</f>
        <v>0</v>
      </c>
      <c r="AM79" s="172">
        <f>AG23+AH23/60+AI23/3600</f>
        <v>0</v>
      </c>
      <c r="AN79" s="173"/>
      <c r="AO79" s="174"/>
      <c r="AP79" s="175">
        <f>AJ23+AK23/60+AL23/3600</f>
        <v>0</v>
      </c>
      <c r="AQ79" s="173"/>
      <c r="AR79" s="174"/>
      <c r="AS79"/>
    </row>
    <row r="80" spans="1:45" ht="18" customHeight="1" x14ac:dyDescent="0.2">
      <c r="A80"/>
      <c r="B80"/>
      <c r="C80"/>
      <c r="D80"/>
      <c r="E80"/>
      <c r="F80"/>
      <c r="G80" s="137" t="s">
        <v>223</v>
      </c>
      <c r="H80" s="111"/>
      <c r="I80" s="112"/>
      <c r="J80" s="113"/>
      <c r="K80" s="114"/>
      <c r="L80" s="115"/>
      <c r="M80" s="116"/>
      <c r="N80" s="114"/>
      <c r="O80" s="115"/>
      <c r="P80" s="180"/>
      <c r="Q80" s="181"/>
      <c r="R80" s="182"/>
      <c r="S80" s="180"/>
      <c r="T80" s="181"/>
      <c r="U80" s="182"/>
      <c r="V80"/>
      <c r="W80"/>
      <c r="X80"/>
      <c r="Y80"/>
      <c r="Z80"/>
      <c r="AA80"/>
      <c r="AB80"/>
      <c r="AC80"/>
      <c r="AD80" s="132" t="s">
        <v>223</v>
      </c>
      <c r="AE80" s="127">
        <f>'Tabele przeliczeniowe77'!C142</f>
        <v>80.002230327464787</v>
      </c>
      <c r="AF80" s="128">
        <f>'Tabele przeliczeniowe77'!C143</f>
        <v>2107821.2260448108</v>
      </c>
      <c r="AG80" s="124">
        <f>'Tabele przeliczeniowe77'!D145</f>
        <v>0</v>
      </c>
      <c r="AH80" s="125">
        <f>'Tabele przeliczeniowe77'!E145</f>
        <v>0</v>
      </c>
      <c r="AI80" s="126">
        <f>ROUNDDOWN('Tabele przeliczeniowe77'!F145,3)</f>
        <v>0</v>
      </c>
      <c r="AJ80" s="124">
        <f>'Tabele przeliczeniowe77'!D146</f>
        <v>0</v>
      </c>
      <c r="AK80" s="125">
        <f>'Tabele przeliczeniowe77'!E146</f>
        <v>0</v>
      </c>
      <c r="AL80" s="126">
        <f>ROUNDDOWN('Tabele przeliczeniowe77'!F146,3)</f>
        <v>0</v>
      </c>
      <c r="AM80" s="172">
        <f>AG23+AH23/60+AI23/3600</f>
        <v>0</v>
      </c>
      <c r="AN80" s="173"/>
      <c r="AO80" s="174"/>
      <c r="AP80" s="175">
        <f>AJ23+AK23/60+AL23/3600</f>
        <v>0</v>
      </c>
      <c r="AQ80" s="173"/>
      <c r="AR80" s="174"/>
      <c r="AS80"/>
    </row>
    <row r="81" spans="1:45" ht="18" customHeight="1" x14ac:dyDescent="0.2">
      <c r="A81"/>
      <c r="B81"/>
      <c r="C81"/>
      <c r="D81"/>
      <c r="E81"/>
      <c r="F81"/>
      <c r="G81" s="137" t="s">
        <v>224</v>
      </c>
      <c r="H81" s="111"/>
      <c r="I81" s="112"/>
      <c r="J81" s="113"/>
      <c r="K81" s="114"/>
      <c r="L81" s="115"/>
      <c r="M81" s="116"/>
      <c r="N81" s="114"/>
      <c r="O81" s="115"/>
      <c r="P81" s="180"/>
      <c r="Q81" s="181"/>
      <c r="R81" s="182"/>
      <c r="S81" s="180"/>
      <c r="T81" s="181"/>
      <c r="U81" s="182"/>
      <c r="V81"/>
      <c r="W81"/>
      <c r="X81"/>
      <c r="Y81"/>
      <c r="Z81"/>
      <c r="AA81"/>
      <c r="AB81"/>
      <c r="AC81"/>
      <c r="AD81" s="132" t="s">
        <v>224</v>
      </c>
      <c r="AE81" s="127">
        <f>'Tabele przeliczeniowe78'!C142</f>
        <v>80.002230327464787</v>
      </c>
      <c r="AF81" s="128">
        <f>'Tabele przeliczeniowe78'!C143</f>
        <v>2107821.2260448108</v>
      </c>
      <c r="AG81" s="124">
        <f>'Tabele przeliczeniowe78'!D145</f>
        <v>0</v>
      </c>
      <c r="AH81" s="125">
        <f>'Tabele przeliczeniowe78'!E145</f>
        <v>0</v>
      </c>
      <c r="AI81" s="126">
        <f>ROUNDDOWN('Tabele przeliczeniowe78'!F145,3)</f>
        <v>0</v>
      </c>
      <c r="AJ81" s="124">
        <f>'Tabele przeliczeniowe78'!D146</f>
        <v>0</v>
      </c>
      <c r="AK81" s="125">
        <f>'Tabele przeliczeniowe78'!E146</f>
        <v>0</v>
      </c>
      <c r="AL81" s="126">
        <f>ROUNDDOWN('Tabele przeliczeniowe78'!F146,3)</f>
        <v>0</v>
      </c>
      <c r="AM81" s="172">
        <f>AG23+AH23/60+AI23/3600</f>
        <v>0</v>
      </c>
      <c r="AN81" s="173"/>
      <c r="AO81" s="174"/>
      <c r="AP81" s="175">
        <f>AJ23+AK23/60+AL23/3600</f>
        <v>0</v>
      </c>
      <c r="AQ81" s="173"/>
      <c r="AR81" s="174"/>
      <c r="AS81"/>
    </row>
    <row r="82" spans="1:45" ht="18" customHeight="1" x14ac:dyDescent="0.2">
      <c r="A82"/>
      <c r="B82"/>
      <c r="C82"/>
      <c r="D82"/>
      <c r="E82"/>
      <c r="F82"/>
      <c r="G82" s="137" t="s">
        <v>225</v>
      </c>
      <c r="H82" s="111"/>
      <c r="I82" s="112"/>
      <c r="J82" s="113"/>
      <c r="K82" s="114"/>
      <c r="L82" s="115"/>
      <c r="M82" s="116"/>
      <c r="N82" s="114"/>
      <c r="O82" s="115"/>
      <c r="P82" s="180"/>
      <c r="Q82" s="181"/>
      <c r="R82" s="182"/>
      <c r="S82" s="180"/>
      <c r="T82" s="181"/>
      <c r="U82" s="182"/>
      <c r="V82"/>
      <c r="W82"/>
      <c r="X82"/>
      <c r="Y82"/>
      <c r="Z82"/>
      <c r="AA82"/>
      <c r="AB82"/>
      <c r="AC82"/>
      <c r="AD82" s="132" t="s">
        <v>225</v>
      </c>
      <c r="AE82" s="127">
        <f>'Tabele przeliczeniowe79'!C142</f>
        <v>80.002230327464787</v>
      </c>
      <c r="AF82" s="128">
        <f>'Tabele przeliczeniowe79'!C143</f>
        <v>2107821.2260448108</v>
      </c>
      <c r="AG82" s="124">
        <f>'Tabele przeliczeniowe79'!D145</f>
        <v>0</v>
      </c>
      <c r="AH82" s="125">
        <f>'Tabele przeliczeniowe79'!E145</f>
        <v>0</v>
      </c>
      <c r="AI82" s="126">
        <f>ROUNDDOWN('Tabele przeliczeniowe79'!F145,3)</f>
        <v>0</v>
      </c>
      <c r="AJ82" s="124">
        <f>'Tabele przeliczeniowe79'!D146</f>
        <v>0</v>
      </c>
      <c r="AK82" s="125">
        <f>'Tabele przeliczeniowe79'!E146</f>
        <v>0</v>
      </c>
      <c r="AL82" s="126">
        <f>ROUNDDOWN('Tabele przeliczeniowe79'!F146,3)</f>
        <v>0</v>
      </c>
      <c r="AM82" s="172">
        <f>AG23+AH23/60+AI23/3600</f>
        <v>0</v>
      </c>
      <c r="AN82" s="173"/>
      <c r="AO82" s="174"/>
      <c r="AP82" s="175">
        <f>AJ23+AK23/60+AL23/3600</f>
        <v>0</v>
      </c>
      <c r="AQ82" s="173"/>
      <c r="AR82" s="174"/>
      <c r="AS82"/>
    </row>
    <row r="83" spans="1:45" ht="18" customHeight="1" x14ac:dyDescent="0.2">
      <c r="A83"/>
      <c r="B83"/>
      <c r="C83"/>
      <c r="D83"/>
      <c r="E83"/>
      <c r="F83"/>
      <c r="G83" s="137" t="s">
        <v>226</v>
      </c>
      <c r="H83" s="111"/>
      <c r="I83" s="112"/>
      <c r="J83" s="113"/>
      <c r="K83" s="114"/>
      <c r="L83" s="115"/>
      <c r="M83" s="116"/>
      <c r="N83" s="114"/>
      <c r="O83" s="115"/>
      <c r="P83" s="180"/>
      <c r="Q83" s="181"/>
      <c r="R83" s="182"/>
      <c r="S83" s="180"/>
      <c r="T83" s="181"/>
      <c r="U83" s="182"/>
      <c r="V83"/>
      <c r="W83"/>
      <c r="X83"/>
      <c r="Y83"/>
      <c r="Z83"/>
      <c r="AA83"/>
      <c r="AB83"/>
      <c r="AC83"/>
      <c r="AD83" s="132" t="s">
        <v>226</v>
      </c>
      <c r="AE83" s="127">
        <f>'Tabele przeliczeniowe80'!C142</f>
        <v>80.002230327464787</v>
      </c>
      <c r="AF83" s="128">
        <f>'Tabele przeliczeniowe80'!C143</f>
        <v>2107821.2260448108</v>
      </c>
      <c r="AG83" s="124">
        <f>'Tabele przeliczeniowe80'!D145</f>
        <v>0</v>
      </c>
      <c r="AH83" s="125">
        <f>'Tabele przeliczeniowe80'!E145</f>
        <v>0</v>
      </c>
      <c r="AI83" s="126">
        <f>ROUNDDOWN('Tabele przeliczeniowe80'!F145,3)</f>
        <v>0</v>
      </c>
      <c r="AJ83" s="124">
        <f>'Tabele przeliczeniowe80'!D146</f>
        <v>0</v>
      </c>
      <c r="AK83" s="125">
        <f>'Tabele przeliczeniowe80'!E146</f>
        <v>0</v>
      </c>
      <c r="AL83" s="126">
        <f>ROUNDDOWN('Tabele przeliczeniowe80'!F146,3)</f>
        <v>0</v>
      </c>
      <c r="AM83" s="172">
        <f>AG23+AH23/60+AI23/3600</f>
        <v>0</v>
      </c>
      <c r="AN83" s="173"/>
      <c r="AO83" s="174"/>
      <c r="AP83" s="175">
        <f>AJ23+AK23/60+AL23/3600</f>
        <v>0</v>
      </c>
      <c r="AQ83" s="173"/>
      <c r="AR83" s="174"/>
      <c r="AS83"/>
    </row>
    <row r="84" spans="1:45" ht="18" customHeight="1" x14ac:dyDescent="0.2">
      <c r="A84"/>
      <c r="B84"/>
      <c r="C84"/>
      <c r="D84"/>
      <c r="E84"/>
      <c r="F84"/>
      <c r="G84" s="137" t="s">
        <v>227</v>
      </c>
      <c r="H84" s="111"/>
      <c r="I84" s="112"/>
      <c r="J84" s="113"/>
      <c r="K84" s="114"/>
      <c r="L84" s="115"/>
      <c r="M84" s="116"/>
      <c r="N84" s="114"/>
      <c r="O84" s="115"/>
      <c r="P84" s="180"/>
      <c r="Q84" s="181"/>
      <c r="R84" s="182"/>
      <c r="S84" s="180"/>
      <c r="T84" s="181"/>
      <c r="U84" s="182"/>
      <c r="V84"/>
      <c r="W84"/>
      <c r="X84"/>
      <c r="Y84"/>
      <c r="Z84"/>
      <c r="AA84"/>
      <c r="AB84"/>
      <c r="AC84"/>
      <c r="AD84" s="132" t="s">
        <v>227</v>
      </c>
      <c r="AE84" s="127">
        <f>'Tabele przeliczeniowe81'!C142</f>
        <v>80.002230327464787</v>
      </c>
      <c r="AF84" s="128">
        <f>'Tabele przeliczeniowe81'!C143</f>
        <v>2107821.2260448108</v>
      </c>
      <c r="AG84" s="124">
        <f>'Tabele przeliczeniowe81'!D145</f>
        <v>0</v>
      </c>
      <c r="AH84" s="125">
        <f>'Tabele przeliczeniowe81'!E145</f>
        <v>0</v>
      </c>
      <c r="AI84" s="126">
        <f>ROUNDDOWN('Tabele przeliczeniowe81'!F145,3)</f>
        <v>0</v>
      </c>
      <c r="AJ84" s="124">
        <f>'Tabele przeliczeniowe81'!D146</f>
        <v>0</v>
      </c>
      <c r="AK84" s="125">
        <f>'Tabele przeliczeniowe81'!E146</f>
        <v>0</v>
      </c>
      <c r="AL84" s="126">
        <f>ROUNDDOWN('Tabele przeliczeniowe81'!F146,3)</f>
        <v>0</v>
      </c>
      <c r="AM84" s="172">
        <f>AG23+AH23/60+AI23/3600</f>
        <v>0</v>
      </c>
      <c r="AN84" s="173"/>
      <c r="AO84" s="174"/>
      <c r="AP84" s="175">
        <f>AJ23+AK23/60+AL23/3600</f>
        <v>0</v>
      </c>
      <c r="AQ84" s="173"/>
      <c r="AR84" s="174"/>
      <c r="AS84"/>
    </row>
    <row r="85" spans="1:45" ht="18" customHeight="1" x14ac:dyDescent="0.2">
      <c r="A85"/>
      <c r="B85"/>
      <c r="C85"/>
      <c r="D85"/>
      <c r="E85"/>
      <c r="F85"/>
      <c r="G85" s="137" t="s">
        <v>228</v>
      </c>
      <c r="H85" s="111"/>
      <c r="I85" s="112"/>
      <c r="J85" s="113"/>
      <c r="K85" s="114"/>
      <c r="L85" s="115"/>
      <c r="M85" s="116"/>
      <c r="N85" s="114"/>
      <c r="O85" s="115"/>
      <c r="P85" s="180"/>
      <c r="Q85" s="181"/>
      <c r="R85" s="182"/>
      <c r="S85" s="180"/>
      <c r="T85" s="181"/>
      <c r="U85" s="182"/>
      <c r="V85"/>
      <c r="W85"/>
      <c r="X85"/>
      <c r="Y85"/>
      <c r="Z85"/>
      <c r="AA85"/>
      <c r="AB85"/>
      <c r="AC85"/>
      <c r="AD85" s="132" t="s">
        <v>228</v>
      </c>
      <c r="AE85" s="127">
        <f>'Tabele przeliczeniowe82'!C142</f>
        <v>80.002230327464787</v>
      </c>
      <c r="AF85" s="128">
        <f>'Tabele przeliczeniowe82'!C143</f>
        <v>2107821.2260448108</v>
      </c>
      <c r="AG85" s="124">
        <f>'Tabele przeliczeniowe82'!D145</f>
        <v>0</v>
      </c>
      <c r="AH85" s="125">
        <f>'Tabele przeliczeniowe82'!E145</f>
        <v>0</v>
      </c>
      <c r="AI85" s="126">
        <f>ROUNDDOWN('Tabele przeliczeniowe82'!F145,3)</f>
        <v>0</v>
      </c>
      <c r="AJ85" s="124">
        <f>'Tabele przeliczeniowe82'!D146</f>
        <v>0</v>
      </c>
      <c r="AK85" s="125">
        <f>'Tabele przeliczeniowe82'!E146</f>
        <v>0</v>
      </c>
      <c r="AL85" s="126">
        <f>ROUNDDOWN('Tabele przeliczeniowe82'!F146,3)</f>
        <v>0</v>
      </c>
      <c r="AM85" s="172">
        <f>AG23+AH23/60+AI23/3600</f>
        <v>0</v>
      </c>
      <c r="AN85" s="173"/>
      <c r="AO85" s="174"/>
      <c r="AP85" s="175">
        <f>AJ23+AK23/60+AL23/3600</f>
        <v>0</v>
      </c>
      <c r="AQ85" s="173"/>
      <c r="AR85" s="174"/>
      <c r="AS85"/>
    </row>
    <row r="86" spans="1:45" ht="18" customHeight="1" x14ac:dyDescent="0.2">
      <c r="A86"/>
      <c r="B86"/>
      <c r="C86"/>
      <c r="D86"/>
      <c r="E86"/>
      <c r="F86"/>
      <c r="G86" s="137" t="s">
        <v>229</v>
      </c>
      <c r="H86" s="111"/>
      <c r="I86" s="112"/>
      <c r="J86" s="113"/>
      <c r="K86" s="114"/>
      <c r="L86" s="115"/>
      <c r="M86" s="116"/>
      <c r="N86" s="114"/>
      <c r="O86" s="115"/>
      <c r="P86" s="180"/>
      <c r="Q86" s="181"/>
      <c r="R86" s="182"/>
      <c r="S86" s="180"/>
      <c r="T86" s="181"/>
      <c r="U86" s="182"/>
      <c r="V86"/>
      <c r="W86"/>
      <c r="X86"/>
      <c r="Y86"/>
      <c r="Z86"/>
      <c r="AA86"/>
      <c r="AB86"/>
      <c r="AC86"/>
      <c r="AD86" s="132" t="s">
        <v>229</v>
      </c>
      <c r="AE86" s="127">
        <f>'Tabele przeliczeniowe83'!C142</f>
        <v>80.002230327464787</v>
      </c>
      <c r="AF86" s="128">
        <f>'Tabele przeliczeniowe83'!C143</f>
        <v>2107821.2260448108</v>
      </c>
      <c r="AG86" s="124">
        <f>'Tabele przeliczeniowe83'!D145</f>
        <v>0</v>
      </c>
      <c r="AH86" s="125">
        <f>'Tabele przeliczeniowe83'!E145</f>
        <v>0</v>
      </c>
      <c r="AI86" s="126">
        <f>ROUNDDOWN('Tabele przeliczeniowe83'!F145,3)</f>
        <v>0</v>
      </c>
      <c r="AJ86" s="124">
        <f>'Tabele przeliczeniowe83'!D146</f>
        <v>0</v>
      </c>
      <c r="AK86" s="125">
        <f>'Tabele przeliczeniowe83'!E146</f>
        <v>0</v>
      </c>
      <c r="AL86" s="126">
        <f>ROUNDDOWN('Tabele przeliczeniowe83'!F146,3)</f>
        <v>0</v>
      </c>
      <c r="AM86" s="172">
        <f>AG23+AH23/60+AI23/3600</f>
        <v>0</v>
      </c>
      <c r="AN86" s="173"/>
      <c r="AO86" s="174"/>
      <c r="AP86" s="175">
        <f>AJ23+AK23/60+AL23/3600</f>
        <v>0</v>
      </c>
      <c r="AQ86" s="173"/>
      <c r="AR86" s="174"/>
      <c r="AS86"/>
    </row>
    <row r="87" spans="1:45" ht="18" customHeight="1" x14ac:dyDescent="0.2">
      <c r="A87"/>
      <c r="B87"/>
      <c r="C87"/>
      <c r="D87"/>
      <c r="E87"/>
      <c r="F87"/>
      <c r="G87" s="137" t="s">
        <v>230</v>
      </c>
      <c r="H87" s="111"/>
      <c r="I87" s="112"/>
      <c r="J87" s="113"/>
      <c r="K87" s="114"/>
      <c r="L87" s="115"/>
      <c r="M87" s="116"/>
      <c r="N87" s="114"/>
      <c r="O87" s="115"/>
      <c r="P87" s="180"/>
      <c r="Q87" s="181"/>
      <c r="R87" s="182"/>
      <c r="S87" s="180"/>
      <c r="T87" s="181"/>
      <c r="U87" s="182"/>
      <c r="V87"/>
      <c r="W87"/>
      <c r="X87"/>
      <c r="Y87"/>
      <c r="Z87"/>
      <c r="AA87"/>
      <c r="AB87"/>
      <c r="AC87"/>
      <c r="AD87" s="132" t="s">
        <v>230</v>
      </c>
      <c r="AE87" s="127">
        <f>'Tabele przeliczeniowe84'!C142</f>
        <v>80.002230327464787</v>
      </c>
      <c r="AF87" s="128">
        <f>'Tabele przeliczeniowe84'!C143</f>
        <v>2107821.2260448108</v>
      </c>
      <c r="AG87" s="124">
        <f>'Tabele przeliczeniowe84'!D145</f>
        <v>0</v>
      </c>
      <c r="AH87" s="125">
        <f>'Tabele przeliczeniowe84'!E145</f>
        <v>0</v>
      </c>
      <c r="AI87" s="126">
        <f>ROUNDDOWN('Tabele przeliczeniowe84'!F145,3)</f>
        <v>0</v>
      </c>
      <c r="AJ87" s="124">
        <f>'Tabele przeliczeniowe84'!D146</f>
        <v>0</v>
      </c>
      <c r="AK87" s="125">
        <f>'Tabele przeliczeniowe84'!E146</f>
        <v>0</v>
      </c>
      <c r="AL87" s="126">
        <f>ROUNDDOWN('Tabele przeliczeniowe84'!F146,3)</f>
        <v>0</v>
      </c>
      <c r="AM87" s="172">
        <f>AG23+AH23/60+AI23/3600</f>
        <v>0</v>
      </c>
      <c r="AN87" s="173"/>
      <c r="AO87" s="174"/>
      <c r="AP87" s="175">
        <f>AJ23+AK23/60+AL23/3600</f>
        <v>0</v>
      </c>
      <c r="AQ87" s="173"/>
      <c r="AR87" s="174"/>
      <c r="AS87"/>
    </row>
    <row r="88" spans="1:45" ht="18" customHeight="1" x14ac:dyDescent="0.2">
      <c r="A88"/>
      <c r="B88"/>
      <c r="C88"/>
      <c r="D88"/>
      <c r="E88"/>
      <c r="F88"/>
      <c r="G88" s="137" t="s">
        <v>231</v>
      </c>
      <c r="H88" s="111"/>
      <c r="I88" s="112"/>
      <c r="J88" s="113"/>
      <c r="K88" s="114"/>
      <c r="L88" s="115"/>
      <c r="M88" s="116"/>
      <c r="N88" s="114"/>
      <c r="O88" s="115"/>
      <c r="P88" s="180"/>
      <c r="Q88" s="181"/>
      <c r="R88" s="182"/>
      <c r="S88" s="180"/>
      <c r="T88" s="181"/>
      <c r="U88" s="182"/>
      <c r="V88"/>
      <c r="W88"/>
      <c r="X88"/>
      <c r="Y88"/>
      <c r="Z88"/>
      <c r="AA88"/>
      <c r="AB88"/>
      <c r="AC88"/>
      <c r="AD88" s="132" t="s">
        <v>231</v>
      </c>
      <c r="AE88" s="127">
        <f>'Tabele przeliczeniowe85'!C142</f>
        <v>80.002230327464787</v>
      </c>
      <c r="AF88" s="128">
        <f>'Tabele przeliczeniowe85'!C143</f>
        <v>2107821.2260448108</v>
      </c>
      <c r="AG88" s="124">
        <f>'Tabele przeliczeniowe85'!D145</f>
        <v>0</v>
      </c>
      <c r="AH88" s="125">
        <f>'Tabele przeliczeniowe85'!E145</f>
        <v>0</v>
      </c>
      <c r="AI88" s="126">
        <f>ROUNDDOWN('Tabele przeliczeniowe85'!F145,3)</f>
        <v>0</v>
      </c>
      <c r="AJ88" s="124">
        <f>'Tabele przeliczeniowe85'!D146</f>
        <v>0</v>
      </c>
      <c r="AK88" s="125">
        <f>'Tabele przeliczeniowe85'!E146</f>
        <v>0</v>
      </c>
      <c r="AL88" s="126">
        <f>ROUNDDOWN('Tabele przeliczeniowe85'!F146,3)</f>
        <v>0</v>
      </c>
      <c r="AM88" s="172">
        <f>AG23+AH23/60+AI23/3600</f>
        <v>0</v>
      </c>
      <c r="AN88" s="173"/>
      <c r="AO88" s="174"/>
      <c r="AP88" s="175">
        <f>AJ23+AK23/60+AL23/3600</f>
        <v>0</v>
      </c>
      <c r="AQ88" s="173"/>
      <c r="AR88" s="174"/>
      <c r="AS88"/>
    </row>
    <row r="89" spans="1:45" ht="18" customHeight="1" x14ac:dyDescent="0.2">
      <c r="A89"/>
      <c r="B89"/>
      <c r="C89"/>
      <c r="D89"/>
      <c r="E89"/>
      <c r="F89"/>
      <c r="G89" s="137" t="s">
        <v>232</v>
      </c>
      <c r="H89" s="111"/>
      <c r="I89" s="112"/>
      <c r="J89" s="113"/>
      <c r="K89" s="114"/>
      <c r="L89" s="115"/>
      <c r="M89" s="116"/>
      <c r="N89" s="114"/>
      <c r="O89" s="115"/>
      <c r="P89" s="180"/>
      <c r="Q89" s="181"/>
      <c r="R89" s="182"/>
      <c r="S89" s="180"/>
      <c r="T89" s="181"/>
      <c r="U89" s="182"/>
      <c r="V89"/>
      <c r="W89"/>
      <c r="X89"/>
      <c r="Y89"/>
      <c r="Z89"/>
      <c r="AA89"/>
      <c r="AB89"/>
      <c r="AC89"/>
      <c r="AD89" s="132" t="s">
        <v>232</v>
      </c>
      <c r="AE89" s="127">
        <f>'Tabele przeliczeniowe86'!C142</f>
        <v>80.002230327464787</v>
      </c>
      <c r="AF89" s="128">
        <f>'Tabele przeliczeniowe86'!C143</f>
        <v>2107821.2260448108</v>
      </c>
      <c r="AG89" s="124">
        <f>'Tabele przeliczeniowe86'!D145</f>
        <v>0</v>
      </c>
      <c r="AH89" s="125">
        <f>'Tabele przeliczeniowe86'!E145</f>
        <v>0</v>
      </c>
      <c r="AI89" s="126">
        <f>ROUNDDOWN('Tabele przeliczeniowe86'!F145,3)</f>
        <v>0</v>
      </c>
      <c r="AJ89" s="124">
        <f>'Tabele przeliczeniowe86'!D146</f>
        <v>0</v>
      </c>
      <c r="AK89" s="125">
        <f>'Tabele przeliczeniowe86'!E146</f>
        <v>0</v>
      </c>
      <c r="AL89" s="126">
        <f>ROUNDDOWN('Tabele przeliczeniowe86'!F146,3)</f>
        <v>0</v>
      </c>
      <c r="AM89" s="172">
        <f>AG23+AH23/60+AI23/3600</f>
        <v>0</v>
      </c>
      <c r="AN89" s="173"/>
      <c r="AO89" s="174"/>
      <c r="AP89" s="175">
        <f>AJ23+AK23/60+AL23/3600</f>
        <v>0</v>
      </c>
      <c r="AQ89" s="173"/>
      <c r="AR89" s="174"/>
      <c r="AS89"/>
    </row>
    <row r="90" spans="1:45" ht="18" customHeight="1" x14ac:dyDescent="0.2">
      <c r="A90"/>
      <c r="B90"/>
      <c r="C90"/>
      <c r="D90"/>
      <c r="E90"/>
      <c r="F90"/>
      <c r="G90" s="137" t="s">
        <v>233</v>
      </c>
      <c r="H90" s="111"/>
      <c r="I90" s="112"/>
      <c r="J90" s="113"/>
      <c r="K90" s="114"/>
      <c r="L90" s="115"/>
      <c r="M90" s="116"/>
      <c r="N90" s="114"/>
      <c r="O90" s="115"/>
      <c r="P90" s="180"/>
      <c r="Q90" s="181"/>
      <c r="R90" s="182"/>
      <c r="S90" s="180"/>
      <c r="T90" s="181"/>
      <c r="U90" s="182"/>
      <c r="V90"/>
      <c r="W90"/>
      <c r="X90"/>
      <c r="Y90"/>
      <c r="Z90"/>
      <c r="AA90"/>
      <c r="AB90"/>
      <c r="AC90"/>
      <c r="AD90" s="132" t="s">
        <v>233</v>
      </c>
      <c r="AE90" s="127">
        <f>'Tabele przeliczeniowe87'!C142</f>
        <v>80.002230327464787</v>
      </c>
      <c r="AF90" s="128">
        <f>'Tabele przeliczeniowe87'!C143</f>
        <v>2107821.2260448108</v>
      </c>
      <c r="AG90" s="124">
        <f>'Tabele przeliczeniowe87'!D145</f>
        <v>0</v>
      </c>
      <c r="AH90" s="125">
        <f>'Tabele przeliczeniowe87'!E145</f>
        <v>0</v>
      </c>
      <c r="AI90" s="126">
        <f>ROUNDDOWN('Tabele przeliczeniowe87'!F145,3)</f>
        <v>0</v>
      </c>
      <c r="AJ90" s="124">
        <f>'Tabele przeliczeniowe87'!D146</f>
        <v>0</v>
      </c>
      <c r="AK90" s="125">
        <f>'Tabele przeliczeniowe87'!E146</f>
        <v>0</v>
      </c>
      <c r="AL90" s="126">
        <f>ROUNDDOWN('Tabele przeliczeniowe87'!F146,3)</f>
        <v>0</v>
      </c>
      <c r="AM90" s="172">
        <f>AG23+AH23/60+AI23/3600</f>
        <v>0</v>
      </c>
      <c r="AN90" s="173"/>
      <c r="AO90" s="174"/>
      <c r="AP90" s="175">
        <f>AJ23+AK23/60+AL23/3600</f>
        <v>0</v>
      </c>
      <c r="AQ90" s="173"/>
      <c r="AR90" s="174"/>
      <c r="AS90"/>
    </row>
    <row r="91" spans="1:45" ht="18" customHeight="1" x14ac:dyDescent="0.2">
      <c r="A91"/>
      <c r="B91"/>
      <c r="C91"/>
      <c r="D91"/>
      <c r="E91"/>
      <c r="F91"/>
      <c r="G91" s="137" t="s">
        <v>234</v>
      </c>
      <c r="H91" s="111"/>
      <c r="I91" s="112"/>
      <c r="J91" s="113"/>
      <c r="K91" s="114"/>
      <c r="L91" s="115"/>
      <c r="M91" s="116"/>
      <c r="N91" s="114"/>
      <c r="O91" s="115"/>
      <c r="P91" s="180"/>
      <c r="Q91" s="181"/>
      <c r="R91" s="182"/>
      <c r="S91" s="180"/>
      <c r="T91" s="181"/>
      <c r="U91" s="182"/>
      <c r="V91"/>
      <c r="W91"/>
      <c r="X91"/>
      <c r="Y91"/>
      <c r="Z91"/>
      <c r="AA91"/>
      <c r="AB91"/>
      <c r="AC91"/>
      <c r="AD91" s="132" t="s">
        <v>234</v>
      </c>
      <c r="AE91" s="127">
        <f>'Tabele przeliczeniowe88'!C142</f>
        <v>80.002230327464787</v>
      </c>
      <c r="AF91" s="128">
        <f>'Tabele przeliczeniowe88'!C143</f>
        <v>2107821.2260448108</v>
      </c>
      <c r="AG91" s="124">
        <f>'Tabele przeliczeniowe88'!D145</f>
        <v>0</v>
      </c>
      <c r="AH91" s="125">
        <f>'Tabele przeliczeniowe88'!E145</f>
        <v>0</v>
      </c>
      <c r="AI91" s="126">
        <f>ROUNDDOWN('Tabele przeliczeniowe88'!F145,3)</f>
        <v>0</v>
      </c>
      <c r="AJ91" s="124">
        <f>'Tabele przeliczeniowe88'!D146</f>
        <v>0</v>
      </c>
      <c r="AK91" s="125">
        <f>'Tabele przeliczeniowe88'!E146</f>
        <v>0</v>
      </c>
      <c r="AL91" s="126">
        <f>ROUNDDOWN('Tabele przeliczeniowe88'!F146,3)</f>
        <v>0</v>
      </c>
      <c r="AM91" s="172">
        <f>AG23+AH23/60+AI23/3600</f>
        <v>0</v>
      </c>
      <c r="AN91" s="173"/>
      <c r="AO91" s="174"/>
      <c r="AP91" s="175">
        <f>AJ23+AK23/60+AL23/3600</f>
        <v>0</v>
      </c>
      <c r="AQ91" s="173"/>
      <c r="AR91" s="174"/>
      <c r="AS91"/>
    </row>
    <row r="92" spans="1:45" ht="18" customHeight="1" x14ac:dyDescent="0.2">
      <c r="A92"/>
      <c r="B92"/>
      <c r="C92"/>
      <c r="D92"/>
      <c r="E92"/>
      <c r="F92"/>
      <c r="G92" s="137" t="s">
        <v>235</v>
      </c>
      <c r="H92" s="111"/>
      <c r="I92" s="112"/>
      <c r="J92" s="113"/>
      <c r="K92" s="114"/>
      <c r="L92" s="115"/>
      <c r="M92" s="116"/>
      <c r="N92" s="114"/>
      <c r="O92" s="115"/>
      <c r="P92" s="180"/>
      <c r="Q92" s="181"/>
      <c r="R92" s="182"/>
      <c r="S92" s="180"/>
      <c r="T92" s="181"/>
      <c r="U92" s="182"/>
      <c r="V92"/>
      <c r="W92"/>
      <c r="X92"/>
      <c r="Y92"/>
      <c r="Z92"/>
      <c r="AA92"/>
      <c r="AB92"/>
      <c r="AC92"/>
      <c r="AD92" s="132" t="s">
        <v>235</v>
      </c>
      <c r="AE92" s="127">
        <f>'Tabele przeliczeniowe89'!C142</f>
        <v>80.002230327464787</v>
      </c>
      <c r="AF92" s="128">
        <f>'Tabele przeliczeniowe89'!C143</f>
        <v>2107821.2260448108</v>
      </c>
      <c r="AG92" s="124">
        <f>'Tabele przeliczeniowe89'!D145</f>
        <v>0</v>
      </c>
      <c r="AH92" s="125">
        <f>'Tabele przeliczeniowe89'!E145</f>
        <v>0</v>
      </c>
      <c r="AI92" s="126">
        <f>ROUNDDOWN('Tabele przeliczeniowe89'!F145,3)</f>
        <v>0</v>
      </c>
      <c r="AJ92" s="124">
        <f>'Tabele przeliczeniowe89'!D146</f>
        <v>0</v>
      </c>
      <c r="AK92" s="125">
        <f>'Tabele przeliczeniowe89'!E146</f>
        <v>0</v>
      </c>
      <c r="AL92" s="126">
        <f>ROUNDDOWN('Tabele przeliczeniowe89'!F146,3)</f>
        <v>0</v>
      </c>
      <c r="AM92" s="172">
        <f>AG23+AH23/60+AI23/3600</f>
        <v>0</v>
      </c>
      <c r="AN92" s="173"/>
      <c r="AO92" s="174"/>
      <c r="AP92" s="175">
        <f>AJ23+AK23/60+AL23/3600</f>
        <v>0</v>
      </c>
      <c r="AQ92" s="173"/>
      <c r="AR92" s="174"/>
      <c r="AS92"/>
    </row>
    <row r="93" spans="1:45" ht="18" customHeight="1" x14ac:dyDescent="0.2">
      <c r="A93"/>
      <c r="B93"/>
      <c r="C93"/>
      <c r="D93"/>
      <c r="E93"/>
      <c r="F93"/>
      <c r="G93" s="137" t="s">
        <v>236</v>
      </c>
      <c r="H93" s="111"/>
      <c r="I93" s="112"/>
      <c r="J93" s="113"/>
      <c r="K93" s="114"/>
      <c r="L93" s="115"/>
      <c r="M93" s="116"/>
      <c r="N93" s="114"/>
      <c r="O93" s="115"/>
      <c r="P93" s="180"/>
      <c r="Q93" s="181"/>
      <c r="R93" s="182"/>
      <c r="S93" s="180"/>
      <c r="T93" s="181"/>
      <c r="U93" s="182"/>
      <c r="V93"/>
      <c r="W93"/>
      <c r="X93"/>
      <c r="Y93"/>
      <c r="Z93"/>
      <c r="AA93"/>
      <c r="AB93"/>
      <c r="AC93"/>
      <c r="AD93" s="132" t="s">
        <v>236</v>
      </c>
      <c r="AE93" s="127">
        <f>'Tabele przeliczeniowe90'!C142</f>
        <v>80.002230327464787</v>
      </c>
      <c r="AF93" s="128">
        <f>'Tabele przeliczeniowe90'!C143</f>
        <v>2107821.2260448108</v>
      </c>
      <c r="AG93" s="124">
        <f>'Tabele przeliczeniowe90'!D145</f>
        <v>0</v>
      </c>
      <c r="AH93" s="125">
        <f>'Tabele przeliczeniowe90'!E145</f>
        <v>0</v>
      </c>
      <c r="AI93" s="126">
        <f>ROUNDDOWN('Tabele przeliczeniowe90'!F145,3)</f>
        <v>0</v>
      </c>
      <c r="AJ93" s="124">
        <f>'Tabele przeliczeniowe90'!D146</f>
        <v>0</v>
      </c>
      <c r="AK93" s="125">
        <f>'Tabele przeliczeniowe90'!E146</f>
        <v>0</v>
      </c>
      <c r="AL93" s="126">
        <f>ROUNDDOWN('Tabele przeliczeniowe90'!F146,3)</f>
        <v>0</v>
      </c>
      <c r="AM93" s="172">
        <f>AG23+AH23/60+AI23/3600</f>
        <v>0</v>
      </c>
      <c r="AN93" s="173"/>
      <c r="AO93" s="174"/>
      <c r="AP93" s="175">
        <f>AJ23+AK23/60+AL23/3600</f>
        <v>0</v>
      </c>
      <c r="AQ93" s="173"/>
      <c r="AR93" s="174"/>
      <c r="AS93"/>
    </row>
    <row r="94" spans="1:45" ht="18" customHeight="1" x14ac:dyDescent="0.2">
      <c r="A94"/>
      <c r="B94"/>
      <c r="C94"/>
      <c r="D94"/>
      <c r="E94"/>
      <c r="F94"/>
      <c r="G94" s="137" t="s">
        <v>237</v>
      </c>
      <c r="H94" s="111"/>
      <c r="I94" s="112"/>
      <c r="J94" s="113"/>
      <c r="K94" s="114"/>
      <c r="L94" s="115"/>
      <c r="M94" s="116"/>
      <c r="N94" s="114"/>
      <c r="O94" s="115"/>
      <c r="P94" s="180"/>
      <c r="Q94" s="181"/>
      <c r="R94" s="182"/>
      <c r="S94" s="180"/>
      <c r="T94" s="181"/>
      <c r="U94" s="182"/>
      <c r="V94"/>
      <c r="W94"/>
      <c r="X94"/>
      <c r="Y94"/>
      <c r="Z94"/>
      <c r="AA94"/>
      <c r="AB94"/>
      <c r="AC94"/>
      <c r="AD94" s="132" t="s">
        <v>237</v>
      </c>
      <c r="AE94" s="127">
        <f>'Tabele przeliczeniowe91'!C142</f>
        <v>80.002230327464787</v>
      </c>
      <c r="AF94" s="128">
        <f>'Tabele przeliczeniowe91'!C143</f>
        <v>2107821.2260448108</v>
      </c>
      <c r="AG94" s="124">
        <f>'Tabele przeliczeniowe91'!D145</f>
        <v>0</v>
      </c>
      <c r="AH94" s="125">
        <f>'Tabele przeliczeniowe91'!E145</f>
        <v>0</v>
      </c>
      <c r="AI94" s="126">
        <f>ROUNDDOWN('Tabele przeliczeniowe91'!F145,3)</f>
        <v>0</v>
      </c>
      <c r="AJ94" s="124">
        <f>'Tabele przeliczeniowe91'!D146</f>
        <v>0</v>
      </c>
      <c r="AK94" s="125">
        <f>'Tabele przeliczeniowe91'!E146</f>
        <v>0</v>
      </c>
      <c r="AL94" s="126">
        <f>ROUNDDOWN('Tabele przeliczeniowe91'!F146,3)</f>
        <v>0</v>
      </c>
      <c r="AM94" s="172">
        <f>AG23+AH23/60+AI23/3600</f>
        <v>0</v>
      </c>
      <c r="AN94" s="173"/>
      <c r="AO94" s="174"/>
      <c r="AP94" s="175">
        <f>AJ23+AK23/60+AL23/3600</f>
        <v>0</v>
      </c>
      <c r="AQ94" s="173"/>
      <c r="AR94" s="174"/>
      <c r="AS94"/>
    </row>
    <row r="95" spans="1:45" ht="18" customHeight="1" x14ac:dyDescent="0.2">
      <c r="A95"/>
      <c r="B95"/>
      <c r="C95"/>
      <c r="D95"/>
      <c r="E95"/>
      <c r="F95"/>
      <c r="G95" s="137" t="s">
        <v>238</v>
      </c>
      <c r="H95" s="111"/>
      <c r="I95" s="112"/>
      <c r="J95" s="113"/>
      <c r="K95" s="114"/>
      <c r="L95" s="115"/>
      <c r="M95" s="116"/>
      <c r="N95" s="114"/>
      <c r="O95" s="115"/>
      <c r="P95" s="180"/>
      <c r="Q95" s="181"/>
      <c r="R95" s="182"/>
      <c r="S95" s="180"/>
      <c r="T95" s="181"/>
      <c r="U95" s="182"/>
      <c r="V95"/>
      <c r="W95"/>
      <c r="X95"/>
      <c r="Y95"/>
      <c r="Z95"/>
      <c r="AA95"/>
      <c r="AB95"/>
      <c r="AC95"/>
      <c r="AD95" s="132" t="s">
        <v>238</v>
      </c>
      <c r="AE95" s="127">
        <f>'Tabele przeliczeniowe92'!C142</f>
        <v>80.002230327464787</v>
      </c>
      <c r="AF95" s="128">
        <f>'Tabele przeliczeniowe92'!C143</f>
        <v>2107821.2260448108</v>
      </c>
      <c r="AG95" s="124">
        <f>'Tabele przeliczeniowe92'!D145</f>
        <v>0</v>
      </c>
      <c r="AH95" s="125">
        <f>'Tabele przeliczeniowe92'!E145</f>
        <v>0</v>
      </c>
      <c r="AI95" s="126">
        <f>ROUNDDOWN('Tabele przeliczeniowe92'!F145,3)</f>
        <v>0</v>
      </c>
      <c r="AJ95" s="124">
        <f>'Tabele przeliczeniowe92'!D146</f>
        <v>0</v>
      </c>
      <c r="AK95" s="125">
        <f>'Tabele przeliczeniowe92'!E146</f>
        <v>0</v>
      </c>
      <c r="AL95" s="126">
        <f>ROUNDDOWN('Tabele przeliczeniowe92'!F146,3)</f>
        <v>0</v>
      </c>
      <c r="AM95" s="172">
        <f>AG23+AH23/60+AI23/3600</f>
        <v>0</v>
      </c>
      <c r="AN95" s="173"/>
      <c r="AO95" s="174"/>
      <c r="AP95" s="175">
        <f>AJ23+AK23/60+AL23/3600</f>
        <v>0</v>
      </c>
      <c r="AQ95" s="173"/>
      <c r="AR95" s="174"/>
      <c r="AS95"/>
    </row>
    <row r="96" spans="1:45" ht="18" customHeight="1" x14ac:dyDescent="0.2">
      <c r="A96"/>
      <c r="B96"/>
      <c r="C96"/>
      <c r="D96"/>
      <c r="E96"/>
      <c r="F96"/>
      <c r="G96" s="137" t="s">
        <v>239</v>
      </c>
      <c r="H96" s="111"/>
      <c r="I96" s="112"/>
      <c r="J96" s="113"/>
      <c r="K96" s="114"/>
      <c r="L96" s="115"/>
      <c r="M96" s="116"/>
      <c r="N96" s="114"/>
      <c r="O96" s="115"/>
      <c r="P96" s="180"/>
      <c r="Q96" s="181"/>
      <c r="R96" s="182"/>
      <c r="S96" s="180"/>
      <c r="T96" s="181"/>
      <c r="U96" s="182"/>
      <c r="V96"/>
      <c r="W96"/>
      <c r="X96"/>
      <c r="Y96"/>
      <c r="Z96"/>
      <c r="AA96"/>
      <c r="AB96"/>
      <c r="AC96"/>
      <c r="AD96" s="132" t="s">
        <v>239</v>
      </c>
      <c r="AE96" s="127">
        <f>'Tabele przeliczeniowe93'!C142</f>
        <v>80.002230327464787</v>
      </c>
      <c r="AF96" s="128">
        <f>'Tabele przeliczeniowe93'!C143</f>
        <v>2107821.2260448108</v>
      </c>
      <c r="AG96" s="124">
        <f>'Tabele przeliczeniowe93'!D145</f>
        <v>0</v>
      </c>
      <c r="AH96" s="125">
        <f>'Tabele przeliczeniowe93'!E145</f>
        <v>0</v>
      </c>
      <c r="AI96" s="126">
        <f>ROUNDDOWN('Tabele przeliczeniowe93'!F145,3)</f>
        <v>0</v>
      </c>
      <c r="AJ96" s="124">
        <f>'Tabele przeliczeniowe93'!D146</f>
        <v>0</v>
      </c>
      <c r="AK96" s="125">
        <f>'Tabele przeliczeniowe93'!E146</f>
        <v>0</v>
      </c>
      <c r="AL96" s="126">
        <f>ROUNDDOWN('Tabele przeliczeniowe93'!F146,3)</f>
        <v>0</v>
      </c>
      <c r="AM96" s="172">
        <f>AG23+AH23/60+AI23/3600</f>
        <v>0</v>
      </c>
      <c r="AN96" s="173"/>
      <c r="AO96" s="174"/>
      <c r="AP96" s="175">
        <f>AJ23+AK23/60+AL23/3600</f>
        <v>0</v>
      </c>
      <c r="AQ96" s="173"/>
      <c r="AR96" s="174"/>
      <c r="AS96"/>
    </row>
    <row r="97" spans="1:45" ht="18" customHeight="1" x14ac:dyDescent="0.2">
      <c r="A97"/>
      <c r="B97"/>
      <c r="C97"/>
      <c r="D97"/>
      <c r="E97"/>
      <c r="F97"/>
      <c r="G97" s="137" t="s">
        <v>240</v>
      </c>
      <c r="H97" s="111"/>
      <c r="I97" s="112"/>
      <c r="J97" s="113"/>
      <c r="K97" s="114"/>
      <c r="L97" s="115"/>
      <c r="M97" s="116"/>
      <c r="N97" s="114"/>
      <c r="O97" s="115"/>
      <c r="P97" s="180"/>
      <c r="Q97" s="181"/>
      <c r="R97" s="182"/>
      <c r="S97" s="180"/>
      <c r="T97" s="181"/>
      <c r="U97" s="182"/>
      <c r="V97"/>
      <c r="W97"/>
      <c r="X97"/>
      <c r="Y97"/>
      <c r="Z97"/>
      <c r="AA97"/>
      <c r="AB97"/>
      <c r="AC97"/>
      <c r="AD97" s="132" t="s">
        <v>240</v>
      </c>
      <c r="AE97" s="127">
        <f>'Tabele przeliczeniowe94'!C142</f>
        <v>80.002230327464787</v>
      </c>
      <c r="AF97" s="128">
        <f>'Tabele przeliczeniowe94'!C143</f>
        <v>2107821.2260448108</v>
      </c>
      <c r="AG97" s="124">
        <f>'Tabele przeliczeniowe94'!D145</f>
        <v>0</v>
      </c>
      <c r="AH97" s="125">
        <f>'Tabele przeliczeniowe94'!E145</f>
        <v>0</v>
      </c>
      <c r="AI97" s="126">
        <f>ROUNDDOWN('Tabele przeliczeniowe94'!F145,3)</f>
        <v>0</v>
      </c>
      <c r="AJ97" s="124">
        <f>'Tabele przeliczeniowe94'!D146</f>
        <v>0</v>
      </c>
      <c r="AK97" s="125">
        <f>'Tabele przeliczeniowe94'!E146</f>
        <v>0</v>
      </c>
      <c r="AL97" s="126">
        <f>ROUNDDOWN('Tabele przeliczeniowe94'!F146,3)</f>
        <v>0</v>
      </c>
      <c r="AM97" s="172">
        <f>AG23+AH23/60+AI23/3600</f>
        <v>0</v>
      </c>
      <c r="AN97" s="173"/>
      <c r="AO97" s="174"/>
      <c r="AP97" s="175">
        <f>AJ23+AK23/60+AL23/3600</f>
        <v>0</v>
      </c>
      <c r="AQ97" s="173"/>
      <c r="AR97" s="174"/>
      <c r="AS97"/>
    </row>
    <row r="98" spans="1:45" ht="18" customHeight="1" x14ac:dyDescent="0.2">
      <c r="A98"/>
      <c r="B98"/>
      <c r="C98"/>
      <c r="D98"/>
      <c r="E98"/>
      <c r="F98"/>
      <c r="G98" s="137" t="s">
        <v>241</v>
      </c>
      <c r="H98" s="111"/>
      <c r="I98" s="112"/>
      <c r="J98" s="113"/>
      <c r="K98" s="114"/>
      <c r="L98" s="115"/>
      <c r="M98" s="116"/>
      <c r="N98" s="114"/>
      <c r="O98" s="115"/>
      <c r="P98" s="180"/>
      <c r="Q98" s="181"/>
      <c r="R98" s="182"/>
      <c r="S98" s="180"/>
      <c r="T98" s="181"/>
      <c r="U98" s="182"/>
      <c r="V98"/>
      <c r="W98"/>
      <c r="X98"/>
      <c r="Y98"/>
      <c r="Z98"/>
      <c r="AA98"/>
      <c r="AB98"/>
      <c r="AC98"/>
      <c r="AD98" s="132" t="s">
        <v>241</v>
      </c>
      <c r="AE98" s="127">
        <f>'Tabele przeliczeniowe95'!C142</f>
        <v>80.002230327464787</v>
      </c>
      <c r="AF98" s="128">
        <f>'Tabele przeliczeniowe95'!C143</f>
        <v>2107821.2260448108</v>
      </c>
      <c r="AG98" s="124">
        <f>'Tabele przeliczeniowe95'!D145</f>
        <v>0</v>
      </c>
      <c r="AH98" s="125">
        <f>'Tabele przeliczeniowe95'!E145</f>
        <v>0</v>
      </c>
      <c r="AI98" s="126">
        <f>ROUNDDOWN('Tabele przeliczeniowe95'!F145,3)</f>
        <v>0</v>
      </c>
      <c r="AJ98" s="124">
        <f>'Tabele przeliczeniowe95'!D146</f>
        <v>0</v>
      </c>
      <c r="AK98" s="125">
        <f>'Tabele przeliczeniowe95'!E146</f>
        <v>0</v>
      </c>
      <c r="AL98" s="126">
        <f>ROUNDDOWN('Tabele przeliczeniowe95'!F146,3)</f>
        <v>0</v>
      </c>
      <c r="AM98" s="172">
        <f>AG23+AH23/60+AI23/3600</f>
        <v>0</v>
      </c>
      <c r="AN98" s="173"/>
      <c r="AO98" s="174"/>
      <c r="AP98" s="175">
        <f>AJ23+AK23/60+AL23/3600</f>
        <v>0</v>
      </c>
      <c r="AQ98" s="173"/>
      <c r="AR98" s="174"/>
      <c r="AS98"/>
    </row>
    <row r="99" spans="1:45" ht="18" customHeight="1" x14ac:dyDescent="0.2">
      <c r="A99"/>
      <c r="B99"/>
      <c r="C99"/>
      <c r="D99"/>
      <c r="E99"/>
      <c r="F99"/>
      <c r="G99" s="137" t="s">
        <v>242</v>
      </c>
      <c r="H99" s="111"/>
      <c r="I99" s="112"/>
      <c r="J99" s="113"/>
      <c r="K99" s="114"/>
      <c r="L99" s="115"/>
      <c r="M99" s="116"/>
      <c r="N99" s="114"/>
      <c r="O99" s="115"/>
      <c r="P99" s="180"/>
      <c r="Q99" s="181"/>
      <c r="R99" s="182"/>
      <c r="S99" s="180"/>
      <c r="T99" s="181"/>
      <c r="U99" s="182"/>
      <c r="V99"/>
      <c r="W99"/>
      <c r="X99"/>
      <c r="Y99"/>
      <c r="Z99"/>
      <c r="AA99"/>
      <c r="AB99"/>
      <c r="AC99"/>
      <c r="AD99" s="132" t="s">
        <v>242</v>
      </c>
      <c r="AE99" s="127">
        <f>'Tabele przeliczeniowe96'!C142</f>
        <v>80.002230327464787</v>
      </c>
      <c r="AF99" s="128">
        <f>'Tabele przeliczeniowe96'!C143</f>
        <v>2107821.2260448108</v>
      </c>
      <c r="AG99" s="124">
        <f>'Tabele przeliczeniowe96'!D145</f>
        <v>0</v>
      </c>
      <c r="AH99" s="125">
        <f>'Tabele przeliczeniowe96'!E145</f>
        <v>0</v>
      </c>
      <c r="AI99" s="126">
        <f>ROUNDDOWN('Tabele przeliczeniowe96'!F145,3)</f>
        <v>0</v>
      </c>
      <c r="AJ99" s="124">
        <f>'Tabele przeliczeniowe96'!D146</f>
        <v>0</v>
      </c>
      <c r="AK99" s="125">
        <f>'Tabele przeliczeniowe96'!E146</f>
        <v>0</v>
      </c>
      <c r="AL99" s="126">
        <f>ROUNDDOWN('Tabele przeliczeniowe96'!F146,3)</f>
        <v>0</v>
      </c>
      <c r="AM99" s="172">
        <f>AG23+AH23/60+AI23/3600</f>
        <v>0</v>
      </c>
      <c r="AN99" s="173"/>
      <c r="AO99" s="174"/>
      <c r="AP99" s="175">
        <f>AJ23+AK23/60+AL23/3600</f>
        <v>0</v>
      </c>
      <c r="AQ99" s="173"/>
      <c r="AR99" s="174"/>
      <c r="AS99"/>
    </row>
    <row r="100" spans="1:45" ht="18" customHeight="1" x14ac:dyDescent="0.2">
      <c r="A100"/>
      <c r="B100"/>
      <c r="C100"/>
      <c r="D100"/>
      <c r="E100"/>
      <c r="F100"/>
      <c r="G100" s="137" t="s">
        <v>243</v>
      </c>
      <c r="H100" s="111"/>
      <c r="I100" s="112"/>
      <c r="J100" s="113"/>
      <c r="K100" s="114"/>
      <c r="L100" s="115"/>
      <c r="M100" s="116"/>
      <c r="N100" s="114"/>
      <c r="O100" s="115"/>
      <c r="P100" s="180"/>
      <c r="Q100" s="181"/>
      <c r="R100" s="182"/>
      <c r="S100" s="180"/>
      <c r="T100" s="181"/>
      <c r="U100" s="182"/>
      <c r="V100"/>
      <c r="W100"/>
      <c r="X100"/>
      <c r="Y100"/>
      <c r="Z100"/>
      <c r="AA100"/>
      <c r="AB100"/>
      <c r="AC100"/>
      <c r="AD100" s="132" t="s">
        <v>243</v>
      </c>
      <c r="AE100" s="127">
        <f>'Tabele przeliczeniowe97'!C142</f>
        <v>80.002230327464787</v>
      </c>
      <c r="AF100" s="128">
        <f>'Tabele przeliczeniowe97'!C143</f>
        <v>2107821.2260448108</v>
      </c>
      <c r="AG100" s="124">
        <f>'Tabele przeliczeniowe97'!D145</f>
        <v>0</v>
      </c>
      <c r="AH100" s="125">
        <f>'Tabele przeliczeniowe97'!E145</f>
        <v>0</v>
      </c>
      <c r="AI100" s="126">
        <f>ROUNDDOWN('Tabele przeliczeniowe97'!F145,3)</f>
        <v>0</v>
      </c>
      <c r="AJ100" s="124">
        <f>'Tabele przeliczeniowe97'!D146</f>
        <v>0</v>
      </c>
      <c r="AK100" s="125">
        <f>'Tabele przeliczeniowe97'!E146</f>
        <v>0</v>
      </c>
      <c r="AL100" s="126">
        <f>ROUNDDOWN('Tabele przeliczeniowe97'!F146,3)</f>
        <v>0</v>
      </c>
      <c r="AM100" s="172">
        <f>AG23+AH23/60+AI23/3600</f>
        <v>0</v>
      </c>
      <c r="AN100" s="173"/>
      <c r="AO100" s="174"/>
      <c r="AP100" s="175">
        <f>AJ23+AK23/60+AL23/3600</f>
        <v>0</v>
      </c>
      <c r="AQ100" s="173"/>
      <c r="AR100" s="174"/>
      <c r="AS100"/>
    </row>
    <row r="101" spans="1:45" ht="18" customHeight="1" x14ac:dyDescent="0.2">
      <c r="A101"/>
      <c r="B101"/>
      <c r="C101"/>
      <c r="D101"/>
      <c r="E101"/>
      <c r="F101"/>
      <c r="G101" s="137" t="s">
        <v>244</v>
      </c>
      <c r="H101" s="111"/>
      <c r="I101" s="112"/>
      <c r="J101" s="113"/>
      <c r="K101" s="114"/>
      <c r="L101" s="115"/>
      <c r="M101" s="116"/>
      <c r="N101" s="114"/>
      <c r="O101" s="115"/>
      <c r="P101" s="180"/>
      <c r="Q101" s="181"/>
      <c r="R101" s="182"/>
      <c r="S101" s="180"/>
      <c r="T101" s="181"/>
      <c r="U101" s="182"/>
      <c r="V101"/>
      <c r="W101"/>
      <c r="X101"/>
      <c r="Y101"/>
      <c r="Z101"/>
      <c r="AA101"/>
      <c r="AB101"/>
      <c r="AC101"/>
      <c r="AD101" s="132" t="s">
        <v>244</v>
      </c>
      <c r="AE101" s="127">
        <f>'Tabele przeliczeniowe98'!C142</f>
        <v>80.002230327464787</v>
      </c>
      <c r="AF101" s="128">
        <f>'Tabele przeliczeniowe98'!C143</f>
        <v>2107821.2260448108</v>
      </c>
      <c r="AG101" s="124">
        <f>'Tabele przeliczeniowe98'!D145</f>
        <v>0</v>
      </c>
      <c r="AH101" s="125">
        <f>'Tabele przeliczeniowe98'!E145</f>
        <v>0</v>
      </c>
      <c r="AI101" s="126">
        <f>ROUNDDOWN('Tabele przeliczeniowe98'!F145,3)</f>
        <v>0</v>
      </c>
      <c r="AJ101" s="124">
        <f>'Tabele przeliczeniowe98'!D146</f>
        <v>0</v>
      </c>
      <c r="AK101" s="125">
        <f>'Tabele przeliczeniowe98'!E146</f>
        <v>0</v>
      </c>
      <c r="AL101" s="126">
        <f>ROUNDDOWN('Tabele przeliczeniowe98'!F146,3)</f>
        <v>0</v>
      </c>
      <c r="AM101" s="172">
        <f>AG23+AH23/60+AI23/3600</f>
        <v>0</v>
      </c>
      <c r="AN101" s="173"/>
      <c r="AO101" s="174"/>
      <c r="AP101" s="175">
        <f>AJ23+AK23/60+AL23/3600</f>
        <v>0</v>
      </c>
      <c r="AQ101" s="173"/>
      <c r="AR101" s="174"/>
      <c r="AS101"/>
    </row>
    <row r="102" spans="1:45" ht="18" customHeight="1" x14ac:dyDescent="0.2">
      <c r="A102"/>
      <c r="B102"/>
      <c r="C102"/>
      <c r="D102"/>
      <c r="E102"/>
      <c r="F102"/>
      <c r="G102" s="137" t="s">
        <v>245</v>
      </c>
      <c r="H102" s="111"/>
      <c r="I102" s="112"/>
      <c r="J102" s="113"/>
      <c r="K102" s="114"/>
      <c r="L102" s="115"/>
      <c r="M102" s="116"/>
      <c r="N102" s="114"/>
      <c r="O102" s="115"/>
      <c r="P102" s="180"/>
      <c r="Q102" s="181"/>
      <c r="R102" s="182"/>
      <c r="S102" s="180"/>
      <c r="T102" s="181"/>
      <c r="U102" s="182"/>
      <c r="V102"/>
      <c r="W102"/>
      <c r="X102"/>
      <c r="Y102"/>
      <c r="Z102"/>
      <c r="AA102"/>
      <c r="AB102"/>
      <c r="AC102"/>
      <c r="AD102" s="132" t="s">
        <v>245</v>
      </c>
      <c r="AE102" s="127">
        <f>'Tabele przeliczeniowe99'!C142</f>
        <v>80.002230327464787</v>
      </c>
      <c r="AF102" s="128">
        <f>'Tabele przeliczeniowe99'!C143</f>
        <v>2107821.2260448108</v>
      </c>
      <c r="AG102" s="124">
        <f>'Tabele przeliczeniowe99'!D145</f>
        <v>0</v>
      </c>
      <c r="AH102" s="125">
        <f>'Tabele przeliczeniowe99'!E145</f>
        <v>0</v>
      </c>
      <c r="AI102" s="126">
        <f>ROUNDDOWN('Tabele przeliczeniowe99'!F145,3)</f>
        <v>0</v>
      </c>
      <c r="AJ102" s="124">
        <f>'Tabele przeliczeniowe99'!D146</f>
        <v>0</v>
      </c>
      <c r="AK102" s="125">
        <f>'Tabele przeliczeniowe99'!E146</f>
        <v>0</v>
      </c>
      <c r="AL102" s="126">
        <f>ROUNDDOWN('Tabele przeliczeniowe99'!F146,3)</f>
        <v>0</v>
      </c>
      <c r="AM102" s="172">
        <f>AG23+AH23/60+AI23/3600</f>
        <v>0</v>
      </c>
      <c r="AN102" s="173"/>
      <c r="AO102" s="174"/>
      <c r="AP102" s="175">
        <f>AJ23+AK23/60+AL23/3600</f>
        <v>0</v>
      </c>
      <c r="AQ102" s="173"/>
      <c r="AR102" s="174"/>
      <c r="AS102"/>
    </row>
    <row r="103" spans="1:45" ht="18" customHeight="1" thickBot="1" x14ac:dyDescent="0.25">
      <c r="A103"/>
      <c r="B103"/>
      <c r="C103" s="160"/>
      <c r="D103"/>
      <c r="E103"/>
      <c r="F103"/>
      <c r="G103" s="138" t="s">
        <v>246</v>
      </c>
      <c r="H103" s="117"/>
      <c r="I103" s="118"/>
      <c r="J103" s="119"/>
      <c r="K103" s="120"/>
      <c r="L103" s="121"/>
      <c r="M103" s="122"/>
      <c r="N103" s="120"/>
      <c r="O103" s="121"/>
      <c r="P103" s="183"/>
      <c r="Q103" s="184"/>
      <c r="R103" s="185"/>
      <c r="S103" s="183"/>
      <c r="T103" s="184"/>
      <c r="U103" s="185"/>
      <c r="V103"/>
      <c r="W103"/>
      <c r="X103"/>
      <c r="Y103"/>
      <c r="Z103"/>
      <c r="AA103"/>
      <c r="AB103"/>
      <c r="AC103"/>
      <c r="AD103" s="133" t="s">
        <v>246</v>
      </c>
      <c r="AE103" s="129">
        <f>'Tabele przeliczeniowe100'!C142</f>
        <v>80.002230327464787</v>
      </c>
      <c r="AF103" s="130">
        <f>'Tabele przeliczeniowe100'!C143</f>
        <v>2107821.2260448108</v>
      </c>
      <c r="AG103" s="154">
        <f>'Tabele przeliczeniowe100'!D145</f>
        <v>0</v>
      </c>
      <c r="AH103" s="155">
        <f>'Tabele przeliczeniowe100'!E145</f>
        <v>0</v>
      </c>
      <c r="AI103" s="156">
        <f>ROUNDDOWN('Tabele przeliczeniowe100'!F145,3)</f>
        <v>0</v>
      </c>
      <c r="AJ103" s="154">
        <f>'Tabele przeliczeniowe100'!D146</f>
        <v>0</v>
      </c>
      <c r="AK103" s="155">
        <f>'Tabele przeliczeniowe100'!E146</f>
        <v>0</v>
      </c>
      <c r="AL103" s="156">
        <f>ROUNDDOWN('Tabele przeliczeniowe100'!F146,3)</f>
        <v>0</v>
      </c>
      <c r="AM103" s="176">
        <f>AG23+AH23/60+AI23/3600</f>
        <v>0</v>
      </c>
      <c r="AN103" s="177"/>
      <c r="AO103" s="178"/>
      <c r="AP103" s="179">
        <f>AJ23+AK23/60+AL23/3600</f>
        <v>0</v>
      </c>
      <c r="AQ103" s="177"/>
      <c r="AR103" s="178"/>
      <c r="AS103"/>
    </row>
    <row r="104" spans="1:45" ht="18" customHeigh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</row>
    <row r="105" spans="1:45" ht="18" customHeight="1" x14ac:dyDescent="0.2"/>
    <row r="106" spans="1:45" ht="18" customHeight="1" x14ac:dyDescent="0.2"/>
    <row r="107" spans="1:45" ht="18" customHeight="1" x14ac:dyDescent="0.2"/>
    <row r="108" spans="1:45" ht="18" customHeight="1" x14ac:dyDescent="0.2"/>
    <row r="109" spans="1:45" ht="18" customHeight="1" x14ac:dyDescent="0.2"/>
    <row r="110" spans="1:45" ht="18" customHeight="1" x14ac:dyDescent="0.2"/>
    <row r="111" spans="1:45" ht="18" customHeight="1" x14ac:dyDescent="0.2"/>
    <row r="112" spans="1:45" ht="18" customHeight="1" x14ac:dyDescent="0.2"/>
    <row r="113" ht="18" customHeight="1" x14ac:dyDescent="0.2"/>
    <row r="114" ht="18" customHeight="1" x14ac:dyDescent="0.2"/>
    <row r="115" ht="18" customHeight="1" x14ac:dyDescent="0.2"/>
    <row r="116" ht="18" customHeight="1" x14ac:dyDescent="0.2"/>
    <row r="117" ht="18" customHeight="1" x14ac:dyDescent="0.2"/>
    <row r="118" ht="18" customHeight="1" x14ac:dyDescent="0.2"/>
    <row r="119" ht="18" customHeight="1" x14ac:dyDescent="0.2"/>
    <row r="120" ht="18" customHeight="1" x14ac:dyDescent="0.2"/>
    <row r="121" ht="18" customHeight="1" x14ac:dyDescent="0.2"/>
    <row r="122" ht="18" customHeight="1" x14ac:dyDescent="0.2"/>
    <row r="123" ht="18" customHeight="1" x14ac:dyDescent="0.2"/>
    <row r="124" ht="18" customHeight="1" x14ac:dyDescent="0.2"/>
    <row r="125" ht="18" customHeight="1" x14ac:dyDescent="0.2"/>
    <row r="126" ht="18" customHeight="1" x14ac:dyDescent="0.2"/>
  </sheetData>
  <mergeCells count="412">
    <mergeCell ref="AM18:AO18"/>
    <mergeCell ref="AP18:AR18"/>
    <mergeCell ref="AM22:AO22"/>
    <mergeCell ref="AP22:AR22"/>
    <mergeCell ref="AM23:AO23"/>
    <mergeCell ref="AP23:AR23"/>
    <mergeCell ref="AM19:AO19"/>
    <mergeCell ref="AP19:AR19"/>
    <mergeCell ref="AM20:AO20"/>
    <mergeCell ref="AP20:AR20"/>
    <mergeCell ref="AM21:AO21"/>
    <mergeCell ref="AP21:AR21"/>
    <mergeCell ref="AM13:AO13"/>
    <mergeCell ref="AP13:AR13"/>
    <mergeCell ref="AM14:AO14"/>
    <mergeCell ref="AP14:AR14"/>
    <mergeCell ref="AM15:AO15"/>
    <mergeCell ref="AP15:AR15"/>
    <mergeCell ref="AM16:AO16"/>
    <mergeCell ref="AP16:AR16"/>
    <mergeCell ref="AM17:AO17"/>
    <mergeCell ref="AP17:AR17"/>
    <mergeCell ref="P22:R22"/>
    <mergeCell ref="S22:U22"/>
    <mergeCell ref="P23:R23"/>
    <mergeCell ref="S23:U23"/>
    <mergeCell ref="AM3:AO3"/>
    <mergeCell ref="AP3:AR3"/>
    <mergeCell ref="AM4:AO4"/>
    <mergeCell ref="AP4:AR4"/>
    <mergeCell ref="AM5:AO5"/>
    <mergeCell ref="AP5:AR5"/>
    <mergeCell ref="AM6:AO6"/>
    <mergeCell ref="AP6:AR6"/>
    <mergeCell ref="AM7:AO7"/>
    <mergeCell ref="AP7:AR7"/>
    <mergeCell ref="AM8:AO8"/>
    <mergeCell ref="AP8:AR8"/>
    <mergeCell ref="AM9:AO9"/>
    <mergeCell ref="AP9:AR9"/>
    <mergeCell ref="AM10:AO10"/>
    <mergeCell ref="AP10:AR10"/>
    <mergeCell ref="AM11:AO11"/>
    <mergeCell ref="AP11:AR11"/>
    <mergeCell ref="AM12:AO12"/>
    <mergeCell ref="AP12:AR12"/>
    <mergeCell ref="P17:R17"/>
    <mergeCell ref="S17:U17"/>
    <mergeCell ref="P18:R18"/>
    <mergeCell ref="S18:U18"/>
    <mergeCell ref="P19:R19"/>
    <mergeCell ref="S19:U19"/>
    <mergeCell ref="P20:R20"/>
    <mergeCell ref="S20:U20"/>
    <mergeCell ref="P21:R21"/>
    <mergeCell ref="S21:U21"/>
    <mergeCell ref="P12:R12"/>
    <mergeCell ref="S12:U12"/>
    <mergeCell ref="P13:R13"/>
    <mergeCell ref="S13:U13"/>
    <mergeCell ref="P14:R14"/>
    <mergeCell ref="S14:U14"/>
    <mergeCell ref="P15:R15"/>
    <mergeCell ref="S15:U15"/>
    <mergeCell ref="P16:R16"/>
    <mergeCell ref="S16:U16"/>
    <mergeCell ref="J2:L2"/>
    <mergeCell ref="M2:O2"/>
    <mergeCell ref="P4:R4"/>
    <mergeCell ref="S4:U4"/>
    <mergeCell ref="P3:R3"/>
    <mergeCell ref="S3:U3"/>
    <mergeCell ref="P2:R2"/>
    <mergeCell ref="S2:U2"/>
    <mergeCell ref="P5:R5"/>
    <mergeCell ref="S5:U5"/>
    <mergeCell ref="AM2:AO2"/>
    <mergeCell ref="AP2:AR2"/>
    <mergeCell ref="P24:R24"/>
    <mergeCell ref="S24:U24"/>
    <mergeCell ref="P28:R28"/>
    <mergeCell ref="S28:U28"/>
    <mergeCell ref="AM24:AO24"/>
    <mergeCell ref="AP24:AR24"/>
    <mergeCell ref="AM25:AO25"/>
    <mergeCell ref="AP25:AR25"/>
    <mergeCell ref="AG2:AI2"/>
    <mergeCell ref="AJ2:AL2"/>
    <mergeCell ref="P6:R6"/>
    <mergeCell ref="S6:U6"/>
    <mergeCell ref="P7:R7"/>
    <mergeCell ref="S7:U7"/>
    <mergeCell ref="P8:R8"/>
    <mergeCell ref="S8:U8"/>
    <mergeCell ref="P9:R9"/>
    <mergeCell ref="S9:U9"/>
    <mergeCell ref="P10:R10"/>
    <mergeCell ref="S10:U10"/>
    <mergeCell ref="P11:R11"/>
    <mergeCell ref="S11:U11"/>
    <mergeCell ref="P29:R29"/>
    <mergeCell ref="S29:U29"/>
    <mergeCell ref="P30:R30"/>
    <mergeCell ref="S30:U30"/>
    <mergeCell ref="P31:R31"/>
    <mergeCell ref="S31:U31"/>
    <mergeCell ref="P25:R25"/>
    <mergeCell ref="S25:U25"/>
    <mergeCell ref="P26:R26"/>
    <mergeCell ref="S26:U26"/>
    <mergeCell ref="P27:R27"/>
    <mergeCell ref="S27:U27"/>
    <mergeCell ref="P35:R35"/>
    <mergeCell ref="S35:U35"/>
    <mergeCell ref="P36:R36"/>
    <mergeCell ref="S36:U36"/>
    <mergeCell ref="P37:R37"/>
    <mergeCell ref="S37:U37"/>
    <mergeCell ref="P32:R32"/>
    <mergeCell ref="S32:U32"/>
    <mergeCell ref="P33:R33"/>
    <mergeCell ref="S33:U33"/>
    <mergeCell ref="P34:R34"/>
    <mergeCell ref="S34:U34"/>
    <mergeCell ref="P41:R41"/>
    <mergeCell ref="S41:U41"/>
    <mergeCell ref="P42:R42"/>
    <mergeCell ref="S42:U42"/>
    <mergeCell ref="P43:R43"/>
    <mergeCell ref="S43:U43"/>
    <mergeCell ref="P38:R38"/>
    <mergeCell ref="S38:U38"/>
    <mergeCell ref="P39:R39"/>
    <mergeCell ref="S39:U39"/>
    <mergeCell ref="P40:R40"/>
    <mergeCell ref="S40:U40"/>
    <mergeCell ref="P47:R47"/>
    <mergeCell ref="S47:U47"/>
    <mergeCell ref="P48:R48"/>
    <mergeCell ref="S48:U48"/>
    <mergeCell ref="P49:R49"/>
    <mergeCell ref="S49:U49"/>
    <mergeCell ref="P44:R44"/>
    <mergeCell ref="S44:U44"/>
    <mergeCell ref="P45:R45"/>
    <mergeCell ref="S45:U45"/>
    <mergeCell ref="P46:R46"/>
    <mergeCell ref="S46:U46"/>
    <mergeCell ref="P53:R53"/>
    <mergeCell ref="S53:U53"/>
    <mergeCell ref="P54:R54"/>
    <mergeCell ref="S54:U54"/>
    <mergeCell ref="P55:R55"/>
    <mergeCell ref="S55:U55"/>
    <mergeCell ref="P50:R50"/>
    <mergeCell ref="S50:U50"/>
    <mergeCell ref="P51:R51"/>
    <mergeCell ref="S51:U51"/>
    <mergeCell ref="P52:R52"/>
    <mergeCell ref="S52:U52"/>
    <mergeCell ref="P59:R59"/>
    <mergeCell ref="S59:U59"/>
    <mergeCell ref="P60:R60"/>
    <mergeCell ref="S60:U60"/>
    <mergeCell ref="P61:R61"/>
    <mergeCell ref="S61:U61"/>
    <mergeCell ref="P56:R56"/>
    <mergeCell ref="S56:U56"/>
    <mergeCell ref="P57:R57"/>
    <mergeCell ref="S57:U57"/>
    <mergeCell ref="P58:R58"/>
    <mergeCell ref="S58:U58"/>
    <mergeCell ref="P65:R65"/>
    <mergeCell ref="S65:U65"/>
    <mergeCell ref="P66:R66"/>
    <mergeCell ref="S66:U66"/>
    <mergeCell ref="P67:R67"/>
    <mergeCell ref="S67:U67"/>
    <mergeCell ref="P62:R62"/>
    <mergeCell ref="S62:U62"/>
    <mergeCell ref="P63:R63"/>
    <mergeCell ref="S63:U63"/>
    <mergeCell ref="P64:R64"/>
    <mergeCell ref="S64:U64"/>
    <mergeCell ref="P71:R71"/>
    <mergeCell ref="S71:U71"/>
    <mergeCell ref="P72:R72"/>
    <mergeCell ref="S72:U72"/>
    <mergeCell ref="P73:R73"/>
    <mergeCell ref="S73:U73"/>
    <mergeCell ref="P68:R68"/>
    <mergeCell ref="S68:U68"/>
    <mergeCell ref="P69:R69"/>
    <mergeCell ref="S69:U69"/>
    <mergeCell ref="P70:R70"/>
    <mergeCell ref="S70:U70"/>
    <mergeCell ref="P77:R77"/>
    <mergeCell ref="S77:U77"/>
    <mergeCell ref="P78:R78"/>
    <mergeCell ref="S78:U78"/>
    <mergeCell ref="P79:R79"/>
    <mergeCell ref="S79:U79"/>
    <mergeCell ref="P74:R74"/>
    <mergeCell ref="S74:U74"/>
    <mergeCell ref="P75:R75"/>
    <mergeCell ref="S75:U75"/>
    <mergeCell ref="P76:R76"/>
    <mergeCell ref="S76:U76"/>
    <mergeCell ref="P83:R83"/>
    <mergeCell ref="S83:U83"/>
    <mergeCell ref="P84:R84"/>
    <mergeCell ref="S84:U84"/>
    <mergeCell ref="P85:R85"/>
    <mergeCell ref="S85:U85"/>
    <mergeCell ref="P80:R80"/>
    <mergeCell ref="S80:U80"/>
    <mergeCell ref="P81:R81"/>
    <mergeCell ref="S81:U81"/>
    <mergeCell ref="P82:R82"/>
    <mergeCell ref="S82:U82"/>
    <mergeCell ref="P89:R89"/>
    <mergeCell ref="S89:U89"/>
    <mergeCell ref="P90:R90"/>
    <mergeCell ref="S90:U90"/>
    <mergeCell ref="P91:R91"/>
    <mergeCell ref="S91:U91"/>
    <mergeCell ref="P86:R86"/>
    <mergeCell ref="S86:U86"/>
    <mergeCell ref="P87:R87"/>
    <mergeCell ref="S87:U87"/>
    <mergeCell ref="P88:R88"/>
    <mergeCell ref="S88:U88"/>
    <mergeCell ref="P95:R95"/>
    <mergeCell ref="S95:U95"/>
    <mergeCell ref="P96:R96"/>
    <mergeCell ref="S96:U96"/>
    <mergeCell ref="P97:R97"/>
    <mergeCell ref="S97:U97"/>
    <mergeCell ref="P92:R92"/>
    <mergeCell ref="S92:U92"/>
    <mergeCell ref="P93:R93"/>
    <mergeCell ref="S93:U93"/>
    <mergeCell ref="P94:R94"/>
    <mergeCell ref="S94:U94"/>
    <mergeCell ref="P101:R101"/>
    <mergeCell ref="S101:U101"/>
    <mergeCell ref="P102:R102"/>
    <mergeCell ref="S102:U102"/>
    <mergeCell ref="P103:R103"/>
    <mergeCell ref="S103:U103"/>
    <mergeCell ref="P98:R98"/>
    <mergeCell ref="S98:U98"/>
    <mergeCell ref="P99:R99"/>
    <mergeCell ref="S99:U99"/>
    <mergeCell ref="P100:R100"/>
    <mergeCell ref="S100:U100"/>
    <mergeCell ref="AM29:AO29"/>
    <mergeCell ref="AP29:AR29"/>
    <mergeCell ref="AM30:AO30"/>
    <mergeCell ref="AP30:AR30"/>
    <mergeCell ref="AM31:AO31"/>
    <mergeCell ref="AP31:AR31"/>
    <mergeCell ref="AM26:AO26"/>
    <mergeCell ref="AP26:AR26"/>
    <mergeCell ref="AM27:AO27"/>
    <mergeCell ref="AP27:AR27"/>
    <mergeCell ref="AM28:AO28"/>
    <mergeCell ref="AP28:AR28"/>
    <mergeCell ref="AM35:AO35"/>
    <mergeCell ref="AP35:AR35"/>
    <mergeCell ref="AM36:AO36"/>
    <mergeCell ref="AP36:AR36"/>
    <mergeCell ref="AM37:AO37"/>
    <mergeCell ref="AP37:AR37"/>
    <mergeCell ref="AM32:AO32"/>
    <mergeCell ref="AP32:AR32"/>
    <mergeCell ref="AM33:AO33"/>
    <mergeCell ref="AP33:AR33"/>
    <mergeCell ref="AM34:AO34"/>
    <mergeCell ref="AP34:AR34"/>
    <mergeCell ref="AM41:AO41"/>
    <mergeCell ref="AP41:AR41"/>
    <mergeCell ref="AM42:AO42"/>
    <mergeCell ref="AP42:AR42"/>
    <mergeCell ref="AM43:AO43"/>
    <mergeCell ref="AP43:AR43"/>
    <mergeCell ref="AM38:AO38"/>
    <mergeCell ref="AP38:AR38"/>
    <mergeCell ref="AM39:AO39"/>
    <mergeCell ref="AP39:AR39"/>
    <mergeCell ref="AM40:AO40"/>
    <mergeCell ref="AP40:AR40"/>
    <mergeCell ref="AM47:AO47"/>
    <mergeCell ref="AP47:AR47"/>
    <mergeCell ref="AM48:AO48"/>
    <mergeCell ref="AP48:AR48"/>
    <mergeCell ref="AM49:AO49"/>
    <mergeCell ref="AP49:AR49"/>
    <mergeCell ref="AM44:AO44"/>
    <mergeCell ref="AP44:AR44"/>
    <mergeCell ref="AM45:AO45"/>
    <mergeCell ref="AP45:AR45"/>
    <mergeCell ref="AM46:AO46"/>
    <mergeCell ref="AP46:AR46"/>
    <mergeCell ref="AM53:AO53"/>
    <mergeCell ref="AP53:AR53"/>
    <mergeCell ref="AM54:AO54"/>
    <mergeCell ref="AP54:AR54"/>
    <mergeCell ref="AM55:AO55"/>
    <mergeCell ref="AP55:AR55"/>
    <mergeCell ref="AM50:AO50"/>
    <mergeCell ref="AP50:AR50"/>
    <mergeCell ref="AM51:AO51"/>
    <mergeCell ref="AP51:AR51"/>
    <mergeCell ref="AM52:AO52"/>
    <mergeCell ref="AP52:AR52"/>
    <mergeCell ref="AM59:AO59"/>
    <mergeCell ref="AP59:AR59"/>
    <mergeCell ref="AM60:AO60"/>
    <mergeCell ref="AP60:AR60"/>
    <mergeCell ref="AM61:AO61"/>
    <mergeCell ref="AP61:AR61"/>
    <mergeCell ref="AM56:AO56"/>
    <mergeCell ref="AP56:AR56"/>
    <mergeCell ref="AM57:AO57"/>
    <mergeCell ref="AP57:AR57"/>
    <mergeCell ref="AM58:AO58"/>
    <mergeCell ref="AP58:AR58"/>
    <mergeCell ref="AM65:AO65"/>
    <mergeCell ref="AP65:AR65"/>
    <mergeCell ref="AM66:AO66"/>
    <mergeCell ref="AP66:AR66"/>
    <mergeCell ref="AM67:AO67"/>
    <mergeCell ref="AP67:AR67"/>
    <mergeCell ref="AM62:AO62"/>
    <mergeCell ref="AP62:AR62"/>
    <mergeCell ref="AM63:AO63"/>
    <mergeCell ref="AP63:AR63"/>
    <mergeCell ref="AM64:AO64"/>
    <mergeCell ref="AP64:AR64"/>
    <mergeCell ref="AM71:AO71"/>
    <mergeCell ref="AP71:AR71"/>
    <mergeCell ref="AM72:AO72"/>
    <mergeCell ref="AP72:AR72"/>
    <mergeCell ref="AM73:AO73"/>
    <mergeCell ref="AP73:AR73"/>
    <mergeCell ref="AM68:AO68"/>
    <mergeCell ref="AP68:AR68"/>
    <mergeCell ref="AM69:AO69"/>
    <mergeCell ref="AP69:AR69"/>
    <mergeCell ref="AM70:AO70"/>
    <mergeCell ref="AP70:AR70"/>
    <mergeCell ref="AM77:AO77"/>
    <mergeCell ref="AP77:AR77"/>
    <mergeCell ref="AM78:AO78"/>
    <mergeCell ref="AP78:AR78"/>
    <mergeCell ref="AM79:AO79"/>
    <mergeCell ref="AP79:AR79"/>
    <mergeCell ref="AM74:AO74"/>
    <mergeCell ref="AP74:AR74"/>
    <mergeCell ref="AM75:AO75"/>
    <mergeCell ref="AP75:AR75"/>
    <mergeCell ref="AM76:AO76"/>
    <mergeCell ref="AP76:AR76"/>
    <mergeCell ref="AM83:AO83"/>
    <mergeCell ref="AP83:AR83"/>
    <mergeCell ref="AM84:AO84"/>
    <mergeCell ref="AP84:AR84"/>
    <mergeCell ref="AM85:AO85"/>
    <mergeCell ref="AP85:AR85"/>
    <mergeCell ref="AM80:AO80"/>
    <mergeCell ref="AP80:AR80"/>
    <mergeCell ref="AM81:AO81"/>
    <mergeCell ref="AP81:AR81"/>
    <mergeCell ref="AM82:AO82"/>
    <mergeCell ref="AP82:AR82"/>
    <mergeCell ref="AM89:AO89"/>
    <mergeCell ref="AP89:AR89"/>
    <mergeCell ref="AM90:AO90"/>
    <mergeCell ref="AP90:AR90"/>
    <mergeCell ref="AM91:AO91"/>
    <mergeCell ref="AP91:AR91"/>
    <mergeCell ref="AM86:AO86"/>
    <mergeCell ref="AP86:AR86"/>
    <mergeCell ref="AM87:AO87"/>
    <mergeCell ref="AP87:AR87"/>
    <mergeCell ref="AM88:AO88"/>
    <mergeCell ref="AP88:AR88"/>
    <mergeCell ref="AM95:AO95"/>
    <mergeCell ref="AP95:AR95"/>
    <mergeCell ref="AM96:AO96"/>
    <mergeCell ref="AP96:AR96"/>
    <mergeCell ref="AM97:AO97"/>
    <mergeCell ref="AP97:AR97"/>
    <mergeCell ref="AM92:AO92"/>
    <mergeCell ref="AP92:AR92"/>
    <mergeCell ref="AM93:AO93"/>
    <mergeCell ref="AP93:AR93"/>
    <mergeCell ref="AM94:AO94"/>
    <mergeCell ref="AP94:AR94"/>
    <mergeCell ref="AM101:AO101"/>
    <mergeCell ref="AP101:AR101"/>
    <mergeCell ref="AM102:AO102"/>
    <mergeCell ref="AP102:AR102"/>
    <mergeCell ref="AM103:AO103"/>
    <mergeCell ref="AP103:AR103"/>
    <mergeCell ref="AM98:AO98"/>
    <mergeCell ref="AP98:AR98"/>
    <mergeCell ref="AM99:AO99"/>
    <mergeCell ref="AP99:AR99"/>
    <mergeCell ref="AM100:AO100"/>
    <mergeCell ref="AP100:AR100"/>
  </mergeCells>
  <phoneticPr fontId="8" type="noConversion"/>
  <pageMargins left="0.75" right="0.75" top="1" bottom="1" header="0.5" footer="0.5"/>
  <pageSetup paperSize="9" scale="38" orientation="portrait" horizontalDpi="4294967294" r:id="rId1"/>
  <headerFooter alignWithMargins="0"/>
  <colBreaks count="1" manualBreakCount="1">
    <brk id="22" max="10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5" r:id="rId4" name="Group Box 11">
              <controlPr defaultSize="0" autoFill="0" autoPict="0">
                <anchor moveWithCells="1">
                  <from>
                    <xdr:col>25</xdr:col>
                    <xdr:colOff>0</xdr:colOff>
                    <xdr:row>3</xdr:row>
                    <xdr:rowOff>0</xdr:rowOff>
                  </from>
                  <to>
                    <xdr:col>25</xdr:col>
                    <xdr:colOff>314325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5" name="Option Button 12">
              <controlPr defaultSize="0" autoFill="0" autoLine="0" autoPict="0">
                <anchor moveWithCells="1">
                  <from>
                    <xdr:col>25</xdr:col>
                    <xdr:colOff>0</xdr:colOff>
                    <xdr:row>3</xdr:row>
                    <xdr:rowOff>0</xdr:rowOff>
                  </from>
                  <to>
                    <xdr:col>25</xdr:col>
                    <xdr:colOff>314325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6" name="Option Button 13">
              <controlPr defaultSize="0" autoFill="0" autoLine="0" autoPict="0">
                <anchor moveWithCells="1">
                  <from>
                    <xdr:col>25</xdr:col>
                    <xdr:colOff>0</xdr:colOff>
                    <xdr:row>4</xdr:row>
                    <xdr:rowOff>9525</xdr:rowOff>
                  </from>
                  <to>
                    <xdr:col>25</xdr:col>
                    <xdr:colOff>304800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7" name="Option Button 14">
              <controlPr defaultSize="0" autoFill="0" autoLine="0" autoPict="0">
                <anchor moveWithCells="1">
                  <from>
                    <xdr:col>25</xdr:col>
                    <xdr:colOff>0</xdr:colOff>
                    <xdr:row>5</xdr:row>
                    <xdr:rowOff>0</xdr:rowOff>
                  </from>
                  <to>
                    <xdr:col>25</xdr:col>
                    <xdr:colOff>304800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8" name="Option Button 15">
              <controlPr defaultSize="0" autoFill="0" autoLine="0" autoPict="0">
                <anchor moveWithCells="1">
                  <from>
                    <xdr:col>25</xdr:col>
                    <xdr:colOff>0</xdr:colOff>
                    <xdr:row>6</xdr:row>
                    <xdr:rowOff>0</xdr:rowOff>
                  </from>
                  <to>
                    <xdr:col>25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9" name="Option Button 16">
              <controlPr defaultSize="0" autoFill="0" autoLine="0" autoPict="0">
                <anchor moveWithCells="1">
                  <from>
                    <xdr:col>25</xdr:col>
                    <xdr:colOff>0</xdr:colOff>
                    <xdr:row>7</xdr:row>
                    <xdr:rowOff>0</xdr:rowOff>
                  </from>
                  <to>
                    <xdr:col>25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0" name="Option Button 17">
              <controlPr defaultSize="0" autoFill="0" autoLine="0" autoPict="0">
                <anchor moveWithCells="1">
                  <from>
                    <xdr:col>25</xdr:col>
                    <xdr:colOff>0</xdr:colOff>
                    <xdr:row>8</xdr:row>
                    <xdr:rowOff>0</xdr:rowOff>
                  </from>
                  <to>
                    <xdr:col>25</xdr:col>
                    <xdr:colOff>304800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1" name="Option Button 18">
              <controlPr defaultSize="0" autoFill="0" autoLine="0" autoPict="0">
                <anchor moveWithCells="1">
                  <from>
                    <xdr:col>25</xdr:col>
                    <xdr:colOff>0</xdr:colOff>
                    <xdr:row>9</xdr:row>
                    <xdr:rowOff>0</xdr:rowOff>
                  </from>
                  <to>
                    <xdr:col>25</xdr:col>
                    <xdr:colOff>304800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12" name="Option Button 19">
              <controlPr defaultSize="0" autoFill="0" autoLine="0" autoPict="0">
                <anchor moveWithCells="1">
                  <from>
                    <xdr:col>25</xdr:col>
                    <xdr:colOff>0</xdr:colOff>
                    <xdr:row>10</xdr:row>
                    <xdr:rowOff>0</xdr:rowOff>
                  </from>
                  <to>
                    <xdr:col>25</xdr:col>
                    <xdr:colOff>304800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3" name="Option Button 20">
              <controlPr defaultSize="0" autoFill="0" autoLine="0" autoPict="0">
                <anchor moveWithCells="1">
                  <from>
                    <xdr:col>25</xdr:col>
                    <xdr:colOff>0</xdr:colOff>
                    <xdr:row>11</xdr:row>
                    <xdr:rowOff>0</xdr:rowOff>
                  </from>
                  <to>
                    <xdr:col>25</xdr:col>
                    <xdr:colOff>304800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4" name="Option Button 23">
              <controlPr defaultSize="0" autoFill="0" autoLine="0" autoPict="0">
                <anchor moveWithCells="1">
                  <from>
                    <xdr:col>25</xdr:col>
                    <xdr:colOff>0</xdr:colOff>
                    <xdr:row>12</xdr:row>
                    <xdr:rowOff>9525</xdr:rowOff>
                  </from>
                  <to>
                    <xdr:col>25</xdr:col>
                    <xdr:colOff>304800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5" name="Group Box 44">
              <controlPr defaultSize="0" autoFill="0" autoPict="0">
                <anchor moveWithCells="1">
                  <from>
                    <xdr:col>2</xdr:col>
                    <xdr:colOff>0</xdr:colOff>
                    <xdr:row>3</xdr:row>
                    <xdr:rowOff>0</xdr:rowOff>
                  </from>
                  <to>
                    <xdr:col>2</xdr:col>
                    <xdr:colOff>314325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6" name="Option Button 45">
              <controlPr defaultSize="0" autoFill="0" autoLine="0" autoPict="0">
                <anchor moveWithCells="1">
                  <from>
                    <xdr:col>2</xdr:col>
                    <xdr:colOff>0</xdr:colOff>
                    <xdr:row>3</xdr:row>
                    <xdr:rowOff>0</xdr:rowOff>
                  </from>
                  <to>
                    <xdr:col>2</xdr:col>
                    <xdr:colOff>314325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7" name="Option Button 46">
              <controlPr defaultSize="0" autoFill="0" autoLine="0" autoPict="0">
                <anchor moveWithCells="1">
                  <from>
                    <xdr:col>2</xdr:col>
                    <xdr:colOff>0</xdr:colOff>
                    <xdr:row>4</xdr:row>
                    <xdr:rowOff>9525</xdr:rowOff>
                  </from>
                  <to>
                    <xdr:col>2</xdr:col>
                    <xdr:colOff>304800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18" name="Option Button 47">
              <controlPr defaultSize="0" autoFill="0" autoLine="0" autoPict="0">
                <anchor moveWithCells="1">
                  <from>
                    <xdr:col>2</xdr:col>
                    <xdr:colOff>0</xdr:colOff>
                    <xdr:row>5</xdr:row>
                    <xdr:rowOff>0</xdr:rowOff>
                  </from>
                  <to>
                    <xdr:col>2</xdr:col>
                    <xdr:colOff>304800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19" name="Option Button 48">
              <controlPr defaultSize="0" autoFill="0" autoLine="0" autoPict="0">
                <anchor moveWithCells="1">
                  <from>
                    <xdr:col>2</xdr:col>
                    <xdr:colOff>0</xdr:colOff>
                    <xdr:row>6</xdr:row>
                    <xdr:rowOff>0</xdr:rowOff>
                  </from>
                  <to>
                    <xdr:col>2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20" name="Option Button 49">
              <controlPr defaultSize="0" autoFill="0" autoLine="0" autoPict="0">
                <anchor moveWithCells="1">
                  <from>
                    <xdr:col>2</xdr:col>
                    <xdr:colOff>0</xdr:colOff>
                    <xdr:row>7</xdr:row>
                    <xdr:rowOff>0</xdr:rowOff>
                  </from>
                  <to>
                    <xdr:col>2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21" name="Option Button 50">
              <controlPr defaultSize="0" autoFill="0" autoLine="0" autoPict="0">
                <anchor moveWithCells="1">
                  <from>
                    <xdr:col>2</xdr:col>
                    <xdr:colOff>0</xdr:colOff>
                    <xdr:row>8</xdr:row>
                    <xdr:rowOff>0</xdr:rowOff>
                  </from>
                  <to>
                    <xdr:col>2</xdr:col>
                    <xdr:colOff>304800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22" name="Option Button 51">
              <controlPr defaultSize="0" autoFill="0" autoLine="0" autoPict="0">
                <anchor moveWithCells="1">
                  <from>
                    <xdr:col>2</xdr:col>
                    <xdr:colOff>0</xdr:colOff>
                    <xdr:row>9</xdr:row>
                    <xdr:rowOff>0</xdr:rowOff>
                  </from>
                  <to>
                    <xdr:col>2</xdr:col>
                    <xdr:colOff>304800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23" name="Option Button 52">
              <controlPr defaultSize="0" autoFill="0" autoLine="0" autoPict="0">
                <anchor moveWithCells="1">
                  <from>
                    <xdr:col>2</xdr:col>
                    <xdr:colOff>0</xdr:colOff>
                    <xdr:row>10</xdr:row>
                    <xdr:rowOff>0</xdr:rowOff>
                  </from>
                  <to>
                    <xdr:col>2</xdr:col>
                    <xdr:colOff>304800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24" name="Option Button 53">
              <controlPr defaultSize="0" autoFill="0" autoLine="0" autoPict="0">
                <anchor moveWithCells="1">
                  <from>
                    <xdr:col>2</xdr:col>
                    <xdr:colOff>0</xdr:colOff>
                    <xdr:row>11</xdr:row>
                    <xdr:rowOff>0</xdr:rowOff>
                  </from>
                  <to>
                    <xdr:col>2</xdr:col>
                    <xdr:colOff>304800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25" name="Option Button 54">
              <controlPr defaultSize="0" autoFill="0" autoLine="0" autoPict="0">
                <anchor moveWithCells="1">
                  <from>
                    <xdr:col>2</xdr:col>
                    <xdr:colOff>0</xdr:colOff>
                    <xdr:row>12</xdr:row>
                    <xdr:rowOff>9525</xdr:rowOff>
                  </from>
                  <to>
                    <xdr:col>2</xdr:col>
                    <xdr:colOff>304800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26" name="Group Box 83">
              <controlPr defaultSize="0" autoFill="0" autoPict="0">
                <anchor moveWithCells="1">
                  <from>
                    <xdr:col>0</xdr:col>
                    <xdr:colOff>0</xdr:colOff>
                    <xdr:row>15</xdr:row>
                    <xdr:rowOff>0</xdr:rowOff>
                  </from>
                  <to>
                    <xdr:col>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27" name="Option Button 84">
              <controlPr defaultSize="0" autoFill="0" autoLine="0" autoPict="0">
                <anchor moveWithCells="1">
                  <from>
                    <xdr:col>0</xdr:col>
                    <xdr:colOff>38100</xdr:colOff>
                    <xdr:row>15</xdr:row>
                    <xdr:rowOff>0</xdr:rowOff>
                  </from>
                  <to>
                    <xdr:col>0</xdr:col>
                    <xdr:colOff>400050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28" name="Option Button 85">
              <controlPr defaultSize="0" autoFill="0" autoLine="0" autoPict="0">
                <anchor moveWithCells="1">
                  <from>
                    <xdr:col>1</xdr:col>
                    <xdr:colOff>9525</xdr:colOff>
                    <xdr:row>15</xdr:row>
                    <xdr:rowOff>0</xdr:rowOff>
                  </from>
                  <to>
                    <xdr:col>1</xdr:col>
                    <xdr:colOff>314325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29" name="Group Box 86">
              <controlPr defaultSize="0" autoFill="0" autoPict="0">
                <anchor moveWithCells="1">
                  <from>
                    <xdr:col>0</xdr:col>
                    <xdr:colOff>0</xdr:colOff>
                    <xdr:row>18</xdr:row>
                    <xdr:rowOff>0</xdr:rowOff>
                  </from>
                  <to>
                    <xdr:col>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30" name="Option Button 87">
              <controlPr defaultSize="0" autoFill="0" autoLine="0" autoPict="0">
                <anchor moveWithCells="1">
                  <from>
                    <xdr:col>0</xdr:col>
                    <xdr:colOff>38100</xdr:colOff>
                    <xdr:row>18</xdr:row>
                    <xdr:rowOff>9525</xdr:rowOff>
                  </from>
                  <to>
                    <xdr:col>0</xdr:col>
                    <xdr:colOff>352425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31" name="Option Button 89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9525</xdr:rowOff>
                  </from>
                  <to>
                    <xdr:col>1</xdr:col>
                    <xdr:colOff>304800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32" name="Option Button 90">
              <controlPr defaultSize="0" autoFill="0" autoLine="0" autoPict="0">
                <anchor moveWithCells="1">
                  <from>
                    <xdr:col>2</xdr:col>
                    <xdr:colOff>0</xdr:colOff>
                    <xdr:row>18</xdr:row>
                    <xdr:rowOff>9525</xdr:rowOff>
                  </from>
                  <to>
                    <xdr:col>2</xdr:col>
                    <xdr:colOff>314325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33" name="Group Box 91">
              <controlPr defaultSize="0" autoFill="0" autoPict="0">
                <anchor moveWithCells="1">
                  <from>
                    <xdr:col>23</xdr:col>
                    <xdr:colOff>0</xdr:colOff>
                    <xdr:row>15</xdr:row>
                    <xdr:rowOff>0</xdr:rowOff>
                  </from>
                  <to>
                    <xdr:col>25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34" name="Option Button 92">
              <controlPr defaultSize="0" autoFill="0" autoLine="0" autoPict="0">
                <anchor moveWithCells="1">
                  <from>
                    <xdr:col>23</xdr:col>
                    <xdr:colOff>38100</xdr:colOff>
                    <xdr:row>15</xdr:row>
                    <xdr:rowOff>0</xdr:rowOff>
                  </from>
                  <to>
                    <xdr:col>23</xdr:col>
                    <xdr:colOff>400050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35" name="Option Button 93">
              <controlPr defaultSize="0" autoFill="0" autoLine="0" autoPict="0">
                <anchor moveWithCells="1">
                  <from>
                    <xdr:col>24</xdr:col>
                    <xdr:colOff>9525</xdr:colOff>
                    <xdr:row>15</xdr:row>
                    <xdr:rowOff>0</xdr:rowOff>
                  </from>
                  <to>
                    <xdr:col>24</xdr:col>
                    <xdr:colOff>314325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36" name="Option Button 99">
              <controlPr defaultSize="0" autoFill="0" autoLine="0" autoPict="0">
                <anchor moveWithCells="1">
                  <from>
                    <xdr:col>3</xdr:col>
                    <xdr:colOff>9525</xdr:colOff>
                    <xdr:row>18</xdr:row>
                    <xdr:rowOff>9525</xdr:rowOff>
                  </from>
                  <to>
                    <xdr:col>3</xdr:col>
                    <xdr:colOff>314325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7" name="Group Box 104">
              <controlPr defaultSize="0" autoFill="0" autoPict="0">
                <anchor moveWithCells="1">
                  <from>
                    <xdr:col>23</xdr:col>
                    <xdr:colOff>0</xdr:colOff>
                    <xdr:row>18</xdr:row>
                    <xdr:rowOff>0</xdr:rowOff>
                  </from>
                  <to>
                    <xdr:col>27</xdr:col>
                    <xdr:colOff>19050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8" name="Option Button 105">
              <controlPr defaultSize="0" autoFill="0" autoLine="0" autoPict="0">
                <anchor moveWithCells="1">
                  <from>
                    <xdr:col>23</xdr:col>
                    <xdr:colOff>38100</xdr:colOff>
                    <xdr:row>18</xdr:row>
                    <xdr:rowOff>9525</xdr:rowOff>
                  </from>
                  <to>
                    <xdr:col>23</xdr:col>
                    <xdr:colOff>352425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9" name="Option Button 106">
              <controlPr defaultSize="0" autoFill="0" autoLine="0" autoPict="0">
                <anchor moveWithCells="1">
                  <from>
                    <xdr:col>24</xdr:col>
                    <xdr:colOff>0</xdr:colOff>
                    <xdr:row>18</xdr:row>
                    <xdr:rowOff>9525</xdr:rowOff>
                  </from>
                  <to>
                    <xdr:col>24</xdr:col>
                    <xdr:colOff>304800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40" name="Option Button 107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9525</xdr:rowOff>
                  </from>
                  <to>
                    <xdr:col>25</xdr:col>
                    <xdr:colOff>314325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41" name="Option Button 108">
              <controlPr defaultSize="0" autoFill="0" autoLine="0" autoPict="0">
                <anchor moveWithCells="1">
                  <from>
                    <xdr:col>26</xdr:col>
                    <xdr:colOff>9525</xdr:colOff>
                    <xdr:row>18</xdr:row>
                    <xdr:rowOff>9525</xdr:rowOff>
                  </from>
                  <to>
                    <xdr:col>26</xdr:col>
                    <xdr:colOff>314325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42" name="Group Box 109">
              <controlPr defaultSize="0" autoFill="0" autoPict="0">
                <anchor moveWithCells="1">
                  <from>
                    <xdr:col>10</xdr:col>
                    <xdr:colOff>628650</xdr:colOff>
                    <xdr:row>0</xdr:row>
                    <xdr:rowOff>28575</xdr:rowOff>
                  </from>
                  <to>
                    <xdr:col>13</xdr:col>
                    <xdr:colOff>200025</xdr:colOff>
                    <xdr:row>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3" name="Option Button 111">
              <controlPr defaultSize="0" autoFill="0" autoLine="0" autoPict="0">
                <anchor moveWithCells="1">
                  <from>
                    <xdr:col>11</xdr:col>
                    <xdr:colOff>0</xdr:colOff>
                    <xdr:row>0</xdr:row>
                    <xdr:rowOff>28575</xdr:rowOff>
                  </from>
                  <to>
                    <xdr:col>11</xdr:col>
                    <xdr:colOff>628650</xdr:colOff>
                    <xdr:row>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4" name="Option Button 115">
              <controlPr defaultSize="0" autoFill="0" autoLine="0" autoPict="0">
                <anchor moveWithCells="1">
                  <from>
                    <xdr:col>12</xdr:col>
                    <xdr:colOff>47625</xdr:colOff>
                    <xdr:row>0</xdr:row>
                    <xdr:rowOff>38100</xdr:rowOff>
                  </from>
                  <to>
                    <xdr:col>13</xdr:col>
                    <xdr:colOff>171450</xdr:colOff>
                    <xdr:row>0</xdr:row>
                    <xdr:rowOff>257175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F3DE5A64-7715-4E8D-920D-60E603605CC9}">
            <xm:f>'Tabele przeliczeniowe1'!$B$148&gt;8</xm:f>
            <x14:dxf>
              <fill>
                <patternFill>
                  <bgColor theme="0" tint="-0.34998626667073579"/>
                </patternFill>
              </fill>
            </x14:dxf>
          </x14:cfRule>
          <xm:sqref>H4:I103</xm:sqref>
        </x14:conditionalFormatting>
        <x14:conditionalFormatting xmlns:xm="http://schemas.microsoft.com/office/excel/2006/main">
          <x14:cfRule type="expression" priority="5" id="{904EB358-8B3D-4E11-A41E-A745AF7E17D4}">
            <xm:f>'Tabele przeliczeniowe1'!$B$160=2</xm:f>
            <x14:dxf>
              <fill>
                <patternFill>
                  <bgColor theme="0" tint="-0.34998626667073579"/>
                </patternFill>
              </fill>
            </x14:dxf>
          </x14:cfRule>
          <xm:sqref>J4:O103</xm:sqref>
        </x14:conditionalFormatting>
        <x14:conditionalFormatting xmlns:xm="http://schemas.microsoft.com/office/excel/2006/main">
          <x14:cfRule type="expression" priority="3" id="{8162B1F2-92A8-4852-89AC-BD51791EA50B}">
            <xm:f>'Tabele przeliczeniowe1'!$B$148&lt;9</xm:f>
            <x14:dxf>
              <fill>
                <patternFill>
                  <bgColor theme="0" tint="-0.34998626667073579"/>
                </patternFill>
              </fill>
            </x14:dxf>
          </x14:cfRule>
          <xm:sqref>J4:U103</xm:sqref>
        </x14:conditionalFormatting>
        <x14:conditionalFormatting xmlns:xm="http://schemas.microsoft.com/office/excel/2006/main">
          <x14:cfRule type="expression" priority="4" id="{63E27381-5269-4ACA-B679-085257C6DC6D}">
            <xm:f>'Tabele przeliczeniowe1'!$B$160=1</xm:f>
            <x14:dxf>
              <fill>
                <patternFill>
                  <bgColor theme="0" tint="-0.34998626667073579"/>
                </patternFill>
              </fill>
            </x14:dxf>
          </x14:cfRule>
          <xm:sqref>P4:U103</xm:sqref>
        </x14:conditionalFormatting>
        <x14:conditionalFormatting xmlns:xm="http://schemas.microsoft.com/office/excel/2006/main">
          <x14:cfRule type="expression" priority="2" id="{140FA049-9C25-4F81-A945-3D863E6C4248}">
            <xm:f>'Tabele przeliczeniowe1'!$B$149&gt;8</xm:f>
            <x14:dxf>
              <fill>
                <patternFill>
                  <bgColor theme="0" tint="-0.34998626667073579"/>
                </patternFill>
              </fill>
            </x14:dxf>
          </x14:cfRule>
          <xm:sqref>AE4:AF103</xm:sqref>
        </x14:conditionalFormatting>
        <x14:conditionalFormatting xmlns:xm="http://schemas.microsoft.com/office/excel/2006/main">
          <x14:cfRule type="expression" priority="1" id="{846DDE16-31ED-41AB-A31C-EC5E74CDA581}">
            <xm:f>'Tabele przeliczeniowe1'!$B$149&lt;9</xm:f>
            <x14:dxf>
              <fill>
                <patternFill>
                  <bgColor theme="0" tint="-0.34998626667073579"/>
                </patternFill>
              </fill>
            </x14:dxf>
          </x14:cfRule>
          <xm:sqref>AG4:AR103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3"/>
  <dimension ref="A2:AA161"/>
  <sheetViews>
    <sheetView tabSelected="1" zoomScaleNormal="100" workbookViewId="0">
      <pane xSplit="2" ySplit="3" topLeftCell="C35" activePane="bottomRight" state="frozen"/>
      <selection activeCell="H172" sqref="H172"/>
      <selection pane="topRight" activeCell="H172" sqref="H172"/>
      <selection pane="bottomLeft" activeCell="H172" sqref="H172"/>
      <selection pane="bottomRight" activeCell="E57" sqref="E57"/>
    </sheetView>
  </sheetViews>
  <sheetFormatPr defaultRowHeight="14.25" x14ac:dyDescent="0.2"/>
  <cols>
    <col min="1" max="1" width="12.125" style="2" bestFit="1" customWidth="1"/>
    <col min="2" max="2" width="15.625" style="2" customWidth="1"/>
    <col min="3" max="5" width="27.625" style="2" customWidth="1"/>
    <col min="6" max="6" width="27.625" style="2" bestFit="1" customWidth="1"/>
    <col min="7" max="7" width="27.625" style="2" customWidth="1"/>
    <col min="8" max="10" width="27.625" style="2" hidden="1" customWidth="1"/>
    <col min="11" max="11" width="20.25" style="2" customWidth="1"/>
    <col min="12" max="12" width="19.75" style="2" customWidth="1"/>
    <col min="13" max="13" width="27.125" style="2" hidden="1" customWidth="1"/>
    <col min="14" max="14" width="27.75" style="2" bestFit="1" customWidth="1"/>
    <col min="15" max="15" width="13" style="2" bestFit="1" customWidth="1"/>
    <col min="16" max="19" width="27.625" style="2" customWidth="1"/>
    <col min="20" max="20" width="28.125" style="2" customWidth="1"/>
    <col min="21" max="21" width="27.875" customWidth="1"/>
    <col min="22" max="22" width="27.625" customWidth="1"/>
    <col min="23" max="23" width="28.125" customWidth="1"/>
    <col min="24" max="24" width="20.25" style="2" customWidth="1"/>
    <col min="25" max="25" width="59.375" customWidth="1"/>
    <col min="26" max="26" width="27.125" style="2" bestFit="1" customWidth="1"/>
    <col min="27" max="27" width="27.75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>$C$135</f>
        <v>49.550321958627997</v>
      </c>
      <c r="D5" s="32">
        <f t="shared" ref="D5:L5" si="0">$C$135</f>
        <v>49.550321958627997</v>
      </c>
      <c r="E5" s="32">
        <f t="shared" si="0"/>
        <v>49.550321958627997</v>
      </c>
      <c r="F5" s="32">
        <f t="shared" si="0"/>
        <v>49.550321958627997</v>
      </c>
      <c r="G5" s="32">
        <f t="shared" si="0"/>
        <v>49.550321958627997</v>
      </c>
      <c r="H5" s="32">
        <f t="shared" si="0"/>
        <v>49.550321958627997</v>
      </c>
      <c r="I5" s="32">
        <f t="shared" si="0"/>
        <v>49.550321958627997</v>
      </c>
      <c r="J5" s="32">
        <f t="shared" si="0"/>
        <v>49.550321958627997</v>
      </c>
      <c r="K5" s="32">
        <f t="shared" si="0"/>
        <v>49.550321958627997</v>
      </c>
      <c r="L5" s="32">
        <f t="shared" si="0"/>
        <v>49.550321958627997</v>
      </c>
      <c r="M5" s="63" t="s">
        <v>1</v>
      </c>
      <c r="N5" s="37" t="s">
        <v>1</v>
      </c>
      <c r="O5" s="30"/>
      <c r="P5" s="31">
        <f t="shared" ref="P5:W5" si="1">DEGREES(P14)</f>
        <v>1.2148874412774135</v>
      </c>
      <c r="Q5" s="31">
        <f t="shared" si="1"/>
        <v>0.90814403511391784</v>
      </c>
      <c r="R5" s="31">
        <f t="shared" si="1"/>
        <v>2.3533335900517702</v>
      </c>
      <c r="S5" s="31">
        <f t="shared" si="1"/>
        <v>2.8832082560224057</v>
      </c>
      <c r="T5" s="31">
        <f t="shared" si="1"/>
        <v>44.873376520102248</v>
      </c>
      <c r="U5" s="31">
        <f t="shared" si="1"/>
        <v>2.0709976711686586</v>
      </c>
      <c r="V5" s="31">
        <f t="shared" si="1"/>
        <v>1.8813429327072777</v>
      </c>
      <c r="W5" s="66">
        <f t="shared" si="1"/>
        <v>50.351630381588464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23.935285527704501</v>
      </c>
      <c r="D6" s="32">
        <f t="shared" si="2"/>
        <v>23.935285527704501</v>
      </c>
      <c r="E6" s="32">
        <f t="shared" si="2"/>
        <v>23.935285527704501</v>
      </c>
      <c r="F6" s="32">
        <f t="shared" si="2"/>
        <v>23.935285527704501</v>
      </c>
      <c r="G6" s="32">
        <f t="shared" si="2"/>
        <v>23.935285527704501</v>
      </c>
      <c r="H6" s="32">
        <f t="shared" si="2"/>
        <v>23.935285527704501</v>
      </c>
      <c r="I6" s="32">
        <f t="shared" si="2"/>
        <v>23.935285527704501</v>
      </c>
      <c r="J6" s="32">
        <f t="shared" si="2"/>
        <v>23.935285527704501</v>
      </c>
      <c r="K6" s="32">
        <f t="shared" si="2"/>
        <v>23.935285527704501</v>
      </c>
      <c r="L6" s="32">
        <f t="shared" si="2"/>
        <v>23.935285527704501</v>
      </c>
      <c r="M6" s="63" t="s">
        <v>2</v>
      </c>
      <c r="N6" s="37" t="s">
        <v>2</v>
      </c>
      <c r="O6" s="5"/>
      <c r="P6" s="6">
        <f t="shared" ref="P6:W6" si="3">C8+DEGREES(P26)</f>
        <v>-10.482071629547285</v>
      </c>
      <c r="Q6" s="6">
        <f t="shared" si="3"/>
        <v>-9.2855465783072724</v>
      </c>
      <c r="R6" s="6">
        <f t="shared" si="3"/>
        <v>-5.3856952975704786</v>
      </c>
      <c r="S6" s="6">
        <f t="shared" si="3"/>
        <v>-7.7099642721127601</v>
      </c>
      <c r="T6" s="6">
        <f t="shared" si="3"/>
        <v>22.220562137975243</v>
      </c>
      <c r="U6" s="6">
        <f>H8+DEGREES(U26)</f>
        <v>-12.834328749195627</v>
      </c>
      <c r="V6" s="6">
        <f t="shared" si="3"/>
        <v>-25.954463364062917</v>
      </c>
      <c r="W6" s="67">
        <f t="shared" si="3"/>
        <v>18.92664680864365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51.670833333333299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0.86481626360130404</v>
      </c>
      <c r="L8" s="37">
        <f>RADIANS(L5)</f>
        <v>0.86481626360130404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0.41774953986339197</v>
      </c>
      <c r="L9" s="37">
        <f>RADIANS(L6)</f>
        <v>0.41774953986339197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49.360370104432924</v>
      </c>
      <c r="D10" s="37">
        <f t="shared" si="4"/>
        <v>49.360370104432924</v>
      </c>
      <c r="E10" s="37">
        <f t="shared" si="4"/>
        <v>49.360370104432924</v>
      </c>
      <c r="F10" s="37">
        <f t="shared" si="4"/>
        <v>49.360370104432924</v>
      </c>
      <c r="G10" s="37">
        <f t="shared" si="4"/>
        <v>49.360370104432924</v>
      </c>
      <c r="H10" s="37">
        <f t="shared" si="4"/>
        <v>49.360370104432924</v>
      </c>
      <c r="I10" s="37">
        <f t="shared" si="4"/>
        <v>49.360342818055599</v>
      </c>
      <c r="J10" s="99">
        <f t="shared" si="4"/>
        <v>49.360342818055599</v>
      </c>
      <c r="K10" s="37">
        <f>K11/POWER(1-K14*SIN(K8)*SIN(K8),1/2)</f>
        <v>6390642.2724925634</v>
      </c>
      <c r="L10" s="37">
        <f>L11/POWER(1-L14*SIN(L8)*SIN(L8),1/2)</f>
        <v>6390535.8428373262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23.935285527704501</v>
      </c>
      <c r="D11" s="37">
        <f t="shared" si="5"/>
        <v>23.935285527704501</v>
      </c>
      <c r="E11" s="37">
        <f t="shared" si="5"/>
        <v>23.935285527704501</v>
      </c>
      <c r="F11" s="37">
        <f t="shared" si="5"/>
        <v>23.935285527704501</v>
      </c>
      <c r="G11" s="37">
        <f t="shared" si="5"/>
        <v>23.935285527704501</v>
      </c>
      <c r="H11" s="37">
        <f t="shared" si="5"/>
        <v>23.935285527704501</v>
      </c>
      <c r="I11" s="37">
        <f t="shared" si="5"/>
        <v>23.935285527704501</v>
      </c>
      <c r="J11" s="99">
        <f t="shared" si="5"/>
        <v>23.935285527704501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0.86150097832533179</v>
      </c>
      <c r="D12" s="3">
        <f t="shared" si="6"/>
        <v>0.86150097832533179</v>
      </c>
      <c r="E12" s="3">
        <f t="shared" si="6"/>
        <v>0.86150097832533179</v>
      </c>
      <c r="F12" s="3">
        <f t="shared" si="6"/>
        <v>0.86150097832533179</v>
      </c>
      <c r="G12" s="3">
        <f t="shared" si="6"/>
        <v>0.86150097832533179</v>
      </c>
      <c r="H12" s="3">
        <f t="shared" si="6"/>
        <v>0.86150097832533179</v>
      </c>
      <c r="I12" s="3">
        <f t="shared" si="6"/>
        <v>0.8615005020882065</v>
      </c>
      <c r="J12" s="4">
        <f t="shared" si="6"/>
        <v>0.8615005020882065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0.41774953986339197</v>
      </c>
      <c r="D13" s="3">
        <f t="shared" si="7"/>
        <v>0.41774953986339197</v>
      </c>
      <c r="E13" s="3">
        <f t="shared" si="7"/>
        <v>0.41774953986339197</v>
      </c>
      <c r="F13" s="3">
        <f t="shared" si="7"/>
        <v>0.41774953986339197</v>
      </c>
      <c r="G13" s="3">
        <f t="shared" si="7"/>
        <v>0.41774953986339197</v>
      </c>
      <c r="H13" s="3">
        <f t="shared" si="7"/>
        <v>0.41774953986339197</v>
      </c>
      <c r="I13" s="3">
        <f t="shared" si="7"/>
        <v>0.41774953986339197</v>
      </c>
      <c r="J13" s="4">
        <f t="shared" si="7"/>
        <v>0.41774953986339197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0.86481626360130404</v>
      </c>
      <c r="D14" s="3">
        <f t="shared" si="8"/>
        <v>0.86481626360130404</v>
      </c>
      <c r="E14" s="3">
        <f t="shared" si="8"/>
        <v>0.86481626360130404</v>
      </c>
      <c r="F14" s="3">
        <f t="shared" si="8"/>
        <v>0.86481626360130404</v>
      </c>
      <c r="G14" s="3">
        <f t="shared" si="8"/>
        <v>0.86481626360130404</v>
      </c>
      <c r="H14" s="3">
        <f t="shared" si="8"/>
        <v>0.86481626360130404</v>
      </c>
      <c r="I14" s="3">
        <f t="shared" si="8"/>
        <v>0.86481626360130404</v>
      </c>
      <c r="J14" s="4">
        <f t="shared" si="8"/>
        <v>0.86481626360130404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2.1203785891420131E-2</v>
      </c>
      <c r="Q14" s="8">
        <f t="shared" si="9"/>
        <v>1.5850103495084863E-2</v>
      </c>
      <c r="R14" s="8">
        <f t="shared" si="9"/>
        <v>4.1073419544181859E-2</v>
      </c>
      <c r="S14" s="8">
        <f t="shared" si="9"/>
        <v>5.0321477088274606E-2</v>
      </c>
      <c r="T14" s="8">
        <f t="shared" si="9"/>
        <v>0.78318816676289971</v>
      </c>
      <c r="U14" s="8">
        <f t="shared" si="9"/>
        <v>3.6145728163027933E-2</v>
      </c>
      <c r="V14" s="8">
        <f t="shared" si="9"/>
        <v>3.2835628534868114E-2</v>
      </c>
      <c r="W14" s="8">
        <f>W25+W21*SIN(2*W25)+W22*SIN(4*W25)+W23*SIN(6*W25)+W24*SIN(8*W25)</f>
        <v>0.87880173390592753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0.41774953986339197</v>
      </c>
      <c r="D15" s="3">
        <f t="shared" si="8"/>
        <v>0.41774953986339197</v>
      </c>
      <c r="E15" s="3">
        <f t="shared" si="8"/>
        <v>0.41774953986339197</v>
      </c>
      <c r="F15" s="3">
        <f t="shared" si="8"/>
        <v>0.41774953986339197</v>
      </c>
      <c r="G15" s="3">
        <f t="shared" si="8"/>
        <v>0.41774953986339197</v>
      </c>
      <c r="H15" s="3">
        <f t="shared" si="8"/>
        <v>0.41774953986339197</v>
      </c>
      <c r="I15" s="3">
        <f t="shared" si="8"/>
        <v>0.41774953986339197</v>
      </c>
      <c r="J15" s="4">
        <f t="shared" si="8"/>
        <v>0.41774953986339197</v>
      </c>
      <c r="K15" s="37">
        <f>(K10+K7)*COS(K8)*COS(K9)</f>
        <v>3789690.50544733</v>
      </c>
      <c r="L15" s="37">
        <f>(L10+L7)*COS(L8)*COS(L9)</f>
        <v>3789627.3939767671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1682152.6211743003</v>
      </c>
      <c r="L16" s="37">
        <f>(L10+L7)*COS(L8)*SIN(L9)</f>
        <v>1682124.6075078859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165" t="s">
        <v>248</v>
      </c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4830727.0974719124</v>
      </c>
      <c r="L17" s="37">
        <f>(L10*(1-L14)+L7)*SIN(L8)</f>
        <v>4830641.9883986218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3789690.50544733</v>
      </c>
      <c r="L19" s="37">
        <f t="shared" si="11"/>
        <v>3789627.3939767671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1682152.6211743003</v>
      </c>
      <c r="L20" s="37">
        <f t="shared" si="11"/>
        <v>1682124.6075078859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165" t="s">
        <v>248</v>
      </c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4830727.0974719124</v>
      </c>
      <c r="L21" s="37">
        <f t="shared" si="11"/>
        <v>4830641.9883986218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68">
        <v>3.3560696017540001E-3</v>
      </c>
      <c r="V21" s="168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168">
        <v>6.569986331658E-6</v>
      </c>
      <c r="V22" s="16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168">
        <v>1.7638965196569998E-8</v>
      </c>
      <c r="V23" s="16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168">
        <v>5.3973798169299997E-11</v>
      </c>
      <c r="V24" s="16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166">
        <f t="shared" ref="C25:J25" si="13">2*(ATAN(POWER((1-C20*SIN(C14))/(1+C20*SIN(C14)),C20/2)*TAN(C14/2+C17/4))-C17/4)</f>
        <v>0.86150097832533179</v>
      </c>
      <c r="D25" s="3">
        <f t="shared" si="13"/>
        <v>0.86150097832533179</v>
      </c>
      <c r="E25" s="3">
        <f t="shared" si="13"/>
        <v>0.86150097832533179</v>
      </c>
      <c r="F25" s="3">
        <f t="shared" si="13"/>
        <v>0.86150097832533179</v>
      </c>
      <c r="G25" s="3">
        <f t="shared" si="13"/>
        <v>0.86150097832533179</v>
      </c>
      <c r="H25" s="3">
        <f t="shared" si="13"/>
        <v>0.86150097832533179</v>
      </c>
      <c r="I25" s="3">
        <f t="shared" si="13"/>
        <v>0.8615005020882065</v>
      </c>
      <c r="J25" s="4">
        <f t="shared" si="13"/>
        <v>0.8615005020882065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2.1061901398656383E-2</v>
      </c>
      <c r="Q25" s="1">
        <f t="shared" si="14"/>
        <v>1.5744028894258973E-2</v>
      </c>
      <c r="R25" s="1">
        <f t="shared" si="14"/>
        <v>4.0798803551510054E-2</v>
      </c>
      <c r="S25" s="1">
        <f t="shared" si="14"/>
        <v>4.9985217017076616E-2</v>
      </c>
      <c r="T25" s="1">
        <f>ASIN(COS(T27)*SIN(T28))</f>
        <v>0.77983217567230645</v>
      </c>
      <c r="U25" s="1">
        <f t="shared" si="14"/>
        <v>3.5903997687085625E-2</v>
      </c>
      <c r="V25" s="1">
        <f t="shared" si="14"/>
        <v>3.2615970210778597E-2</v>
      </c>
      <c r="W25" s="1">
        <f t="shared" si="14"/>
        <v>0.87550186935382146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4.9775955901254165E-2</v>
      </c>
      <c r="D26" s="3">
        <f t="shared" si="15"/>
        <v>4.2455269316500177E-2</v>
      </c>
      <c r="E26" s="3">
        <f t="shared" si="15"/>
        <v>0.12089812292002311</v>
      </c>
      <c r="F26" s="3">
        <f t="shared" si="15"/>
        <v>0.12676436846144851</v>
      </c>
      <c r="G26" s="3">
        <f t="shared" si="15"/>
        <v>8.6864202506133692E-2</v>
      </c>
      <c r="H26" s="3">
        <f t="shared" si="15"/>
        <v>5.1230396944582757E-2</v>
      </c>
      <c r="I26" s="3">
        <f t="shared" si="15"/>
        <v>0.15595015206424256</v>
      </c>
      <c r="J26" s="4">
        <f t="shared" si="15"/>
        <v>8.6136981984469341E-2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-0.55092024632762526</v>
      </c>
      <c r="Q26" s="1">
        <f>ATAN((TAN(Q27))/COS(Q28))+0.000000006</f>
        <v>-0.53735763118564717</v>
      </c>
      <c r="R26" s="1">
        <f>ATAN((TAN(R27))/COS(R28))+0.000000006</f>
        <v>-0.39084953239514947</v>
      </c>
      <c r="S26" s="1">
        <f>ATAN((TAN(S27))/COS(S28))+0.000000006</f>
        <v>-0.42554943316143917</v>
      </c>
      <c r="T26" s="1">
        <f>ATAN((TAN(T27))/COS(T28))+0.000000006</f>
        <v>5.6936633594400196E-2</v>
      </c>
      <c r="U26" s="1">
        <f>ATAN((TAN(U27))/COS(U28))</f>
        <v>-0.59052043687563849</v>
      </c>
      <c r="V26" s="1">
        <f>ATAN((TAN(V27))/COS(V28))</f>
        <v>-0.714790229090291</v>
      </c>
      <c r="W26" s="1">
        <f>ATAN((TAN(W27))/COS(W28))</f>
        <v>-1.2802547060137748E-3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-0.5507839942020254</v>
      </c>
      <c r="Q27" s="1">
        <f t="shared" si="16"/>
        <v>-0.53728379314817665</v>
      </c>
      <c r="R27" s="1">
        <f t="shared" si="16"/>
        <v>-0.39050667421069574</v>
      </c>
      <c r="S27" s="1">
        <f t="shared" si="16"/>
        <v>-0.42498340796532208</v>
      </c>
      <c r="T27" s="1">
        <f t="shared" si="16"/>
        <v>4.04729177829668E-2</v>
      </c>
      <c r="U27" s="1">
        <f t="shared" si="16"/>
        <v>-0.59008849870037905</v>
      </c>
      <c r="V27" s="1">
        <f t="shared" si="16"/>
        <v>-0.7143287298130836</v>
      </c>
      <c r="W27" s="1">
        <f t="shared" si="16"/>
        <v>-8.2014584626288745E-4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0.86211342409243852</v>
      </c>
      <c r="D28" s="3">
        <f t="shared" si="17"/>
        <v>0.86194648465907542</v>
      </c>
      <c r="E28" s="3">
        <f t="shared" si="17"/>
        <v>0.86511961407945914</v>
      </c>
      <c r="F28" s="3">
        <f t="shared" si="17"/>
        <v>0.86548004371189724</v>
      </c>
      <c r="G28" s="3">
        <f t="shared" si="17"/>
        <v>0.86336732847269204</v>
      </c>
      <c r="H28" s="3">
        <f t="shared" si="17"/>
        <v>0.86214975028489693</v>
      </c>
      <c r="I28" s="3">
        <f t="shared" si="17"/>
        <v>0.86752911493852403</v>
      </c>
      <c r="J28" s="4">
        <f t="shared" si="17"/>
        <v>0.86333570376029922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2.4717910021295107E-2</v>
      </c>
      <c r="Q28" s="1">
        <f>Q34+(Q30*SIN(2*Q34)*COSH(2*Q35)+Q31*SIN(4*Q34)*COSH(4*Q35)+Q32*SIN(6*Q34)*COSH(6*Q35)+Q33*SIN(8*Q34)*COSH(8*Q35))</f>
        <v>1.8326414659560746E-2</v>
      </c>
      <c r="R28" s="1">
        <f>R34+(R30*SIN(2*R34)*COSH(2*R35)+R31*SIN(4*R34)*COSH(4*R35)+R32*SIN(6*R34)*COSH(6*R35)+R33*SIN(8*R34)*COSH(8*R35))</f>
        <v>4.4122421789441819E-2</v>
      </c>
      <c r="S28" s="1">
        <f>S34+(S30*SIN(2*S34)*COSH(2*S35)+S31*SIN(4*S34)*COSH(4*S35)+S32*SIN(6*S34)*COSH(6*S35)+S33*SIN(8*S34)*COSH(8*S35))</f>
        <v>5.4870455278858456E-2</v>
      </c>
      <c r="T28" s="1">
        <f>T34+(T30*SIN(2*T34)*COSH(2*T35)+T31*SIN(4*T34)*COSH(4*T35)+T32*SIN(6*T34)*COSH(6*T35)+T33*SIN(8*T34)*COSH(8*T35))</f>
        <v>0.78064301554379645</v>
      </c>
      <c r="U28" s="1">
        <f>U39+U34+(U30*SIN(2*U34)*COSH(2*U35)+U31*SIN(4*U34)*COSH(4*U35)+U32*SIN(6*U34)*COSH(6*U35)+U33*SIN(8*U34)*COSH(8*U35))</f>
        <v>4.3215585372445367E-2</v>
      </c>
      <c r="V28" s="1">
        <f>V39+V34+(V30*SIN(2*V34)*COSH(2*V35)+V31*SIN(4*V34)*COSH(4*V35)+V32*SIN(6*V34)*COSH(6*V35)+V33*SIN(8*V34)*COSH(8*V35))</f>
        <v>4.3175234063600465E-2</v>
      </c>
      <c r="W28" s="1">
        <f>W39+W34+(W30*SIN(2*W34)*COSH(2*W35)+W31*SIN(4*W34)*COSH(4*W35)+W32*SIN(6*W34)*COSH(6*W35)+W33*SIN(8*W34)*COSH(8*W35))</f>
        <v>0.87550227248144841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3.2417006677592855E-2</v>
      </c>
      <c r="D29" s="3">
        <f t="shared" si="18"/>
        <v>2.7649822338609142E-2</v>
      </c>
      <c r="E29" s="3">
        <f t="shared" si="18"/>
        <v>7.8711326382207139E-2</v>
      </c>
      <c r="F29" s="3">
        <f t="shared" si="18"/>
        <v>8.2527446304161381E-2</v>
      </c>
      <c r="G29" s="3">
        <f t="shared" si="18"/>
        <v>5.6563715916614521E-2</v>
      </c>
      <c r="H29" s="3">
        <f t="shared" si="18"/>
        <v>3.336409901812068E-2</v>
      </c>
      <c r="I29" s="3">
        <f t="shared" si="18"/>
        <v>0.10150625771476804</v>
      </c>
      <c r="J29" s="4">
        <f t="shared" si="18"/>
        <v>5.6090381106692858E-2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-0.58094982908849357</v>
      </c>
      <c r="Q29" s="1">
        <f t="shared" si="19"/>
        <v>-0.56517149699321767</v>
      </c>
      <c r="R29" s="1">
        <f t="shared" si="19"/>
        <v>-0.40082774935633436</v>
      </c>
      <c r="S29" s="1">
        <f t="shared" si="19"/>
        <v>-0.43838594932087011</v>
      </c>
      <c r="T29" s="1">
        <f t="shared" si="19"/>
        <v>4.0483971801590933E-2</v>
      </c>
      <c r="U29" s="1">
        <f t="shared" si="19"/>
        <v>-0.62765379773251206</v>
      </c>
      <c r="V29" s="1">
        <f t="shared" si="19"/>
        <v>-0.78419930887650879</v>
      </c>
      <c r="W29" s="1">
        <f t="shared" si="19"/>
        <v>-8.2014593820652645E-4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69">
        <v>-8.3761210042229998E-4</v>
      </c>
      <c r="V30" s="168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69">
        <v>-5.9041685702119999E-8</v>
      </c>
      <c r="V31" s="168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69">
        <v>-1.6727683394650001E-10</v>
      </c>
      <c r="V32" s="168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69">
        <v>-2.1664925229899999E-13</v>
      </c>
      <c r="V33" s="168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3789712.6327394573</v>
      </c>
      <c r="L34" s="37">
        <f>L19+L22*L19+L23*L20+L24*L21+L31</f>
        <v>3789605.2643980724</v>
      </c>
      <c r="M34" s="37" t="s">
        <v>97</v>
      </c>
      <c r="N34" s="37" t="s">
        <v>81</v>
      </c>
      <c r="O34" s="35" t="s">
        <v>35</v>
      </c>
      <c r="P34" s="1">
        <f t="shared" ref="P34:U34" si="20">P36/C18</f>
        <v>2.479091858925175E-2</v>
      </c>
      <c r="Q34" s="1">
        <f t="shared" si="20"/>
        <v>1.8379167821819822E-2</v>
      </c>
      <c r="R34" s="1">
        <f t="shared" si="20"/>
        <v>4.4221605629143505E-2</v>
      </c>
      <c r="S34" s="1">
        <f t="shared" si="20"/>
        <v>5.5000263899473323E-2</v>
      </c>
      <c r="T34" s="1">
        <f>T36/G18</f>
        <v>0.78148334983370737</v>
      </c>
      <c r="U34" s="1">
        <f t="shared" si="20"/>
        <v>4.3353563243383887E-2</v>
      </c>
      <c r="V34" s="1">
        <f>V36/I18</f>
        <v>4.3357646312608071E-2</v>
      </c>
      <c r="W34" s="1">
        <f>W36/J18</f>
        <v>0.87632617016398129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1682028.5307701037</v>
      </c>
      <c r="L35" s="37">
        <f>L20+L25*L19+L26*L20+L27*L21+L32</f>
        <v>1682248.6983463017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-0.58215966446202594</v>
      </c>
      <c r="Q35" s="1">
        <f t="shared" si="21"/>
        <v>-0.56633601435809944</v>
      </c>
      <c r="R35" s="1">
        <f t="shared" si="21"/>
        <v>-0.40157238288402036</v>
      </c>
      <c r="S35" s="1">
        <f t="shared" si="21"/>
        <v>-0.43921520026834837</v>
      </c>
      <c r="T35" s="1">
        <f t="shared" si="21"/>
        <v>4.0484493783954564E-2</v>
      </c>
      <c r="U35" s="1">
        <f t="shared" si="21"/>
        <v>-0.62900356580450434</v>
      </c>
      <c r="V35" s="1">
        <f t="shared" si="21"/>
        <v>-0.78612366063614647</v>
      </c>
      <c r="W35" s="1">
        <f t="shared" si="21"/>
        <v>-8.1989731501646147E-4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5494838.1450469103</v>
      </c>
      <c r="D36" s="3">
        <f t="shared" si="22"/>
        <v>5493772.4067470264</v>
      </c>
      <c r="E36" s="3">
        <f t="shared" si="22"/>
        <v>5514029.4224242028</v>
      </c>
      <c r="F36" s="3">
        <f t="shared" si="22"/>
        <v>5516330.3527879175</v>
      </c>
      <c r="G36" s="3">
        <f t="shared" si="22"/>
        <v>5502843.0134032043</v>
      </c>
      <c r="H36" s="3">
        <f t="shared" si="22"/>
        <v>5495070.0506555093</v>
      </c>
      <c r="I36" s="3">
        <f t="shared" si="22"/>
        <v>5529317.0484576169</v>
      </c>
      <c r="J36" s="4">
        <f t="shared" si="22"/>
        <v>5502547.3938986389</v>
      </c>
      <c r="K36" s="37">
        <f>K21+K28*(K19-K31)+K29*(K20-K32)+K30*(K21-K33)-K33</f>
        <v>4830644.7953678463</v>
      </c>
      <c r="L36" s="37">
        <f>L17+L28*L19+L29*L20+L30*L17+L33</f>
        <v>4830724.2906892542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157857.62430820242</v>
      </c>
      <c r="Q36" s="1">
        <f>D45+Q46-(Q46*Q46*Q46)/(12*D42*D42)+(Q46*Q47*Q47)/(4*D42*D42)</f>
        <v>117030.4262292285</v>
      </c>
      <c r="R36" s="1">
        <f>E45+R46-(R46*R46*R46)/(12*E42*E42)+(R46*R47*R47)/(4*E42*E42)</f>
        <v>281583.66066908697</v>
      </c>
      <c r="S36" s="1">
        <f>F45+S46-(S46*S46*S46)/(12*F42*F42)+(S46*S47*S47)/(4*F42*F42)</f>
        <v>350217.39772318368</v>
      </c>
      <c r="T36" s="1">
        <f>(T49+4700000)/G9</f>
        <v>4976140.9443960544</v>
      </c>
      <c r="U36" s="1">
        <f>(U49)/H9</f>
        <v>276056.34999999998</v>
      </c>
      <c r="V36" s="1">
        <f>(V49)/I9</f>
        <v>276077.60797581408</v>
      </c>
      <c r="W36" s="1">
        <f>(W49+5300000)/J9</f>
        <v>5579962.3236265387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206363.70199605561</v>
      </c>
      <c r="D37" s="3">
        <f t="shared" si="23"/>
        <v>176016.3484146292</v>
      </c>
      <c r="E37" s="3">
        <f t="shared" si="23"/>
        <v>501063.64847294666</v>
      </c>
      <c r="F37" s="3">
        <f t="shared" si="23"/>
        <v>525355.76573379256</v>
      </c>
      <c r="G37" s="3">
        <f t="shared" si="23"/>
        <v>360077.81155833282</v>
      </c>
      <c r="H37" s="3">
        <f t="shared" si="23"/>
        <v>212392.77737784359</v>
      </c>
      <c r="I37" s="3">
        <f t="shared" si="23"/>
        <v>646155.72159290384</v>
      </c>
      <c r="J37" s="4">
        <f t="shared" si="23"/>
        <v>357058.5144003997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-3706935.7179801613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-3606177.700309406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-2557035.6387414769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-2796728.4804231804</v>
      </c>
      <c r="T37" s="1">
        <f>(T50-237000)/G9</f>
        <v>257787.38238550056</v>
      </c>
      <c r="U37" s="1">
        <f>IF($B$150=1,(U50-3500000)/H9,(U50-4500000)/H9)</f>
        <v>-4005217</v>
      </c>
      <c r="V37" s="1">
        <f>IF($B$151=1,(V50-5500000)/I9,IF($B$151=2,(V50-6500000)/I9,IF($B$151=3,(V50-7500000)/I9,(V50-8500000)/I9)))</f>
        <v>-5005602.4313872168</v>
      </c>
      <c r="W37" s="1">
        <f>(W50-500000)/J9</f>
        <v>-5220.6544581206845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3789712.6327394573</v>
      </c>
      <c r="L38" s="37">
        <f t="shared" si="24"/>
        <v>3789605.2643980724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1682028.5307701037</v>
      </c>
      <c r="L39" s="37">
        <f t="shared" si="24"/>
        <v>1682248.6983463017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>
        <v>-4700000</v>
      </c>
      <c r="H40" s="3"/>
      <c r="I40" s="3"/>
      <c r="J40" s="4"/>
      <c r="K40" s="37">
        <f t="shared" si="24"/>
        <v>4830644.7953678463</v>
      </c>
      <c r="L40" s="37">
        <f t="shared" si="24"/>
        <v>4830724.2906892542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>
        <v>237000</v>
      </c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51.670833333333299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-115602.37578794763</v>
      </c>
      <c r="D46" s="3">
        <f>(2*D42*SIN((D36-D45)/D42))/(COS((D36-D45)/D42)+COSH(D37/D42))</f>
        <v>-381208.22461888351</v>
      </c>
      <c r="E46" s="3">
        <f>(2*E42*SIN((E36-E45)/E42))/(COS((E36-E45)/E42)+COSH(E37/E42))</f>
        <v>-425117.37391103792</v>
      </c>
      <c r="F46" s="3">
        <f>(2*F42*SIN((F36-F45)/F42))/(COS((F36-F45)/F42)+COSH(F37/F42))</f>
        <v>-210152.20779896804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-5191982.0464092819</v>
      </c>
      <c r="Q46" s="1">
        <f>(Q49-D40)/D9</f>
        <v>-5531049.8599719945</v>
      </c>
      <c r="R46" s="1">
        <f>(R49-E40)/E9</f>
        <v>-5724088.4676935393</v>
      </c>
      <c r="S46" s="1">
        <f>(S49-F40)/F9</f>
        <v>-5352014.0528105628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206362.65383249961</v>
      </c>
      <c r="D47" s="3">
        <f>(2*D42*SINH(D37/D42))/(COS((D36-D45)/D42)+COSH(D37/D42))</f>
        <v>176162.11646733677</v>
      </c>
      <c r="E47" s="3">
        <f>(2*E42*SINH(E37/E42))/(COS((E36-E45)/E42)+COSH(E37/E42))</f>
        <v>501362.57919231569</v>
      </c>
      <c r="F47" s="3">
        <f>(2*F42*SINH(F37/F42))/(COS((F36-F45)/F42)+COSH(F37/F42))</f>
        <v>525201.93099716119</v>
      </c>
      <c r="G47" s="3"/>
      <c r="H47" s="3"/>
      <c r="I47" s="3"/>
      <c r="J47" s="4"/>
      <c r="K47" s="37">
        <f>(K42-K49)*(K42+K49)</f>
        <v>23489489773699.336</v>
      </c>
      <c r="L47" s="37">
        <f>(L42-L49)*(L42+L49)</f>
        <v>23490940536983.594</v>
      </c>
      <c r="M47" s="37" t="s">
        <v>106</v>
      </c>
      <c r="N47" s="37" t="s">
        <v>106</v>
      </c>
      <c r="O47" s="5" t="s">
        <v>46</v>
      </c>
      <c r="P47" s="1">
        <f>(P50-C41)/C9</f>
        <v>-4143045.6091218241</v>
      </c>
      <c r="Q47" s="1">
        <f>(Q50-D41)/D9</f>
        <v>-4109038.8077615523</v>
      </c>
      <c r="R47" s="1">
        <f>(R50-E41)/E9</f>
        <v>-3006818.3636727347</v>
      </c>
      <c r="S47" s="1">
        <f>(S50-F41)/F9</f>
        <v>-3208858.771754351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4118463.810772357</v>
      </c>
      <c r="L48" s="37">
        <f>L49-L46*L49</f>
        <v>4118459.0313576292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5351420.7446872098</v>
      </c>
      <c r="D49" s="13">
        <f>D9*D46+D40</f>
        <v>5424868.0170260407</v>
      </c>
      <c r="E49" s="13">
        <f>E9*E46+E40</f>
        <v>5573967.6495637447</v>
      </c>
      <c r="F49" s="13">
        <f>F9*F46+F40</f>
        <v>5416889.8226425918</v>
      </c>
      <c r="G49" s="13">
        <f>G9*G36+G40</f>
        <v>802749.46507197618</v>
      </c>
      <c r="H49" s="13">
        <f>H9*H36-0</f>
        <v>5495070.0506555093</v>
      </c>
      <c r="I49" s="13">
        <f>I9*I36-0</f>
        <v>5528891.2910448853</v>
      </c>
      <c r="J49" s="16">
        <f>J9*J36-5300000</f>
        <v>198695.61072290968</v>
      </c>
      <c r="K49" s="37">
        <f>POWER((POWER(K38,2)+POWER(K39,2)),1/2)</f>
        <v>4146220.1843449734</v>
      </c>
      <c r="L49" s="37">
        <f>POWER((POWER(L38,2)+POWER(L39,2)),1/2)</f>
        <v>4146211.3722097441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276056.34999999998</v>
      </c>
      <c r="Q49" s="14">
        <f t="shared" si="27"/>
        <v>276056.34999999998</v>
      </c>
      <c r="R49" s="14">
        <f t="shared" si="27"/>
        <v>276056.34999999998</v>
      </c>
      <c r="S49" s="14">
        <f t="shared" si="27"/>
        <v>276056.34999999998</v>
      </c>
      <c r="T49" s="14">
        <f t="shared" si="27"/>
        <v>276056.34999999998</v>
      </c>
      <c r="U49" s="14">
        <f t="shared" si="27"/>
        <v>276056.34999999998</v>
      </c>
      <c r="V49" s="14">
        <f t="shared" si="27"/>
        <v>276056.34999999998</v>
      </c>
      <c r="W49" s="14">
        <f t="shared" si="27"/>
        <v>276056.34999999998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4843321.3813017327</v>
      </c>
      <c r="D50" s="13">
        <f>D9*D47+D41</f>
        <v>4779126.8840440437</v>
      </c>
      <c r="E50" s="13">
        <f>E9*E47+E41</f>
        <v>4002262.3066764772</v>
      </c>
      <c r="F50" s="13">
        <f>F9*F47+F41</f>
        <v>4228096.8906109622</v>
      </c>
      <c r="G50" s="13">
        <f>G9*G37+G41</f>
        <v>597071.69023553631</v>
      </c>
      <c r="H50" s="13">
        <f>IF($B$150=1,H9*H37+3500000,H9*H37+4500000)</f>
        <v>4712392.7773778439</v>
      </c>
      <c r="I50" s="13">
        <f>IF($B$151=1,I9*I37+5500000,IF($B$151=2,I9*I37+6500000,IF($B$151=3,I9*I37+7500000,I9*I37+8500000)))</f>
        <v>6146105.9676023414</v>
      </c>
      <c r="J50" s="16">
        <f>J9*J37+500000</f>
        <v>856808.57344031939</v>
      </c>
      <c r="K50" s="37">
        <f>ATAN((K40+0)/K49)</f>
        <v>0.86149410864532794</v>
      </c>
      <c r="L50" s="37">
        <f>ATAN((L40+0)/L49)</f>
        <v>0.86150329207626164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494783</v>
      </c>
      <c r="Q50" s="14">
        <f t="shared" si="28"/>
        <v>494783</v>
      </c>
      <c r="R50" s="14">
        <f t="shared" si="28"/>
        <v>494783</v>
      </c>
      <c r="S50" s="14">
        <f t="shared" si="28"/>
        <v>494783</v>
      </c>
      <c r="T50" s="14">
        <f t="shared" si="28"/>
        <v>494783</v>
      </c>
      <c r="U50" s="14">
        <f t="shared" si="28"/>
        <v>494783</v>
      </c>
      <c r="V50" s="14">
        <f t="shared" si="28"/>
        <v>494783</v>
      </c>
      <c r="W50" s="14">
        <f t="shared" si="28"/>
        <v>494783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6.2085754561318082E-2</v>
      </c>
      <c r="L51" s="37">
        <f>L45*SIN(L50)</f>
        <v>6.2081799493314535E-2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32462.325675706099</v>
      </c>
      <c r="L52" s="37">
        <f>L42*L45*L51/POWER(1-L51*L51,1/2)</f>
        <v>32458.475655215039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0.86480249735624037</v>
      </c>
      <c r="L53" s="37">
        <f>ATAN((L40+L52)/L49)</f>
        <v>0.86481122618148731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G54" s="2">
        <v>6383155.1651298599</v>
      </c>
      <c r="K54" s="37">
        <f>K45*SIN(K53)</f>
        <v>6.2261715858165805E-2</v>
      </c>
      <c r="L54" s="37">
        <f>L45*SIN(L53)</f>
        <v>6.2257722175032677E-2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32554.686809609288</v>
      </c>
      <c r="L55" s="37">
        <f>L42*L45*L54/POWER(1-L54*L54,1/2)</f>
        <v>32550.81140479452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0.86481187386097047</v>
      </c>
      <c r="L56" s="37">
        <f>ATAN((L40+L55)/L49)</f>
        <v>0.86482059993720983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49.55057193135422</v>
      </c>
      <c r="E57" s="76">
        <f>IF($B$148&lt;7,X60,IF($B$148=8,W5,IF($B$148=9,K60,IF($B$148=10,C135,IF($B$148=7,V5,0)))))</f>
        <v>49.550321958627997</v>
      </c>
      <c r="F57" s="76"/>
      <c r="K57" s="37">
        <f>K45*SIN(K56)</f>
        <v>6.2262213593187329E-2</v>
      </c>
      <c r="L57" s="37">
        <f>L45*SIN(L56)</f>
        <v>6.2258219723414901E-2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23.936976919402333</v>
      </c>
      <c r="E58" s="76">
        <f>IF($B$148&lt;7,X61,IF($B$148=8,W6,IF($B$148=9,K61,IF($B$148=10,C136,IF($B$148=7,V6,0)))))</f>
        <v>23.935285527704501</v>
      </c>
      <c r="F58" s="76"/>
      <c r="K58" s="37">
        <f>K42*K45*K57/POWER(1-K57*K57,1/2)</f>
        <v>32554.948072350777</v>
      </c>
      <c r="L58" s="37">
        <f>L42*L45*L57/POWER(1-L57*L57,1/2)</f>
        <v>32551.072555099337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0.86481190038407818</v>
      </c>
      <c r="L59" s="37">
        <f>ATAN((L40+L58)/L49)</f>
        <v>0.86482062644841684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49.55007196469586</v>
      </c>
      <c r="L60" s="37">
        <f>DEGREES(L59)</f>
        <v>49.55057193135422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23.933594157905127</v>
      </c>
      <c r="L61" s="37">
        <f>DEGREES((ACOS(L38/L49)))</f>
        <v>23.936976919402333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49.55057193135422</v>
      </c>
      <c r="D73" s="42">
        <f>D57</f>
        <v>49.55057193135422</v>
      </c>
      <c r="E73" s="42">
        <f>D57</f>
        <v>49.55057193135422</v>
      </c>
      <c r="F73" s="42">
        <f>D57</f>
        <v>49.55057193135422</v>
      </c>
      <c r="G73" s="42">
        <f>D57</f>
        <v>49.55057193135422</v>
      </c>
      <c r="H73" s="42">
        <f>D57</f>
        <v>49.55057193135422</v>
      </c>
      <c r="I73" s="42">
        <f>E57</f>
        <v>49.550321958627997</v>
      </c>
      <c r="J73" s="43">
        <f>E57</f>
        <v>49.550321958627997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23.936976919402333</v>
      </c>
      <c r="D74" s="42">
        <f>D58</f>
        <v>23.936976919402333</v>
      </c>
      <c r="E74" s="42">
        <f>D58</f>
        <v>23.936976919402333</v>
      </c>
      <c r="F74" s="42">
        <f>D58</f>
        <v>23.936976919402333</v>
      </c>
      <c r="G74" s="42">
        <f>D58</f>
        <v>23.936976919402333</v>
      </c>
      <c r="H74" s="42">
        <f>D58</f>
        <v>23.936976919402333</v>
      </c>
      <c r="I74" s="42">
        <f>E58</f>
        <v>23.935285527704501</v>
      </c>
      <c r="J74" s="43">
        <f>E58</f>
        <v>23.935285527704501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-8.616165410628934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17.008333333333301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49.360620338087507</v>
      </c>
      <c r="D78" s="38">
        <f t="shared" si="31"/>
        <v>49.360620338087507</v>
      </c>
      <c r="E78" s="38">
        <f t="shared" si="31"/>
        <v>49.360620338087507</v>
      </c>
      <c r="F78" s="38">
        <f t="shared" si="31"/>
        <v>49.360620338087507</v>
      </c>
      <c r="G78" s="38">
        <f t="shared" si="31"/>
        <v>49.360620338087507</v>
      </c>
      <c r="H78" s="38">
        <f t="shared" si="31"/>
        <v>49.360620338087507</v>
      </c>
      <c r="I78" s="86">
        <f t="shared" si="31"/>
        <v>49.360342818055599</v>
      </c>
      <c r="J78" s="86">
        <f t="shared" si="31"/>
        <v>49.360342818055599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23.936976919402333</v>
      </c>
      <c r="D79" s="38">
        <f t="shared" si="32"/>
        <v>23.936976919402333</v>
      </c>
      <c r="E79" s="38">
        <f t="shared" si="32"/>
        <v>23.936976919402333</v>
      </c>
      <c r="F79" s="38">
        <f t="shared" si="32"/>
        <v>23.936976919402333</v>
      </c>
      <c r="G79" s="38">
        <f t="shared" si="32"/>
        <v>23.936976919402333</v>
      </c>
      <c r="H79" s="38">
        <f t="shared" si="32"/>
        <v>23.936976919402333</v>
      </c>
      <c r="I79" s="86">
        <f t="shared" si="32"/>
        <v>23.935285527704501</v>
      </c>
      <c r="J79" s="86">
        <f t="shared" si="32"/>
        <v>23.935285527704501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0.86150534572650361</v>
      </c>
      <c r="D80" s="44">
        <f t="shared" si="33"/>
        <v>0.86150534572650361</v>
      </c>
      <c r="E80" s="44">
        <f t="shared" si="33"/>
        <v>0.86150534572650361</v>
      </c>
      <c r="F80" s="44">
        <f t="shared" si="33"/>
        <v>0.86150534572650361</v>
      </c>
      <c r="G80" s="44">
        <f t="shared" si="33"/>
        <v>0.86150534572650361</v>
      </c>
      <c r="H80" s="44">
        <f t="shared" si="33"/>
        <v>0.86150534572650361</v>
      </c>
      <c r="I80" s="86">
        <f t="shared" si="33"/>
        <v>0.8615005020882065</v>
      </c>
      <c r="J80" s="45">
        <f t="shared" si="33"/>
        <v>0.8615005020882065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0.41777906021746003</v>
      </c>
      <c r="D81" s="44">
        <f t="shared" si="34"/>
        <v>0.41777906021746003</v>
      </c>
      <c r="E81" s="44">
        <f t="shared" si="34"/>
        <v>0.41777906021746003</v>
      </c>
      <c r="F81" s="44">
        <f t="shared" si="34"/>
        <v>0.41777906021746003</v>
      </c>
      <c r="G81" s="44">
        <f t="shared" si="34"/>
        <v>0.41777906021746003</v>
      </c>
      <c r="H81" s="44">
        <f t="shared" si="34"/>
        <v>0.41777906021746003</v>
      </c>
      <c r="I81" s="86">
        <f t="shared" si="34"/>
        <v>0.41774953986339197</v>
      </c>
      <c r="J81" s="45">
        <f t="shared" si="34"/>
        <v>0.41774953986339197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0.86482062644841684</v>
      </c>
      <c r="D82" s="44">
        <f t="shared" si="35"/>
        <v>0.86482062644841684</v>
      </c>
      <c r="E82" s="44">
        <f t="shared" si="35"/>
        <v>0.86482062644841684</v>
      </c>
      <c r="F82" s="44">
        <f t="shared" si="35"/>
        <v>0.86482062644841684</v>
      </c>
      <c r="G82" s="44">
        <f t="shared" si="35"/>
        <v>0.86482062644841684</v>
      </c>
      <c r="H82" s="44">
        <f t="shared" si="35"/>
        <v>0.86482062644841684</v>
      </c>
      <c r="I82" s="86">
        <f t="shared" si="35"/>
        <v>0.86481626360130404</v>
      </c>
      <c r="J82" s="45">
        <f t="shared" si="35"/>
        <v>0.86481626360130404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0.41777906021746003</v>
      </c>
      <c r="D83" s="44">
        <f t="shared" si="35"/>
        <v>0.41777906021746003</v>
      </c>
      <c r="E83" s="44">
        <f t="shared" si="35"/>
        <v>0.41777906021746003</v>
      </c>
      <c r="F83" s="44">
        <f t="shared" si="35"/>
        <v>0.41777906021746003</v>
      </c>
      <c r="G83" s="44">
        <f t="shared" si="35"/>
        <v>0.41777906021746003</v>
      </c>
      <c r="H83" s="44">
        <f t="shared" si="35"/>
        <v>0.41777906021746003</v>
      </c>
      <c r="I83" s="86">
        <f t="shared" si="35"/>
        <v>0.41774953986339197</v>
      </c>
      <c r="J83" s="45">
        <f t="shared" si="35"/>
        <v>0.41774953986339197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0.29685141694336831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171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0.86150534572650361</v>
      </c>
      <c r="D93" s="44">
        <f t="shared" si="40"/>
        <v>0.86150534572650361</v>
      </c>
      <c r="E93" s="44">
        <f t="shared" si="40"/>
        <v>0.86150534572650361</v>
      </c>
      <c r="F93" s="44">
        <f t="shared" si="40"/>
        <v>0.86150534572650361</v>
      </c>
      <c r="G93" s="44">
        <f>2*(ATAN(POWER((1-G88*SIN(G82))/(1+G88*SIN(G82)),G88/2)*TAN(G82/2+G85/4))-G85/4)</f>
        <v>0.86150534572650361</v>
      </c>
      <c r="H93" s="44">
        <f t="shared" si="40"/>
        <v>0.86150534572650361</v>
      </c>
      <c r="I93" s="86">
        <f t="shared" si="40"/>
        <v>0.8615005020882065</v>
      </c>
      <c r="J93" s="45">
        <f t="shared" si="40"/>
        <v>0.8615005020882065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4.9805476255322223E-2</v>
      </c>
      <c r="D94" s="44">
        <f t="shared" si="42"/>
        <v>4.2484789670568235E-2</v>
      </c>
      <c r="E94" s="44">
        <f t="shared" si="42"/>
        <v>0.12092764327409172</v>
      </c>
      <c r="F94" s="44">
        <f t="shared" si="42"/>
        <v>0.12679388881551656</v>
      </c>
      <c r="G94" s="44">
        <f t="shared" si="42"/>
        <v>8.689372286020175E-2</v>
      </c>
      <c r="H94" s="44">
        <f t="shared" si="42"/>
        <v>5.1259917298650814E-2</v>
      </c>
      <c r="I94" s="86">
        <f t="shared" si="42"/>
        <v>0.15595015206424256</v>
      </c>
      <c r="J94" s="45">
        <f t="shared" si="42"/>
        <v>8.6136981984469341E-2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0.86211851755583591</v>
      </c>
      <c r="D96" s="44">
        <f t="shared" si="44"/>
        <v>0.86195147136652117</v>
      </c>
      <c r="E96" s="44">
        <f t="shared" si="44"/>
        <v>0.86512574721059299</v>
      </c>
      <c r="F96" s="44">
        <f t="shared" si="44"/>
        <v>0.86548626293373954</v>
      </c>
      <c r="G96" s="44">
        <f t="shared" si="44"/>
        <v>0.86337296332677571</v>
      </c>
      <c r="H96" s="44">
        <f t="shared" si="44"/>
        <v>0.86215486496063543</v>
      </c>
      <c r="I96" s="86">
        <f t="shared" si="44"/>
        <v>0.86752911493852403</v>
      </c>
      <c r="J96" s="45">
        <f t="shared" si="44"/>
        <v>0.86333570376029922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3.2436064467534463E-2</v>
      </c>
      <c r="D97" s="44">
        <f t="shared" si="45"/>
        <v>2.7668905421678082E-2</v>
      </c>
      <c r="E97" s="44">
        <f t="shared" si="45"/>
        <v>7.8730128841770566E-2</v>
      </c>
      <c r="F97" s="44">
        <f t="shared" si="45"/>
        <v>8.2546226861105867E-2</v>
      </c>
      <c r="G97" s="44">
        <f t="shared" si="45"/>
        <v>5.6582642821727945E-2</v>
      </c>
      <c r="H97" s="44">
        <f t="shared" si="45"/>
        <v>3.3383151762326993E-2</v>
      </c>
      <c r="I97" s="86">
        <f t="shared" si="45"/>
        <v>0.10150625771476804</v>
      </c>
      <c r="J97" s="45">
        <f t="shared" si="45"/>
        <v>5.6090381106692858E-2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170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170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170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170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5494870.5825806027</v>
      </c>
      <c r="D104" s="44">
        <f t="shared" si="49"/>
        <v>5493804.16280335</v>
      </c>
      <c r="E104" s="44">
        <f t="shared" si="49"/>
        <v>5514068.496129795</v>
      </c>
      <c r="F104" s="44">
        <f t="shared" si="49"/>
        <v>5516369.9759574691</v>
      </c>
      <c r="G104" s="44">
        <f t="shared" si="49"/>
        <v>5502878.9067531889</v>
      </c>
      <c r="H104" s="44">
        <f t="shared" si="49"/>
        <v>5495102.6235971982</v>
      </c>
      <c r="I104" s="86">
        <f t="shared" si="49"/>
        <v>5529317.0484576169</v>
      </c>
      <c r="J104" s="45">
        <f t="shared" si="49"/>
        <v>5502547.3938986389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206485.01861784133</v>
      </c>
      <c r="D105" s="44">
        <f t="shared" si="50"/>
        <v>176137.82671029388</v>
      </c>
      <c r="E105" s="44">
        <f t="shared" si="50"/>
        <v>501183.3314313172</v>
      </c>
      <c r="F105" s="44">
        <f t="shared" si="50"/>
        <v>525475.30843086867</v>
      </c>
      <c r="G105" s="44">
        <f t="shared" si="50"/>
        <v>360198.29109345924</v>
      </c>
      <c r="H105" s="44">
        <f t="shared" si="50"/>
        <v>212514.06174360059</v>
      </c>
      <c r="I105" s="86">
        <f t="shared" si="50"/>
        <v>646155.72159290384</v>
      </c>
      <c r="J105" s="45">
        <f t="shared" si="50"/>
        <v>357058.5144003997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>
        <v>-4700000</v>
      </c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>
        <v>237000</v>
      </c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G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17.008333333333301</v>
      </c>
      <c r="F112" s="44">
        <f t="shared" si="53"/>
        <v>16.672222222222221</v>
      </c>
      <c r="G112" s="44">
        <f t="shared" si="53"/>
        <v>18.958333333333332</v>
      </c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-115569.90854792479</v>
      </c>
      <c r="D114" s="44">
        <f>(2*D110*SIN((D104-D113)/D110))/(COS((D104-D113)/D110)+COSH(D105/D110))</f>
        <v>-381176.34619832103</v>
      </c>
      <c r="E114" s="44">
        <f>(2*E110*SIN((E104-E113)/E110))/(COS((E104-E113)/E110)+COSH(E105/E110))</f>
        <v>-425078.00423026003</v>
      </c>
      <c r="F114" s="44">
        <f>(2*F110*SIN((F104-F113)/F110))/(COS((F104-F113)/F110)+COSH(F105/F110))</f>
        <v>-210112.47905437235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206483.93917607103</v>
      </c>
      <c r="D115" s="44">
        <f>(2*D110*SINH(D105/D110))/(COS((D104-D113)/D110)+COSH(D105/D110))</f>
        <v>176283.6537274544</v>
      </c>
      <c r="E115" s="44">
        <f>(2*E110*SINH(E105/E110))/(COS((E104-E113)/E110)+COSH(E105/E110))</f>
        <v>501482.10808108607</v>
      </c>
      <c r="F115" s="44">
        <f>(2*F110*SINH(F105/F110))/(COS((F104-F113)/F110)+COSH(F105/F110))</f>
        <v>525321.25004479836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5351453.205433785</v>
      </c>
      <c r="D117" s="50">
        <f>D77*D114+D108</f>
        <v>5424899.8890709188</v>
      </c>
      <c r="E117" s="50">
        <f>E77*E114+E108</f>
        <v>5574007.0113705862</v>
      </c>
      <c r="F117" s="50">
        <f>F77*F114+F108</f>
        <v>5416929.5434414381</v>
      </c>
      <c r="G117" s="50">
        <f>G77*G104+G108</f>
        <v>802785.35781177413</v>
      </c>
      <c r="H117" s="50">
        <f>H77*H104-0</f>
        <v>5495102.6235971982</v>
      </c>
      <c r="I117" s="50">
        <f>I77*I104-0</f>
        <v>5528891.2910448853</v>
      </c>
      <c r="J117" s="51">
        <f>J77*J104-5300000</f>
        <v>198695.61072290968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4843442.6423882358</v>
      </c>
      <c r="D118" s="50">
        <f>D77*D115+D109</f>
        <v>4779248.3969967086</v>
      </c>
      <c r="E118" s="50">
        <f>E77*E115+E109</f>
        <v>4002381.8116594697</v>
      </c>
      <c r="F118" s="50">
        <f>F77*F115+F109</f>
        <v>4228216.1857947893</v>
      </c>
      <c r="G118" s="50">
        <f>G77*G105+G109</f>
        <v>597192.16772251064</v>
      </c>
      <c r="H118" s="44">
        <f>IF($B$152=1,H77*H105+3500000,H77*H105+4500000)</f>
        <v>4712514.0617436003</v>
      </c>
      <c r="I118" s="44">
        <f>IF($B$153=1,I77*I105+5500000,IF($B$153=2,I77*I105+6500000,IF($B$153=3,I77*I105+7500000,I77*I105+8500000)))</f>
        <v>6146105.9676023414</v>
      </c>
      <c r="J118" s="51">
        <f>J77*J105+500000</f>
        <v>856808.57344031939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G121" s="2">
        <f>1/298.3</f>
        <v>3.352329869259135E-3</v>
      </c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</f>
        <v>276056.34999999998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</f>
        <v>494783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IF(B160=2,Kalkulator!P4,Kalkulator!J4+Kalkulator!K4/60+Kalkulator!L4/3600)</f>
        <v>49.550321958627997</v>
      </c>
      <c r="E135" s="2">
        <f>IF(B160=2,Kalkulator!P4,Kalkulator!J4+Kalkulator!K4/60+Kalkulator!L4/3600)</f>
        <v>49.550321958627997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IF(B160=2,Kalkulator!S4,Kalkulator!M4+Kalkulator!N4/60+Kalkulator!O4/3600)</f>
        <v>23.935285527704501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5495102.6235971982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4712514.0617436003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v>10</v>
      </c>
    </row>
    <row r="149" spans="1:6" x14ac:dyDescent="0.2">
      <c r="A149" s="2" t="s">
        <v>71</v>
      </c>
      <c r="B149" s="82">
        <v>6</v>
      </c>
    </row>
    <row r="150" spans="1:6" x14ac:dyDescent="0.2">
      <c r="A150" s="2" t="s">
        <v>142</v>
      </c>
      <c r="B150" s="82">
        <v>2</v>
      </c>
    </row>
    <row r="151" spans="1:6" x14ac:dyDescent="0.2">
      <c r="A151" s="2" t="s">
        <v>143</v>
      </c>
      <c r="B151" s="82">
        <v>1</v>
      </c>
    </row>
    <row r="152" spans="1:6" x14ac:dyDescent="0.2">
      <c r="A152" s="2" t="s">
        <v>144</v>
      </c>
      <c r="B152" s="82">
        <v>2</v>
      </c>
    </row>
    <row r="153" spans="1:6" x14ac:dyDescent="0.2">
      <c r="A153" s="2" t="s">
        <v>145</v>
      </c>
      <c r="B153" s="82">
        <v>1</v>
      </c>
    </row>
    <row r="156" spans="1:6" x14ac:dyDescent="0.2">
      <c r="B156" s="82"/>
    </row>
    <row r="157" spans="1:6" x14ac:dyDescent="0.2">
      <c r="B157" s="82"/>
    </row>
    <row r="158" spans="1:6" x14ac:dyDescent="0.2">
      <c r="B158" s="82"/>
    </row>
    <row r="159" spans="1:6" x14ac:dyDescent="0.2">
      <c r="B159" s="82"/>
    </row>
    <row r="160" spans="1:6" x14ac:dyDescent="0.2">
      <c r="B160" s="82">
        <v>2</v>
      </c>
    </row>
    <row r="161" spans="2:2" x14ac:dyDescent="0.2">
      <c r="B161" s="82"/>
    </row>
  </sheetData>
  <phoneticPr fontId="8" type="noConversion"/>
  <pageMargins left="0.75" right="0.75" top="1" bottom="1" header="0.5" footer="0.5"/>
  <pageSetup paperSize="9" orientation="portrait" horizontalDpi="4294967294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4"/>
  <dimension ref="A2:AA160"/>
  <sheetViews>
    <sheetView zoomScale="75" workbookViewId="0">
      <pane xSplit="2" ySplit="3" topLeftCell="L4" activePane="bottomRight" state="frozen"/>
      <selection activeCell="H172" sqref="H172"/>
      <selection pane="topRight" activeCell="H172" sqref="H172"/>
      <selection pane="bottomLeft" activeCell="H172" sqref="H172"/>
      <selection pane="bottomRight" activeCell="U11" sqref="U11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50.87246823541502</v>
      </c>
      <c r="Q5" s="31">
        <f t="shared" si="1"/>
        <v>50.197055180440842</v>
      </c>
      <c r="R5" s="31">
        <f t="shared" si="1"/>
        <v>47.853255455616221</v>
      </c>
      <c r="S5" s="31">
        <f t="shared" si="1"/>
        <v>49.621622429516663</v>
      </c>
      <c r="T5" s="31">
        <f t="shared" si="1"/>
        <v>52.764170445483984</v>
      </c>
      <c r="U5" s="31">
        <f t="shared" si="1"/>
        <v>49.550321958628032</v>
      </c>
      <c r="V5" s="31">
        <f t="shared" si="1"/>
        <v>49.085376564934826</v>
      </c>
      <c r="W5" s="66">
        <f t="shared" si="1"/>
        <v>54.053598625959189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22.154623211639304</v>
      </c>
      <c r="Q6" s="6">
        <f t="shared" si="3"/>
        <v>23.034283612239093</v>
      </c>
      <c r="R6" s="6">
        <f t="shared" si="3"/>
        <v>33.246236204087346</v>
      </c>
      <c r="S6" s="6">
        <f t="shared" si="3"/>
        <v>30.695711699215252</v>
      </c>
      <c r="T6" s="6">
        <f t="shared" si="3"/>
        <v>-68.76122846685459</v>
      </c>
      <c r="U6" s="6">
        <f t="shared" si="3"/>
        <v>23.935285527704487</v>
      </c>
      <c r="V6" s="6">
        <f t="shared" si="3"/>
        <v>4.2075641002100106</v>
      </c>
      <c r="W6" s="67">
        <f t="shared" si="3"/>
        <v>-60.994114079012249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0.88789206932422182</v>
      </c>
      <c r="Q14" s="8">
        <f t="shared" si="9"/>
        <v>0.87610388770396896</v>
      </c>
      <c r="R14" s="8">
        <f t="shared" si="9"/>
        <v>0.8351968654984423</v>
      </c>
      <c r="S14" s="8">
        <f t="shared" si="9"/>
        <v>0.86606069157653365</v>
      </c>
      <c r="T14" s="8">
        <f t="shared" si="9"/>
        <v>0.92090850135717872</v>
      </c>
      <c r="U14" s="8">
        <f t="shared" si="9"/>
        <v>0.8648162636013047</v>
      </c>
      <c r="V14" s="8">
        <f t="shared" si="9"/>
        <v>0.85670143563937695</v>
      </c>
      <c r="W14" s="8">
        <f>W25+W21*SIN(2*W25)+W22*SIN(4*W25)+W23*SIN(6*W25)+W24*SIN(8*W25)</f>
        <v>0.94341326857447072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0.88460439634822585</v>
      </c>
      <c r="Q25" s="1">
        <f t="shared" si="14"/>
        <v>0.87280122855563202</v>
      </c>
      <c r="R25" s="1">
        <f t="shared" si="14"/>
        <v>0.83185650285158574</v>
      </c>
      <c r="S25" s="1">
        <f t="shared" si="14"/>
        <v>0.8627467147120832</v>
      </c>
      <c r="T25" s="1">
        <f t="shared" si="14"/>
        <v>0.91767251515037862</v>
      </c>
      <c r="U25" s="1">
        <f t="shared" si="14"/>
        <v>0.86150097752466592</v>
      </c>
      <c r="V25" s="1">
        <f t="shared" si="14"/>
        <v>0.85337763948933909</v>
      </c>
      <c r="W25" s="1">
        <f t="shared" si="14"/>
        <v>0.94022017280716574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1.8697535619728565E-2</v>
      </c>
      <c r="Q26" s="1">
        <f>ATAN((TAN(Q27))/COS(Q28))+0.000000006</f>
        <v>2.6729819324853216E-2</v>
      </c>
      <c r="R26" s="1">
        <f>ATAN((TAN(R27))/COS(R28))+0.000000006</f>
        <v>0.28340486871369674</v>
      </c>
      <c r="S26" s="1">
        <f>ATAN((TAN(S27))/COS(S28))+0.000000006</f>
        <v>0.24475606399230596</v>
      </c>
      <c r="T26" s="1">
        <f>ATAN((TAN(T27))/COS(T28))+0.000000006</f>
        <v>-1.5309951718199233</v>
      </c>
      <c r="U26" s="1">
        <f>ATAN((TAN(U27))/COS(U28))</f>
        <v>5.1230396944582528E-2</v>
      </c>
      <c r="V26" s="1">
        <f>ATAN((TAN(V27))/COS(V28))</f>
        <v>-0.18836354076177211</v>
      </c>
      <c r="W26" s="1">
        <f>ATAN((TAN(W27))/COS(W28))</f>
        <v>-1.3961606728947151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1.1846259608714327E-2</v>
      </c>
      <c r="Q27" s="1">
        <f t="shared" si="16"/>
        <v>1.7177594715506173E-2</v>
      </c>
      <c r="R27" s="1">
        <f t="shared" si="16"/>
        <v>0.18946104155768317</v>
      </c>
      <c r="S27" s="1">
        <f t="shared" si="16"/>
        <v>0.15825314633562027</v>
      </c>
      <c r="T27" s="1">
        <f t="shared" si="16"/>
        <v>0.65251798669474903</v>
      </c>
      <c r="U27" s="1">
        <f t="shared" si="16"/>
        <v>3.3357910823964776E-2</v>
      </c>
      <c r="V27" s="1">
        <f t="shared" si="16"/>
        <v>-0.12342015156943131</v>
      </c>
      <c r="W27" s="1">
        <f t="shared" si="16"/>
        <v>0.61951723839605854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0.88469008455609488</v>
      </c>
      <c r="Q28" s="1">
        <f>Q34+(Q30*SIN(2*Q34)*COSH(2*Q35)+Q31*SIN(4*Q34)*COSH(4*Q35)+Q32*SIN(6*Q34)*COSH(6*Q35)+Q33*SIN(8*Q34)*COSH(8*Q35))</f>
        <v>0.87297714263580162</v>
      </c>
      <c r="R28" s="1">
        <f>R34+(R30*SIN(2*R34)*COSH(2*R35)+R31*SIN(4*R34)*COSH(4*R35)+R32*SIN(6*R34)*COSH(6*R35)+R33*SIN(8*R34)*COSH(8*R35))</f>
        <v>0.85207922819081983</v>
      </c>
      <c r="S28" s="1">
        <f>S34+(S30*SIN(2*S34)*COSH(2*S35)+S31*SIN(4*S34)*COSH(4*S35)+S32*SIN(6*S34)*COSH(6*S35)+S33*SIN(8*S34)*COSH(8*S35))</f>
        <v>0.87765739684900201</v>
      </c>
      <c r="T28" s="1">
        <f>T34+(T30*SIN(2*T34)*COSH(2*T35)+T31*SIN(4*T34)*COSH(4*T35)+T32*SIN(6*T34)*COSH(6*T35)+T33*SIN(8*T34)*COSH(8*T35))</f>
        <v>1.6012325450381582</v>
      </c>
      <c r="U28" s="1">
        <f>U39+U34+(U30*SIN(2*U34)*COSH(2*U35)+U31*SIN(4*U34)*COSH(4*U35)+U32*SIN(6*U34)*COSH(6*U35)+U33*SIN(8*U34)*COSH(8*U35))</f>
        <v>0.86214974948439094</v>
      </c>
      <c r="V28" s="1">
        <f>V39+V34+(V30*SIN(2*V34)*COSH(2*V35)+V31*SIN(4*V34)*COSH(4*V35)+V32*SIN(6*V34)*COSH(6*V35)+V33*SIN(8*V34)*COSH(8*V35))</f>
        <v>0.86220731299120845</v>
      </c>
      <c r="W28" s="1">
        <f>W39+W34+(W30*SIN(2*W34)*COSH(2*W35)+W31*SIN(4*W34)*COSH(4*W35)+W32*SIN(6*W34)*COSH(6*W35)+W33*SIN(8*W34)*COSH(8*W35))</f>
        <v>1.6969592500795752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1.1846536690338225E-2</v>
      </c>
      <c r="Q29" s="1">
        <f t="shared" si="19"/>
        <v>1.7178439542620008E-2</v>
      </c>
      <c r="R29" s="1">
        <f t="shared" si="19"/>
        <v>0.19060478644407802</v>
      </c>
      <c r="S29" s="1">
        <f t="shared" si="19"/>
        <v>0.15891786254672227</v>
      </c>
      <c r="T29" s="1">
        <f t="shared" si="19"/>
        <v>0.70445671596138126</v>
      </c>
      <c r="U29" s="1">
        <f t="shared" si="19"/>
        <v>3.3364099049267251E-2</v>
      </c>
      <c r="V29" s="1">
        <f t="shared" si="19"/>
        <v>-0.12373468369605505</v>
      </c>
      <c r="W29" s="1">
        <f t="shared" si="19"/>
        <v>0.66343097805414841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0.88551116963112586</v>
      </c>
      <c r="Q34" s="1">
        <f t="shared" si="20"/>
        <v>0.87380216225464136</v>
      </c>
      <c r="R34" s="1">
        <f t="shared" si="20"/>
        <v>0.85297019359026016</v>
      </c>
      <c r="S34" s="1">
        <f t="shared" si="20"/>
        <v>0.87852239738169946</v>
      </c>
      <c r="T34" s="1">
        <f t="shared" si="20"/>
        <v>1.6011228431915001</v>
      </c>
      <c r="U34" s="1">
        <f t="shared" si="20"/>
        <v>0.86297912272978916</v>
      </c>
      <c r="V34" s="1">
        <f t="shared" si="20"/>
        <v>0.86306039871343454</v>
      </c>
      <c r="W34" s="1">
        <f t="shared" si="20"/>
        <v>1.6965399551023299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1.1842587958388311E-2</v>
      </c>
      <c r="Q35" s="1">
        <f t="shared" si="21"/>
        <v>1.7173374575486566E-2</v>
      </c>
      <c r="R35" s="1">
        <f t="shared" si="21"/>
        <v>0.19056067891837289</v>
      </c>
      <c r="S35" s="1">
        <f t="shared" si="21"/>
        <v>0.15886770997656399</v>
      </c>
      <c r="T35" s="1">
        <f t="shared" si="21"/>
        <v>0.70285476964950144</v>
      </c>
      <c r="U35" s="1">
        <f t="shared" si="21"/>
        <v>3.3355449766352734E-2</v>
      </c>
      <c r="V35" s="1">
        <f t="shared" si="21"/>
        <v>-0.12370226362511433</v>
      </c>
      <c r="W35" s="1">
        <f t="shared" si="21"/>
        <v>0.66201447731068386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5638544.1722579673</v>
      </c>
      <c r="Q36" s="1">
        <f>D45+Q46-(Q46*Q46*Q46)/(12*D42*D42)+(Q46*Q47*Q47)/(4*D42*D42)</f>
        <v>5563986.3828479201</v>
      </c>
      <c r="R36" s="1">
        <f>E45+R46-(R46*R46*R46)/(12*E42*E42)+(R46*R47*R47)/(4*E42*E42)</f>
        <v>5431337.6037725098</v>
      </c>
      <c r="S36" s="1">
        <f>F45+S46-(S46*S46*S46)/(12*F42*F42)+(S46*S47*S47)/(4*F42*F42)</f>
        <v>5594042.756138443</v>
      </c>
      <c r="T36" s="1">
        <f>(T49+4700000)/G9</f>
        <v>10195243.364696689</v>
      </c>
      <c r="U36" s="1">
        <f>(U49)/H9</f>
        <v>5495070.0455594873</v>
      </c>
      <c r="V36" s="1">
        <f>(V49)/I9</f>
        <v>5495493.1985357748</v>
      </c>
      <c r="W36" s="1">
        <f>(W49+5300000)/J9</f>
        <v>10802631.887881005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75408.371579365834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109352.46719807071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1213406.2702160012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1011599.4365395489</v>
      </c>
      <c r="T37" s="1">
        <f>(T50-237000)/G9</f>
        <v>4475468.8605472893</v>
      </c>
      <c r="U37" s="1">
        <f>IF($B$150=1,(U50-3500000)/H9,(U50-4500000)/H9)</f>
        <v>212392.77757665981</v>
      </c>
      <c r="V37" s="1">
        <f>IF($B$151=1,(V50-5500000)/I9,IF($B$151=2,(V50-6500000)/I9,IF($B$151=3,(V50-7500000)/I9,(V50-8500000)/I9)))</f>
        <v>-787667.87284954963</v>
      </c>
      <c r="W37" s="1">
        <f>(W50-500000)/J9</f>
        <v>4215343.5180392871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28075.660691625631</v>
      </c>
      <c r="Q46" s="1">
        <f>(Q49-D40)/D9</f>
        <v>-310992.1528710869</v>
      </c>
      <c r="R46" s="1">
        <f>(R49-E40)/E9</f>
        <v>-504030.76059263118</v>
      </c>
      <c r="S46" s="1">
        <f>(S49-F40)/F9</f>
        <v>-131956.34570965462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75407.859148489501</v>
      </c>
      <c r="Q47" s="1">
        <f>(Q50-D41)/D9</f>
        <v>109414.66050876156</v>
      </c>
      <c r="R47" s="1">
        <f>(R50-E41)/E9</f>
        <v>1211635.1045975792</v>
      </c>
      <c r="S47" s="1">
        <f>(S50-F41)/F9</f>
        <v>1009594.6965159629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5495070.0455594873</v>
      </c>
      <c r="Q49" s="14">
        <f t="shared" si="27"/>
        <v>5495070.0455594873</v>
      </c>
      <c r="R49" s="14">
        <f t="shared" si="27"/>
        <v>5495070.0455594873</v>
      </c>
      <c r="S49" s="14">
        <f t="shared" si="27"/>
        <v>5495070.0455594873</v>
      </c>
      <c r="T49" s="14">
        <f t="shared" si="27"/>
        <v>5495070.0455594873</v>
      </c>
      <c r="U49" s="14">
        <f t="shared" si="27"/>
        <v>5495070.0455594873</v>
      </c>
      <c r="V49" s="14">
        <f t="shared" si="27"/>
        <v>5495070.0455594873</v>
      </c>
      <c r="W49" s="14">
        <f t="shared" si="27"/>
        <v>5495070.0455594873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4712392.7775766598</v>
      </c>
      <c r="Q50" s="14">
        <f t="shared" si="28"/>
        <v>4712392.7775766598</v>
      </c>
      <c r="R50" s="14">
        <f t="shared" si="28"/>
        <v>4712392.7775766598</v>
      </c>
      <c r="S50" s="14">
        <f t="shared" si="28"/>
        <v>4712392.7775766598</v>
      </c>
      <c r="T50" s="14">
        <f t="shared" si="28"/>
        <v>4712392.7775766598</v>
      </c>
      <c r="U50" s="14">
        <f t="shared" si="28"/>
        <v>4712392.7775766598</v>
      </c>
      <c r="V50" s="14">
        <f t="shared" si="28"/>
        <v>4712392.7775766598</v>
      </c>
      <c r="W50" s="14">
        <f t="shared" si="28"/>
        <v>4712392.7775766598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G55" s="2">
        <v>6384536.7935654698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</f>
        <v>5495070.0455594873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</f>
        <v>4712392.7775766598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IF(B160=2,Kalkulator!P5,Kalkulator!J5+Kalkulator!K5/60+Kalkulator!L5/3600)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IF(B160=2,Kalkulator!S5,Kalkulator!M5+Kalkulator!N5/60+Kalkulator!O5/3600)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5"/>
  <dimension ref="A2:AA160"/>
  <sheetViews>
    <sheetView zoomScale="75" workbookViewId="0">
      <pane xSplit="2" ySplit="3" topLeftCell="K19" activePane="bottomRight" state="frozen"/>
      <selection activeCell="H172" sqref="H172"/>
      <selection pane="topRight" activeCell="H172" sqref="H172"/>
      <selection pane="bottomLeft" activeCell="H172" sqref="H172"/>
      <selection pane="bottomRight" activeCell="S60" sqref="S60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7" width="25.75" style="2" hidden="1" customWidth="1"/>
    <col min="18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>R25+R21*SIN(2*R25)+R22*SIN(4*R25)+R23*SIN(6*R25)+R24*SIN(8*R25)+0.0000000008</f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IF(B160=2,Kalkulator!P6,Kalkulator!J6+Kalkulator!K6/60+Kalkulator!L6/3600)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IF(B160=2,Kalkulator!S6,Kalkulator!M6+Kalkulator!N6/60+Kalkulator!O6/3600)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6"/>
  <dimension ref="A2:AA160"/>
  <sheetViews>
    <sheetView zoomScaleNormal="100" workbookViewId="0">
      <pane xSplit="2" ySplit="3" topLeftCell="C35" activePane="bottomRight" state="frozen"/>
      <selection activeCell="H172" sqref="H172"/>
      <selection pane="topRight" activeCell="H172" sqref="H172"/>
      <selection pane="bottomLeft" activeCell="H172" sqref="H172"/>
      <selection pane="bottomRight" activeCell="C65" sqref="C65"/>
    </sheetView>
  </sheetViews>
  <sheetFormatPr defaultRowHeight="14.25" x14ac:dyDescent="0.2"/>
  <cols>
    <col min="1" max="1" width="11.5" style="2" customWidth="1"/>
    <col min="2" max="2" width="15.75" style="2" customWidth="1"/>
    <col min="3" max="4" width="25" style="2" bestFit="1" customWidth="1"/>
    <col min="5" max="6" width="34.125" style="2" bestFit="1" customWidth="1"/>
    <col min="7" max="7" width="49.5" style="2" bestFit="1" customWidth="1"/>
    <col min="8" max="10" width="25" style="2" hidden="1" customWidth="1"/>
    <col min="11" max="11" width="21.125" style="2" hidden="1" customWidth="1"/>
    <col min="12" max="12" width="25" style="2" hidden="1" customWidth="1"/>
    <col min="13" max="14" width="25" style="2" customWidth="1"/>
    <col min="15" max="15" width="13.5" style="2" bestFit="1" customWidth="1"/>
    <col min="16" max="18" width="25.75" style="2" customWidth="1"/>
    <col min="19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C61" s="2" t="s">
        <v>249</v>
      </c>
      <c r="D61" s="2">
        <v>6383155.1651298553</v>
      </c>
      <c r="E61" s="167">
        <v>40744669862123.953</v>
      </c>
      <c r="F61" s="167">
        <v>1.660128122173472E+27</v>
      </c>
      <c r="G61" s="167">
        <v>6.7641372266785897E+40</v>
      </c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62" spans="1:27" x14ac:dyDescent="0.2">
      <c r="C62" s="2" t="s">
        <v>250</v>
      </c>
      <c r="D62" s="2">
        <v>6384536.7935654661</v>
      </c>
      <c r="E62" s="167">
        <v>40762310068391.203</v>
      </c>
      <c r="F62" s="167">
        <v>1.6615659221116669E+27</v>
      </c>
      <c r="G62" s="167">
        <v>6.7729265316188105E+40</v>
      </c>
    </row>
    <row r="63" spans="1:27" x14ac:dyDescent="0.2">
      <c r="C63" s="2" t="s">
        <v>251</v>
      </c>
      <c r="D63" s="2">
        <v>6384119.4273046004</v>
      </c>
      <c r="E63" s="167">
        <v>40756980862088.016</v>
      </c>
      <c r="F63" s="167">
        <v>1.6611314889926088E+27</v>
      </c>
      <c r="G63" s="167">
        <v>6.7702704306283526E+40</v>
      </c>
    </row>
    <row r="64" spans="1:27" x14ac:dyDescent="0.2">
      <c r="C64" s="2" t="s">
        <v>252</v>
      </c>
      <c r="D64" s="2">
        <v>6382390.1649836497</v>
      </c>
      <c r="E64" s="167">
        <v>40734904218080.023</v>
      </c>
      <c r="F64" s="167">
        <v>1.6593324216561536E+27</v>
      </c>
      <c r="G64" s="167">
        <v>6.7592747262118204E+40</v>
      </c>
    </row>
    <row r="65" spans="1:27" x14ac:dyDescent="0.2">
      <c r="F65" s="167"/>
      <c r="G65" s="167"/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IF(B160=2,Kalkulator!P7,Kalkulator!J7+Kalkulator!K7/60+Kalkulator!L7/3600)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IF(B160=2,Kalkulator!S7,Kalkulator!M7+Kalkulator!N7/60+Kalkulator!O7/3600)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7"/>
  <dimension ref="A2:AA160"/>
  <sheetViews>
    <sheetView zoomScale="40" zoomScaleNormal="40" workbookViewId="0">
      <pane xSplit="2" ySplit="3" topLeftCell="C4" activePane="bottomRight" state="frozen"/>
      <selection activeCell="H172" sqref="H172"/>
      <selection pane="topRight" activeCell="H172" sqref="H172"/>
      <selection pane="bottomLeft" activeCell="H172" sqref="H172"/>
      <selection pane="bottomRight" activeCell="G118" sqref="G118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8" width="25.75" style="2" hidden="1" customWidth="1"/>
    <col min="19" max="19" width="25.75" style="2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>2*ATAN(EXP(T29))-PI()/2</f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IF(B160=2,Kalkulator!P8,Kalkulator!J8+Kalkulator!K8/60+Kalkulator!L8/3600)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IF(B160=2,Kalkulator!S8,Kalkulator!M8+Kalkulator!N8/60+Kalkulator!O8/3600)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8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IF(B160=2,Kalkulator!P9,Kalkulator!J9+Kalkulator!K9/60+Kalkulator!L9/3600)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IF(B160=2,Kalkulator!S9,Kalkulator!M9+Kalkulator!N9/60+Kalkulator!O9/3600)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9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IF(B160=2,Kalkulator!P10,Kalkulator!J10+Kalkulator!K10/60+Kalkulator!L10/3600)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IF(B160=2,Kalkulator!S10,Kalkulator!M10+Kalkulator!N10/60+Kalkulator!O10/36000)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Arkusz10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IF(B160=2,Kalkulator!P11,Kalkulator!J11+Kalkulator!K11/60+Kalkulator!L11/3600)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IF(B160=2,Kalkulator!S11,Kalkulator!M11+Kalkulator!N11/60+Kalkulator!O11/3600)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Arkusz11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IF(B160=2,Kalkulator!P12,Kalkulator!J12+Kalkulator!K12/60+Kalkulator!L12/3600)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IF(B160=2,Kalkulator!S12,Kalkulator!M12+Kalkulator!N12/60+Kalkulator!O12/3600)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Arkusz12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IF(B160=2,Kalkulator!P13,Kalkulator!J13+Kalkulator!K13/60+Kalkulator!L13/3600)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IF(B160=2,Kalkulator!S13,Kalkulator!M13+Kalkulator!N13/60+Kalkulator!O13/3600)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Arkusz13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IF(B160=2,Kalkulator!P14,Kalkulator!J14+Kalkulator!K14/60+Kalkulator!L14/3600)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IF(B160=2,Kalkulator!S14,Kalkulator!M14+Kalkulator!N14/60+Kalkulator!O14/3600)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Arkusz14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IF(B160=2,Kalkulator!P15,Kalkulator!J15+Kalkulator!K15/60+Kalkulator!L15/3600)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IF(B160=2,Kalkulator!S15,Kalkulator!M15+Kalkulator!N15/60+Kalkulator!O15/3600)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Arkusz15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IF(B160=2,Kalkulator!P16,Kalkulator!J16+Kalkulator!K16/60+Kalkulator!L16/3600)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IF(B160=2,Kalkulator!S16,Kalkulator!M16+Kalkulator!N16/60+Kalkulator!O16/3600)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Arkusz16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IF(B160=2,Kalkulator!P17,Kalkulator!J17+Kalkulator!K17/60+Kalkulator!L17/3600)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IF(B160=2,Kalkulator!S17,Kalkulator!M17+Kalkulator!N17/60+Kalkulator!O17/3600)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Arkusz17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IF(B160=2,Kalkulator!P18,Kalkulator!J18+Kalkulator!K18/60+Kalkulator!L18/3600)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IF(B160=2,Kalkulator!S18,Kalkulator!M18+Kalkulator!N18/60+Kalkulator!O18/3600)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Arkusz18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IF(B160=2,Kalkulator!P19,Kalkulator!J19+Kalkulator!K19/60+Kalkulator!L19/3600)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IF(B160=2,Kalkulator!S19,Kalkulator!M19+Kalkulator!N19/60+Kalkulator!O19/3600)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Arkusz19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IF(B160=2,Kalkulator!P20,Kalkulator!J20+Kalkulator!K20/60+Kalkulator!L20/3600)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IF(B160=2,Kalkulator!S20,Kalkulator!M20+Kalkulator!N20/60+Kalkulator!O20/3600)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Arkusz20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IF(B160=2,Kalkulator!P21,Kalkulator!J21+Kalkulator!K21/60+Kalkulator!L21/3600)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IF(B160=2,Kalkulator!S21,Kalkulator!M21+Kalkulator!N21/60+Kalkulator!O21/3600)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Arkusz21"/>
  <dimension ref="A2:AA160"/>
  <sheetViews>
    <sheetView zoomScale="75" workbookViewId="0">
      <pane xSplit="2" ySplit="3" topLeftCell="C127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IF(B160=2,Kalkulator!P22,Kalkulator!J22+Kalkulator!K22/60+Kalkulator!L22/3600)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IF(B160=2,Kalkulator!S22,Kalkulator!M22+Kalkulator!N22/60+Kalkulator!O22/3600)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Arkusz22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IF(B160=2,Kalkulator!P23,Kalkulator!J23+Kalkulator!K23/60+Kalkulator!L23/3600)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IF(B160=2,Kalkulator!S23,Kalkulator!M23+Kalkulator!N23/60+Kalkulator!O23/3600)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Arkusz23"/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IF(B160=2,Kalkulator!P24,Kalkulator!J24+Kalkulator!K24/60+Kalkulator!L24/3600)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IF(B160=2,Kalkulator!S24,Kalkulator!M24+Kalkulator!N24/60+Kalkulator!O24/3600)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A59F-492E-4752-A688-E55C214E6F5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IF(B160=2,Kalkulator!P25,Kalkulator!J25+Kalkulator!K25/60+Kalkulator!L25/3600)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IF(B160=2,Kalkulator!S25,Kalkulator!M25+Kalkulator!N25/60+Kalkulator!O25/3600)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955D-A028-4F5F-A8A9-0E787614CB3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IF(B160=2,Kalkulator!P26,Kalkulator!J26+Kalkulator!K26/60+Kalkulator!L26/3600)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IF(B160=2,Kalkulator!S26,Kalkulator!M26+Kalkulator!N26/60+Kalkulator!O26/3600)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A35F-8AAB-4F22-8246-3E222752F7F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IF(B160=2,Kalkulator!P27,Kalkulator!J27+Kalkulator!K27/60+Kalkulator!L27/3600)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IF(B160=2,Kalkulator!S27,Kalkulator!M27+Kalkulator!N27/60+Kalkulator!O27/3600)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013C-1A48-45D5-8F51-78A8D9C1C7C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IF(B160=2,Kalkulator!P28,Kalkulator!J28+Kalkulator!K28/60+Kalkulator!L28/3600)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IF(B160=2,Kalkulator!S28,Kalkulator!M28+Kalkulator!N28/60+Kalkulator!O28/3600)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74D5-33FF-4486-A439-D5B53033EDB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Kalkulator!H29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Kalkulator!I29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IF(B160=2,Kalkulator!P29,Kalkulator!J29+Kalkulator!K29/60+Kalkulator!L29/3600)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IF(B160=2,Kalkulator!S29,Kalkulator!M29+Kalkulator!N29/60+Kalkulator!O29/3600)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36D9-E876-48A2-9799-B5258E062A6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IF(B160=2,Kalkulator!P30,Kalkulator!J30+Kalkulator!K30/60+Kalkulator!L30/3600)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IF(B160=2,Kalkulator!S30,Kalkulator!M30+Kalkulator!N30/60+Kalkulator!O30/3600)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D1857-B30B-4782-986F-4B359897BF64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IF(B160=2,Kalkulator!P31,Kalkulator!J31+Kalkulator!K31/60+Kalkulator!L31/3600)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IF(B160=2,Kalkulator!S31,Kalkulator!M31+Kalkulator!N31/60+Kalkulator!O31/3600)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74873-2CF6-4F4B-BFEC-A0D956CA6131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IF(B160=2,Kalkulator!P32,Kalkulator!J32+Kalkulator!K32/60+Kalkulator!L32/3600)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IF(B160=2,Kalkulator!S32,Kalkulator!M32+Kalkulator!N32/60+Kalkulator!O32/3600)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A459-2387-456C-9022-5DDE1F6FD3F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IF(B160=2,Kalkulator!P33,Kalkulator!J33+Kalkulator!K33/60+Kalkulator!L33/3600)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IF(B160=2,Kalkulator!S33,Kalkulator!M33+Kalkulator!N33/60+Kalkulator!O33/3600)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B2E9-D6EB-4254-B4AC-BE842A50A8CE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IF(B160=2,Kalkulator!P34,Kalkulator!J34+Kalkulator!K34/60+Kalkulator!L34/3600)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IF(B160=2,Kalkulator!S34,Kalkulator!M34+Kalkulator!N34/60+Kalkulator!O34/3600)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10B1-31EC-4969-81E7-6D6D67DC080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IF(B160=2,Kalkulator!P35,Kalkulator!J35+Kalkulator!K35/60+Kalkulator!L35/3600)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IF(B160=2,Kalkulator!S35,Kalkulator!M35+Kalkulator!N35/60+Kalkulator!O35/3600)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E67E-8DD3-4A18-B54A-095425C43FC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IF(B160=2,Kalkulator!P36,Kalkulator!J36+Kalkulator!K36/60+Kalkulator!L36/3600)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IF(B160=2,Kalkulator!S36,Kalkulator!M36+Kalkulator!N36/60+Kalkulator!O36/3600)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F51A-66D1-46D5-AD7E-1DB6589F35E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IF(B160=2,Kalkulator!P37,Kalkulator!J37+Kalkulator!K37/60+Kalkulator!L37/3600)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IF(B160=2,Kalkulator!S37,Kalkulator!M37+Kalkulator!N37/60+Kalkulator!O37/3600)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9DB37-BFD7-4CE7-93A2-D033709254C4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IF(B160=2,Kalkulator!P38,Kalkulator!J38+Kalkulator!K38/60+Kalkulator!L38/3600)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IF(B160=2,Kalkulator!S38,Kalkulator!M38+Kalkulator!N38/60+Kalkulator!O38/3600)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739F4-2F6E-453F-9B4E-B67C0C10C890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Kalkulator!H39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Kalkulator!I39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IF(B160=2,Kalkulator!P39,Kalkulator!J39+Kalkulator!K39/60+Kalkulator!L39/3600)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IF(B160=2,Kalkulator!S39,Kalkulator!M39+Kalkulator!N39/60+Kalkulator!O39/3600)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8A87-1656-4F52-AA28-8A037368409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IF(B160=2,Kalkulator!P40,Kalkulator!J40+Kalkulator!K40/60+Kalkulator!L40/3600)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IF(B160=2,Kalkulator!S40,Kalkulator!M40+Kalkulator!N40/60+Kalkulator!O40/3600)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64512-B9DF-41A9-98C3-D67279149D70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IF(B160=2,Kalkulator!P41,Kalkulator!J41+Kalkulator!K41/60+Kalkulator!L41/3600)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IF(B160=2,Kalkulator!S41,Kalkulator!M41+Kalkulator!N41/60+Kalkulator!O41/3600)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CDD5-89F3-4EA8-81B1-F680D9E3A17D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IF(B160=2,Kalkulator!P42,Kalkulator!J42+Kalkulator!K42/60+Kalkulator!L42/3600)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IF(B160=2,Kalkulator!S42,Kalkulator!M42+Kalkulator!N42/60+Kalkulator!O42/3600)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28598-07D9-423F-AF26-0C45907D4DF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IF(B160=2,Kalkulator!P43,Kalkulator!J43+Kalkulator!K43/60+Kalkulator!L43/3600)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IF(B160=2,Kalkulator!S43,Kalkulator!M43+Kalkulator!N43/60+Kalkulator!O43/3600)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C48D-7890-4E3D-BF12-E4B2EEA451F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IF(B160=2,Kalkulator!P44,Kalkulator!J44+Kalkulator!K44/60+Kalkulator!L44/3600)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IF(B160=2,Kalkulator!S44,Kalkulator!M44+Kalkulator!N44/60+Kalkulator!O44/3600)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F4D6-361F-49D6-BF59-46264F7D04F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IF(B160=2,Kalkulator!P45,Kalkulator!J45+Kalkulator!K45/60+Kalkulator!L45/3600)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IF(B160=2,Kalkulator!S45,Kalkulator!M45+Kalkulator!N45/60+Kalkulator!O45/3600)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B103-4E15-47B3-B6ED-0D8535713A99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IF(B160=2,Kalkulator!P46,Kalkulator!J46+Kalkulator!K46/60+Kalkulator!L46/3600)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IF(B160=2,Kalkulator!S46,Kalkulator!M46+Kalkulator!N46/60+Kalkulator!O46/3600)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C3BD8-A416-45A6-8B40-59A50F60638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IF(B160=2,Kalkulator!P47,Kalkulator!J47+Kalkulator!K47/60+Kalkulator!L47/3600)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IF(B160=2,Kalkulator!S47,Kalkulator!M47+Kalkulator!N47/60+Kalkulator!O47/3600)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D080-3281-4E62-B5AD-895C3D20798D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IF(B160=2,Kalkulator!P48,Kalkulator!J48+Kalkulator!K48/60+Kalkulator!L48/3600)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IF(B160=2,Kalkulator!S48,Kalkulator!M48+Kalkulator!N48/60+Kalkulator!O48/3600)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B283-2DA3-4F1A-800B-B1F4074B74C3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Kalkulator!H49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Kalkulator!I49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IF(B160=2,Kalkulator!P49,Kalkulator!J49+Kalkulator!K49/60+Kalkulator!L49/3600)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IF(B160=2,Kalkulator!S49,Kalkulator!M49+Kalkulator!N49/60+Kalkulator!O49/3600)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47841-6CB7-4568-BEDD-F672DD19103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IF(B160=2,Kalkulator!P50,Kalkulator!J50+Kalkulator!K50/60+Kalkulator!L50/3600)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IF(B160=2,Kalkulator!S50,Kalkulator!M50+Kalkulator!N50/60+Kalkulator!O50/3600)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1FCF-090E-41DC-821E-501438426DA9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IF(B160=2,Kalkulator!P51,Kalkulator!J51+Kalkulator!K51/60+Kalkulator!L51/3600)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IF(B160=2,Kalkulator!S51,Kalkulator!M51+Kalkulator!N51/60+Kalkulator!O51/3600)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817B-F25B-4B68-BBFA-1DB03C02B5E3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IF(B160=2,Kalkulator!P52,Kalkulator!J52+Kalkulator!K52/60+Kalkulator!L52/3600)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IF(B160=2,Kalkulator!S52,Kalkulator!M52+Kalkulator!N52/60+Kalkulator!O52/3600)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0D6AA-CF58-438B-B026-CDA52AB83AD4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IF(B160=2,Kalkulator!P53,Kalkulator!J53+Kalkulator!K53/60+Kalkulator!L53/3600)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IF(B160=2,Kalkulator!S53,Kalkulator!M53+Kalkulator!N53/60+Kalkulator!O53/3600)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38F51-20C8-414F-B504-EEA7A41FB541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IF(B160=2,Kalkulator!P54,Kalkulator!J54+Kalkulator!K54/60+Kalkulator!L54/3600)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IF(B160=2,Kalkulator!S54,Kalkulator!M54+Kalkulator!N54/60+Kalkulator!O54/3600)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D03B-3C7D-4647-99E4-9E5159A4DBB0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IF(B160=2,Kalkulator!P55,Kalkulator!J55+Kalkulator!K55/60+Kalkulator!L55/3600)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IF(B160=2,Kalkulator!S55,Kalkulator!M55+Kalkulator!N55/60+Kalkulator!O55/3600)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2347-E39B-4667-886C-9B40CE3AE35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IF(B160=2,Kalkulator!P56,Kalkulator!J56+Kalkulator!K56/60+Kalkulator!L56/3600)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IF(B160=2,Kalkulator!S56,Kalkulator!M56+Kalkulator!N56/60+Kalkulator!O56/3600)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1159-585E-48CB-BAF9-DF147F2B6839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IF(B160=2,Kalkulator!P57,Kalkulator!J57+Kalkulator!K57/60+Kalkulator!L57/3600)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IF(B160=2,Kalkulator!S57,Kalkulator!M57+Kalkulator!N57/60+Kalkulator!O57/3600)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DE33E-5698-4805-91B2-8780146E8C1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IF(B160=2,Kalkulator!P58,Kalkulator!J58+Kalkulator!K58/60+Kalkulator!L58/3600)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IF(B160=2,Kalkulator!S58,Kalkulator!M58+Kalkulator!N58/60+Kalkulator!O58/3600)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10BB2-7310-4077-A72E-5554E3566BAA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Kalkulator!H59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Kalkulator!I59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IF(B160=2,Kalkulator!P59,Kalkulator!J59+Kalkulator!K59/60+Kalkulator!L59/3600)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IF(B160=2,Kalkulator!S59,Kalkulator!M59+Kalkulator!N59/60+Kalkulator!O59/3600)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96997-BED1-4A21-926A-7BDF6D3CD3E9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IF(B160=2,Kalkulator!P60,Kalkulator!J60+Kalkulator!K60/60+Kalkulator!L60/3600)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IF(B160=2,Kalkulator!S60,Kalkulator!M60+Kalkulator!N60/60+Kalkulator!O60/3600)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A8EB-DE65-4745-BC75-9D70DC158FD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IF(B160=2,Kalkulator!P61,Kalkulator!J61+Kalkulator!K61/60+Kalkulator!L61/3600)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IF(B160=2,Kalkulator!S61,Kalkulator!M61+Kalkulator!N61/60+Kalkulator!O61/3600)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E53A3-23BA-4D67-82EA-3EF5FD6FCAA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IF(B160=2,Kalkulator!P62,Kalkulator!J62+Kalkulator!K62/60+Kalkulator!L62/3600)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IF(B160=2,Kalkulator!S62,Kalkulator!M62+Kalkulator!N62/60+Kalkulator!O62/3600)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CDB20-49C2-4D2B-BA81-022E7507725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IF(B160=2,Kalkulator!P63,Kalkulator!J63+Kalkulator!K63/60+Kalkulator!L63/3600)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IF(B160=2,Kalkulator!S63,Kalkulator!M63+Kalkulator!N63/60+Kalkulator!O63/3600)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284B-F54D-4017-AEC2-B287B714510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IF(B160=2,Kalkulator!P64,Kalkulator!J64+Kalkulator!K64/60+Kalkulator!L64/3600)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IF(B160=2,Kalkulator!S64,Kalkulator!M64+Kalkulator!N64/60+Kalkulator!O64/3600)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733C8-D93C-4C89-98C3-3144563D85D4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IF(B160=2,Kalkulator!P65,Kalkulator!J65+Kalkulator!K65/60+Kalkulator!L65/3600)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IF(B160=2,Kalkulator!S65,Kalkulator!M65+Kalkulator!N65/60+Kalkulator!O65/3600)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69A-DD5E-4D65-AD18-1DC6B42B08C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IF(B160=2,Kalkulator!P66,Kalkulator!J66+Kalkulator!K66/60+Kalkulator!L66/3600)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IF(B160=2,Kalkulator!S66,Kalkulator!M66+Kalkulator!N66/60+Kalkulator!O66/3600)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6C95-5328-4C93-A7E2-BDB415C0870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IF(B160=2,Kalkulator!P67,Kalkulator!J67+Kalkulator!K67/60+Kalkulator!L67/3600)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IF(B160=2,Kalkulator!S67,Kalkulator!M67+Kalkulator!N67/60+Kalkulator!O67/3600)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CAB5-0677-443F-9C7A-86D689A78438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IF(B160=2,Kalkulator!P68,Kalkulator!J68+Kalkulator!K68/60+Kalkulator!L68/3600)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IF(B160=2,Kalkulator!S68,Kalkulator!M68+Kalkulator!N68/60+Kalkulator!O68/3600)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96CB0-5259-4F61-BC40-CC7EF826920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Kalkulator!H69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Kalkulator!I69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IF(B160=2,Kalkulator!P69,Kalkulator!J69+Kalkulator!K69/60+Kalkulator!L69/3600)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IF(B160=2,Kalkulator!S69,Kalkulator!M69+Kalkulator!N69/60+Kalkulator!O69/3600)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78EB2-E8D4-4D4A-8184-C21D391F923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IF(B160=2,Kalkulator!P70,Kalkulator!J70+Kalkulator!K70/60+Kalkulator!L70/3600)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IF(B160=2,Kalkulator!S70,Kalkulator!M70+Kalkulator!N70/60+Kalkulator!O70/3600)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8ECE-7C6E-4F41-B580-A3BE7DAEDB7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IF(B160=2,Kalkulator!P71,Kalkulator!J71+Kalkulator!K71/60+Kalkulator!L71/3600)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IF(B160=2,Kalkulator!S71,Kalkulator!M71+Kalkulator!N71/60+Kalkulator!O71/3600)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1A85-83BE-4233-A062-B51A2F1BAA83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IF(B160=2,Kalkulator!P72,Kalkulator!J72+Kalkulator!K72/60+Kalkulator!L72/3600)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IF(B160=2,Kalkulator!S72,Kalkulator!M72+Kalkulator!N72/60+Kalkulator!O72/3600)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88E3D-F555-4B91-9673-7B2E56C2583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IF(B160=2,Kalkulator!P73,Kalkulator!J73+Kalkulator!K73/60+Kalkulator!L73/3600)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IF(B160=2,Kalkulator!S73,Kalkulator!M73+Kalkulator!N73/60+Kalkulator!O73/3600)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A100F-BFFC-4BD0-BDCB-A1BDEF25BB1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IF(B160=2,Kalkulator!P74,Kalkulator!J74+Kalkulator!K74/60+Kalkulator!L74/3600)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IF(B160=2,Kalkulator!S74,Kalkulator!M74+Kalkulator!N74/60+Kalkulator!O74/3600)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F6BC-6646-4E32-9B82-6B145DF106E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IF(B160=2,Kalkulator!P75,Kalkulator!J75+Kalkulator!K75/60+Kalkulator!L75/3600)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IF(B160=2,Kalkulator!S75,Kalkulator!M75+Kalkulator!N75/60+Kalkulator!O75/3600)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FACB2-560E-484F-B519-03A91A1FD596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IF(B160=2,Kalkulator!P76,Kalkulator!J76+Kalkulator!K76/60+Kalkulator!L76/3600)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IF(B160=2,Kalkulator!S76,Kalkulator!M76+Kalkulator!N76/60+Kalkulator!O76/3600)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D621-F693-471A-874C-73DBC32AC3CD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IF(B160=2,Kalkulator!P77,Kalkulator!J77+Kalkulator!K77/60+Kalkulator!L77/3600)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IF(B160=2,Kalkulator!S77,Kalkulator!M77+Kalkulator!N77/60+Kalkulator!O77/3600)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57CC-7E41-48FC-9CB5-F56246B5542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IF(B160=2,Kalkulator!P78,Kalkulator!J78+Kalkulator!K78/60+Kalkulator!L78/3600)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IF(B160=2,Kalkulator!S78,Kalkulator!M78+Kalkulator!N78/60+Kalkulator!O78/3600)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62F8-9198-4E0E-9285-AA25E46AAD48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Kalkulator!H79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Kalkulator!I79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IF(B160=2,Kalkulator!P79,Kalkulator!J79+Kalkulator!K79/60+Kalkulator!L79/3600)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IF(B160=2,Kalkulator!S79,Kalkulator!M79+Kalkulator!N79/60+Kalkulator!O79/3600)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B49F-83D0-41EA-971E-1727E011D2ED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IF(B160=2,Kalkulator!P80,Kalkulator!J80+Kalkulator!K80/60+Kalkulator!L80/3600)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IF(B160=2,Kalkulator!S80,Kalkulator!M80+Kalkulator!N80/60+Kalkulator!O80/3600)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9058-3C32-4371-91EB-0F76830D8619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IF(B160=2,Kalkulator!P81,Kalkulator!J81+Kalkulator!K81/60+Kalkulator!L81/3600)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IF(B160=2,Kalkulator!S81,Kalkulator!M81+Kalkulator!N81/60+Kalkulator!O81/3600)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15579-B6C4-4D28-88BC-2F025322691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IF(B160=2,Kalkulator!P82,Kalkulator!J82+Kalkulator!K82/60+Kalkulator!L82/3600)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IF(B160=2,Kalkulator!S82,Kalkulator!M82+Kalkulator!N82/60+Kalkulator!O82/3600)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AE4C-5CE5-4C85-869B-DDEFE000356E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IF(B160=2,Kalkulator!P83,Kalkulator!J83+Kalkulator!K83/60+Kalkulator!L83/3600)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IF(B160=2,Kalkulator!S83,Kalkulator!M83+Kalkulator!N83/60+Kalkulator!O83/3600)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6A68-0ADE-44D6-A659-0123CBD475E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IF(B160=2,Kalkulator!P84,Kalkulator!J84+Kalkulator!K84/60+Kalkulator!L84/3600)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IF(B160=2,Kalkulator!S84,Kalkulator!M84+Kalkulator!N84/60+Kalkulator!O84/3600)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16A6-87E7-4CAF-B8D4-A0B7AA14446D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IF(B160=2,Kalkulator!P85,Kalkulator!J85+Kalkulator!K85/60+Kalkulator!L85/3600)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IF(B160=2,Kalkulator!S85,Kalkulator!M85+Kalkulator!N85/60+Kalkulator!O85/3600)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BC65-DB74-4BD4-A147-96B39881CB5B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IF(B160=2,Kalkulator!P86,Kalkulator!J86+Kalkulator!K86/60+Kalkulator!L86/3600)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IF(B160=2,Kalkulator!S86,Kalkulator!M86+Kalkulator!N86/60+Kalkulator!O86/3600)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7C81-DE56-4016-B39D-BEBD07C321AF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IF(B160=2,Kalkulator!P87,Kalkulator!J87+Kalkulator!K87/60+Kalkulator!L87/3600)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IF(B160=2,Kalkulator!S87,Kalkulator!M87+Kalkulator!N87/60+Kalkulator!O87/3600)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923D-3C0C-4F38-9F9F-05846E744CF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IF(B160=2,Kalkulator!P88,Kalkulator!J88+Kalkulator!K88/60+Kalkulator!L88/3600)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IF(B160=2,Kalkulator!S88,Kalkulator!M88+Kalkulator!N88/60+Kalkulator!O88/3600)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F0F05-46DA-4865-A49A-83284189335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Kalkulator!H89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Kalkulator!I89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IF(B160=2,Kalkulator!P89,Kalkulator!J89+Kalkulator!K89/60+Kalkulator!L89/3600)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IF(B160=2,Kalkulator!S89,Kalkulator!M89+Kalkulator!N89/60+Kalkulator!O89/3600)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1825-3290-4C87-8FD3-9F3F4E80BFE0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IF(B160=2,Kalkulator!P90,Kalkulator!J90+Kalkulator!K90/60+Kalkulator!L90/3600)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IF(B160=2,Kalkulator!S90,Kalkulator!M90+Kalkulator!N90/60+Kalkulator!O90/3600)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C0FF-DCBF-487D-887C-053E33FA96C3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IF(B160=2,Kalkulator!P91,Kalkulator!J91+Kalkulator!K91/60+Kalkulator!L91/3600)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IF(B160=2,Kalkulator!S91,Kalkulator!M91+Kalkulator!N91/60+Kalkulator!O91/3600)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062D-D444-4490-8564-18333763BFB3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IF(B160=2,Kalkulator!P92,Kalkulator!J92+Kalkulator!K92/60+Kalkulator!L92/3600)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IF(B160=2,Kalkulator!S92,Kalkulator!M92+Kalkulator!N92/60+Kalkulator!O92/3600)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F3F3A-F2B3-48E2-B813-FB2D0C58027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IF(B160=2,Kalkulator!P93,Kalkulator!J93+Kalkulator!K93/60+Kalkulator!L93/3600)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IF(B160=2,Kalkulator!S93,Kalkulator!M93+Kalkulator!N93/60+Kalkulator!O93/3600)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41381-E520-496B-B0C9-CED175FC1FA5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Kalkulator!H94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Kalkulator!I94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IF(B160=2,Kalkulator!P94,Kalkulator!J94+Kalkulator!K94/60+Kalkulator!L94/3600)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IF(B160=2,Kalkulator!S94,Kalkulator!M94+Kalkulator!N94/60+Kalkulator!O94/3600)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FEF9-F4F5-4A75-B87E-A2F9B2C5F9E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Kalkulator!H95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Kalkulator!I95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IF(B160=2,Kalkulator!P95,Kalkulator!J95+Kalkulator!K95/60+Kalkulator!L95/3600)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IF(B160=2,Kalkulator!S95,Kalkulator!M95+Kalkulator!N95/60+Kalkulator!O95/3600)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23EB5-CBBB-463C-BA0D-747B2A73C5CC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Kalkulator!H96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Kalkulator!I96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IF(B160=2,Kalkulator!P96,Kalkulator!J96+Kalkulator!K96/60+Kalkulator!L96/3600)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IF(B160=2,Kalkulator!S96,Kalkulator!M96+Kalkulator!N96/60+Kalkulator!O96/3600)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D03C-92A5-4953-B1DF-CF87D0ED7AD4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Kalkulator!H97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Kalkulator!I97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IF(B160=2,Kalkulator!P97,Kalkulator!J97+Kalkulator!K97/60+Kalkulator!L97/3600)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IF(B160=2,Kalkulator!S97,Kalkulator!M97+Kalkulator!N97/60+Kalkulator!O97/3600)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9D33-DAD5-4D0C-9D57-60440CE86860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Kalkulator!H98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Kalkulator!I98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IF(B160=2,Kalkulator!P98,Kalkulator!J98+Kalkulator!K98/60+Kalkulator!L98/3600)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IF(B160=2,Kalkulator!S98,Kalkulator!M98+Kalkulator!N98/60+Kalkulator!O98/3600)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CB89F-ED30-4FCB-8DA0-7FA1127B0867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Kalkulator!H99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Kalkulator!I99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IF(B160=2,Kalkulator!P99,Kalkulator!J99+Kalkulator!K99/60+Kalkulator!L99/3600)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IF(B160=2,Kalkulator!S99,Kalkulator!M99+Kalkulator!N99/60+Kalkulator!O99/3600)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BA41-481E-4803-89B8-B7FF8BCAAC4E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Kalkulator!H100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Kalkulator!I100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IF(B160=2,Kalkulator!P100,Kalkulator!J100+Kalkulator!K100/60+Kalkulator!L100/3600)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IF(B160=2,Kalkulator!S100,Kalkulator!M100+Kalkulator!N100/60+Kalkulator!O100/3600)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8074B-B059-4EE5-BADD-F9E8834383BE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Kalkulator!H101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Kalkulator!I101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IF(B160=2,Kalkulator!P101,Kalkulator!J101+Kalkulator!K101/60+Kalkulator!L101/3600)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IF(B160=2,Kalkulator!S101,Kalkulator!M101+Kalkulator!N101/60+Kalkulator!O101/3600)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E3E3A-6670-423A-AD5B-B01B4449EA41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Kalkulator!H102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Kalkulator!I102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IF(B160=2,Kalkulator!P102,Kalkulator!J102+Kalkulator!K102/60+Kalkulator!L102/3600)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IF(B160=2,Kalkulator!S102,Kalkulator!M102+Kalkulator!N102/60+Kalkulator!O102/3600)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535FB-C9C4-48E6-857B-83E4ECC0F4F2}">
  <dimension ref="A2:AA160"/>
  <sheetViews>
    <sheetView zoomScale="75" workbookViewId="0">
      <pane xSplit="2" ySplit="3" topLeftCell="C128" activePane="bottomRight" state="frozen"/>
      <selection activeCell="H172" sqref="H172"/>
      <selection pane="topRight" activeCell="H172" sqref="H172"/>
      <selection pane="bottomLeft" activeCell="H172" sqref="H172"/>
      <selection pane="bottomRight" activeCell="H172" sqref="H172"/>
    </sheetView>
  </sheetViews>
  <sheetFormatPr defaultRowHeight="14.25" x14ac:dyDescent="0.2"/>
  <cols>
    <col min="1" max="1" width="11.5" style="2" customWidth="1"/>
    <col min="2" max="2" width="15.75" style="2" customWidth="1"/>
    <col min="3" max="10" width="25" style="2" bestFit="1" customWidth="1"/>
    <col min="11" max="11" width="21.125" style="2" customWidth="1"/>
    <col min="12" max="14" width="25" style="2" customWidth="1"/>
    <col min="15" max="15" width="13.5" style="2" bestFit="1" customWidth="1"/>
    <col min="16" max="19" width="25.75" style="2" bestFit="1" customWidth="1"/>
    <col min="20" max="20" width="26.125" style="2" bestFit="1" customWidth="1"/>
    <col min="21" max="23" width="25.75" bestFit="1" customWidth="1"/>
    <col min="24" max="24" width="20" style="2" bestFit="1" customWidth="1"/>
    <col min="25" max="25" width="19.5" bestFit="1" customWidth="1"/>
    <col min="26" max="26" width="25.5" style="2" customWidth="1"/>
    <col min="27" max="27" width="27" style="2" bestFit="1" customWidth="1"/>
    <col min="28" max="16384" width="9" style="2"/>
  </cols>
  <sheetData>
    <row r="2" spans="1:27" s="100" customFormat="1" x14ac:dyDescent="0.2">
      <c r="A2" s="109"/>
      <c r="B2" s="109"/>
      <c r="C2" s="109">
        <v>1</v>
      </c>
      <c r="D2" s="109">
        <v>2</v>
      </c>
      <c r="E2" s="109">
        <v>3</v>
      </c>
      <c r="F2" s="109">
        <v>4</v>
      </c>
      <c r="G2" s="109">
        <v>5</v>
      </c>
      <c r="H2" s="109">
        <v>6</v>
      </c>
      <c r="I2" s="109">
        <v>7</v>
      </c>
      <c r="J2" s="110">
        <v>8</v>
      </c>
      <c r="K2" s="109">
        <v>9</v>
      </c>
      <c r="L2" s="109">
        <v>10</v>
      </c>
      <c r="M2" s="109"/>
      <c r="N2" s="109"/>
      <c r="O2" s="108"/>
      <c r="P2" s="107">
        <v>1</v>
      </c>
      <c r="Q2" s="107">
        <v>2</v>
      </c>
      <c r="R2" s="107">
        <v>3</v>
      </c>
      <c r="S2" s="107">
        <v>4</v>
      </c>
      <c r="T2" s="107">
        <v>5</v>
      </c>
      <c r="U2" s="107">
        <v>6</v>
      </c>
      <c r="V2" s="107">
        <v>7</v>
      </c>
      <c r="W2" s="107">
        <v>8</v>
      </c>
      <c r="X2" s="107">
        <v>9</v>
      </c>
      <c r="Y2" s="107">
        <v>10</v>
      </c>
      <c r="Z2" s="107"/>
      <c r="AA2" s="107">
        <v>10</v>
      </c>
    </row>
    <row r="3" spans="1:27" s="100" customFormat="1" x14ac:dyDescent="0.2">
      <c r="A3" s="97"/>
      <c r="B3" s="106" t="s">
        <v>0</v>
      </c>
      <c r="C3" s="97">
        <v>1</v>
      </c>
      <c r="D3" s="97">
        <v>2</v>
      </c>
      <c r="E3" s="97">
        <v>3</v>
      </c>
      <c r="F3" s="97">
        <v>4</v>
      </c>
      <c r="G3" s="97">
        <v>5</v>
      </c>
      <c r="H3" s="97">
        <v>1942</v>
      </c>
      <c r="I3" s="97">
        <v>2000</v>
      </c>
      <c r="J3" s="98">
        <v>1992</v>
      </c>
      <c r="K3" s="38" t="s">
        <v>72</v>
      </c>
      <c r="L3" s="38" t="s">
        <v>73</v>
      </c>
      <c r="M3" s="37" t="s">
        <v>118</v>
      </c>
      <c r="N3" s="37" t="s">
        <v>131</v>
      </c>
      <c r="O3" s="103"/>
      <c r="P3" s="102">
        <v>1</v>
      </c>
      <c r="Q3" s="102">
        <v>2</v>
      </c>
      <c r="R3" s="102">
        <v>3</v>
      </c>
      <c r="S3" s="102">
        <v>4</v>
      </c>
      <c r="T3" s="102">
        <v>5</v>
      </c>
      <c r="U3" s="102">
        <v>1942</v>
      </c>
      <c r="V3" s="102">
        <v>2000</v>
      </c>
      <c r="W3" s="102">
        <v>1992</v>
      </c>
      <c r="X3" s="102" t="s">
        <v>72</v>
      </c>
      <c r="Y3" s="102" t="s">
        <v>73</v>
      </c>
      <c r="Z3" s="39" t="s">
        <v>118</v>
      </c>
      <c r="AA3" s="39" t="s">
        <v>131</v>
      </c>
    </row>
    <row r="4" spans="1:27" s="100" customFormat="1" ht="15" thickBot="1" x14ac:dyDescent="0.25">
      <c r="A4" s="97"/>
      <c r="B4" s="106"/>
      <c r="C4" s="105"/>
      <c r="D4" s="105"/>
      <c r="E4" s="105"/>
      <c r="F4" s="105"/>
      <c r="G4" s="105"/>
      <c r="H4" s="105"/>
      <c r="I4" s="105"/>
      <c r="J4" s="104"/>
      <c r="K4" s="64"/>
      <c r="L4" s="64"/>
      <c r="M4" s="37" t="s">
        <v>74</v>
      </c>
      <c r="N4" s="37" t="s">
        <v>119</v>
      </c>
      <c r="O4" s="103"/>
      <c r="P4" s="102"/>
      <c r="Q4" s="102"/>
      <c r="R4" s="102"/>
      <c r="S4" s="102"/>
      <c r="T4" s="102"/>
      <c r="U4" s="102"/>
      <c r="V4" s="102"/>
      <c r="W4" s="102"/>
      <c r="X4" s="101"/>
      <c r="Y4" s="101"/>
      <c r="Z4" s="39" t="s">
        <v>74</v>
      </c>
      <c r="AA4" s="39" t="s">
        <v>119</v>
      </c>
    </row>
    <row r="5" spans="1:27" ht="15.75" thickTop="1" thickBot="1" x14ac:dyDescent="0.25">
      <c r="A5" s="7"/>
      <c r="B5" s="17" t="s">
        <v>1</v>
      </c>
      <c r="C5" s="32">
        <f t="shared" ref="C5:L5" si="0">$C$135</f>
        <v>0</v>
      </c>
      <c r="D5" s="32">
        <f t="shared" si="0"/>
        <v>0</v>
      </c>
      <c r="E5" s="32">
        <f t="shared" si="0"/>
        <v>0</v>
      </c>
      <c r="F5" s="32">
        <f t="shared" si="0"/>
        <v>0</v>
      </c>
      <c r="G5" s="32">
        <f t="shared" si="0"/>
        <v>0</v>
      </c>
      <c r="H5" s="32">
        <f t="shared" si="0"/>
        <v>0</v>
      </c>
      <c r="I5" s="32">
        <f t="shared" si="0"/>
        <v>0</v>
      </c>
      <c r="J5" s="32">
        <f t="shared" si="0"/>
        <v>0</v>
      </c>
      <c r="K5" s="32">
        <f t="shared" si="0"/>
        <v>0</v>
      </c>
      <c r="L5" s="32">
        <f t="shared" si="0"/>
        <v>0</v>
      </c>
      <c r="M5" s="63" t="s">
        <v>1</v>
      </c>
      <c r="N5" s="37" t="s">
        <v>1</v>
      </c>
      <c r="O5" s="30"/>
      <c r="P5" s="31">
        <f t="shared" ref="P5:W5" si="1">DEGREES(P14)</f>
        <v>-1.8171354380622389</v>
      </c>
      <c r="Q5" s="31">
        <f t="shared" si="1"/>
        <v>-2.1484264732747893</v>
      </c>
      <c r="R5" s="31">
        <f t="shared" si="1"/>
        <v>-0.57168254221392423</v>
      </c>
      <c r="S5" s="31">
        <f t="shared" si="1"/>
        <v>-8.3225138085713787E-2</v>
      </c>
      <c r="T5" s="31">
        <f t="shared" si="1"/>
        <v>42.399217208300108</v>
      </c>
      <c r="U5" s="31">
        <f t="shared" si="1"/>
        <v>4.5836623610465861E-8</v>
      </c>
      <c r="V5" s="31">
        <f t="shared" si="1"/>
        <v>4.5836623610465861E-8</v>
      </c>
      <c r="W5" s="66">
        <f t="shared" si="1"/>
        <v>47.673746857560268</v>
      </c>
      <c r="X5" s="70">
        <f>IF($B$148=1,P5,IF($B$148=2,Q5,IF($B$148=3,R5,IF($B$148=4,S5,IF($B$148=5,T5,IF($B$148=6,U5,0))))))</f>
        <v>0</v>
      </c>
      <c r="Y5" s="80">
        <f>IF($B$148=7,V5,IF($B$148=8,W5,0))</f>
        <v>0</v>
      </c>
      <c r="Z5" s="68" t="s">
        <v>1</v>
      </c>
      <c r="AA5" s="39" t="s">
        <v>1</v>
      </c>
    </row>
    <row r="6" spans="1:27" ht="15.75" thickTop="1" thickBot="1" x14ac:dyDescent="0.25">
      <c r="A6" s="3"/>
      <c r="B6" s="4" t="s">
        <v>2</v>
      </c>
      <c r="C6" s="32">
        <f t="shared" ref="C6:L6" si="2">$C$136</f>
        <v>0</v>
      </c>
      <c r="D6" s="32">
        <f t="shared" si="2"/>
        <v>0</v>
      </c>
      <c r="E6" s="32">
        <f t="shared" si="2"/>
        <v>0</v>
      </c>
      <c r="F6" s="32">
        <f t="shared" si="2"/>
        <v>0</v>
      </c>
      <c r="G6" s="32">
        <f t="shared" si="2"/>
        <v>0</v>
      </c>
      <c r="H6" s="32">
        <f t="shared" si="2"/>
        <v>0</v>
      </c>
      <c r="I6" s="32">
        <f t="shared" si="2"/>
        <v>0</v>
      </c>
      <c r="J6" s="32">
        <f t="shared" si="2"/>
        <v>0</v>
      </c>
      <c r="K6" s="32">
        <f t="shared" si="2"/>
        <v>0</v>
      </c>
      <c r="L6" s="32">
        <f t="shared" si="2"/>
        <v>0</v>
      </c>
      <c r="M6" s="63" t="s">
        <v>2</v>
      </c>
      <c r="N6" s="37" t="s">
        <v>2</v>
      </c>
      <c r="O6" s="5"/>
      <c r="P6" s="6">
        <f t="shared" ref="P6:W6" si="3">C8+DEGREES(P26)</f>
        <v>-13.704856967208844</v>
      </c>
      <c r="Q6" s="6">
        <f t="shared" si="3"/>
        <v>-12.465388774438711</v>
      </c>
      <c r="R6" s="6">
        <f t="shared" si="3"/>
        <v>-8.6161654106289021</v>
      </c>
      <c r="S6" s="6">
        <f t="shared" si="3"/>
        <v>-10.976567137594756</v>
      </c>
      <c r="T6" s="6">
        <f t="shared" si="3"/>
        <v>16.079816703560169</v>
      </c>
      <c r="U6" s="6">
        <f t="shared" si="3"/>
        <v>-16.415233299483553</v>
      </c>
      <c r="V6" s="6">
        <f t="shared" si="3"/>
        <v>-29.191275282986098</v>
      </c>
      <c r="W6" s="67">
        <f t="shared" si="3"/>
        <v>12.335659663811906</v>
      </c>
      <c r="X6" s="70">
        <f>IF($B$148=1,P6,IF($B$148=2,Q6,IF($B$148=3,R6,IF($B$148=4,S6,IF($B$148=5,T6,IF($B$148=6,U6,0))))))</f>
        <v>0</v>
      </c>
      <c r="Y6" s="80">
        <f>IF($B$148=7,V6,IF($B$148=8,W6,0))</f>
        <v>0</v>
      </c>
      <c r="Z6" s="68" t="s">
        <v>2</v>
      </c>
      <c r="AA6" s="39" t="s">
        <v>2</v>
      </c>
    </row>
    <row r="7" spans="1:27" ht="15" thickTop="1" x14ac:dyDescent="0.2">
      <c r="A7" s="3"/>
      <c r="B7" s="3" t="s">
        <v>3</v>
      </c>
      <c r="C7" s="7">
        <v>50.625</v>
      </c>
      <c r="D7" s="7">
        <v>53.001944444444447</v>
      </c>
      <c r="E7" s="7">
        <v>53.5833333333333</v>
      </c>
      <c r="F7" s="7">
        <v>51.670833333333334</v>
      </c>
      <c r="G7" s="7"/>
      <c r="H7" s="7"/>
      <c r="I7" s="17"/>
      <c r="J7" s="17"/>
      <c r="K7" s="65">
        <v>200</v>
      </c>
      <c r="L7" s="65">
        <v>200</v>
      </c>
      <c r="M7" s="37" t="s">
        <v>75</v>
      </c>
      <c r="N7" s="37" t="s">
        <v>75</v>
      </c>
      <c r="O7" s="5"/>
      <c r="P7" s="1"/>
      <c r="Q7" s="1"/>
      <c r="R7" s="1"/>
      <c r="S7" s="1"/>
      <c r="T7" s="1"/>
      <c r="U7" s="1"/>
      <c r="V7" s="1"/>
      <c r="W7" s="1"/>
      <c r="X7" s="69">
        <v>200</v>
      </c>
      <c r="Y7" s="69">
        <v>200</v>
      </c>
      <c r="Z7" s="39" t="s">
        <v>75</v>
      </c>
      <c r="AA7" s="39" t="s">
        <v>75</v>
      </c>
    </row>
    <row r="8" spans="1:27" ht="18.75" x14ac:dyDescent="0.35">
      <c r="A8" s="3"/>
      <c r="B8" s="3" t="s">
        <v>58</v>
      </c>
      <c r="C8" s="37">
        <v>21.083333333333332</v>
      </c>
      <c r="D8" s="37">
        <v>21.502777777777776</v>
      </c>
      <c r="E8" s="37">
        <v>17.008333333333333</v>
      </c>
      <c r="F8" s="37">
        <v>16.672222222222221</v>
      </c>
      <c r="G8" s="37">
        <v>18.958333333333332</v>
      </c>
      <c r="H8" s="37">
        <f>IF($B$150=1,15,IF($B$150=2,21,24))</f>
        <v>21</v>
      </c>
      <c r="I8" s="37">
        <f>IF($B$151=1,15,IF($B$151=2,18,IF($B$151=3,21,24)))</f>
        <v>15</v>
      </c>
      <c r="J8" s="99">
        <v>19</v>
      </c>
      <c r="K8" s="37">
        <f>RADIANS(K5)</f>
        <v>0</v>
      </c>
      <c r="L8" s="37">
        <f>RADIANS(L5)</f>
        <v>0</v>
      </c>
      <c r="M8" s="37" t="s">
        <v>9</v>
      </c>
      <c r="N8" s="37" t="s">
        <v>9</v>
      </c>
      <c r="O8" s="5"/>
      <c r="P8" s="1"/>
      <c r="Q8" s="1"/>
      <c r="R8" s="1"/>
      <c r="S8" s="1"/>
      <c r="T8" s="1"/>
      <c r="U8" s="1"/>
      <c r="V8" s="1"/>
      <c r="W8" s="1"/>
      <c r="X8" s="39">
        <f>RADIANS(X5)</f>
        <v>0</v>
      </c>
      <c r="Y8" s="39">
        <f>RADIANS(Y5)</f>
        <v>0</v>
      </c>
      <c r="Z8" s="39" t="s">
        <v>9</v>
      </c>
      <c r="AA8" s="39" t="s">
        <v>9</v>
      </c>
    </row>
    <row r="9" spans="1:27" x14ac:dyDescent="0.2">
      <c r="A9" s="3"/>
      <c r="B9" s="3" t="s">
        <v>4</v>
      </c>
      <c r="C9" s="3">
        <v>0.99980000000000002</v>
      </c>
      <c r="D9" s="3">
        <v>0.99980000000000002</v>
      </c>
      <c r="E9" s="3">
        <v>0.99980000000000002</v>
      </c>
      <c r="F9" s="3">
        <v>0.99980000000000002</v>
      </c>
      <c r="G9" s="3">
        <v>0.99998299999999996</v>
      </c>
      <c r="H9" s="3">
        <v>1</v>
      </c>
      <c r="I9" s="3">
        <v>0.99992300000000001</v>
      </c>
      <c r="J9" s="4">
        <v>0.99929999999999997</v>
      </c>
      <c r="K9" s="37">
        <f>RADIANS(K6)</f>
        <v>0</v>
      </c>
      <c r="L9" s="37">
        <f>RADIANS(L6)</f>
        <v>0</v>
      </c>
      <c r="M9" s="37" t="s">
        <v>10</v>
      </c>
      <c r="N9" s="37" t="s">
        <v>10</v>
      </c>
      <c r="O9" s="5"/>
      <c r="P9" s="1"/>
      <c r="Q9" s="1"/>
      <c r="R9" s="1"/>
      <c r="S9" s="1"/>
      <c r="T9" s="1"/>
      <c r="U9" s="1"/>
      <c r="V9" s="1"/>
      <c r="W9" s="1"/>
      <c r="X9" s="39">
        <f>RADIANS(X6)</f>
        <v>0</v>
      </c>
      <c r="Y9" s="39">
        <f>RADIANS(Y6)</f>
        <v>0</v>
      </c>
      <c r="Z9" s="39" t="s">
        <v>10</v>
      </c>
      <c r="AA9" s="39" t="s">
        <v>10</v>
      </c>
    </row>
    <row r="10" spans="1:27" x14ac:dyDescent="0.2">
      <c r="A10" s="3"/>
      <c r="B10" s="3" t="s">
        <v>5</v>
      </c>
      <c r="C10" s="37">
        <f t="shared" ref="C10:J10" si="4">DEGREES(C12)</f>
        <v>0</v>
      </c>
      <c r="D10" s="37">
        <f t="shared" si="4"/>
        <v>0</v>
      </c>
      <c r="E10" s="37">
        <f t="shared" si="4"/>
        <v>0</v>
      </c>
      <c r="F10" s="37">
        <f t="shared" si="4"/>
        <v>0</v>
      </c>
      <c r="G10" s="37">
        <f t="shared" si="4"/>
        <v>0</v>
      </c>
      <c r="H10" s="37">
        <f t="shared" si="4"/>
        <v>0</v>
      </c>
      <c r="I10" s="37">
        <f t="shared" si="4"/>
        <v>0</v>
      </c>
      <c r="J10" s="99">
        <f t="shared" si="4"/>
        <v>0</v>
      </c>
      <c r="K10" s="37">
        <f>K11/POWER(1-K14*SIN(K8)*SIN(K8),1/2)</f>
        <v>6378245</v>
      </c>
      <c r="L10" s="37">
        <f>L11/POWER(1-L14*SIN(L8)*SIN(L8),1/2)</f>
        <v>6378137</v>
      </c>
      <c r="M10" s="37" t="s">
        <v>76</v>
      </c>
      <c r="N10" s="37" t="s">
        <v>76</v>
      </c>
      <c r="O10" s="68"/>
      <c r="P10" s="1"/>
      <c r="Q10" s="1"/>
      <c r="R10" s="1"/>
      <c r="S10" s="1"/>
      <c r="T10" s="1"/>
      <c r="U10" s="1"/>
      <c r="V10" s="1"/>
      <c r="W10" s="1"/>
      <c r="X10" s="39">
        <f>X11/POWER(1-X14*SIN(X8)*SIN(X8),1/2)</f>
        <v>6378245</v>
      </c>
      <c r="Y10" s="39">
        <f>Y11/POWER(1-Y14*SIN(Y8)*SIN(Y8),1/2)</f>
        <v>6378137</v>
      </c>
      <c r="Z10" s="39" t="s">
        <v>76</v>
      </c>
      <c r="AA10" s="39" t="s">
        <v>76</v>
      </c>
    </row>
    <row r="11" spans="1:27" x14ac:dyDescent="0.2">
      <c r="A11" s="3"/>
      <c r="B11" s="3" t="s">
        <v>6</v>
      </c>
      <c r="C11" s="37">
        <f t="shared" ref="C11:J11" si="5">C6</f>
        <v>0</v>
      </c>
      <c r="D11" s="37">
        <f t="shared" si="5"/>
        <v>0</v>
      </c>
      <c r="E11" s="37">
        <f t="shared" si="5"/>
        <v>0</v>
      </c>
      <c r="F11" s="37">
        <f t="shared" si="5"/>
        <v>0</v>
      </c>
      <c r="G11" s="37">
        <f t="shared" si="5"/>
        <v>0</v>
      </c>
      <c r="H11" s="37">
        <f t="shared" si="5"/>
        <v>0</v>
      </c>
      <c r="I11" s="37">
        <f t="shared" si="5"/>
        <v>0</v>
      </c>
      <c r="J11" s="99">
        <f t="shared" si="5"/>
        <v>0</v>
      </c>
      <c r="K11" s="37">
        <v>6378245</v>
      </c>
      <c r="L11" s="37">
        <v>6378137</v>
      </c>
      <c r="M11" s="37" t="s">
        <v>77</v>
      </c>
      <c r="N11" s="37" t="s">
        <v>101</v>
      </c>
      <c r="O11" s="68"/>
      <c r="P11" s="1"/>
      <c r="Q11" s="1"/>
      <c r="R11" s="1"/>
      <c r="S11" s="1"/>
      <c r="T11" s="1"/>
      <c r="U11" s="1"/>
      <c r="V11" s="1"/>
      <c r="W11" s="1"/>
      <c r="X11" s="39">
        <v>6378245</v>
      </c>
      <c r="Y11" s="39">
        <v>6378137</v>
      </c>
      <c r="Z11" s="39" t="s">
        <v>77</v>
      </c>
      <c r="AA11" s="39" t="s">
        <v>101</v>
      </c>
    </row>
    <row r="12" spans="1:27" x14ac:dyDescent="0.2">
      <c r="A12" s="3"/>
      <c r="B12" s="3" t="s">
        <v>7</v>
      </c>
      <c r="C12" s="3">
        <f t="shared" ref="C12:J12" si="6">C25</f>
        <v>0</v>
      </c>
      <c r="D12" s="3">
        <f t="shared" si="6"/>
        <v>0</v>
      </c>
      <c r="E12" s="3">
        <f t="shared" si="6"/>
        <v>0</v>
      </c>
      <c r="F12" s="3">
        <f t="shared" si="6"/>
        <v>0</v>
      </c>
      <c r="G12" s="3">
        <f t="shared" si="6"/>
        <v>0</v>
      </c>
      <c r="H12" s="3">
        <f t="shared" si="6"/>
        <v>0</v>
      </c>
      <c r="I12" s="3">
        <f t="shared" si="6"/>
        <v>0</v>
      </c>
      <c r="J12" s="4">
        <f t="shared" si="6"/>
        <v>0</v>
      </c>
      <c r="K12" s="37">
        <v>6356863.01877</v>
      </c>
      <c r="L12" s="37">
        <v>6356752.3141400004</v>
      </c>
      <c r="M12" s="37" t="s">
        <v>78</v>
      </c>
      <c r="N12" s="37" t="s">
        <v>102</v>
      </c>
      <c r="O12" s="68"/>
      <c r="P12" s="1"/>
      <c r="Q12" s="1"/>
      <c r="R12" s="1"/>
      <c r="S12" s="1"/>
      <c r="T12" s="1"/>
      <c r="U12" s="1"/>
      <c r="V12" s="1"/>
      <c r="W12" s="1"/>
      <c r="X12" s="39">
        <v>6356863.01877</v>
      </c>
      <c r="Y12" s="39">
        <v>6356752.3141400004</v>
      </c>
      <c r="Z12" s="39" t="s">
        <v>78</v>
      </c>
      <c r="AA12" s="39" t="s">
        <v>102</v>
      </c>
    </row>
    <row r="13" spans="1:27" x14ac:dyDescent="0.2">
      <c r="A13" s="3"/>
      <c r="B13" s="3" t="s">
        <v>8</v>
      </c>
      <c r="C13" s="3">
        <f t="shared" ref="C13:J13" si="7">RADIANS(C11)</f>
        <v>0</v>
      </c>
      <c r="D13" s="3">
        <f t="shared" si="7"/>
        <v>0</v>
      </c>
      <c r="E13" s="3">
        <f t="shared" si="7"/>
        <v>0</v>
      </c>
      <c r="F13" s="3">
        <f t="shared" si="7"/>
        <v>0</v>
      </c>
      <c r="G13" s="3">
        <f t="shared" si="7"/>
        <v>0</v>
      </c>
      <c r="H13" s="3">
        <f t="shared" si="7"/>
        <v>0</v>
      </c>
      <c r="I13" s="3">
        <f t="shared" si="7"/>
        <v>0</v>
      </c>
      <c r="J13" s="4">
        <f t="shared" si="7"/>
        <v>0</v>
      </c>
      <c r="K13" s="37">
        <v>8.1813334000000001E-2</v>
      </c>
      <c r="L13" s="37">
        <v>8.1819191042799999E-2</v>
      </c>
      <c r="M13" s="37" t="s">
        <v>79</v>
      </c>
      <c r="N13" s="37" t="s">
        <v>104</v>
      </c>
      <c r="O13" s="68"/>
      <c r="P13" s="1"/>
      <c r="Q13" s="1"/>
      <c r="R13" s="1"/>
      <c r="S13" s="1"/>
      <c r="T13" s="1"/>
      <c r="U13" s="1"/>
      <c r="V13" s="1"/>
      <c r="W13" s="1"/>
      <c r="X13" s="39">
        <v>8.1813334000000001E-2</v>
      </c>
      <c r="Y13" s="39">
        <v>8.1819191042799999E-2</v>
      </c>
      <c r="Z13" s="39" t="s">
        <v>79</v>
      </c>
      <c r="AA13" s="39" t="s">
        <v>104</v>
      </c>
    </row>
    <row r="14" spans="1:27" x14ac:dyDescent="0.2">
      <c r="A14" s="3"/>
      <c r="B14" s="3"/>
      <c r="C14" s="3">
        <f t="shared" ref="C14:J15" si="8">RADIANS(C5)</f>
        <v>0</v>
      </c>
      <c r="D14" s="3">
        <f t="shared" si="8"/>
        <v>0</v>
      </c>
      <c r="E14" s="3">
        <f t="shared" si="8"/>
        <v>0</v>
      </c>
      <c r="F14" s="3">
        <f t="shared" si="8"/>
        <v>0</v>
      </c>
      <c r="G14" s="3">
        <f t="shared" si="8"/>
        <v>0</v>
      </c>
      <c r="H14" s="3">
        <f t="shared" si="8"/>
        <v>0</v>
      </c>
      <c r="I14" s="3">
        <f t="shared" si="8"/>
        <v>0</v>
      </c>
      <c r="J14" s="4">
        <f t="shared" si="8"/>
        <v>0</v>
      </c>
      <c r="K14" s="37">
        <f>K13*K13</f>
        <v>6.6934216201955561E-3</v>
      </c>
      <c r="L14" s="37">
        <f>L13*L13</f>
        <v>6.6943800228982039E-3</v>
      </c>
      <c r="M14" s="37" t="s">
        <v>80</v>
      </c>
      <c r="N14" s="37" t="s">
        <v>80</v>
      </c>
      <c r="O14" s="68" t="s">
        <v>9</v>
      </c>
      <c r="P14" s="8">
        <f t="shared" ref="P14:V14" si="9">P25+P21*SIN(2*P25)+P22*SIN(4*P25)+P23*SIN(6*P25)+P24*SIN(8*P25)+0.0000000008</f>
        <v>-3.1714996348855558E-2</v>
      </c>
      <c r="Q14" s="8">
        <f t="shared" si="9"/>
        <v>-3.7497115695655031E-2</v>
      </c>
      <c r="R14" s="8">
        <f t="shared" si="9"/>
        <v>-9.9777426378044511E-3</v>
      </c>
      <c r="S14" s="8">
        <f t="shared" si="9"/>
        <v>-1.4525526800226363E-3</v>
      </c>
      <c r="T14" s="8">
        <f t="shared" si="9"/>
        <v>0.74000594055307534</v>
      </c>
      <c r="U14" s="8">
        <f t="shared" si="9"/>
        <v>8.0000000000000003E-10</v>
      </c>
      <c r="V14" s="8">
        <f t="shared" si="9"/>
        <v>8.0000000000000003E-10</v>
      </c>
      <c r="W14" s="8">
        <f>W25+W21*SIN(2*W25)+W22*SIN(4*W25)+W23*SIN(6*W25)+W24*SIN(8*W25)</f>
        <v>0.83206384942672673</v>
      </c>
      <c r="X14" s="39">
        <f>X13*X13</f>
        <v>6.6934216201955561E-3</v>
      </c>
      <c r="Y14" s="39">
        <f>Y13*Y13</f>
        <v>6.6943800228982039E-3</v>
      </c>
      <c r="Z14" s="39" t="s">
        <v>80</v>
      </c>
      <c r="AA14" s="39" t="s">
        <v>80</v>
      </c>
    </row>
    <row r="15" spans="1:27" x14ac:dyDescent="0.2">
      <c r="A15" s="3"/>
      <c r="B15" s="3" t="s">
        <v>10</v>
      </c>
      <c r="C15" s="3">
        <f t="shared" si="8"/>
        <v>0</v>
      </c>
      <c r="D15" s="3">
        <f t="shared" si="8"/>
        <v>0</v>
      </c>
      <c r="E15" s="3">
        <f t="shared" si="8"/>
        <v>0</v>
      </c>
      <c r="F15" s="3">
        <f t="shared" si="8"/>
        <v>0</v>
      </c>
      <c r="G15" s="3">
        <f t="shared" si="8"/>
        <v>0</v>
      </c>
      <c r="H15" s="3">
        <f t="shared" si="8"/>
        <v>0</v>
      </c>
      <c r="I15" s="3">
        <f t="shared" si="8"/>
        <v>0</v>
      </c>
      <c r="J15" s="4">
        <f t="shared" si="8"/>
        <v>0</v>
      </c>
      <c r="K15" s="37">
        <f>(K10+K7)*COS(K8)*COS(K9)</f>
        <v>6378445</v>
      </c>
      <c r="L15" s="37">
        <f>(L10+L7)*COS(L8)*COS(L9)</f>
        <v>6378337</v>
      </c>
      <c r="M15" s="37" t="s">
        <v>81</v>
      </c>
      <c r="N15" s="37" t="s">
        <v>97</v>
      </c>
      <c r="O15" s="5"/>
      <c r="P15" s="1"/>
      <c r="Q15" s="1"/>
      <c r="R15" s="1"/>
      <c r="S15" s="1"/>
      <c r="T15" s="1"/>
      <c r="U15" s="1"/>
      <c r="V15" s="1"/>
      <c r="W15" s="1"/>
      <c r="X15" s="39">
        <f>(X10+X7)*COS(X8)*COS(X9)</f>
        <v>6378445</v>
      </c>
      <c r="Y15" s="39">
        <f>(Y10+Y7)*COS(Y8)*COS(Y9)</f>
        <v>6378337</v>
      </c>
      <c r="Z15" s="39" t="s">
        <v>81</v>
      </c>
      <c r="AA15" s="39" t="s">
        <v>97</v>
      </c>
    </row>
    <row r="16" spans="1:27" x14ac:dyDescent="0.2">
      <c r="A16" s="3"/>
      <c r="B16" s="3" t="s">
        <v>11</v>
      </c>
      <c r="C16" s="3">
        <f t="shared" ref="C16:J16" si="10">RADIANS(C8)</f>
        <v>0.36797358396213781</v>
      </c>
      <c r="D16" s="3">
        <f t="shared" si="10"/>
        <v>0.37529427054689179</v>
      </c>
      <c r="E16" s="3">
        <f t="shared" si="10"/>
        <v>0.29685141694336886</v>
      </c>
      <c r="F16" s="3">
        <f t="shared" si="10"/>
        <v>0.29098517140194347</v>
      </c>
      <c r="G16" s="3">
        <f t="shared" si="10"/>
        <v>0.33088533735725828</v>
      </c>
      <c r="H16" s="3">
        <f t="shared" si="10"/>
        <v>0.36651914291880922</v>
      </c>
      <c r="I16" s="3">
        <f t="shared" si="10"/>
        <v>0.26179938779914941</v>
      </c>
      <c r="J16" s="4">
        <f t="shared" si="10"/>
        <v>0.33161255787892263</v>
      </c>
      <c r="K16" s="37">
        <f>(K10+K7)*COS(K8)*SIN(K9)</f>
        <v>0</v>
      </c>
      <c r="L16" s="37">
        <f>(L10+L7)*COS(L8)*SIN(L9)</f>
        <v>0</v>
      </c>
      <c r="M16" s="37" t="s">
        <v>82</v>
      </c>
      <c r="N16" s="37" t="s">
        <v>98</v>
      </c>
      <c r="O16" s="5"/>
      <c r="P16" s="1"/>
      <c r="Q16" s="1"/>
      <c r="R16" s="1"/>
      <c r="S16" s="1"/>
      <c r="T16" s="1"/>
      <c r="U16" s="1"/>
      <c r="V16" s="1"/>
      <c r="W16" s="1"/>
      <c r="X16" s="39">
        <f>(X10+X7)*COS(X8)*SIN(X9)</f>
        <v>0</v>
      </c>
      <c r="Y16" s="39">
        <f>(Y10+Y7)*COS(Y8)*SIN(Y9)</f>
        <v>0</v>
      </c>
      <c r="Z16" s="39" t="s">
        <v>82</v>
      </c>
      <c r="AA16" s="39" t="s">
        <v>98</v>
      </c>
    </row>
    <row r="17" spans="1:27" x14ac:dyDescent="0.2">
      <c r="A17" s="3"/>
      <c r="B17" s="3" t="s">
        <v>12</v>
      </c>
      <c r="C17" s="3">
        <f>PI()</f>
        <v>3.1415926535897931</v>
      </c>
      <c r="D17" s="3">
        <f>PI()</f>
        <v>3.1415926535897931</v>
      </c>
      <c r="E17" s="3">
        <f>PI()</f>
        <v>3.1415926535897931</v>
      </c>
      <c r="F17" s="3">
        <f>PI()</f>
        <v>3.1415926535897931</v>
      </c>
      <c r="G17" s="3">
        <f>PI()</f>
        <v>3.1415926535897931</v>
      </c>
      <c r="H17" s="3">
        <f>PI()</f>
        <v>3.1415926535897931</v>
      </c>
      <c r="I17" s="3">
        <f>PI()</f>
        <v>3.1415926535897931</v>
      </c>
      <c r="J17" s="4">
        <f>PI()</f>
        <v>3.1415926535897931</v>
      </c>
      <c r="K17" s="37">
        <f>(K10*(1-K14)+K7)*SIN(K8)</f>
        <v>0</v>
      </c>
      <c r="L17" s="37">
        <f>(L10*(1-L14)+L7)*SIN(L8)</f>
        <v>0</v>
      </c>
      <c r="M17" s="37" t="s">
        <v>83</v>
      </c>
      <c r="N17" s="37" t="s">
        <v>99</v>
      </c>
      <c r="O17" s="5"/>
      <c r="P17" s="1"/>
      <c r="Q17" s="1"/>
      <c r="R17" s="1"/>
      <c r="S17" s="1"/>
      <c r="T17" s="1"/>
      <c r="U17" s="1"/>
      <c r="V17" s="1"/>
      <c r="W17" s="1"/>
      <c r="X17" s="39">
        <f>(X10*(1-X14)+X7)*SIN(X8)</f>
        <v>0</v>
      </c>
      <c r="Y17" s="39">
        <f>(Y10*(1-Y14)+Y7)*SIN(Y8)</f>
        <v>0</v>
      </c>
      <c r="Z17" s="39" t="s">
        <v>83</v>
      </c>
      <c r="AA17" s="39" t="s">
        <v>99</v>
      </c>
    </row>
    <row r="18" spans="1:27" ht="28.5" x14ac:dyDescent="0.2">
      <c r="A18" s="3"/>
      <c r="B18" s="9" t="s">
        <v>13</v>
      </c>
      <c r="C18" s="10">
        <v>6367558.4968699999</v>
      </c>
      <c r="D18" s="10">
        <v>6367558.4968699999</v>
      </c>
      <c r="E18" s="10">
        <v>6367558.4968699999</v>
      </c>
      <c r="F18" s="10">
        <v>6367558.4968699999</v>
      </c>
      <c r="G18" s="10">
        <v>6367558.4968699999</v>
      </c>
      <c r="H18" s="10">
        <v>6367558.4968699999</v>
      </c>
      <c r="I18" s="33">
        <v>6367449.1457700003</v>
      </c>
      <c r="J18" s="33">
        <v>6367449.1457700003</v>
      </c>
      <c r="K18" s="37"/>
      <c r="L18" s="37"/>
      <c r="M18" s="37" t="s">
        <v>84</v>
      </c>
      <c r="N18" s="37" t="s">
        <v>120</v>
      </c>
      <c r="O18" s="5"/>
      <c r="P18" s="1"/>
      <c r="Q18" s="1"/>
      <c r="R18" s="1"/>
      <c r="S18" s="1"/>
      <c r="T18" s="1"/>
      <c r="U18" s="1"/>
      <c r="V18" s="1"/>
      <c r="W18" s="1"/>
      <c r="X18" s="39"/>
      <c r="Y18" s="39"/>
      <c r="Z18" s="39" t="s">
        <v>84</v>
      </c>
      <c r="AA18" s="39" t="s">
        <v>120</v>
      </c>
    </row>
    <row r="19" spans="1:27" x14ac:dyDescent="0.2">
      <c r="A19" s="3"/>
      <c r="B19" s="3" t="s">
        <v>14</v>
      </c>
      <c r="C19" s="3">
        <v>6378245</v>
      </c>
      <c r="D19" s="3">
        <v>6378245</v>
      </c>
      <c r="E19" s="3">
        <v>6378245</v>
      </c>
      <c r="F19" s="3">
        <v>6378245</v>
      </c>
      <c r="G19" s="3">
        <v>6378245</v>
      </c>
      <c r="H19" s="3">
        <v>6378245</v>
      </c>
      <c r="I19" s="4">
        <v>6378137</v>
      </c>
      <c r="J19" s="4">
        <v>6378137</v>
      </c>
      <c r="K19" s="37">
        <f t="shared" ref="K19:L21" si="11">K15</f>
        <v>6378445</v>
      </c>
      <c r="L19" s="37">
        <f t="shared" si="11"/>
        <v>6378337</v>
      </c>
      <c r="M19" s="37" t="s">
        <v>81</v>
      </c>
      <c r="N19" s="37" t="s">
        <v>97</v>
      </c>
      <c r="O19" s="5"/>
      <c r="P19" s="1"/>
      <c r="Q19" s="1"/>
      <c r="R19" s="1"/>
      <c r="S19" s="1"/>
      <c r="T19" s="1"/>
      <c r="U19" s="1"/>
      <c r="V19" s="1"/>
      <c r="W19" s="1"/>
      <c r="X19" s="39">
        <f t="shared" ref="X19:Y21" si="12">X15</f>
        <v>6378445</v>
      </c>
      <c r="Y19" s="39">
        <f t="shared" si="12"/>
        <v>6378337</v>
      </c>
      <c r="Z19" s="39" t="s">
        <v>81</v>
      </c>
      <c r="AA19" s="39" t="s">
        <v>97</v>
      </c>
    </row>
    <row r="20" spans="1:27" x14ac:dyDescent="0.2">
      <c r="A20" s="3"/>
      <c r="B20" s="3" t="s">
        <v>15</v>
      </c>
      <c r="C20" s="3">
        <v>8.1813334016899997E-2</v>
      </c>
      <c r="D20" s="3">
        <v>8.1813334016899997E-2</v>
      </c>
      <c r="E20" s="3">
        <v>8.1813334016899997E-2</v>
      </c>
      <c r="F20" s="3">
        <v>8.1813334016899997E-2</v>
      </c>
      <c r="G20" s="3">
        <v>8.1813334016899997E-2</v>
      </c>
      <c r="H20" s="3">
        <v>8.1813334016899997E-2</v>
      </c>
      <c r="I20" s="4">
        <v>8.1819191042799999E-2</v>
      </c>
      <c r="J20" s="4">
        <v>8.1819191042799999E-2</v>
      </c>
      <c r="K20" s="37">
        <f t="shared" si="11"/>
        <v>0</v>
      </c>
      <c r="L20" s="37">
        <f t="shared" si="11"/>
        <v>0</v>
      </c>
      <c r="M20" s="37" t="s">
        <v>82</v>
      </c>
      <c r="N20" s="37" t="s">
        <v>98</v>
      </c>
      <c r="O20" s="34"/>
      <c r="P20" s="1"/>
      <c r="Q20" s="1"/>
      <c r="R20" s="1"/>
      <c r="S20" s="1"/>
      <c r="T20" s="1"/>
      <c r="U20" s="1"/>
      <c r="V20" s="1"/>
      <c r="W20" s="1"/>
      <c r="X20" s="39">
        <f t="shared" si="12"/>
        <v>0</v>
      </c>
      <c r="Y20" s="39">
        <f t="shared" si="12"/>
        <v>0</v>
      </c>
      <c r="Z20" s="39" t="s">
        <v>82</v>
      </c>
      <c r="AA20" s="39" t="s">
        <v>98</v>
      </c>
    </row>
    <row r="21" spans="1:27" x14ac:dyDescent="0.2">
      <c r="A21" s="3"/>
      <c r="B21" s="3" t="s">
        <v>16</v>
      </c>
      <c r="C21" s="3">
        <v>2.7182818284590451</v>
      </c>
      <c r="D21" s="3">
        <v>2.7182818284590451</v>
      </c>
      <c r="E21" s="3">
        <v>2.7182818284590451</v>
      </c>
      <c r="F21" s="3">
        <v>2.7182818284590451</v>
      </c>
      <c r="G21" s="3">
        <v>2.7182818284590451</v>
      </c>
      <c r="H21" s="3">
        <v>2.7182818284590451</v>
      </c>
      <c r="I21" s="3">
        <v>2.7182818284590451</v>
      </c>
      <c r="J21" s="4">
        <v>2.7182818284590451</v>
      </c>
      <c r="K21" s="37">
        <f t="shared" si="11"/>
        <v>0</v>
      </c>
      <c r="L21" s="37">
        <f t="shared" si="11"/>
        <v>0</v>
      </c>
      <c r="M21" s="37" t="s">
        <v>83</v>
      </c>
      <c r="N21" s="37" t="s">
        <v>99</v>
      </c>
      <c r="O21" s="35" t="s">
        <v>17</v>
      </c>
      <c r="P21" s="1">
        <v>3.3560696017540001E-3</v>
      </c>
      <c r="Q21" s="1">
        <v>3.3560696017540001E-3</v>
      </c>
      <c r="R21" s="1">
        <v>3.3560696017540001E-3</v>
      </c>
      <c r="S21" s="1">
        <v>3.3560696017540001E-3</v>
      </c>
      <c r="T21" s="1">
        <v>3.3560696017540001E-3</v>
      </c>
      <c r="U21" s="1">
        <v>3.3560696017540001E-3</v>
      </c>
      <c r="V21" s="1">
        <v>3.3565514855969998E-3</v>
      </c>
      <c r="W21" s="1">
        <v>3.3565514855969998E-3</v>
      </c>
      <c r="X21" s="39">
        <f t="shared" si="12"/>
        <v>0</v>
      </c>
      <c r="Y21" s="39">
        <f t="shared" si="12"/>
        <v>0</v>
      </c>
      <c r="Z21" s="39" t="s">
        <v>83</v>
      </c>
      <c r="AA21" s="39" t="s">
        <v>99</v>
      </c>
    </row>
    <row r="22" spans="1:27" x14ac:dyDescent="0.2">
      <c r="A22" s="3"/>
      <c r="B22" s="3"/>
      <c r="C22" s="3"/>
      <c r="D22" s="3"/>
      <c r="E22" s="3"/>
      <c r="F22" s="3"/>
      <c r="G22" s="3"/>
      <c r="H22" s="3"/>
      <c r="I22" s="3"/>
      <c r="J22" s="4"/>
      <c r="K22" s="37">
        <v>-8.4078047999999998E-7</v>
      </c>
      <c r="L22" s="37">
        <v>8.4007643999999999E-7</v>
      </c>
      <c r="M22" s="37" t="s">
        <v>85</v>
      </c>
      <c r="N22" s="37" t="s">
        <v>121</v>
      </c>
      <c r="O22" s="35" t="s">
        <v>18</v>
      </c>
      <c r="P22" s="8">
        <v>6.569986331658E-6</v>
      </c>
      <c r="Q22" s="8">
        <v>6.569986331658E-6</v>
      </c>
      <c r="R22" s="8">
        <v>6.569986331658E-6</v>
      </c>
      <c r="S22" s="8">
        <v>6.569986331658E-6</v>
      </c>
      <c r="T22" s="8">
        <v>6.569986331658E-6</v>
      </c>
      <c r="U22" s="8">
        <v>6.569986331658E-6</v>
      </c>
      <c r="V22" s="8">
        <v>6.5718731484589997E-6</v>
      </c>
      <c r="W22" s="8">
        <v>6.5718731484589997E-6</v>
      </c>
      <c r="X22" s="39">
        <v>-8.4078047999999998E-7</v>
      </c>
      <c r="Y22" s="39">
        <v>8.4007643999999999E-7</v>
      </c>
      <c r="Z22" s="39" t="s">
        <v>85</v>
      </c>
      <c r="AA22" s="39" t="s">
        <v>121</v>
      </c>
    </row>
    <row r="23" spans="1:27" x14ac:dyDescent="0.2">
      <c r="A23" s="3"/>
      <c r="B23" s="3"/>
      <c r="C23" s="3"/>
      <c r="D23" s="3"/>
      <c r="E23" s="3"/>
      <c r="F23" s="3"/>
      <c r="G23" s="3"/>
      <c r="H23" s="3"/>
      <c r="I23" s="3"/>
      <c r="J23" s="4"/>
      <c r="K23" s="37">
        <v>-4.0895996199999997E-6</v>
      </c>
      <c r="L23" s="37">
        <v>4.08960694E-6</v>
      </c>
      <c r="M23" s="37" t="s">
        <v>86</v>
      </c>
      <c r="N23" s="37" t="s">
        <v>122</v>
      </c>
      <c r="O23" s="35" t="s">
        <v>19</v>
      </c>
      <c r="P23" s="8">
        <v>1.7638965196569998E-8</v>
      </c>
      <c r="Q23" s="8">
        <v>1.7638965196569998E-8</v>
      </c>
      <c r="R23" s="8">
        <v>1.7638965196569998E-8</v>
      </c>
      <c r="S23" s="8">
        <v>1.7638965196569998E-8</v>
      </c>
      <c r="T23" s="8">
        <v>1.7638965196569998E-8</v>
      </c>
      <c r="U23" s="8">
        <v>1.7638965196569998E-8</v>
      </c>
      <c r="V23" s="8">
        <v>1.7646564264539999E-8</v>
      </c>
      <c r="W23" s="8">
        <v>1.7646564264539999E-8</v>
      </c>
      <c r="X23" s="39">
        <v>-4.0895996199999997E-6</v>
      </c>
      <c r="Y23" s="39">
        <v>4.08960694E-6</v>
      </c>
      <c r="Z23" s="39" t="s">
        <v>86</v>
      </c>
      <c r="AA23" s="39" t="s">
        <v>122</v>
      </c>
    </row>
    <row r="24" spans="1:27" x14ac:dyDescent="0.2">
      <c r="A24" s="3"/>
      <c r="B24" s="3"/>
      <c r="C24" s="3"/>
      <c r="D24" s="3"/>
      <c r="E24" s="3"/>
      <c r="F24" s="3"/>
      <c r="G24" s="3"/>
      <c r="H24" s="3"/>
      <c r="I24" s="3"/>
      <c r="J24" s="4"/>
      <c r="K24" s="37">
        <v>-2.5614575000000002E-7</v>
      </c>
      <c r="L24" s="37">
        <v>2.5613906999999998E-7</v>
      </c>
      <c r="M24" s="37" t="s">
        <v>87</v>
      </c>
      <c r="N24" s="37" t="s">
        <v>123</v>
      </c>
      <c r="O24" s="35" t="s">
        <v>20</v>
      </c>
      <c r="P24" s="8">
        <v>5.3973798169299997E-11</v>
      </c>
      <c r="Q24" s="8">
        <v>5.3973798169299997E-11</v>
      </c>
      <c r="R24" s="8">
        <v>5.3973798169299997E-11</v>
      </c>
      <c r="S24" s="8">
        <v>5.3973798169299997E-11</v>
      </c>
      <c r="T24" s="8">
        <v>5.3973798169299997E-11</v>
      </c>
      <c r="U24" s="8">
        <v>5.3973798169299997E-11</v>
      </c>
      <c r="V24" s="8">
        <v>5.4004821877600003E-11</v>
      </c>
      <c r="W24" s="8">
        <v>5.4004821877600003E-11</v>
      </c>
      <c r="X24" s="39">
        <v>-2.5614575000000002E-7</v>
      </c>
      <c r="Y24" s="39">
        <v>2.5613906999999998E-7</v>
      </c>
      <c r="Z24" s="39" t="s">
        <v>87</v>
      </c>
      <c r="AA24" s="39" t="s">
        <v>123</v>
      </c>
    </row>
    <row r="25" spans="1:27" x14ac:dyDescent="0.2">
      <c r="A25" s="3"/>
      <c r="B25" s="3" t="s">
        <v>5</v>
      </c>
      <c r="C25" s="3">
        <f t="shared" ref="C25:J25" si="13">2*(ATAN(POWER((1-C20*SIN(C14))/(1+C20*SIN(C14)),C20/2)*TAN(C14/2+C17/4))-C17/4)</f>
        <v>0</v>
      </c>
      <c r="D25" s="3">
        <f t="shared" si="13"/>
        <v>0</v>
      </c>
      <c r="E25" s="3">
        <f t="shared" si="13"/>
        <v>0</v>
      </c>
      <c r="F25" s="3">
        <f t="shared" si="13"/>
        <v>0</v>
      </c>
      <c r="G25" s="3">
        <f t="shared" si="13"/>
        <v>0</v>
      </c>
      <c r="H25" s="3">
        <f t="shared" si="13"/>
        <v>0</v>
      </c>
      <c r="I25" s="3">
        <f t="shared" si="13"/>
        <v>0</v>
      </c>
      <c r="J25" s="4">
        <f t="shared" si="13"/>
        <v>0</v>
      </c>
      <c r="K25" s="37">
        <v>4.0896000700000002E-6</v>
      </c>
      <c r="L25" s="37">
        <v>-4.0896065000000001E-6</v>
      </c>
      <c r="M25" s="37" t="s">
        <v>88</v>
      </c>
      <c r="N25" s="37" t="s">
        <v>124</v>
      </c>
      <c r="O25" s="5" t="s">
        <v>5</v>
      </c>
      <c r="P25" s="1">
        <f t="shared" ref="P25:W25" si="14">ASIN(COS(P27)*SIN(P28))</f>
        <v>-3.1502856432194554E-2</v>
      </c>
      <c r="Q25" s="1">
        <f t="shared" si="14"/>
        <v>-3.7246365717489675E-2</v>
      </c>
      <c r="R25" s="1">
        <f t="shared" si="14"/>
        <v>-9.9109625895637665E-3</v>
      </c>
      <c r="S25" s="1">
        <f t="shared" si="14"/>
        <v>-1.4428309407128648E-3</v>
      </c>
      <c r="T25" s="1">
        <f t="shared" si="14"/>
        <v>0.73666454292586692</v>
      </c>
      <c r="U25" s="1">
        <f t="shared" si="14"/>
        <v>0</v>
      </c>
      <c r="V25" s="1">
        <f t="shared" si="14"/>
        <v>0</v>
      </c>
      <c r="W25" s="1">
        <f t="shared" si="14"/>
        <v>0.82872103988678603</v>
      </c>
      <c r="X25" s="39">
        <v>4.0896000700000002E-6</v>
      </c>
      <c r="Y25" s="39">
        <v>-4.0896065000000001E-6</v>
      </c>
      <c r="Z25" s="39" t="s">
        <v>88</v>
      </c>
      <c r="AA25" s="39" t="s">
        <v>124</v>
      </c>
    </row>
    <row r="26" spans="1:27" x14ac:dyDescent="0.2">
      <c r="A26" s="3"/>
      <c r="B26" s="3" t="s">
        <v>21</v>
      </c>
      <c r="C26" s="3">
        <f t="shared" ref="C26:J26" si="15">C13-C16</f>
        <v>-0.36797358396213781</v>
      </c>
      <c r="D26" s="3">
        <f t="shared" si="15"/>
        <v>-0.37529427054689179</v>
      </c>
      <c r="E26" s="3">
        <f t="shared" si="15"/>
        <v>-0.29685141694336886</v>
      </c>
      <c r="F26" s="3">
        <f t="shared" si="15"/>
        <v>-0.29098517140194347</v>
      </c>
      <c r="G26" s="3">
        <f t="shared" si="15"/>
        <v>-0.33088533735725828</v>
      </c>
      <c r="H26" s="3">
        <f t="shared" si="15"/>
        <v>-0.36651914291880922</v>
      </c>
      <c r="I26" s="3">
        <f t="shared" si="15"/>
        <v>-0.26179938779914941</v>
      </c>
      <c r="J26" s="4">
        <f t="shared" si="15"/>
        <v>-0.33161255787892263</v>
      </c>
      <c r="K26" s="37">
        <v>-8.4078195999999995E-7</v>
      </c>
      <c r="L26" s="37">
        <v>8.4076292000000002E-7</v>
      </c>
      <c r="M26" s="37" t="s">
        <v>89</v>
      </c>
      <c r="N26" s="37" t="s">
        <v>125</v>
      </c>
      <c r="O26" s="35" t="s">
        <v>21</v>
      </c>
      <c r="P26" s="1">
        <f>ATAN((TAN(P27))/COS(P28))+0.000000006</f>
        <v>-0.60716846155481663</v>
      </c>
      <c r="Q26" s="1">
        <f>ATAN((TAN(Q27))/COS(Q28))+0.000000006</f>
        <v>-0.5928563472019881</v>
      </c>
      <c r="R26" s="1">
        <f>ATAN((TAN(R27))/COS(R28))+0.000000006</f>
        <v>-0.44723187225529243</v>
      </c>
      <c r="S26" s="1">
        <f>ATAN((TAN(S27))/COS(S28))+0.000000006</f>
        <v>-0.48256240851918142</v>
      </c>
      <c r="T26" s="1">
        <f>ATAN((TAN(T27))/COS(T28))+0.000000006</f>
        <v>-5.0239592762952319E-2</v>
      </c>
      <c r="U26" s="1">
        <f>ATAN((TAN(U27))/COS(U28))</f>
        <v>-0.65301901147780961</v>
      </c>
      <c r="V26" s="1">
        <f>ATAN((TAN(V27))/COS(V28))</f>
        <v>-0.77128325434329625</v>
      </c>
      <c r="W26" s="1">
        <f>ATAN((TAN(W27))/COS(W28))</f>
        <v>-0.11631468133994802</v>
      </c>
      <c r="X26" s="39">
        <v>-8.4078195999999995E-7</v>
      </c>
      <c r="Y26" s="39">
        <v>8.4076292000000002E-7</v>
      </c>
      <c r="Z26" s="39" t="s">
        <v>89</v>
      </c>
      <c r="AA26" s="39" t="s">
        <v>125</v>
      </c>
    </row>
    <row r="27" spans="1:27" x14ac:dyDescent="0.2">
      <c r="A27" s="3"/>
      <c r="B27" s="3"/>
      <c r="C27" s="3"/>
      <c r="D27" s="3"/>
      <c r="E27" s="3"/>
      <c r="F27" s="3"/>
      <c r="G27" s="3"/>
      <c r="H27" s="3"/>
      <c r="I27" s="3"/>
      <c r="J27" s="4"/>
      <c r="K27" s="37">
        <v>1.73888389E-6</v>
      </c>
      <c r="L27" s="37">
        <v>-1.73888787E-6</v>
      </c>
      <c r="M27" s="37" t="s">
        <v>90</v>
      </c>
      <c r="N27" s="37" t="s">
        <v>126</v>
      </c>
      <c r="O27" s="35" t="s">
        <v>22</v>
      </c>
      <c r="P27" s="1">
        <f t="shared" ref="P27:W27" si="16">2*ATAN(EXP(P29))-PI()/2</f>
        <v>-0.60682381058081825</v>
      </c>
      <c r="Q27" s="1">
        <f t="shared" si="16"/>
        <v>-0.5923891711838164</v>
      </c>
      <c r="R27" s="1">
        <f t="shared" si="16"/>
        <v>-0.44720832146523826</v>
      </c>
      <c r="S27" s="1">
        <f t="shared" si="16"/>
        <v>-0.48256186923104516</v>
      </c>
      <c r="T27" s="1">
        <f t="shared" si="16"/>
        <v>-3.7206080253737728E-2</v>
      </c>
      <c r="U27" s="1">
        <f t="shared" si="16"/>
        <v>-0.65301901147780961</v>
      </c>
      <c r="V27" s="1">
        <f t="shared" si="16"/>
        <v>-0.77128325434329625</v>
      </c>
      <c r="W27" s="1">
        <f t="shared" si="16"/>
        <v>-7.8511174412328133E-2</v>
      </c>
      <c r="X27" s="39">
        <v>1.73888389E-6</v>
      </c>
      <c r="Y27" s="39">
        <v>-1.73888787E-6</v>
      </c>
      <c r="Z27" s="39" t="s">
        <v>90</v>
      </c>
      <c r="AA27" s="39" t="s">
        <v>126</v>
      </c>
    </row>
    <row r="28" spans="1:27" x14ac:dyDescent="0.2">
      <c r="A28" s="3"/>
      <c r="B28" s="3" t="s">
        <v>23</v>
      </c>
      <c r="C28" s="3">
        <f t="shared" ref="C28:J28" si="17">ATAN(SIN(C12)/(COS(C12)*COS(C13-C16)))</f>
        <v>0</v>
      </c>
      <c r="D28" s="3">
        <f t="shared" si="17"/>
        <v>0</v>
      </c>
      <c r="E28" s="3">
        <f t="shared" si="17"/>
        <v>0</v>
      </c>
      <c r="F28" s="3">
        <f t="shared" si="17"/>
        <v>0</v>
      </c>
      <c r="G28" s="3">
        <f t="shared" si="17"/>
        <v>0</v>
      </c>
      <c r="H28" s="3">
        <f t="shared" si="17"/>
        <v>0</v>
      </c>
      <c r="I28" s="3">
        <f t="shared" si="17"/>
        <v>0</v>
      </c>
      <c r="J28" s="4">
        <f t="shared" si="17"/>
        <v>0</v>
      </c>
      <c r="K28" s="37">
        <v>2.5613864000000001E-7</v>
      </c>
      <c r="L28" s="37">
        <v>-2.5614617999999999E-7</v>
      </c>
      <c r="M28" s="37" t="s">
        <v>91</v>
      </c>
      <c r="N28" s="37" t="s">
        <v>127</v>
      </c>
      <c r="O28" s="5" t="s">
        <v>24</v>
      </c>
      <c r="P28" s="1">
        <f>P34+(P30*SIN(2*P34)*COSH(2*P35)+P31*SIN(4*P34)*COSH(4*P35)+P32*SIN(6*P34)*COSH(6*P35)+P33*SIN(8*P34)*COSH(8*P35))</f>
        <v>-3.8352735485383767E-2</v>
      </c>
      <c r="Q28" s="1">
        <f>Q34+(Q30*SIN(2*Q34)*COSH(2*Q35)+Q31*SIN(4*Q34)*COSH(4*Q35)+Q32*SIN(6*Q34)*COSH(6*Q35)+Q33*SIN(8*Q34)*COSH(8*Q35))</f>
        <v>-4.4900991693033861E-2</v>
      </c>
      <c r="R28" s="1">
        <f>R34+(R30*SIN(2*R34)*COSH(2*R35)+R31*SIN(4*R34)*COSH(4*R35)+R32*SIN(6*R34)*COSH(6*R35)+R33*SIN(8*R34)*COSH(8*R35))</f>
        <v>-1.0991973984592259E-2</v>
      </c>
      <c r="S28" s="1">
        <f>S34+(S30*SIN(2*S34)*COSH(2*S35)+S31*SIN(4*S34)*COSH(4*S35)+S32*SIN(6*S34)*COSH(6*S35)+S33*SIN(8*S34)*COSH(8*S35))</f>
        <v>-1.6288286588760378E-3</v>
      </c>
      <c r="T28" s="1">
        <f>T34+(T30*SIN(2*T34)*COSH(2*T35)+T31*SIN(4*T34)*COSH(4*T35)+T32*SIN(6*T34)*COSH(6*T35)+T33*SIN(8*T34)*COSH(8*T35))</f>
        <v>0.7372928551855098</v>
      </c>
      <c r="U28" s="1">
        <f>U39+U34+(U30*SIN(2*U34)*COSH(2*U35)+U31*SIN(4*U34)*COSH(4*U35)+U32*SIN(6*U34)*COSH(6*U35)+U33*SIN(8*U34)*COSH(8*U35))</f>
        <v>0</v>
      </c>
      <c r="V28" s="1">
        <f>V39+V34+(V30*SIN(2*V34)*COSH(2*V35)+V31*SIN(4*V34)*COSH(4*V35)+V32*SIN(6*V34)*COSH(6*V35)+V33*SIN(8*V34)*COSH(8*V35))</f>
        <v>0</v>
      </c>
      <c r="W28" s="1">
        <f>W39+W34+(W30*SIN(2*W34)*COSH(2*W35)+W31*SIN(4*W34)*COSH(4*W35)+W32*SIN(6*W34)*COSH(6*W35)+W33*SIN(8*W34)*COSH(8*W35))</f>
        <v>0.8320972371565426</v>
      </c>
      <c r="X28" s="39">
        <v>2.5613864000000001E-7</v>
      </c>
      <c r="Y28" s="39">
        <v>-2.5614617999999999E-7</v>
      </c>
      <c r="Z28" s="39" t="s">
        <v>91</v>
      </c>
      <c r="AA28" s="39" t="s">
        <v>127</v>
      </c>
    </row>
    <row r="29" spans="1:27" x14ac:dyDescent="0.2">
      <c r="A29" s="3"/>
      <c r="B29" s="3" t="s">
        <v>25</v>
      </c>
      <c r="C29" s="3">
        <f t="shared" ref="C29:J29" si="18">0.5*LN((1+COS(C12)*SIN(C13-C16))/(1-COS(C12)*SIN(C13-C16)))</f>
        <v>-0.37657045872957939</v>
      </c>
      <c r="D29" s="3">
        <f t="shared" si="18"/>
        <v>-0.38442752747721587</v>
      </c>
      <c r="E29" s="3">
        <f t="shared" si="18"/>
        <v>-0.30130978856330615</v>
      </c>
      <c r="F29" s="3">
        <f t="shared" si="18"/>
        <v>-0.29518069342825354</v>
      </c>
      <c r="G29" s="3">
        <f t="shared" si="18"/>
        <v>-0.33709388084862085</v>
      </c>
      <c r="H29" s="3">
        <f t="shared" si="18"/>
        <v>-0.37501210587736117</v>
      </c>
      <c r="I29" s="3">
        <f t="shared" si="18"/>
        <v>-0.26484224776104576</v>
      </c>
      <c r="J29" s="4">
        <f t="shared" si="18"/>
        <v>-0.33786290810089126</v>
      </c>
      <c r="K29" s="37">
        <v>-1.73888494E-6</v>
      </c>
      <c r="L29" s="37">
        <v>1.73888682E-6</v>
      </c>
      <c r="M29" s="37" t="s">
        <v>92</v>
      </c>
      <c r="N29" s="37" t="s">
        <v>128</v>
      </c>
      <c r="O29" s="5" t="s">
        <v>26</v>
      </c>
      <c r="P29" s="1">
        <f t="shared" ref="P29:W29" si="19">P35+(P30*COS(2*P34)*SINH(2*P35)+P31*COS(4*P34)*SINH(4*P35)+P32*COS(6*P34)*SINH(6*P35)+(P33*COS(8*P34)*SINH(8*P35)))</f>
        <v>-0.64790986180426713</v>
      </c>
      <c r="Q29" s="1">
        <f t="shared" si="19"/>
        <v>-0.6304248561189707</v>
      </c>
      <c r="R29" s="1">
        <f t="shared" si="19"/>
        <v>-0.46290644919436785</v>
      </c>
      <c r="S29" s="1">
        <f t="shared" si="19"/>
        <v>-0.50246051581865403</v>
      </c>
      <c r="T29" s="1">
        <f t="shared" si="19"/>
        <v>-3.721466724136667E-2</v>
      </c>
      <c r="U29" s="1">
        <f t="shared" si="19"/>
        <v>-0.70508740762414612</v>
      </c>
      <c r="V29" s="1">
        <f t="shared" si="19"/>
        <v>-0.86155100543887242</v>
      </c>
      <c r="W29" s="1">
        <f t="shared" si="19"/>
        <v>-7.8591956133648E-2</v>
      </c>
      <c r="X29" s="39">
        <v>-1.73888494E-6</v>
      </c>
      <c r="Y29" s="39">
        <v>1.73888682E-6</v>
      </c>
      <c r="Z29" s="39" t="s">
        <v>92</v>
      </c>
      <c r="AA29" s="39" t="s">
        <v>128</v>
      </c>
    </row>
    <row r="30" spans="1:27" x14ac:dyDescent="0.2">
      <c r="A30" s="3"/>
      <c r="B30" s="3" t="s">
        <v>27</v>
      </c>
      <c r="C30" s="3">
        <v>8.3761175714030004E-4</v>
      </c>
      <c r="D30" s="3">
        <v>8.3761175714030004E-4</v>
      </c>
      <c r="E30" s="3">
        <v>8.3761175714030004E-4</v>
      </c>
      <c r="F30" s="3">
        <v>8.3761175714030004E-4</v>
      </c>
      <c r="G30" s="3">
        <v>8.3761175714030004E-4</v>
      </c>
      <c r="H30" s="3">
        <v>8.3761175714030004E-4</v>
      </c>
      <c r="I30" s="4">
        <v>8.377318247344E-4</v>
      </c>
      <c r="J30" s="4">
        <v>8.377318247344E-4</v>
      </c>
      <c r="K30" s="37">
        <v>-8.4077363000000002E-7</v>
      </c>
      <c r="L30" s="37">
        <v>8.4077124999999996E-7</v>
      </c>
      <c r="M30" s="37" t="s">
        <v>93</v>
      </c>
      <c r="N30" s="37" t="s">
        <v>129</v>
      </c>
      <c r="O30" s="5" t="s">
        <v>28</v>
      </c>
      <c r="P30" s="1">
        <v>-8.3761210042229998E-4</v>
      </c>
      <c r="Q30" s="1">
        <v>-8.3761210042229998E-4</v>
      </c>
      <c r="R30" s="1">
        <v>-8.3761210042229998E-4</v>
      </c>
      <c r="S30" s="1">
        <v>-8.3761210042229998E-4</v>
      </c>
      <c r="T30" s="1">
        <v>-8.3761210042229998E-4</v>
      </c>
      <c r="U30" s="1">
        <v>-8.3761210042229998E-4</v>
      </c>
      <c r="V30" s="1">
        <v>-8.3773216816410004E-4</v>
      </c>
      <c r="W30" s="1">
        <v>-8.3773216816410004E-4</v>
      </c>
      <c r="X30" s="39">
        <v>-8.4077363000000002E-7</v>
      </c>
      <c r="Y30" s="39">
        <v>8.4077124999999996E-7</v>
      </c>
      <c r="Z30" s="39" t="s">
        <v>93</v>
      </c>
      <c r="AA30" s="39" t="s">
        <v>129</v>
      </c>
    </row>
    <row r="31" spans="1:27" x14ac:dyDescent="0.2">
      <c r="A31" s="3"/>
      <c r="B31" s="3" t="s">
        <v>29</v>
      </c>
      <c r="C31" s="3">
        <v>7.6063461415339995E-7</v>
      </c>
      <c r="D31" s="3">
        <v>7.6063461415339995E-7</v>
      </c>
      <c r="E31" s="3">
        <v>7.6063461415339995E-7</v>
      </c>
      <c r="F31" s="3">
        <v>7.6063461415339995E-7</v>
      </c>
      <c r="G31" s="3">
        <v>7.6063461415339995E-7</v>
      </c>
      <c r="H31" s="3">
        <v>7.6063461415339995E-7</v>
      </c>
      <c r="I31" s="4">
        <v>7.6085277888259997E-7</v>
      </c>
      <c r="J31" s="4">
        <v>7.6085277888259997E-7</v>
      </c>
      <c r="K31" s="37">
        <v>-33.429699999999997</v>
      </c>
      <c r="L31" s="37">
        <v>-33.429699999999997</v>
      </c>
      <c r="M31" s="37" t="s">
        <v>94</v>
      </c>
      <c r="N31" s="37" t="s">
        <v>94</v>
      </c>
      <c r="O31" s="5" t="s">
        <v>30</v>
      </c>
      <c r="P31" s="1">
        <v>-5.9041685702119999E-8</v>
      </c>
      <c r="Q31" s="1">
        <v>-5.9041685702119999E-8</v>
      </c>
      <c r="R31" s="1">
        <v>-5.9041685702119999E-8</v>
      </c>
      <c r="S31" s="1">
        <v>-5.9041685702119999E-8</v>
      </c>
      <c r="T31" s="1">
        <v>-5.9041685702119999E-8</v>
      </c>
      <c r="U31" s="1">
        <v>-5.9041685702119999E-8</v>
      </c>
      <c r="V31" s="1">
        <v>-5.9058696260830001E-8</v>
      </c>
      <c r="W31" s="1">
        <v>-5.9058696260830001E-8</v>
      </c>
      <c r="X31" s="39">
        <v>-33.429699999999997</v>
      </c>
      <c r="Y31" s="39">
        <v>-33.429699999999997</v>
      </c>
      <c r="Z31" s="39" t="s">
        <v>94</v>
      </c>
      <c r="AA31" s="39" t="s">
        <v>94</v>
      </c>
    </row>
    <row r="32" spans="1:27" x14ac:dyDescent="0.2">
      <c r="A32" s="3"/>
      <c r="B32" s="3" t="s">
        <v>31</v>
      </c>
      <c r="C32" s="3">
        <v>1.197122824063E-9</v>
      </c>
      <c r="D32" s="3">
        <v>1.197122824063E-9</v>
      </c>
      <c r="E32" s="3">
        <v>1.197122824063E-9</v>
      </c>
      <c r="F32" s="3">
        <v>1.197122824063E-9</v>
      </c>
      <c r="G32" s="3">
        <v>1.197122824063E-9</v>
      </c>
      <c r="H32" s="3">
        <v>1.197122824063E-9</v>
      </c>
      <c r="I32" s="4">
        <v>1.197638019173E-9</v>
      </c>
      <c r="J32" s="4">
        <v>1.197638019173E-9</v>
      </c>
      <c r="K32" s="37">
        <v>146.5746</v>
      </c>
      <c r="L32" s="37">
        <v>146.5746</v>
      </c>
      <c r="M32" s="37" t="s">
        <v>95</v>
      </c>
      <c r="N32" s="37" t="s">
        <v>95</v>
      </c>
      <c r="O32" s="5" t="s">
        <v>32</v>
      </c>
      <c r="P32" s="1">
        <v>-1.6727683394650001E-10</v>
      </c>
      <c r="Q32" s="1">
        <v>-1.6727683394650001E-10</v>
      </c>
      <c r="R32" s="1">
        <v>-1.6727683394650001E-10</v>
      </c>
      <c r="S32" s="1">
        <v>-1.6727683394650001E-10</v>
      </c>
      <c r="T32" s="1">
        <v>-1.6727683394650001E-10</v>
      </c>
      <c r="U32" s="1">
        <v>-1.6727683394650001E-10</v>
      </c>
      <c r="V32" s="1">
        <v>-1.673488904988E-10</v>
      </c>
      <c r="W32" s="1">
        <v>-1.673488904988E-10</v>
      </c>
      <c r="X32" s="39">
        <v>146.5746</v>
      </c>
      <c r="Y32" s="39">
        <v>146.5746</v>
      </c>
      <c r="Z32" s="39" t="s">
        <v>95</v>
      </c>
      <c r="AA32" s="39" t="s">
        <v>95</v>
      </c>
    </row>
    <row r="33" spans="1:27" x14ac:dyDescent="0.2">
      <c r="A33" s="3"/>
      <c r="B33" s="3" t="s">
        <v>33</v>
      </c>
      <c r="C33" s="3">
        <v>2.4419726161459999E-12</v>
      </c>
      <c r="D33" s="3">
        <v>2.4419726161459999E-12</v>
      </c>
      <c r="E33" s="3">
        <v>2.4419726161459999E-12</v>
      </c>
      <c r="F33" s="3">
        <v>2.4419726161459999E-12</v>
      </c>
      <c r="G33" s="3">
        <v>2.4419726161459999E-12</v>
      </c>
      <c r="H33" s="3">
        <v>2.4419726161459999E-12</v>
      </c>
      <c r="I33" s="4">
        <v>2.4433762425000001E-12</v>
      </c>
      <c r="J33" s="4">
        <v>2.4433762425000001E-12</v>
      </c>
      <c r="K33" s="37">
        <v>76.286500000000004</v>
      </c>
      <c r="L33" s="37">
        <v>76.286500000000004</v>
      </c>
      <c r="M33" s="37" t="s">
        <v>96</v>
      </c>
      <c r="N33" s="37" t="s">
        <v>96</v>
      </c>
      <c r="O33" s="5" t="s">
        <v>34</v>
      </c>
      <c r="P33" s="1">
        <v>-2.1664925229899999E-13</v>
      </c>
      <c r="Q33" s="1">
        <v>-2.1664925229899999E-13</v>
      </c>
      <c r="R33" s="1">
        <v>-2.1664925229899999E-13</v>
      </c>
      <c r="S33" s="1">
        <v>-2.1664925229899999E-13</v>
      </c>
      <c r="T33" s="1">
        <v>-2.1664925229899999E-13</v>
      </c>
      <c r="U33" s="1">
        <v>-2.1664925229899999E-13</v>
      </c>
      <c r="V33" s="1">
        <v>-2.1677378055969999E-13</v>
      </c>
      <c r="W33" s="1">
        <v>-2.1677378055969999E-13</v>
      </c>
      <c r="X33" s="39">
        <v>76.286500000000004</v>
      </c>
      <c r="Y33" s="39">
        <v>76.286500000000004</v>
      </c>
      <c r="Z33" s="39" t="s">
        <v>96</v>
      </c>
      <c r="AA33" s="39" t="s">
        <v>96</v>
      </c>
    </row>
    <row r="34" spans="1:27" x14ac:dyDescent="0.2">
      <c r="A34" s="3"/>
      <c r="B34" s="3"/>
      <c r="C34" s="3"/>
      <c r="D34" s="3"/>
      <c r="E34" s="3"/>
      <c r="F34" s="3"/>
      <c r="G34" s="3"/>
      <c r="H34" s="3"/>
      <c r="I34" s="4"/>
      <c r="J34" s="4"/>
      <c r="K34" s="37">
        <f>K19+K22*(K19-K31)+K23*(K20-K32)+K24*(K21-K33)-K31</f>
        <v>6378473.0674188165</v>
      </c>
      <c r="L34" s="37">
        <f>L19+L22*L19+L23*L20+L24*L21+L31</f>
        <v>6378308.9285906395</v>
      </c>
      <c r="M34" s="37" t="s">
        <v>97</v>
      </c>
      <c r="N34" s="37" t="s">
        <v>81</v>
      </c>
      <c r="O34" s="35" t="s">
        <v>35</v>
      </c>
      <c r="P34" s="1">
        <f t="shared" ref="P34:W34" si="20">P36/C18</f>
        <v>-3.8479573839873896E-2</v>
      </c>
      <c r="Q34" s="1">
        <f t="shared" si="20"/>
        <v>-4.504501889347657E-2</v>
      </c>
      <c r="R34" s="1">
        <f t="shared" si="20"/>
        <v>-1.1018967211195663E-2</v>
      </c>
      <c r="S34" s="1">
        <f t="shared" si="20"/>
        <v>-1.6330739556420419E-3</v>
      </c>
      <c r="T34" s="1">
        <f t="shared" si="20"/>
        <v>0.73812904956721903</v>
      </c>
      <c r="U34" s="1">
        <f t="shared" si="20"/>
        <v>0</v>
      </c>
      <c r="V34" s="1">
        <f t="shared" si="20"/>
        <v>0</v>
      </c>
      <c r="W34" s="1">
        <f t="shared" si="20"/>
        <v>0.83294149311620591</v>
      </c>
      <c r="X34" s="39">
        <f>X19+X22*(X19-X31)+X23*(X20-X32)+X24*(X21-X33)-X31</f>
        <v>6378473.0674188165</v>
      </c>
      <c r="Y34" s="39">
        <f>Y19+Y22*Y19+Y23*Y20+Y24*Y21+Y31</f>
        <v>6378308.9285906395</v>
      </c>
      <c r="Z34" s="39" t="s">
        <v>97</v>
      </c>
      <c r="AA34" s="39" t="s">
        <v>81</v>
      </c>
    </row>
    <row r="35" spans="1:27" x14ac:dyDescent="0.2">
      <c r="A35" s="3"/>
      <c r="B35" s="3"/>
      <c r="C35" s="3"/>
      <c r="D35" s="3"/>
      <c r="E35" s="3"/>
      <c r="F35" s="3"/>
      <c r="G35" s="3"/>
      <c r="H35" s="3"/>
      <c r="I35" s="3"/>
      <c r="J35" s="4"/>
      <c r="K35" s="37">
        <f>K20+K25*(K19-K31)+K26*(K20-K32)+K27*(K21-K33)-K32</f>
        <v>-120.48918358349179</v>
      </c>
      <c r="L35" s="37">
        <f>L20+L25*L19+L26*L20+L27*L21+L32</f>
        <v>120.48971154560951</v>
      </c>
      <c r="M35" s="37" t="s">
        <v>98</v>
      </c>
      <c r="N35" s="37" t="s">
        <v>82</v>
      </c>
      <c r="O35" s="35" t="s">
        <v>36</v>
      </c>
      <c r="P35" s="1">
        <f t="shared" ref="P35:W35" si="21">P37/C18</f>
        <v>-0.64932641421336856</v>
      </c>
      <c r="Q35" s="1">
        <f t="shared" si="21"/>
        <v>-0.63178306134848372</v>
      </c>
      <c r="R35" s="1">
        <f t="shared" si="21"/>
        <v>-0.46379970160197248</v>
      </c>
      <c r="S35" s="1">
        <f t="shared" si="21"/>
        <v>-0.50345404448312103</v>
      </c>
      <c r="T35" s="1">
        <f t="shared" si="21"/>
        <v>-3.7220549946261901E-2</v>
      </c>
      <c r="U35" s="1">
        <f t="shared" si="21"/>
        <v>-0.70670728854897746</v>
      </c>
      <c r="V35" s="1">
        <f t="shared" si="21"/>
        <v>-0.86383470157214082</v>
      </c>
      <c r="W35" s="1">
        <f t="shared" si="21"/>
        <v>-7.8579386143038291E-2</v>
      </c>
      <c r="X35" s="39">
        <f>X20+X25*(X19-X31)+X26*(X20-X32)+X27*(X21-X33)-X32</f>
        <v>-120.48918358349179</v>
      </c>
      <c r="Y35" s="39">
        <f>Y20+Y25*Y19+Y26*Y20+Y27*Y21+Y32</f>
        <v>120.48971154560951</v>
      </c>
      <c r="Z35" s="39" t="s">
        <v>98</v>
      </c>
      <c r="AA35" s="39" t="s">
        <v>82</v>
      </c>
    </row>
    <row r="36" spans="1:27" x14ac:dyDescent="0.2">
      <c r="A36" s="3"/>
      <c r="B36" s="3" t="s">
        <v>37</v>
      </c>
      <c r="C36" s="3">
        <f t="shared" ref="C36:J36" si="22">C18*(C28+(C30*SIN(2*C28)*COSH(2*C29))+(C31*SIN(4*C28)*COSH(4*C29))+(C32*SIN(6*C28)*COSH(6*C29))+(C33*SIN(8*C28)*COSH(8*C29)))</f>
        <v>0</v>
      </c>
      <c r="D36" s="3">
        <f t="shared" si="22"/>
        <v>0</v>
      </c>
      <c r="E36" s="3">
        <f t="shared" si="22"/>
        <v>0</v>
      </c>
      <c r="F36" s="3">
        <f t="shared" si="22"/>
        <v>0</v>
      </c>
      <c r="G36" s="3">
        <f t="shared" si="22"/>
        <v>0</v>
      </c>
      <c r="H36" s="3">
        <f t="shared" si="22"/>
        <v>0</v>
      </c>
      <c r="I36" s="3">
        <f t="shared" si="22"/>
        <v>0</v>
      </c>
      <c r="J36" s="4">
        <f t="shared" si="22"/>
        <v>0</v>
      </c>
      <c r="K36" s="37">
        <f>K21+K28*(K19-K31)+K29*(K20-K32)+K30*(K21-K33)-K33</f>
        <v>-74.652406193705261</v>
      </c>
      <c r="L36" s="37">
        <f>L17+L28*L19+L29*L20+L30*L17+L33</f>
        <v>74.652713342697339</v>
      </c>
      <c r="M36" s="37" t="s">
        <v>99</v>
      </c>
      <c r="N36" s="37" t="s">
        <v>83</v>
      </c>
      <c r="O36" s="5" t="s">
        <v>37</v>
      </c>
      <c r="P36" s="1">
        <f>C45+P46-(P46*P46*P46)/(12*C42*C42)+(P46*P47*P47)/(4*C42*C42)</f>
        <v>-245020.93736002559</v>
      </c>
      <c r="Q36" s="1">
        <f>D45+Q46-(Q46*Q46*Q46)/(12*D42*D42)+(Q46*Q47*Q47)/(4*D42*D42)</f>
        <v>-286826.7927968264</v>
      </c>
      <c r="R36" s="1">
        <f>E45+R46-(R46*R46*R46)/(12*E42*E42)+(R46*R47*R47)/(4*E42*E42)</f>
        <v>-70163.918292380869</v>
      </c>
      <c r="S36" s="1">
        <f>F45+S46-(S46*S46*S46)/(12*F42*F42)+(S46*S47*S47)/(4*F42*F42)</f>
        <v>-10398.693942265585</v>
      </c>
      <c r="T36" s="1">
        <f>(T49+4700000)/G9</f>
        <v>4700079.9013583232</v>
      </c>
      <c r="U36" s="1">
        <f>(U49)/H9</f>
        <v>0</v>
      </c>
      <c r="V36" s="1">
        <f>(V49)/I9</f>
        <v>0</v>
      </c>
      <c r="W36" s="1">
        <f>(W49+5300000)/J9</f>
        <v>5303712.5988191739</v>
      </c>
      <c r="X36" s="39">
        <f>X21+X28*(X19-X31)+X29*(X20-X32)+X30*(X21-X33)-X33</f>
        <v>-74.652406193705261</v>
      </c>
      <c r="Y36" s="39">
        <f>Y17+Y28*Y19+Y29*Y20+Y30*Y17+Y33</f>
        <v>74.652713342697339</v>
      </c>
      <c r="Z36" s="39" t="s">
        <v>99</v>
      </c>
      <c r="AA36" s="39" t="s">
        <v>83</v>
      </c>
    </row>
    <row r="37" spans="1:27" x14ac:dyDescent="0.2">
      <c r="A37" s="3"/>
      <c r="B37" s="3" t="s">
        <v>38</v>
      </c>
      <c r="C37" s="3">
        <f t="shared" ref="C37:J37" si="23">C18*(C29+(C30*COS(2*C28)*SINH(2*C29))+(C31*COS(4*C28)*SINH(4*C29))+(C32*COS(6*C28)*SINH(6*C29))+(C33*COS(8*C28)*SINH(8*C29)))</f>
        <v>-2402252.4163102387</v>
      </c>
      <c r="D37" s="3">
        <f t="shared" si="23"/>
        <v>-2452392.4039710839</v>
      </c>
      <c r="E37" s="3">
        <f t="shared" si="23"/>
        <v>-1922027.2770818044</v>
      </c>
      <c r="F37" s="3">
        <f t="shared" si="23"/>
        <v>-1882922.3305678132</v>
      </c>
      <c r="G37" s="3">
        <f t="shared" si="23"/>
        <v>-2150348.1978959106</v>
      </c>
      <c r="H37" s="3">
        <f t="shared" si="23"/>
        <v>-2392307.8985017408</v>
      </c>
      <c r="I37" s="3">
        <f t="shared" si="23"/>
        <v>-1689335.1473259393</v>
      </c>
      <c r="J37" s="4">
        <f t="shared" si="23"/>
        <v>-2155218.7453885535</v>
      </c>
      <c r="K37" s="37"/>
      <c r="L37" s="37"/>
      <c r="M37" s="37" t="s">
        <v>100</v>
      </c>
      <c r="N37" s="37" t="s">
        <v>130</v>
      </c>
      <c r="O37" s="5" t="s">
        <v>38</v>
      </c>
      <c r="P37" s="1">
        <f>P47-(P46*P46*P47)/(4*C42*C42)+(P47*P47*P47)/(12*C42*C42)+(P46*P46*P46*P46*P47)/(16*C42*C42*C42*C42)-(P46*P46*P47*P47*P47)/(8*C42*C42*C42*C42*C42*C42)+(P47*P47*P47*P47*P47)/(80*C42*C42*C42*C42)-(P46*P46*P46*P46*P46*P46*P47)/(64*C42*C42*C42*C42*C42*C42)</f>
        <v>-4134623.9260664638</v>
      </c>
      <c r="Q37" s="1">
        <f>Q47-(Q46*Q46*Q47)/(4*D42*D42)+(Q47*Q47*Q47)/(12*D42*D42)+(Q46*Q46*Q46*Q46*Q47)/(16*D42*D42*D42*D42)-(Q46*Q46*Q47*Q47*Q47)/(8*D42*D42*D42*D42*D42*D42)+(Q47*Q47*Q47*Q47*Q47)/(80*D42*D42*D42*D42)-(Q46*Q46*Q46*Q46*Q46*Q46*Q47)/(64*D42*D42*D42*D42*D42*D42)</f>
        <v>-4022915.6004680782</v>
      </c>
      <c r="R37" s="1">
        <f>R47-(R46*R46*R47)/(4*E42*E42)+(R47*R47*R47)/(12*E42*E42)+(R46*R46*R46*R46*R47)/(16*E42*E42*E42*E42)-(R46*R46*R47*R47*R47)/(8*E42*E42*E42*E42*E42*E42)+(R47*R47*R47*R47*R47)/(80*E42*E42*E42*E42)-(R46*R46*R46*R46*R46*R46*R47)/(64*E42*E42*E42*E42*E42*E42)</f>
        <v>-2953271.7307814104</v>
      </c>
      <c r="S37" s="1">
        <f>S47-(S46*S46*S47)/(4*F42*F42)+(S47*S47*S47)/(12*F42*F42)+(S46*S46*S46*S46*S47)/(16*F42*F42*F42*F42)-(S46*S46*S47*S47*S47)/(8*F42*F42*F42*F42*F42*F42)+(S47*S47*S47*S47*S47)/(80*F42*F42*F42*F42)-(S46*S46*S46*S46*S46*S46*S47)/(64*F42*F42*F42*F42*F42*F42)</f>
        <v>-3205773.0787320645</v>
      </c>
      <c r="T37" s="1">
        <f>(T50-237000)/G9</f>
        <v>-237004.02906849419</v>
      </c>
      <c r="U37" s="1">
        <f>IF($B$150=1,(U50-3500000)/H9,(U50-4500000)/H9)</f>
        <v>-4500000</v>
      </c>
      <c r="V37" s="1">
        <f>IF($B$151=1,(V50-5500000)/I9,IF($B$151=2,(V50-6500000)/I9,IF($B$151=3,(V50-7500000)/I9,(V50-8500000)/I9)))</f>
        <v>-5500423.5326120108</v>
      </c>
      <c r="W37" s="1">
        <f>(W50-500000)/J9</f>
        <v>-500350.24517162016</v>
      </c>
      <c r="X37" s="39"/>
      <c r="Y37" s="39"/>
      <c r="Z37" s="39" t="s">
        <v>100</v>
      </c>
      <c r="AA37" s="39" t="s">
        <v>130</v>
      </c>
    </row>
    <row r="38" spans="1:27" x14ac:dyDescent="0.2">
      <c r="A38" s="3"/>
      <c r="B38" s="3"/>
      <c r="C38" s="3"/>
      <c r="D38" s="3"/>
      <c r="E38" s="3"/>
      <c r="F38" s="3"/>
      <c r="G38" s="3"/>
      <c r="H38" s="3"/>
      <c r="I38" s="3"/>
      <c r="J38" s="4"/>
      <c r="K38" s="37">
        <f t="shared" ref="K38:L40" si="24">K34</f>
        <v>6378473.0674188165</v>
      </c>
      <c r="L38" s="37">
        <f t="shared" si="24"/>
        <v>6378308.9285906395</v>
      </c>
      <c r="M38" s="37" t="s">
        <v>97</v>
      </c>
      <c r="N38" s="37" t="s">
        <v>81</v>
      </c>
      <c r="O38" s="5"/>
      <c r="P38" s="1"/>
      <c r="Q38" s="1"/>
      <c r="R38" s="1"/>
      <c r="S38" s="1"/>
      <c r="T38" s="1"/>
      <c r="U38" s="1"/>
      <c r="V38" s="1"/>
      <c r="W38" s="1"/>
      <c r="X38" s="39">
        <f t="shared" ref="X38:Y40" si="25">X34</f>
        <v>6378473.0674188165</v>
      </c>
      <c r="Y38" s="39">
        <f t="shared" si="25"/>
        <v>6378308.9285906395</v>
      </c>
      <c r="Z38" s="39" t="s">
        <v>97</v>
      </c>
      <c r="AA38" s="39" t="s">
        <v>81</v>
      </c>
    </row>
    <row r="39" spans="1:27" x14ac:dyDescent="0.2">
      <c r="A39" s="3"/>
      <c r="B39" s="3" t="s">
        <v>39</v>
      </c>
      <c r="C39" s="3"/>
      <c r="D39" s="3"/>
      <c r="E39" s="3"/>
      <c r="F39" s="3"/>
      <c r="G39" s="3"/>
      <c r="H39" s="3"/>
      <c r="I39" s="3"/>
      <c r="J39" s="4"/>
      <c r="K39" s="37">
        <f t="shared" si="24"/>
        <v>-120.48918358349179</v>
      </c>
      <c r="L39" s="37">
        <f t="shared" si="24"/>
        <v>120.48971154560951</v>
      </c>
      <c r="M39" s="37" t="s">
        <v>98</v>
      </c>
      <c r="N39" s="37" t="s">
        <v>82</v>
      </c>
      <c r="O39" s="5"/>
      <c r="P39" s="1"/>
      <c r="Q39" s="1"/>
      <c r="R39" s="1"/>
      <c r="S39" s="1"/>
      <c r="T39" s="1"/>
      <c r="U39" s="1"/>
      <c r="V39" s="1"/>
      <c r="W39" s="1"/>
      <c r="X39" s="39">
        <f t="shared" si="25"/>
        <v>-120.48918358349179</v>
      </c>
      <c r="Y39" s="39">
        <f t="shared" si="25"/>
        <v>120.48971154560951</v>
      </c>
      <c r="Z39" s="39" t="s">
        <v>98</v>
      </c>
      <c r="AA39" s="39" t="s">
        <v>82</v>
      </c>
    </row>
    <row r="40" spans="1:27" x14ac:dyDescent="0.2">
      <c r="A40" s="3"/>
      <c r="B40" s="3" t="s">
        <v>40</v>
      </c>
      <c r="C40" s="3">
        <v>5467000</v>
      </c>
      <c r="D40" s="3">
        <v>5806000</v>
      </c>
      <c r="E40" s="3">
        <v>5999000</v>
      </c>
      <c r="F40" s="3">
        <v>5627000</v>
      </c>
      <c r="G40" s="3"/>
      <c r="H40" s="3"/>
      <c r="I40" s="3"/>
      <c r="J40" s="4"/>
      <c r="K40" s="37">
        <f t="shared" si="24"/>
        <v>-74.652406193705261</v>
      </c>
      <c r="L40" s="37">
        <f t="shared" si="24"/>
        <v>74.652713342697339</v>
      </c>
      <c r="M40" s="37" t="s">
        <v>99</v>
      </c>
      <c r="N40" s="37" t="s">
        <v>83</v>
      </c>
      <c r="O40" s="5"/>
      <c r="P40" s="1"/>
      <c r="Q40" s="1"/>
      <c r="R40" s="1"/>
      <c r="S40" s="1"/>
      <c r="T40" s="1"/>
      <c r="U40" s="1"/>
      <c r="V40" s="1"/>
      <c r="W40" s="1"/>
      <c r="X40" s="39">
        <f t="shared" si="25"/>
        <v>-74.652406193705261</v>
      </c>
      <c r="Y40" s="39">
        <f t="shared" si="25"/>
        <v>74.652713342697339</v>
      </c>
      <c r="Z40" s="39" t="s">
        <v>99</v>
      </c>
      <c r="AA40" s="39" t="s">
        <v>83</v>
      </c>
    </row>
    <row r="41" spans="1:27" x14ac:dyDescent="0.2">
      <c r="A41" s="3"/>
      <c r="B41" s="3" t="s">
        <v>41</v>
      </c>
      <c r="C41" s="3">
        <v>4637000</v>
      </c>
      <c r="D41" s="3">
        <v>4603000</v>
      </c>
      <c r="E41" s="3">
        <v>3501000</v>
      </c>
      <c r="F41" s="3">
        <v>3703000</v>
      </c>
      <c r="G41" s="3"/>
      <c r="H41" s="3"/>
      <c r="I41" s="3"/>
      <c r="J41" s="4"/>
      <c r="K41" s="37"/>
      <c r="L41" s="37"/>
      <c r="M41" s="37"/>
      <c r="N41" s="37"/>
      <c r="O41" s="5"/>
      <c r="P41" s="1"/>
      <c r="Q41" s="1"/>
      <c r="R41" s="1"/>
      <c r="S41" s="1"/>
      <c r="T41" s="1"/>
      <c r="U41" s="1"/>
      <c r="V41" s="1"/>
      <c r="W41" s="1"/>
      <c r="X41" s="39"/>
      <c r="Y41" s="39"/>
      <c r="Z41" s="39"/>
      <c r="AA41" s="39"/>
    </row>
    <row r="42" spans="1:27" ht="28.5" x14ac:dyDescent="0.2">
      <c r="A42" s="3"/>
      <c r="B42" s="11" t="s">
        <v>42</v>
      </c>
      <c r="C42" s="3">
        <f>C19*POWER(1-C20*C20,1/2)/(1-C20*C20*SIN(RADIANS(C43))*SIN(RADIANS(C43)))</f>
        <v>6382390.1649836507</v>
      </c>
      <c r="D42" s="3">
        <f>D19*POWER(1-D20*D20,1/2)/(1-D20*D20*SIN(RADIANS(D43))*SIN(RADIANS(D43)))</f>
        <v>6384119.4273045957</v>
      </c>
      <c r="E42" s="3">
        <f>E19*POWER(1-E20*E20,1/2)/(1-E20*E20*SIN(RADIANS(E43))*SIN(RADIANS(E43)))</f>
        <v>6384536.7935654661</v>
      </c>
      <c r="F42" s="3">
        <f>F19*POWER(1-F20*F20,1/2)/(1-F20*F20*SIN(RADIANS(F43))*SIN(RADIANS(F43)))</f>
        <v>6383155.1651298553</v>
      </c>
      <c r="G42" s="3"/>
      <c r="H42" s="3"/>
      <c r="I42" s="3"/>
      <c r="J42" s="4"/>
      <c r="K42" s="37">
        <v>6378137</v>
      </c>
      <c r="L42" s="37">
        <v>6378245</v>
      </c>
      <c r="M42" s="37" t="s">
        <v>101</v>
      </c>
      <c r="N42" s="37" t="s">
        <v>77</v>
      </c>
      <c r="O42" s="5"/>
      <c r="P42" s="1"/>
      <c r="Q42" s="1"/>
      <c r="R42" s="1"/>
      <c r="S42" s="1"/>
      <c r="T42" s="1"/>
      <c r="U42" s="1"/>
      <c r="V42" s="1"/>
      <c r="W42" s="1"/>
      <c r="X42" s="39">
        <v>6378137</v>
      </c>
      <c r="Y42" s="39">
        <v>6378245</v>
      </c>
      <c r="Z42" s="39" t="s">
        <v>101</v>
      </c>
      <c r="AA42" s="39" t="s">
        <v>77</v>
      </c>
    </row>
    <row r="43" spans="1:27" x14ac:dyDescent="0.2">
      <c r="A43" s="3"/>
      <c r="B43" s="3" t="s">
        <v>3</v>
      </c>
      <c r="C43" s="3">
        <f t="shared" ref="C43:F44" si="26">C7</f>
        <v>50.625</v>
      </c>
      <c r="D43" s="3">
        <f t="shared" si="26"/>
        <v>53.001944444444447</v>
      </c>
      <c r="E43" s="3">
        <f t="shared" si="26"/>
        <v>53.5833333333333</v>
      </c>
      <c r="F43" s="3">
        <f t="shared" si="26"/>
        <v>51.670833333333334</v>
      </c>
      <c r="G43" s="3"/>
      <c r="H43" s="3"/>
      <c r="I43" s="3"/>
      <c r="J43" s="4"/>
      <c r="K43" s="37">
        <v>6356752.3141400004</v>
      </c>
      <c r="L43" s="37">
        <v>6356863.01877</v>
      </c>
      <c r="M43" s="37" t="s">
        <v>102</v>
      </c>
      <c r="N43" s="37" t="s">
        <v>78</v>
      </c>
      <c r="O43" s="5"/>
      <c r="P43" s="1"/>
      <c r="Q43" s="1"/>
      <c r="R43" s="1"/>
      <c r="S43" s="1"/>
      <c r="T43" s="1"/>
      <c r="U43" s="1"/>
      <c r="V43" s="1"/>
      <c r="W43" s="1"/>
      <c r="X43" s="39">
        <v>6356752.3141400004</v>
      </c>
      <c r="Y43" s="39">
        <v>6356863.01877</v>
      </c>
      <c r="Z43" s="39" t="s">
        <v>102</v>
      </c>
      <c r="AA43" s="39" t="s">
        <v>78</v>
      </c>
    </row>
    <row r="44" spans="1:27" x14ac:dyDescent="0.2">
      <c r="A44" s="3"/>
      <c r="B44" s="3" t="s">
        <v>43</v>
      </c>
      <c r="C44" s="3">
        <f t="shared" si="26"/>
        <v>21.083333333333332</v>
      </c>
      <c r="D44" s="3">
        <f t="shared" si="26"/>
        <v>21.502777777777776</v>
      </c>
      <c r="E44" s="3">
        <f t="shared" si="26"/>
        <v>17.008333333333333</v>
      </c>
      <c r="F44" s="3">
        <f t="shared" si="26"/>
        <v>16.672222222222221</v>
      </c>
      <c r="G44" s="3"/>
      <c r="H44" s="3"/>
      <c r="I44" s="3"/>
      <c r="J44" s="4"/>
      <c r="K44" s="37">
        <f>PI()</f>
        <v>3.1415926535897931</v>
      </c>
      <c r="L44" s="37">
        <f>PI()</f>
        <v>3.1415926535897931</v>
      </c>
      <c r="M44" s="37" t="s">
        <v>103</v>
      </c>
      <c r="N44" s="37" t="s">
        <v>103</v>
      </c>
      <c r="O44" s="5"/>
      <c r="P44" s="1"/>
      <c r="Q44" s="1"/>
      <c r="R44" s="1"/>
      <c r="S44" s="1"/>
      <c r="T44" s="1"/>
      <c r="U44" s="1"/>
      <c r="V44" s="1"/>
      <c r="W44" s="1"/>
      <c r="X44" s="39">
        <f>PI()</f>
        <v>3.1415926535897931</v>
      </c>
      <c r="Y44" s="39">
        <f>PI()</f>
        <v>3.1415926535897931</v>
      </c>
      <c r="Z44" s="39" t="s">
        <v>103</v>
      </c>
      <c r="AA44" s="39" t="s">
        <v>103</v>
      </c>
    </row>
    <row r="45" spans="1:27" x14ac:dyDescent="0.2">
      <c r="A45" s="3"/>
      <c r="B45" s="3" t="s">
        <v>44</v>
      </c>
      <c r="C45" s="3">
        <v>5610467.5770416996</v>
      </c>
      <c r="D45" s="3">
        <v>5874939.8741149995</v>
      </c>
      <c r="E45" s="3">
        <v>5939644.7701116996</v>
      </c>
      <c r="F45" s="3">
        <v>5726819.6678288002</v>
      </c>
      <c r="G45" s="3"/>
      <c r="H45" s="3"/>
      <c r="I45" s="3"/>
      <c r="J45" s="4"/>
      <c r="K45" s="37">
        <v>8.1819191042799999E-2</v>
      </c>
      <c r="L45" s="37">
        <v>8.1813334016899997E-2</v>
      </c>
      <c r="M45" s="37" t="s">
        <v>104</v>
      </c>
      <c r="N45" s="37" t="s">
        <v>79</v>
      </c>
      <c r="O45" s="5"/>
      <c r="P45" s="1"/>
      <c r="Q45" s="1"/>
      <c r="R45" s="1"/>
      <c r="S45" s="1"/>
      <c r="T45" s="1"/>
      <c r="U45" s="1"/>
      <c r="V45" s="1"/>
      <c r="W45" s="1"/>
      <c r="X45" s="39">
        <v>8.1819191042799999E-2</v>
      </c>
      <c r="Y45" s="39">
        <v>8.1813334016899997E-2</v>
      </c>
      <c r="Z45" s="39" t="s">
        <v>104</v>
      </c>
      <c r="AA45" s="39" t="s">
        <v>79</v>
      </c>
    </row>
    <row r="46" spans="1:27" x14ac:dyDescent="0.2">
      <c r="A46" s="3"/>
      <c r="B46" s="3" t="s">
        <v>45</v>
      </c>
      <c r="C46" s="3">
        <f>(2*C42*SIN((C36-C45)/C42))/(COS((C36-C45)/C42)+COSH(C37/C42))</f>
        <v>-5750399.3225677293</v>
      </c>
      <c r="D46" s="3">
        <f>(2*D42*SIN((D36-D45)/D42))/(COS((D36-D45)/D42)+COSH(D37/D42))</f>
        <v>-6046650.2691919589</v>
      </c>
      <c r="E46" s="3">
        <f>(2*E42*SIN((E36-E45)/E42))/(COS((E36-E45)/E42)+COSH(E37/E42))</f>
        <v>-6230609.1167524746</v>
      </c>
      <c r="F46" s="3">
        <f>(2*F42*SIN((F36-F45)/F42))/(COS((F36-F45)/F42)+COSH(F37/F42))</f>
        <v>-5983147.0511531215</v>
      </c>
      <c r="G46" s="3"/>
      <c r="H46" s="3"/>
      <c r="I46" s="3"/>
      <c r="J46" s="4"/>
      <c r="K46" s="37">
        <f>K45*K45</f>
        <v>6.6943800228982039E-3</v>
      </c>
      <c r="L46" s="37">
        <f>L45*L45</f>
        <v>6.6934216229608458E-3</v>
      </c>
      <c r="M46" s="37" t="s">
        <v>105</v>
      </c>
      <c r="N46" s="37" t="s">
        <v>105</v>
      </c>
      <c r="O46" s="5" t="s">
        <v>45</v>
      </c>
      <c r="P46" s="1">
        <f>(P49-C40)/C9</f>
        <v>-5468093.6187237445</v>
      </c>
      <c r="Q46" s="1">
        <f>(Q49-D40)/D9</f>
        <v>-5807161.4322864572</v>
      </c>
      <c r="R46" s="1">
        <f>(R49-E40)/E9</f>
        <v>-6000200.040008001</v>
      </c>
      <c r="S46" s="1">
        <f>(S49-F40)/F9</f>
        <v>-5628125.6251250245</v>
      </c>
      <c r="T46" s="1"/>
      <c r="U46" s="1"/>
      <c r="V46" s="1"/>
      <c r="W46" s="1"/>
      <c r="X46" s="39">
        <f>X45*X45</f>
        <v>6.6943800228982039E-3</v>
      </c>
      <c r="Y46" s="39">
        <f>Y45*Y45</f>
        <v>6.6934216229608458E-3</v>
      </c>
      <c r="Z46" s="39" t="s">
        <v>105</v>
      </c>
      <c r="AA46" s="39" t="s">
        <v>105</v>
      </c>
    </row>
    <row r="47" spans="1:27" x14ac:dyDescent="0.2">
      <c r="A47" s="3"/>
      <c r="B47" s="3" t="s">
        <v>46</v>
      </c>
      <c r="C47" s="3">
        <f>(2*C42*SINH(C37/C42))/(COS((C36-C45)/C42)+COSH(C37/C42))</f>
        <v>-2877213.7548581152</v>
      </c>
      <c r="D47" s="3">
        <f>(2*D42*SINH(D37/D42))/(COS((D36-D45)/D42)+COSH(D37/D42))</f>
        <v>-2991278.2106651762</v>
      </c>
      <c r="E47" s="3">
        <f>(2*E42*SINH(E37/E42))/(COS((E36-E45)/E42)+COSH(E37/E42))</f>
        <v>-2374813.7917578905</v>
      </c>
      <c r="F47" s="3">
        <f>(2*F42*SINH(F37/F42))/(COS((F36-F45)/F42)+COSH(F37/F42))</f>
        <v>-2291076.3800731157</v>
      </c>
      <c r="G47" s="3"/>
      <c r="H47" s="3"/>
      <c r="I47" s="3"/>
      <c r="J47" s="4"/>
      <c r="K47" s="37">
        <f>(K42-K49)*(K42+K49)</f>
        <v>-4287095535.8460059</v>
      </c>
      <c r="L47" s="37">
        <f>(L42-L49)*(L42+L49)</f>
        <v>-815523031.84877527</v>
      </c>
      <c r="M47" s="37" t="s">
        <v>106</v>
      </c>
      <c r="N47" s="37" t="s">
        <v>106</v>
      </c>
      <c r="O47" s="5" t="s">
        <v>46</v>
      </c>
      <c r="P47" s="1">
        <f>(P50-C41)/C9</f>
        <v>-4637927.5855171038</v>
      </c>
      <c r="Q47" s="1">
        <f>(Q50-D41)/D9</f>
        <v>-4603920.784156831</v>
      </c>
      <c r="R47" s="1">
        <f>(R50-E41)/E9</f>
        <v>-3501700.3400680134</v>
      </c>
      <c r="S47" s="1">
        <f>(S50-F41)/F9</f>
        <v>-3703740.7481496297</v>
      </c>
      <c r="T47" s="1"/>
      <c r="U47" s="1"/>
      <c r="V47" s="1"/>
      <c r="W47" s="1"/>
      <c r="X47" s="39">
        <f>(X42-X49)*(X42+X49)</f>
        <v>-4287095535.8460059</v>
      </c>
      <c r="Y47" s="39">
        <f>(Y42-Y49)*(Y42+Y49)</f>
        <v>-815523031.84877527</v>
      </c>
      <c r="Z47" s="39" t="s">
        <v>106</v>
      </c>
      <c r="AA47" s="39" t="s">
        <v>106</v>
      </c>
    </row>
    <row r="48" spans="1:27" ht="15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4"/>
      <c r="K48" s="37">
        <f>K49-K46*K49</f>
        <v>6335773.1458700942</v>
      </c>
      <c r="L48" s="37">
        <f>L49-L46*L49</f>
        <v>6335616.2188205281</v>
      </c>
      <c r="M48" s="37" t="s">
        <v>107</v>
      </c>
      <c r="N48" s="37" t="s">
        <v>107</v>
      </c>
      <c r="O48" s="5"/>
      <c r="P48" s="12"/>
      <c r="Q48" s="12"/>
      <c r="R48" s="12"/>
      <c r="S48" s="12"/>
      <c r="T48" s="12"/>
      <c r="U48" s="12"/>
      <c r="V48" s="12"/>
      <c r="W48" s="12"/>
      <c r="X48" s="39">
        <f>X49-X46*X49</f>
        <v>6335773.1458700942</v>
      </c>
      <c r="Y48" s="39">
        <f>Y49-Y46*Y49</f>
        <v>6335616.2188205281</v>
      </c>
      <c r="Z48" s="39" t="s">
        <v>107</v>
      </c>
      <c r="AA48" s="39" t="s">
        <v>107</v>
      </c>
    </row>
    <row r="49" spans="1:27" ht="15.75" thickTop="1" thickBot="1" x14ac:dyDescent="0.25">
      <c r="A49" s="3"/>
      <c r="B49" s="3" t="s">
        <v>47</v>
      </c>
      <c r="C49" s="13">
        <f>C9*C46+C40</f>
        <v>-282249.24270321615</v>
      </c>
      <c r="D49" s="13">
        <f>D9*D46+D40</f>
        <v>-239440.93913812097</v>
      </c>
      <c r="E49" s="13">
        <f>E9*E46+E40</f>
        <v>-230362.9949291246</v>
      </c>
      <c r="F49" s="13">
        <f>F9*F46+F40</f>
        <v>-354950.42174289096</v>
      </c>
      <c r="G49" s="13">
        <f>G9*G36-4700000</f>
        <v>-4700000</v>
      </c>
      <c r="H49" s="13">
        <f>H9*H36-0</f>
        <v>0</v>
      </c>
      <c r="I49" s="13">
        <f>I9*I36-0</f>
        <v>0</v>
      </c>
      <c r="J49" s="16">
        <f>J9*J36-5300000</f>
        <v>-5300000</v>
      </c>
      <c r="K49" s="37">
        <f>POWER((POWER(K38,2)+POWER(K39,2)),1/2)</f>
        <v>6378473.0685568349</v>
      </c>
      <c r="L49" s="37">
        <f>POWER((POWER(L38,2)+POWER(L39,2)),1/2)</f>
        <v>6378308.929728698</v>
      </c>
      <c r="M49" s="37" t="s">
        <v>108</v>
      </c>
      <c r="N49" s="37" t="s">
        <v>108</v>
      </c>
      <c r="O49" s="36" t="s">
        <v>48</v>
      </c>
      <c r="P49" s="14">
        <f t="shared" ref="P49:W49" si="27">$C$132</f>
        <v>0</v>
      </c>
      <c r="Q49" s="14">
        <f t="shared" si="27"/>
        <v>0</v>
      </c>
      <c r="R49" s="14">
        <f t="shared" si="27"/>
        <v>0</v>
      </c>
      <c r="S49" s="14">
        <f t="shared" si="27"/>
        <v>0</v>
      </c>
      <c r="T49" s="14">
        <f t="shared" si="27"/>
        <v>0</v>
      </c>
      <c r="U49" s="14">
        <f t="shared" si="27"/>
        <v>0</v>
      </c>
      <c r="V49" s="14">
        <f t="shared" si="27"/>
        <v>0</v>
      </c>
      <c r="W49" s="14">
        <f t="shared" si="27"/>
        <v>0</v>
      </c>
      <c r="X49" s="39">
        <f>POWER((POWER(X38,2)+POWER(X39,2)),1/2)</f>
        <v>6378473.0685568349</v>
      </c>
      <c r="Y49" s="39">
        <f>POWER((POWER(Y38,2)+POWER(Y39,2)),1/2)</f>
        <v>6378308.929728698</v>
      </c>
      <c r="Z49" s="39" t="s">
        <v>108</v>
      </c>
      <c r="AA49" s="39" t="s">
        <v>108</v>
      </c>
    </row>
    <row r="50" spans="1:27" ht="15" thickTop="1" x14ac:dyDescent="0.2">
      <c r="A50" s="3"/>
      <c r="B50" s="3" t="s">
        <v>49</v>
      </c>
      <c r="C50" s="13">
        <f>C9*C47+C41</f>
        <v>1760361.6878928565</v>
      </c>
      <c r="D50" s="13">
        <f>D9*D47+D41</f>
        <v>1612320.0449769567</v>
      </c>
      <c r="E50" s="13">
        <f>E9*E47+E41</f>
        <v>1126661.1710004611</v>
      </c>
      <c r="F50" s="13">
        <f>F9*F47+F41</f>
        <v>1412381.8352028988</v>
      </c>
      <c r="G50" s="13">
        <f>G9*G37+237000</f>
        <v>-1913311.6419765465</v>
      </c>
      <c r="H50" s="13">
        <f>IF($B$150=1,H9*H37+3500000,H9*H37+4500000)</f>
        <v>2107692.1014982592</v>
      </c>
      <c r="I50" s="13">
        <f>IF($B$151=1,I9*I37+5500000,IF($B$151=2,I9*I37+6500000,IF($B$151=3,I9*I37+7500000,I9*I37+8500000)))</f>
        <v>3810794.9314804049</v>
      </c>
      <c r="J50" s="16">
        <f>J9*J37+500000</f>
        <v>-1653710.0922667813</v>
      </c>
      <c r="K50" s="37">
        <f>ATAN((K40+0)/K49)</f>
        <v>-1.1703805187843676E-5</v>
      </c>
      <c r="L50" s="37">
        <f>ATAN((L40+0)/L49)</f>
        <v>1.1704154527752527E-5</v>
      </c>
      <c r="M50" s="37" t="s">
        <v>109</v>
      </c>
      <c r="N50" s="37" t="s">
        <v>109</v>
      </c>
      <c r="O50" s="36" t="s">
        <v>50</v>
      </c>
      <c r="P50" s="14">
        <f t="shared" ref="P50:W50" si="28">$C$133</f>
        <v>0</v>
      </c>
      <c r="Q50" s="14">
        <f t="shared" si="28"/>
        <v>0</v>
      </c>
      <c r="R50" s="14">
        <f t="shared" si="28"/>
        <v>0</v>
      </c>
      <c r="S50" s="14">
        <f t="shared" si="28"/>
        <v>0</v>
      </c>
      <c r="T50" s="14">
        <f t="shared" si="28"/>
        <v>0</v>
      </c>
      <c r="U50" s="14">
        <f t="shared" si="28"/>
        <v>0</v>
      </c>
      <c r="V50" s="14">
        <f t="shared" si="28"/>
        <v>0</v>
      </c>
      <c r="W50" s="14">
        <f t="shared" si="28"/>
        <v>0</v>
      </c>
      <c r="X50" s="39">
        <f>ATAN((X40+0)/X49)</f>
        <v>-1.1703805187843676E-5</v>
      </c>
      <c r="Y50" s="39">
        <f>ATAN((Y40+0)/Y49)</f>
        <v>1.1704154527752527E-5</v>
      </c>
      <c r="Z50" s="39" t="s">
        <v>109</v>
      </c>
      <c r="AA50" s="39" t="s">
        <v>109</v>
      </c>
    </row>
    <row r="51" spans="1:27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37">
        <f>K45*SIN(K50)</f>
        <v>-9.575958725700337E-7</v>
      </c>
      <c r="L51" s="37">
        <f>L45*SIN(L50)</f>
        <v>9.5755590374256771E-7</v>
      </c>
      <c r="M51" s="37" t="s">
        <v>110</v>
      </c>
      <c r="N51" s="37" t="s">
        <v>110</v>
      </c>
      <c r="W51" s="2"/>
      <c r="X51" s="39">
        <f>X45*SIN(X50)</f>
        <v>-9.575958725700337E-7</v>
      </c>
      <c r="Y51" s="39">
        <f>Y45*SIN(Y50)</f>
        <v>9.5755590374256771E-7</v>
      </c>
      <c r="Z51" s="39" t="s">
        <v>110</v>
      </c>
      <c r="AA51" s="39" t="s">
        <v>110</v>
      </c>
    </row>
    <row r="52" spans="1:27" x14ac:dyDescent="0.2">
      <c r="K52" s="37">
        <f>K42*K45*K51/POWER(1-K51*K51,1/2)</f>
        <v>-0.49972524577321636</v>
      </c>
      <c r="L52" s="37">
        <f>L42*L45*L51/POWER(1-L51*L51,1/2)</f>
        <v>0.49967707735800138</v>
      </c>
      <c r="M52" s="37" t="s">
        <v>111</v>
      </c>
      <c r="N52" s="37" t="s">
        <v>111</v>
      </c>
      <c r="X52" s="39">
        <f>X42*X45*X51/POWER(1-X51*X51,1/2)</f>
        <v>-0.49972524577321636</v>
      </c>
      <c r="Y52" s="39">
        <f>Y42*Y45*Y51/POWER(1-Y51*Y51,1/2)</f>
        <v>0.49967707735800138</v>
      </c>
      <c r="Z52" s="39" t="s">
        <v>111</v>
      </c>
      <c r="AA52" s="39" t="s">
        <v>111</v>
      </c>
    </row>
    <row r="53" spans="1:27" x14ac:dyDescent="0.2">
      <c r="K53" s="37">
        <f>ATAN((K40+K52)/K49)</f>
        <v>-1.1782150779387794E-5</v>
      </c>
      <c r="L53" s="37">
        <f>ATAN((L40+L52)/L49)</f>
        <v>1.1782494583525014E-5</v>
      </c>
      <c r="M53" s="37" t="s">
        <v>112</v>
      </c>
      <c r="N53" s="37" t="s">
        <v>112</v>
      </c>
      <c r="X53" s="39">
        <f>ATAN((X40+X52)/X49)</f>
        <v>-1.1782150779387794E-5</v>
      </c>
      <c r="Y53" s="39">
        <f>ATAN((Y40+Y52)/Y49)</f>
        <v>1.1782494583525014E-5</v>
      </c>
      <c r="Z53" s="39" t="s">
        <v>112</v>
      </c>
      <c r="AA53" s="39" t="s">
        <v>112</v>
      </c>
    </row>
    <row r="54" spans="1:27" x14ac:dyDescent="0.2">
      <c r="K54" s="37">
        <f>K45*SIN(K53)</f>
        <v>-9.6400604549150105E-7</v>
      </c>
      <c r="L54" s="37">
        <f>L45*SIN(L53)</f>
        <v>9.639651648919429E-7</v>
      </c>
      <c r="M54" s="37" t="s">
        <v>17</v>
      </c>
      <c r="N54" s="37" t="s">
        <v>17</v>
      </c>
      <c r="X54" s="39">
        <f>X45*SIN(X53)</f>
        <v>-9.6400604549150105E-7</v>
      </c>
      <c r="Y54" s="39">
        <f>Y45*SIN(Y53)</f>
        <v>9.639651648919429E-7</v>
      </c>
      <c r="Z54" s="39" t="s">
        <v>17</v>
      </c>
      <c r="AA54" s="39" t="s">
        <v>17</v>
      </c>
    </row>
    <row r="55" spans="1:27" ht="15" x14ac:dyDescent="0.25">
      <c r="C55" s="2" t="s">
        <v>138</v>
      </c>
      <c r="D55" s="77" t="s">
        <v>132</v>
      </c>
      <c r="E55" s="77" t="s">
        <v>133</v>
      </c>
      <c r="F55" s="2" t="s">
        <v>139</v>
      </c>
      <c r="K55" s="37">
        <f>K42*K45*K54/POWER(1-K54*K54,1/2)</f>
        <v>-0.50307042021515991</v>
      </c>
      <c r="L55" s="37">
        <f>L42*L45*L54/POWER(1-L54*L54,1/2)</f>
        <v>0.50302159318901429</v>
      </c>
      <c r="M55" s="37" t="s">
        <v>113</v>
      </c>
      <c r="N55" s="37" t="s">
        <v>113</v>
      </c>
      <c r="X55" s="39">
        <f>X42*X45*X54/POWER(1-X54*X54,1/2)</f>
        <v>-0.50307042021515991</v>
      </c>
      <c r="Y55" s="39">
        <f>Y42*Y45*Y54/POWER(1-Y54*Y54,1/2)</f>
        <v>0.50302159318901429</v>
      </c>
      <c r="Z55" s="39" t="s">
        <v>113</v>
      </c>
      <c r="AA55" s="39" t="s">
        <v>113</v>
      </c>
    </row>
    <row r="56" spans="1:27" ht="15" thickBot="1" x14ac:dyDescent="0.25">
      <c r="K56" s="37">
        <f>ATAN((K40+K55)/K49)</f>
        <v>-1.1782675226917089E-5</v>
      </c>
      <c r="L56" s="37">
        <f>ATAN((L40+L55)/L49)</f>
        <v>1.1783018941292471E-5</v>
      </c>
      <c r="M56" s="37" t="s">
        <v>114</v>
      </c>
      <c r="N56" s="37" t="s">
        <v>114</v>
      </c>
      <c r="X56" s="39">
        <f>ATAN((X40+X55)/X49)</f>
        <v>-1.1782675226917089E-5</v>
      </c>
      <c r="Y56" s="39">
        <f>ATAN((Y40+Y55)/Y49)</f>
        <v>1.1783018941292471E-5</v>
      </c>
      <c r="Z56" s="39" t="s">
        <v>114</v>
      </c>
      <c r="AA56" s="39" t="s">
        <v>114</v>
      </c>
    </row>
    <row r="57" spans="1:27" ht="15.75" thickBot="1" x14ac:dyDescent="0.3">
      <c r="B57" s="78" t="s">
        <v>1</v>
      </c>
      <c r="C57" s="76">
        <f>IF($B$148=1,P5,IF($B$148=2,Q5,IF($B$148=3,R5,IF($B$148=4,S5,IF($B$148=6,U5,IF($B$148=7,Y60,IF($B$148=8,Y60,IF($B$148=5,T5,0))))))))</f>
        <v>0</v>
      </c>
      <c r="D57" s="76">
        <f>IF($B$148&lt;9,C57,IF($B$148=9,C135,L60))</f>
        <v>6.7511745635047621E-4</v>
      </c>
      <c r="E57" s="76">
        <f>IF($B$148&lt;7,X60,IF($B$148=8,W5,IF($B$148=9,K60,IF($B$148=10,C135,IF($B$148=7,V5,0)))))</f>
        <v>0</v>
      </c>
      <c r="F57" s="76"/>
      <c r="K57" s="37">
        <f>K45*SIN(K56)</f>
        <v>-9.640489553640893E-7</v>
      </c>
      <c r="L57" s="37">
        <f>L45*SIN(L56)</f>
        <v>9.6400806434911313E-7</v>
      </c>
      <c r="M57" s="37" t="s">
        <v>115</v>
      </c>
      <c r="N57" s="37" t="s">
        <v>115</v>
      </c>
      <c r="X57" s="39">
        <f>X45*SIN(X56)</f>
        <v>-9.640489553640893E-7</v>
      </c>
      <c r="Y57" s="39">
        <f>Y45*SIN(Y56)</f>
        <v>9.6400806434911313E-7</v>
      </c>
      <c r="Z57" s="39" t="s">
        <v>115</v>
      </c>
      <c r="AA57" s="39" t="s">
        <v>115</v>
      </c>
    </row>
    <row r="58" spans="1:27" ht="15.75" thickBot="1" x14ac:dyDescent="0.3">
      <c r="B58" s="78" t="s">
        <v>2</v>
      </c>
      <c r="C58" s="76">
        <f>IF($B$148=1,P6,IF($B$148=2,Q6,IF($B$148=3,R6,IF($B$148=4,S6,IF($B$148=6,U6,IF($B$148=7,Y61,IF($B$148=8,Y61,IF($B$148=5,T6,0))))))))</f>
        <v>0</v>
      </c>
      <c r="D58" s="76">
        <f>IF($B$148&lt;9,C58,IF($B$148=9,C136,L61))</f>
        <v>1.0823486212637567E-3</v>
      </c>
      <c r="E58" s="76">
        <f>IF($B$148&lt;7,X61,IF($B$148=8,W6,IF($B$148=9,K61,IF($B$148=10,C136,IF($B$148=7,V6,0)))))</f>
        <v>0</v>
      </c>
      <c r="F58" s="76"/>
      <c r="K58" s="37">
        <f>K42*K45*K57/POWER(1-K57*K57,1/2)</f>
        <v>-0.50309281290422603</v>
      </c>
      <c r="L58" s="37">
        <f>L42*L45*L57/POWER(1-L57*L57,1/2)</f>
        <v>0.50304397921921407</v>
      </c>
      <c r="M58" s="37" t="s">
        <v>116</v>
      </c>
      <c r="N58" s="37" t="s">
        <v>116</v>
      </c>
      <c r="X58" s="39">
        <f>X42*X45*X57/POWER(1-X57*X57,1/2)</f>
        <v>-0.50309281290422603</v>
      </c>
      <c r="Y58" s="39">
        <f>Y42*Y45*Y57/POWER(1-Y57*Y57,1/2)</f>
        <v>0.50304397921921407</v>
      </c>
      <c r="Z58" s="39" t="s">
        <v>116</v>
      </c>
      <c r="AA58" s="39" t="s">
        <v>116</v>
      </c>
    </row>
    <row r="59" spans="1:27" x14ac:dyDescent="0.2">
      <c r="K59" s="37">
        <f>ATAN((K40+K58)/K49)</f>
        <v>-1.1782678737583171E-5</v>
      </c>
      <c r="L59" s="37">
        <f>ATAN((L40+L58)/L49)</f>
        <v>1.1783022451004911E-5</v>
      </c>
      <c r="M59" s="37" t="s">
        <v>117</v>
      </c>
      <c r="N59" s="37" t="s">
        <v>117</v>
      </c>
      <c r="X59" s="39">
        <f>ATAN((X40+X58)/X49)</f>
        <v>-1.1782678737583171E-5</v>
      </c>
      <c r="Y59" s="39">
        <f>ATAN((Y40+Y58)/Y49)</f>
        <v>1.1783022451004911E-5</v>
      </c>
      <c r="Z59" s="39" t="s">
        <v>117</v>
      </c>
      <c r="AA59" s="39" t="s">
        <v>117</v>
      </c>
    </row>
    <row r="60" spans="1:27" x14ac:dyDescent="0.2">
      <c r="K60" s="37">
        <f>DEGREES(K59)</f>
        <v>-6.7509776302204858E-4</v>
      </c>
      <c r="L60" s="37">
        <f>DEGREES(L59)</f>
        <v>6.7511745635047621E-4</v>
      </c>
      <c r="M60" s="37" t="s">
        <v>1</v>
      </c>
      <c r="N60" s="37" t="s">
        <v>1</v>
      </c>
      <c r="X60" s="39">
        <f>DEGREES(X59)</f>
        <v>-6.7509776302204858E-4</v>
      </c>
      <c r="Y60" s="39">
        <f>DEGREES(Y59)</f>
        <v>6.7511745635047621E-4</v>
      </c>
      <c r="Z60" s="39" t="s">
        <v>1</v>
      </c>
      <c r="AA60" s="39" t="s">
        <v>1</v>
      </c>
    </row>
    <row r="61" spans="1:27" x14ac:dyDescent="0.2">
      <c r="K61" s="37">
        <f>DEGREES((ACOS(K38/K49)))</f>
        <v>1.0823156207189371E-3</v>
      </c>
      <c r="L61" s="37">
        <f>DEGREES((ACOS(L38/L49)))</f>
        <v>1.0823486212637567E-3</v>
      </c>
      <c r="M61" s="37" t="s">
        <v>2</v>
      </c>
      <c r="N61" s="37" t="s">
        <v>2</v>
      </c>
      <c r="X61" s="39">
        <f>DEGREES((ACOS(X38/X49)))</f>
        <v>1.0823156207189371E-3</v>
      </c>
      <c r="Y61" s="39">
        <f>DEGREES((ACOS(Y38/Y49)))</f>
        <v>1.0823486212637567E-3</v>
      </c>
      <c r="Z61" s="39" t="s">
        <v>2</v>
      </c>
      <c r="AA61" s="39" t="s">
        <v>2</v>
      </c>
    </row>
    <row r="70" spans="1:27" x14ac:dyDescent="0.2">
      <c r="A70" s="97"/>
      <c r="B70" s="97"/>
      <c r="C70" s="97">
        <v>1</v>
      </c>
      <c r="D70" s="97">
        <v>2</v>
      </c>
      <c r="E70" s="97">
        <v>3</v>
      </c>
      <c r="F70" s="97">
        <v>4</v>
      </c>
      <c r="G70" s="97">
        <v>5</v>
      </c>
      <c r="H70" s="97">
        <v>6</v>
      </c>
      <c r="I70" s="97">
        <v>7</v>
      </c>
      <c r="J70" s="98">
        <v>8</v>
      </c>
      <c r="K70" s="97">
        <v>9</v>
      </c>
      <c r="L70" s="97">
        <v>10</v>
      </c>
      <c r="M70" s="97"/>
      <c r="N70" s="97"/>
      <c r="O70" s="96"/>
      <c r="P70" s="95">
        <v>1</v>
      </c>
      <c r="Q70" s="95">
        <v>2</v>
      </c>
      <c r="R70" s="95">
        <v>3</v>
      </c>
      <c r="S70" s="95">
        <v>4</v>
      </c>
      <c r="T70" s="95">
        <v>5</v>
      </c>
      <c r="U70" s="95">
        <v>6</v>
      </c>
      <c r="V70" s="95">
        <v>7</v>
      </c>
      <c r="W70" s="95">
        <v>8</v>
      </c>
      <c r="X70" s="95">
        <v>9</v>
      </c>
      <c r="Y70" s="95">
        <v>10</v>
      </c>
      <c r="Z70" s="95"/>
      <c r="AA70" s="95">
        <v>10</v>
      </c>
    </row>
    <row r="71" spans="1:27" x14ac:dyDescent="0.2">
      <c r="A71" s="93"/>
      <c r="B71" s="92" t="s">
        <v>0</v>
      </c>
      <c r="C71" s="93">
        <v>1</v>
      </c>
      <c r="D71" s="93">
        <v>2</v>
      </c>
      <c r="E71" s="93">
        <v>3</v>
      </c>
      <c r="F71" s="93">
        <v>4</v>
      </c>
      <c r="G71" s="93">
        <v>5</v>
      </c>
      <c r="H71" s="93">
        <v>1942</v>
      </c>
      <c r="I71" s="93">
        <v>2000</v>
      </c>
      <c r="J71" s="94">
        <v>1992</v>
      </c>
      <c r="K71" s="53" t="s">
        <v>72</v>
      </c>
      <c r="L71" s="53" t="s">
        <v>73</v>
      </c>
      <c r="M71" s="53" t="s">
        <v>118</v>
      </c>
      <c r="N71" s="53" t="s">
        <v>131</v>
      </c>
      <c r="O71" s="89"/>
      <c r="P71" s="88">
        <v>1</v>
      </c>
      <c r="Q71" s="88">
        <v>2</v>
      </c>
      <c r="R71" s="88">
        <v>3</v>
      </c>
      <c r="S71" s="88">
        <v>4</v>
      </c>
      <c r="T71" s="88">
        <v>5</v>
      </c>
      <c r="U71" s="88">
        <v>1942</v>
      </c>
      <c r="V71" s="88">
        <v>2000</v>
      </c>
      <c r="W71" s="88">
        <v>1992</v>
      </c>
      <c r="X71" s="88" t="s">
        <v>72</v>
      </c>
      <c r="Y71" s="88" t="s">
        <v>73</v>
      </c>
      <c r="Z71" s="58" t="s">
        <v>118</v>
      </c>
      <c r="AA71" s="58" t="s">
        <v>131</v>
      </c>
    </row>
    <row r="72" spans="1:27" ht="15" thickBot="1" x14ac:dyDescent="0.25">
      <c r="A72" s="93"/>
      <c r="B72" s="92"/>
      <c r="C72" s="91"/>
      <c r="D72" s="91"/>
      <c r="E72" s="91"/>
      <c r="F72" s="91"/>
      <c r="G72" s="91"/>
      <c r="H72" s="91"/>
      <c r="I72" s="91"/>
      <c r="J72" s="90"/>
      <c r="K72" s="60"/>
      <c r="L72" s="60"/>
      <c r="M72" s="53" t="s">
        <v>74</v>
      </c>
      <c r="N72" s="53" t="s">
        <v>119</v>
      </c>
      <c r="O72" s="89"/>
      <c r="P72" s="88"/>
      <c r="Q72" s="88"/>
      <c r="R72" s="88"/>
      <c r="S72" s="88"/>
      <c r="T72" s="88"/>
      <c r="U72" s="88"/>
      <c r="V72" s="88"/>
      <c r="W72" s="88"/>
      <c r="X72" s="87"/>
      <c r="Y72" s="87"/>
      <c r="Z72" s="58" t="s">
        <v>74</v>
      </c>
      <c r="AA72" s="58" t="s">
        <v>119</v>
      </c>
    </row>
    <row r="73" spans="1:27" ht="15.75" thickTop="1" thickBot="1" x14ac:dyDescent="0.25">
      <c r="A73" s="40"/>
      <c r="B73" s="41" t="s">
        <v>1</v>
      </c>
      <c r="C73" s="42">
        <f>D57</f>
        <v>6.7511745635047621E-4</v>
      </c>
      <c r="D73" s="42">
        <f>D57</f>
        <v>6.7511745635047621E-4</v>
      </c>
      <c r="E73" s="42">
        <f>D57</f>
        <v>6.7511745635047621E-4</v>
      </c>
      <c r="F73" s="42">
        <f>D57</f>
        <v>6.7511745635047621E-4</v>
      </c>
      <c r="G73" s="42">
        <f>D57</f>
        <v>6.7511745635047621E-4</v>
      </c>
      <c r="H73" s="42">
        <f>D57</f>
        <v>6.7511745635047621E-4</v>
      </c>
      <c r="I73" s="42">
        <f>E57</f>
        <v>0</v>
      </c>
      <c r="J73" s="43">
        <f>E57</f>
        <v>0</v>
      </c>
      <c r="K73" s="62"/>
      <c r="L73" s="62"/>
      <c r="M73" s="59" t="s">
        <v>1</v>
      </c>
      <c r="N73" s="38" t="s">
        <v>1</v>
      </c>
      <c r="O73" s="28"/>
      <c r="P73" s="29">
        <f t="shared" ref="P73:W73" si="29">DEGREES(P82)</f>
        <v>-1.8171354380622389</v>
      </c>
      <c r="Q73" s="29">
        <f t="shared" si="29"/>
        <v>-2.1484264732747893</v>
      </c>
      <c r="R73" s="29">
        <f t="shared" si="29"/>
        <v>-0.57168254221392423</v>
      </c>
      <c r="S73" s="29">
        <f t="shared" si="29"/>
        <v>-8.3225138085713787E-2</v>
      </c>
      <c r="T73" s="29">
        <f t="shared" si="29"/>
        <v>42.399217208300108</v>
      </c>
      <c r="U73" s="29">
        <f t="shared" si="29"/>
        <v>4.5836623610465861E-8</v>
      </c>
      <c r="V73" s="22">
        <f t="shared" si="29"/>
        <v>4.5836623610465861E-8</v>
      </c>
      <c r="W73" s="71">
        <f t="shared" si="29"/>
        <v>47.673746857560268</v>
      </c>
      <c r="X73" s="75"/>
      <c r="Y73" s="75"/>
      <c r="Z73" s="73" t="s">
        <v>1</v>
      </c>
      <c r="AA73" s="54" t="s">
        <v>1</v>
      </c>
    </row>
    <row r="74" spans="1:27" ht="15.75" thickTop="1" thickBot="1" x14ac:dyDescent="0.25">
      <c r="A74" s="44"/>
      <c r="B74" s="45" t="s">
        <v>2</v>
      </c>
      <c r="C74" s="42">
        <f>D58</f>
        <v>1.0823486212637567E-3</v>
      </c>
      <c r="D74" s="42">
        <f>D58</f>
        <v>1.0823486212637567E-3</v>
      </c>
      <c r="E74" s="42">
        <f>D58</f>
        <v>1.0823486212637567E-3</v>
      </c>
      <c r="F74" s="42">
        <f>D58</f>
        <v>1.0823486212637567E-3</v>
      </c>
      <c r="G74" s="42">
        <f>D58</f>
        <v>1.0823486212637567E-3</v>
      </c>
      <c r="H74" s="42">
        <f>D58</f>
        <v>1.0823486212637567E-3</v>
      </c>
      <c r="I74" s="42">
        <f>E58</f>
        <v>0</v>
      </c>
      <c r="J74" s="43">
        <f>E58</f>
        <v>0</v>
      </c>
      <c r="K74" s="62"/>
      <c r="L74" s="62"/>
      <c r="M74" s="59" t="s">
        <v>2</v>
      </c>
      <c r="N74" s="38" t="s">
        <v>2</v>
      </c>
      <c r="O74" s="20"/>
      <c r="P74" s="21">
        <f t="shared" ref="P74:W74" si="30">C76+DEGREES(P94)</f>
        <v>-13.704856967208844</v>
      </c>
      <c r="Q74" s="21">
        <f t="shared" si="30"/>
        <v>-12.465388774438711</v>
      </c>
      <c r="R74" s="21">
        <f t="shared" si="30"/>
        <v>-8.6161654106289021</v>
      </c>
      <c r="S74" s="21">
        <f t="shared" si="30"/>
        <v>-10.976567137594756</v>
      </c>
      <c r="T74" s="21">
        <f t="shared" si="30"/>
        <v>16.079816703560169</v>
      </c>
      <c r="U74" s="21">
        <f t="shared" si="30"/>
        <v>-8.9621333832732688</v>
      </c>
      <c r="V74" s="22">
        <f t="shared" si="30"/>
        <v>-29.191275282986098</v>
      </c>
      <c r="W74" s="72">
        <f t="shared" si="30"/>
        <v>12.335659663811906</v>
      </c>
      <c r="X74" s="75"/>
      <c r="Y74" s="75"/>
      <c r="Z74" s="73" t="s">
        <v>2</v>
      </c>
      <c r="AA74" s="54" t="s">
        <v>2</v>
      </c>
    </row>
    <row r="75" spans="1:27" ht="15" thickTop="1" x14ac:dyDescent="0.2">
      <c r="A75" s="44"/>
      <c r="B75" s="44" t="s">
        <v>3</v>
      </c>
      <c r="C75" s="40">
        <v>50.625</v>
      </c>
      <c r="D75" s="40">
        <v>53.001944444444447</v>
      </c>
      <c r="E75" s="40">
        <v>53.5833333333333</v>
      </c>
      <c r="F75" s="40">
        <v>51.670833333333334</v>
      </c>
      <c r="G75" s="40"/>
      <c r="H75" s="40"/>
      <c r="I75" s="86"/>
      <c r="J75" s="41"/>
      <c r="K75" s="61">
        <v>200</v>
      </c>
      <c r="L75" s="61">
        <v>200</v>
      </c>
      <c r="M75" s="38" t="s">
        <v>75</v>
      </c>
      <c r="N75" s="38" t="s">
        <v>75</v>
      </c>
      <c r="O75" s="20"/>
      <c r="P75" s="22"/>
      <c r="Q75" s="22"/>
      <c r="R75" s="22"/>
      <c r="S75" s="22"/>
      <c r="T75" s="22"/>
      <c r="U75" s="22"/>
      <c r="V75" s="22"/>
      <c r="W75" s="22"/>
      <c r="X75" s="74">
        <v>200</v>
      </c>
      <c r="Y75" s="74">
        <v>200</v>
      </c>
      <c r="Z75" s="54" t="s">
        <v>75</v>
      </c>
      <c r="AA75" s="54" t="s">
        <v>75</v>
      </c>
    </row>
    <row r="76" spans="1:27" ht="18.75" x14ac:dyDescent="0.35">
      <c r="A76" s="44"/>
      <c r="B76" s="44" t="s">
        <v>58</v>
      </c>
      <c r="C76" s="38">
        <v>21.083333333333332</v>
      </c>
      <c r="D76" s="38">
        <v>21.502777777777776</v>
      </c>
      <c r="E76" s="38">
        <v>17.008333333333333</v>
      </c>
      <c r="F76" s="38">
        <v>16.672222222222221</v>
      </c>
      <c r="G76" s="38">
        <v>18.958333333333332</v>
      </c>
      <c r="H76" s="44">
        <f>IF($B$152=1,15,IF($B$152=2,21,24))</f>
        <v>21</v>
      </c>
      <c r="I76" s="86">
        <f>IF($B$153=1,15,IF($B$153=2,18,IF($B$153=3,21,24)))</f>
        <v>15</v>
      </c>
      <c r="J76" s="86">
        <v>19</v>
      </c>
      <c r="K76" s="38">
        <f>RADIANS(K73)</f>
        <v>0</v>
      </c>
      <c r="L76" s="38">
        <f>RADIANS(L73)</f>
        <v>0</v>
      </c>
      <c r="M76" s="38" t="s">
        <v>9</v>
      </c>
      <c r="N76" s="38" t="s">
        <v>9</v>
      </c>
      <c r="O76" s="20"/>
      <c r="P76" s="22"/>
      <c r="Q76" s="22"/>
      <c r="R76" s="22"/>
      <c r="S76" s="22"/>
      <c r="T76" s="22"/>
      <c r="U76" s="22"/>
      <c r="V76" s="22"/>
      <c r="W76" s="22"/>
      <c r="X76" s="54">
        <f>RADIANS(X73)</f>
        <v>0</v>
      </c>
      <c r="Y76" s="54">
        <f>RADIANS(Y73)</f>
        <v>0</v>
      </c>
      <c r="Z76" s="54" t="s">
        <v>9</v>
      </c>
      <c r="AA76" s="54" t="s">
        <v>9</v>
      </c>
    </row>
    <row r="77" spans="1:27" x14ac:dyDescent="0.2">
      <c r="A77" s="44"/>
      <c r="B77" s="44" t="s">
        <v>4</v>
      </c>
      <c r="C77" s="44">
        <v>0.99980000000000002</v>
      </c>
      <c r="D77" s="44">
        <v>0.99980000000000002</v>
      </c>
      <c r="E77" s="44">
        <v>0.99980000000000002</v>
      </c>
      <c r="F77" s="44">
        <v>0.99980000000000002</v>
      </c>
      <c r="G77" s="44">
        <v>0.99998299999999996</v>
      </c>
      <c r="H77" s="44">
        <v>1</v>
      </c>
      <c r="I77" s="86">
        <v>0.99992300000000001</v>
      </c>
      <c r="J77" s="45">
        <v>0.99929999999999997</v>
      </c>
      <c r="K77" s="38">
        <f>RADIANS(K74)</f>
        <v>0</v>
      </c>
      <c r="L77" s="38">
        <f>RADIANS(L74)</f>
        <v>0</v>
      </c>
      <c r="M77" s="38" t="s">
        <v>10</v>
      </c>
      <c r="N77" s="38" t="s">
        <v>10</v>
      </c>
      <c r="O77" s="20"/>
      <c r="P77" s="22"/>
      <c r="Q77" s="22"/>
      <c r="R77" s="22"/>
      <c r="S77" s="22"/>
      <c r="T77" s="22"/>
      <c r="U77" s="22"/>
      <c r="V77" s="22"/>
      <c r="W77" s="22"/>
      <c r="X77" s="54">
        <f>RADIANS(X74)</f>
        <v>0</v>
      </c>
      <c r="Y77" s="54">
        <f>RADIANS(Y74)</f>
        <v>0</v>
      </c>
      <c r="Z77" s="54" t="s">
        <v>10</v>
      </c>
      <c r="AA77" s="54" t="s">
        <v>10</v>
      </c>
    </row>
    <row r="78" spans="1:27" x14ac:dyDescent="0.2">
      <c r="A78" s="44"/>
      <c r="B78" s="44" t="s">
        <v>5</v>
      </c>
      <c r="C78" s="38">
        <f t="shared" ref="C78:J78" si="31">DEGREES(C80)</f>
        <v>6.7059861057111505E-4</v>
      </c>
      <c r="D78" s="38">
        <f t="shared" si="31"/>
        <v>6.7059861057111505E-4</v>
      </c>
      <c r="E78" s="38">
        <f t="shared" si="31"/>
        <v>6.7059861057111505E-4</v>
      </c>
      <c r="F78" s="38">
        <f t="shared" si="31"/>
        <v>6.7059861057111505E-4</v>
      </c>
      <c r="G78" s="38">
        <f t="shared" si="31"/>
        <v>6.7059861057111505E-4</v>
      </c>
      <c r="H78" s="38">
        <f t="shared" si="31"/>
        <v>6.7059861057111505E-4</v>
      </c>
      <c r="I78" s="86">
        <f t="shared" si="31"/>
        <v>0</v>
      </c>
      <c r="J78" s="86">
        <f t="shared" si="31"/>
        <v>0</v>
      </c>
      <c r="K78" s="38">
        <f>K79/POWER(1-K82*SIN(K76)*SIN(K76),1/2)</f>
        <v>6378245</v>
      </c>
      <c r="L78" s="38">
        <f>L79/POWER(1-L82*SIN(L76)*SIN(L76),1/2)</f>
        <v>6378137</v>
      </c>
      <c r="M78" s="38" t="s">
        <v>76</v>
      </c>
      <c r="N78" s="38" t="s">
        <v>76</v>
      </c>
      <c r="O78" s="73"/>
      <c r="P78" s="22"/>
      <c r="Q78" s="22"/>
      <c r="R78" s="22"/>
      <c r="S78" s="22"/>
      <c r="T78" s="22"/>
      <c r="U78" s="22"/>
      <c r="V78" s="22"/>
      <c r="W78" s="22"/>
      <c r="X78" s="54">
        <f>X79/POWER(1-X82*SIN(X76)*SIN(X76),1/2)</f>
        <v>6378245</v>
      </c>
      <c r="Y78" s="54">
        <f>Y79/POWER(1-Y82*SIN(Y76)*SIN(Y76),1/2)</f>
        <v>6378137</v>
      </c>
      <c r="Z78" s="54" t="s">
        <v>76</v>
      </c>
      <c r="AA78" s="54" t="s">
        <v>76</v>
      </c>
    </row>
    <row r="79" spans="1:27" x14ac:dyDescent="0.2">
      <c r="A79" s="44"/>
      <c r="B79" s="44" t="s">
        <v>6</v>
      </c>
      <c r="C79" s="38">
        <f t="shared" ref="C79:J79" si="32">C74</f>
        <v>1.0823486212637567E-3</v>
      </c>
      <c r="D79" s="38">
        <f t="shared" si="32"/>
        <v>1.0823486212637567E-3</v>
      </c>
      <c r="E79" s="38">
        <f t="shared" si="32"/>
        <v>1.0823486212637567E-3</v>
      </c>
      <c r="F79" s="38">
        <f t="shared" si="32"/>
        <v>1.0823486212637567E-3</v>
      </c>
      <c r="G79" s="38">
        <f t="shared" si="32"/>
        <v>1.0823486212637567E-3</v>
      </c>
      <c r="H79" s="38">
        <f t="shared" si="32"/>
        <v>1.0823486212637567E-3</v>
      </c>
      <c r="I79" s="86">
        <f t="shared" si="32"/>
        <v>0</v>
      </c>
      <c r="J79" s="86">
        <f t="shared" si="32"/>
        <v>0</v>
      </c>
      <c r="K79" s="38">
        <v>6378245</v>
      </c>
      <c r="L79" s="38">
        <v>6378137</v>
      </c>
      <c r="M79" s="38" t="s">
        <v>77</v>
      </c>
      <c r="N79" s="38" t="s">
        <v>101</v>
      </c>
      <c r="O79" s="73"/>
      <c r="P79" s="22"/>
      <c r="Q79" s="22"/>
      <c r="R79" s="22"/>
      <c r="S79" s="22"/>
      <c r="T79" s="22"/>
      <c r="U79" s="22"/>
      <c r="V79" s="22"/>
      <c r="W79" s="22"/>
      <c r="X79" s="54">
        <v>6378245</v>
      </c>
      <c r="Y79" s="54">
        <v>6378137</v>
      </c>
      <c r="Z79" s="54" t="s">
        <v>77</v>
      </c>
      <c r="AA79" s="54" t="s">
        <v>101</v>
      </c>
    </row>
    <row r="80" spans="1:27" x14ac:dyDescent="0.2">
      <c r="A80" s="44"/>
      <c r="B80" s="44" t="s">
        <v>7</v>
      </c>
      <c r="C80" s="44">
        <f t="shared" ref="C80:J80" si="33">C93</f>
        <v>1.1704153713765209E-5</v>
      </c>
      <c r="D80" s="44">
        <f t="shared" si="33"/>
        <v>1.1704153713765209E-5</v>
      </c>
      <c r="E80" s="44">
        <f t="shared" si="33"/>
        <v>1.1704153713765209E-5</v>
      </c>
      <c r="F80" s="44">
        <f t="shared" si="33"/>
        <v>1.1704153713765209E-5</v>
      </c>
      <c r="G80" s="44">
        <f t="shared" si="33"/>
        <v>1.1704153713765209E-5</v>
      </c>
      <c r="H80" s="44">
        <f t="shared" si="33"/>
        <v>1.1704153713765209E-5</v>
      </c>
      <c r="I80" s="86">
        <f t="shared" si="33"/>
        <v>0</v>
      </c>
      <c r="J80" s="45">
        <f t="shared" si="33"/>
        <v>0</v>
      </c>
      <c r="K80" s="38">
        <v>6356863.01877</v>
      </c>
      <c r="L80" s="38">
        <v>6356752.3141400004</v>
      </c>
      <c r="M80" s="38" t="s">
        <v>78</v>
      </c>
      <c r="N80" s="38" t="s">
        <v>102</v>
      </c>
      <c r="O80" s="73"/>
      <c r="P80" s="22"/>
      <c r="Q80" s="22"/>
      <c r="R80" s="22"/>
      <c r="S80" s="22"/>
      <c r="T80" s="22"/>
      <c r="U80" s="22"/>
      <c r="V80" s="22"/>
      <c r="W80" s="22"/>
      <c r="X80" s="54">
        <v>6356863.01877</v>
      </c>
      <c r="Y80" s="54">
        <v>6356752.3141400004</v>
      </c>
      <c r="Z80" s="54" t="s">
        <v>78</v>
      </c>
      <c r="AA80" s="54" t="s">
        <v>102</v>
      </c>
    </row>
    <row r="81" spans="1:27" x14ac:dyDescent="0.2">
      <c r="A81" s="44"/>
      <c r="B81" s="44" t="s">
        <v>8</v>
      </c>
      <c r="C81" s="44">
        <f t="shared" ref="C81:J81" si="34">RADIANS(C79)</f>
        <v>1.8890547095473664E-5</v>
      </c>
      <c r="D81" s="44">
        <f t="shared" si="34"/>
        <v>1.8890547095473664E-5</v>
      </c>
      <c r="E81" s="44">
        <f t="shared" si="34"/>
        <v>1.8890547095473664E-5</v>
      </c>
      <c r="F81" s="44">
        <f t="shared" si="34"/>
        <v>1.8890547095473664E-5</v>
      </c>
      <c r="G81" s="44">
        <f t="shared" si="34"/>
        <v>1.8890547095473664E-5</v>
      </c>
      <c r="H81" s="44">
        <f t="shared" si="34"/>
        <v>1.8890547095473664E-5</v>
      </c>
      <c r="I81" s="86">
        <f t="shared" si="34"/>
        <v>0</v>
      </c>
      <c r="J81" s="45">
        <f t="shared" si="34"/>
        <v>0</v>
      </c>
      <c r="K81" s="38">
        <v>8.1813334000000001E-2</v>
      </c>
      <c r="L81" s="38">
        <v>8.1819191042799999E-2</v>
      </c>
      <c r="M81" s="38" t="s">
        <v>79</v>
      </c>
      <c r="N81" s="38" t="s">
        <v>104</v>
      </c>
      <c r="O81" s="73"/>
      <c r="P81" s="22"/>
      <c r="Q81" s="22"/>
      <c r="R81" s="22"/>
      <c r="S81" s="22"/>
      <c r="T81" s="22"/>
      <c r="U81" s="22"/>
      <c r="V81" s="22"/>
      <c r="W81" s="22"/>
      <c r="X81" s="54">
        <v>8.1813334000000001E-2</v>
      </c>
      <c r="Y81" s="54">
        <v>8.1819191042799999E-2</v>
      </c>
      <c r="Z81" s="54" t="s">
        <v>79</v>
      </c>
      <c r="AA81" s="54" t="s">
        <v>104</v>
      </c>
    </row>
    <row r="82" spans="1:27" x14ac:dyDescent="0.2">
      <c r="A82" s="44"/>
      <c r="B82" s="44"/>
      <c r="C82" s="44">
        <f t="shared" ref="C82:J83" si="35">RADIANS(C73)</f>
        <v>1.1783022451004911E-5</v>
      </c>
      <c r="D82" s="44">
        <f t="shared" si="35"/>
        <v>1.1783022451004911E-5</v>
      </c>
      <c r="E82" s="44">
        <f t="shared" si="35"/>
        <v>1.1783022451004911E-5</v>
      </c>
      <c r="F82" s="44">
        <f t="shared" si="35"/>
        <v>1.1783022451004911E-5</v>
      </c>
      <c r="G82" s="44">
        <f t="shared" si="35"/>
        <v>1.1783022451004911E-5</v>
      </c>
      <c r="H82" s="44">
        <f t="shared" si="35"/>
        <v>1.1783022451004911E-5</v>
      </c>
      <c r="I82" s="86">
        <f t="shared" si="35"/>
        <v>0</v>
      </c>
      <c r="J82" s="45">
        <f t="shared" si="35"/>
        <v>0</v>
      </c>
      <c r="K82" s="38">
        <f>K81*K81</f>
        <v>6.6934216201955561E-3</v>
      </c>
      <c r="L82" s="38">
        <f>L81*L81</f>
        <v>6.6943800228982039E-3</v>
      </c>
      <c r="M82" s="38" t="s">
        <v>80</v>
      </c>
      <c r="N82" s="38" t="s">
        <v>80</v>
      </c>
      <c r="O82" s="73" t="s">
        <v>9</v>
      </c>
      <c r="P82" s="23">
        <f t="shared" ref="P82:V82" si="36">P93+P89*SIN(2*P93)+P90*SIN(4*P93)+P91*SIN(6*P93)+P92*SIN(8*P93)+0.0000000008</f>
        <v>-3.1714996348855558E-2</v>
      </c>
      <c r="Q82" s="23">
        <f t="shared" si="36"/>
        <v>-3.7497115695655031E-2</v>
      </c>
      <c r="R82" s="23">
        <f t="shared" si="36"/>
        <v>-9.9777426378044511E-3</v>
      </c>
      <c r="S82" s="23">
        <f t="shared" si="36"/>
        <v>-1.4525526800226363E-3</v>
      </c>
      <c r="T82" s="23">
        <f t="shared" si="36"/>
        <v>0.74000594055307534</v>
      </c>
      <c r="U82" s="23">
        <f t="shared" si="36"/>
        <v>8.0000000000000003E-10</v>
      </c>
      <c r="V82" s="22">
        <f t="shared" si="36"/>
        <v>8.0000000000000003E-10</v>
      </c>
      <c r="W82" s="23">
        <f>W93+W89*SIN(2*W93)+W90*SIN(4*W93)+W91*SIN(6*W93)+W92*SIN(8*W93)</f>
        <v>0.83206384942672673</v>
      </c>
      <c r="X82" s="54">
        <f>X81*X81</f>
        <v>6.6934216201955561E-3</v>
      </c>
      <c r="Y82" s="54">
        <f>Y81*Y81</f>
        <v>6.6943800228982039E-3</v>
      </c>
      <c r="Z82" s="54" t="s">
        <v>80</v>
      </c>
      <c r="AA82" s="54" t="s">
        <v>80</v>
      </c>
    </row>
    <row r="83" spans="1:27" x14ac:dyDescent="0.2">
      <c r="A83" s="44"/>
      <c r="B83" s="44" t="s">
        <v>10</v>
      </c>
      <c r="C83" s="44">
        <f t="shared" si="35"/>
        <v>1.8890547095473664E-5</v>
      </c>
      <c r="D83" s="44">
        <f t="shared" si="35"/>
        <v>1.8890547095473664E-5</v>
      </c>
      <c r="E83" s="44">
        <f t="shared" si="35"/>
        <v>1.8890547095473664E-5</v>
      </c>
      <c r="F83" s="44">
        <f t="shared" si="35"/>
        <v>1.8890547095473664E-5</v>
      </c>
      <c r="G83" s="44">
        <f t="shared" si="35"/>
        <v>1.8890547095473664E-5</v>
      </c>
      <c r="H83" s="44">
        <f t="shared" si="35"/>
        <v>1.8890547095473664E-5</v>
      </c>
      <c r="I83" s="86">
        <f t="shared" si="35"/>
        <v>0</v>
      </c>
      <c r="J83" s="45">
        <f t="shared" si="35"/>
        <v>0</v>
      </c>
      <c r="K83" s="38">
        <f>(K78+K75)*COS(K76)*COS(K77)</f>
        <v>6378445</v>
      </c>
      <c r="L83" s="38">
        <f>(L78+L75)*COS(L76)*COS(L77)</f>
        <v>6378337</v>
      </c>
      <c r="M83" s="38" t="s">
        <v>81</v>
      </c>
      <c r="N83" s="38" t="s">
        <v>97</v>
      </c>
      <c r="O83" s="20"/>
      <c r="P83" s="22"/>
      <c r="Q83" s="22"/>
      <c r="R83" s="22"/>
      <c r="S83" s="22"/>
      <c r="T83" s="22"/>
      <c r="U83" s="22"/>
      <c r="V83" s="22"/>
      <c r="W83" s="22"/>
      <c r="X83" s="54">
        <f>(X78+X75)*COS(X76)*COS(X77)</f>
        <v>6378445</v>
      </c>
      <c r="Y83" s="54">
        <f>(Y78+Y75)*COS(Y76)*COS(Y77)</f>
        <v>6378337</v>
      </c>
      <c r="Z83" s="54" t="s">
        <v>81</v>
      </c>
      <c r="AA83" s="54" t="s">
        <v>97</v>
      </c>
    </row>
    <row r="84" spans="1:27" x14ac:dyDescent="0.2">
      <c r="A84" s="44"/>
      <c r="B84" s="44" t="s">
        <v>11</v>
      </c>
      <c r="C84" s="44">
        <f t="shared" ref="C84:J84" si="37">RADIANS(C76)</f>
        <v>0.36797358396213781</v>
      </c>
      <c r="D84" s="44">
        <f t="shared" si="37"/>
        <v>0.37529427054689179</v>
      </c>
      <c r="E84" s="44">
        <f t="shared" si="37"/>
        <v>0.29685141694336886</v>
      </c>
      <c r="F84" s="44">
        <f t="shared" si="37"/>
        <v>0.29098517140194347</v>
      </c>
      <c r="G84" s="44">
        <f t="shared" si="37"/>
        <v>0.33088533735725828</v>
      </c>
      <c r="H84" s="44">
        <f t="shared" si="37"/>
        <v>0.36651914291880922</v>
      </c>
      <c r="I84" s="86">
        <f t="shared" si="37"/>
        <v>0.26179938779914941</v>
      </c>
      <c r="J84" s="45">
        <f t="shared" si="37"/>
        <v>0.33161255787892263</v>
      </c>
      <c r="K84" s="38">
        <f>(K78+K75)*COS(K76)*SIN(K77)</f>
        <v>0</v>
      </c>
      <c r="L84" s="38">
        <f>(L78+L75)*COS(L76)*SIN(L77)</f>
        <v>0</v>
      </c>
      <c r="M84" s="38" t="s">
        <v>82</v>
      </c>
      <c r="N84" s="38" t="s">
        <v>98</v>
      </c>
      <c r="O84" s="20"/>
      <c r="P84" s="22"/>
      <c r="Q84" s="22"/>
      <c r="R84" s="22"/>
      <c r="S84" s="22"/>
      <c r="T84" s="22"/>
      <c r="U84" s="22"/>
      <c r="V84" s="22"/>
      <c r="W84" s="22"/>
      <c r="X84" s="54">
        <f>(X78+X75)*COS(X76)*SIN(X77)</f>
        <v>0</v>
      </c>
      <c r="Y84" s="54">
        <f>(Y78+Y75)*COS(Y76)*SIN(Y77)</f>
        <v>0</v>
      </c>
      <c r="Z84" s="54" t="s">
        <v>82</v>
      </c>
      <c r="AA84" s="54" t="s">
        <v>98</v>
      </c>
    </row>
    <row r="85" spans="1:27" x14ac:dyDescent="0.2">
      <c r="A85" s="44"/>
      <c r="B85" s="44" t="s">
        <v>12</v>
      </c>
      <c r="C85" s="44">
        <f>PI()</f>
        <v>3.1415926535897931</v>
      </c>
      <c r="D85" s="44">
        <f>PI()</f>
        <v>3.1415926535897931</v>
      </c>
      <c r="E85" s="44">
        <f>PI()</f>
        <v>3.1415926535897931</v>
      </c>
      <c r="F85" s="44">
        <f>PI()</f>
        <v>3.1415926535897931</v>
      </c>
      <c r="G85" s="44">
        <f>PI()</f>
        <v>3.1415926535897931</v>
      </c>
      <c r="H85" s="44">
        <f>PI()</f>
        <v>3.1415926535897931</v>
      </c>
      <c r="I85" s="86">
        <f>PI()</f>
        <v>3.1415926535897931</v>
      </c>
      <c r="J85" s="45">
        <f>PI()</f>
        <v>3.1415926535897931</v>
      </c>
      <c r="K85" s="38">
        <f>(K78*(1-K82)+K75)*SIN(K76)</f>
        <v>0</v>
      </c>
      <c r="L85" s="38">
        <f>(L78*(1-L82)+L75)*SIN(L76)</f>
        <v>0</v>
      </c>
      <c r="M85" s="38" t="s">
        <v>83</v>
      </c>
      <c r="N85" s="38" t="s">
        <v>99</v>
      </c>
      <c r="O85" s="20"/>
      <c r="P85" s="22"/>
      <c r="Q85" s="22"/>
      <c r="R85" s="22"/>
      <c r="S85" s="22"/>
      <c r="T85" s="22"/>
      <c r="U85" s="22"/>
      <c r="V85" s="22"/>
      <c r="W85" s="22"/>
      <c r="X85" s="54">
        <f>(X78*(1-X82)+X75)*SIN(X76)</f>
        <v>0</v>
      </c>
      <c r="Y85" s="54">
        <f>(Y78*(1-Y82)+Y75)*SIN(Y76)</f>
        <v>0</v>
      </c>
      <c r="Z85" s="54" t="s">
        <v>83</v>
      </c>
      <c r="AA85" s="54" t="s">
        <v>99</v>
      </c>
    </row>
    <row r="86" spans="1:27" ht="28.5" x14ac:dyDescent="0.2">
      <c r="A86" s="44"/>
      <c r="B86" s="46" t="s">
        <v>13</v>
      </c>
      <c r="C86" s="47">
        <v>6367558.4968699999</v>
      </c>
      <c r="D86" s="47">
        <v>6367558.4968699999</v>
      </c>
      <c r="E86" s="47">
        <v>6367558.4968699999</v>
      </c>
      <c r="F86" s="47">
        <v>6367558.4968699999</v>
      </c>
      <c r="G86" s="47">
        <v>6367558.4968699999</v>
      </c>
      <c r="H86" s="47">
        <v>6367558.4968699999</v>
      </c>
      <c r="I86" s="86">
        <v>6367449.1457700003</v>
      </c>
      <c r="J86" s="48">
        <v>6367449.1457700003</v>
      </c>
      <c r="K86" s="38"/>
      <c r="L86" s="38"/>
      <c r="M86" s="38" t="s">
        <v>84</v>
      </c>
      <c r="N86" s="38" t="s">
        <v>120</v>
      </c>
      <c r="O86" s="20"/>
      <c r="P86" s="22"/>
      <c r="Q86" s="22"/>
      <c r="R86" s="22"/>
      <c r="S86" s="22"/>
      <c r="T86" s="22"/>
      <c r="U86" s="22"/>
      <c r="V86" s="22"/>
      <c r="W86" s="22"/>
      <c r="X86" s="54"/>
      <c r="Y86" s="54"/>
      <c r="Z86" s="54" t="s">
        <v>84</v>
      </c>
      <c r="AA86" s="54" t="s">
        <v>120</v>
      </c>
    </row>
    <row r="87" spans="1:27" x14ac:dyDescent="0.2">
      <c r="A87" s="44"/>
      <c r="B87" s="44" t="s">
        <v>14</v>
      </c>
      <c r="C87" s="44">
        <v>6378245</v>
      </c>
      <c r="D87" s="44">
        <v>6378245</v>
      </c>
      <c r="E87" s="44">
        <v>6378245</v>
      </c>
      <c r="F87" s="44">
        <v>6378245</v>
      </c>
      <c r="G87" s="44">
        <v>6378245</v>
      </c>
      <c r="H87" s="44">
        <v>6378245</v>
      </c>
      <c r="I87" s="86">
        <v>6378137</v>
      </c>
      <c r="J87" s="45">
        <v>6378137</v>
      </c>
      <c r="K87" s="38">
        <f t="shared" ref="K87:L89" si="38">K83</f>
        <v>6378445</v>
      </c>
      <c r="L87" s="38">
        <f t="shared" si="38"/>
        <v>6378337</v>
      </c>
      <c r="M87" s="38" t="s">
        <v>81</v>
      </c>
      <c r="N87" s="38" t="s">
        <v>97</v>
      </c>
      <c r="O87" s="20"/>
      <c r="P87" s="22"/>
      <c r="Q87" s="22"/>
      <c r="R87" s="22"/>
      <c r="S87" s="22"/>
      <c r="T87" s="22"/>
      <c r="U87" s="22"/>
      <c r="V87" s="22"/>
      <c r="W87" s="22"/>
      <c r="X87" s="54">
        <f t="shared" ref="X87:Y89" si="39">X83</f>
        <v>6378445</v>
      </c>
      <c r="Y87" s="54">
        <f t="shared" si="39"/>
        <v>6378337</v>
      </c>
      <c r="Z87" s="54" t="s">
        <v>81</v>
      </c>
      <c r="AA87" s="54" t="s">
        <v>97</v>
      </c>
    </row>
    <row r="88" spans="1:27" x14ac:dyDescent="0.2">
      <c r="A88" s="44"/>
      <c r="B88" s="44" t="s">
        <v>15</v>
      </c>
      <c r="C88" s="44">
        <v>8.1813334016899997E-2</v>
      </c>
      <c r="D88" s="44">
        <v>8.1813334016899997E-2</v>
      </c>
      <c r="E88" s="44">
        <v>8.1813334016899997E-2</v>
      </c>
      <c r="F88" s="44">
        <v>8.1813334016899997E-2</v>
      </c>
      <c r="G88" s="44">
        <v>8.1813334016899997E-2</v>
      </c>
      <c r="H88" s="44">
        <v>8.1813334016899997E-2</v>
      </c>
      <c r="I88" s="86">
        <v>8.1819191042799999E-2</v>
      </c>
      <c r="J88" s="45">
        <v>8.1819191042799999E-2</v>
      </c>
      <c r="K88" s="38">
        <f t="shared" si="38"/>
        <v>0</v>
      </c>
      <c r="L88" s="38">
        <f t="shared" si="38"/>
        <v>0</v>
      </c>
      <c r="M88" s="38" t="s">
        <v>82</v>
      </c>
      <c r="N88" s="38" t="s">
        <v>98</v>
      </c>
      <c r="O88" s="55"/>
      <c r="P88" s="22"/>
      <c r="Q88" s="22"/>
      <c r="R88" s="22"/>
      <c r="S88" s="22"/>
      <c r="T88" s="22"/>
      <c r="U88" s="22"/>
      <c r="V88" s="22"/>
      <c r="W88" s="22"/>
      <c r="X88" s="54">
        <f t="shared" si="39"/>
        <v>0</v>
      </c>
      <c r="Y88" s="54">
        <f t="shared" si="39"/>
        <v>0</v>
      </c>
      <c r="Z88" s="54" t="s">
        <v>82</v>
      </c>
      <c r="AA88" s="54" t="s">
        <v>98</v>
      </c>
    </row>
    <row r="89" spans="1:27" x14ac:dyDescent="0.2">
      <c r="A89" s="44"/>
      <c r="B89" s="44" t="s">
        <v>16</v>
      </c>
      <c r="C89" s="44">
        <v>2.7182818284590451</v>
      </c>
      <c r="D89" s="44">
        <v>2.7182818284590451</v>
      </c>
      <c r="E89" s="44">
        <v>2.7182818284590451</v>
      </c>
      <c r="F89" s="44">
        <v>2.7182818284590451</v>
      </c>
      <c r="G89" s="44">
        <v>2.7182818284590451</v>
      </c>
      <c r="H89" s="44">
        <v>2.7182818284590451</v>
      </c>
      <c r="I89" s="86">
        <v>2.7182818284590451</v>
      </c>
      <c r="J89" s="45">
        <v>2.7182818284590451</v>
      </c>
      <c r="K89" s="38">
        <f t="shared" si="38"/>
        <v>0</v>
      </c>
      <c r="L89" s="38">
        <f t="shared" si="38"/>
        <v>0</v>
      </c>
      <c r="M89" s="38" t="s">
        <v>83</v>
      </c>
      <c r="N89" s="38" t="s">
        <v>99</v>
      </c>
      <c r="O89" s="56" t="s">
        <v>17</v>
      </c>
      <c r="P89" s="22">
        <v>3.3560696017540001E-3</v>
      </c>
      <c r="Q89" s="22">
        <v>3.3560696017540001E-3</v>
      </c>
      <c r="R89" s="22">
        <v>3.3560696017540001E-3</v>
      </c>
      <c r="S89" s="22">
        <v>3.3560696017540001E-3</v>
      </c>
      <c r="T89" s="22">
        <v>3.3560696017540001E-3</v>
      </c>
      <c r="U89" s="22">
        <v>3.3560696017540001E-3</v>
      </c>
      <c r="V89" s="22">
        <v>3.3565514855969998E-3</v>
      </c>
      <c r="W89" s="22">
        <v>3.3565514855969998E-3</v>
      </c>
      <c r="X89" s="54">
        <f t="shared" si="39"/>
        <v>0</v>
      </c>
      <c r="Y89" s="54">
        <f t="shared" si="39"/>
        <v>0</v>
      </c>
      <c r="Z89" s="54" t="s">
        <v>83</v>
      </c>
      <c r="AA89" s="54" t="s">
        <v>99</v>
      </c>
    </row>
    <row r="90" spans="1:27" x14ac:dyDescent="0.2">
      <c r="A90" s="44"/>
      <c r="B90" s="44"/>
      <c r="C90" s="44"/>
      <c r="D90" s="44"/>
      <c r="E90" s="44"/>
      <c r="F90" s="44"/>
      <c r="G90" s="44"/>
      <c r="H90" s="44"/>
      <c r="I90" s="86"/>
      <c r="J90" s="45"/>
      <c r="K90" s="38">
        <v>-8.4078047999999998E-7</v>
      </c>
      <c r="L90" s="38">
        <v>8.4007643999999999E-7</v>
      </c>
      <c r="M90" s="38" t="s">
        <v>85</v>
      </c>
      <c r="N90" s="38" t="s">
        <v>121</v>
      </c>
      <c r="O90" s="56" t="s">
        <v>18</v>
      </c>
      <c r="P90" s="23">
        <v>6.569986331658E-6</v>
      </c>
      <c r="Q90" s="23">
        <v>6.569986331658E-6</v>
      </c>
      <c r="R90" s="23">
        <v>6.569986331658E-6</v>
      </c>
      <c r="S90" s="23">
        <v>6.569986331658E-6</v>
      </c>
      <c r="T90" s="23">
        <v>6.569986331658E-6</v>
      </c>
      <c r="U90" s="23">
        <v>6.569986331658E-6</v>
      </c>
      <c r="V90" s="22">
        <v>6.5718731484589997E-6</v>
      </c>
      <c r="W90" s="23">
        <v>6.5718731484589997E-6</v>
      </c>
      <c r="X90" s="54">
        <v>-8.4078047999999998E-7</v>
      </c>
      <c r="Y90" s="54">
        <v>8.4007643999999999E-7</v>
      </c>
      <c r="Z90" s="54" t="s">
        <v>85</v>
      </c>
      <c r="AA90" s="54" t="s">
        <v>121</v>
      </c>
    </row>
    <row r="91" spans="1:27" x14ac:dyDescent="0.2">
      <c r="A91" s="44"/>
      <c r="B91" s="44"/>
      <c r="C91" s="44"/>
      <c r="D91" s="44"/>
      <c r="E91" s="44"/>
      <c r="F91" s="44"/>
      <c r="G91" s="44"/>
      <c r="H91" s="44"/>
      <c r="I91" s="86"/>
      <c r="J91" s="45"/>
      <c r="K91" s="38">
        <v>-4.0895996199999997E-6</v>
      </c>
      <c r="L91" s="38">
        <v>4.08960694E-6</v>
      </c>
      <c r="M91" s="38" t="s">
        <v>86</v>
      </c>
      <c r="N91" s="38" t="s">
        <v>122</v>
      </c>
      <c r="O91" s="56" t="s">
        <v>19</v>
      </c>
      <c r="P91" s="23">
        <v>1.7638965196569998E-8</v>
      </c>
      <c r="Q91" s="23">
        <v>1.7638965196569998E-8</v>
      </c>
      <c r="R91" s="23">
        <v>1.7638965196569998E-8</v>
      </c>
      <c r="S91" s="23">
        <v>1.7638965196569998E-8</v>
      </c>
      <c r="T91" s="23">
        <v>1.7638965196569998E-8</v>
      </c>
      <c r="U91" s="23">
        <v>1.7638965196569998E-8</v>
      </c>
      <c r="V91" s="22">
        <v>1.7646564264539999E-8</v>
      </c>
      <c r="W91" s="23">
        <v>1.7646564264539999E-8</v>
      </c>
      <c r="X91" s="54">
        <v>-4.0895996199999997E-6</v>
      </c>
      <c r="Y91" s="54">
        <v>4.08960694E-6</v>
      </c>
      <c r="Z91" s="54" t="s">
        <v>86</v>
      </c>
      <c r="AA91" s="54" t="s">
        <v>122</v>
      </c>
    </row>
    <row r="92" spans="1:27" x14ac:dyDescent="0.2">
      <c r="A92" s="44"/>
      <c r="B92" s="44"/>
      <c r="C92" s="44"/>
      <c r="D92" s="44"/>
      <c r="E92" s="44"/>
      <c r="F92" s="44"/>
      <c r="G92" s="44"/>
      <c r="H92" s="44"/>
      <c r="I92" s="86"/>
      <c r="J92" s="45"/>
      <c r="K92" s="38">
        <v>-2.5614575000000002E-7</v>
      </c>
      <c r="L92" s="38">
        <v>2.5613906999999998E-7</v>
      </c>
      <c r="M92" s="38" t="s">
        <v>87</v>
      </c>
      <c r="N92" s="38" t="s">
        <v>123</v>
      </c>
      <c r="O92" s="56" t="s">
        <v>20</v>
      </c>
      <c r="P92" s="23">
        <v>5.3973798169299997E-11</v>
      </c>
      <c r="Q92" s="23">
        <v>5.3973798169299997E-11</v>
      </c>
      <c r="R92" s="23">
        <v>5.3973798169299997E-11</v>
      </c>
      <c r="S92" s="23">
        <v>5.3973798169299997E-11</v>
      </c>
      <c r="T92" s="23">
        <v>5.3973798169299997E-11</v>
      </c>
      <c r="U92" s="23">
        <v>5.3973798169299997E-11</v>
      </c>
      <c r="V92" s="22">
        <v>5.4004821877600003E-11</v>
      </c>
      <c r="W92" s="23">
        <v>5.4004821877600003E-11</v>
      </c>
      <c r="X92" s="54">
        <v>-2.5614575000000002E-7</v>
      </c>
      <c r="Y92" s="54">
        <v>2.5613906999999998E-7</v>
      </c>
      <c r="Z92" s="54" t="s">
        <v>87</v>
      </c>
      <c r="AA92" s="54" t="s">
        <v>123</v>
      </c>
    </row>
    <row r="93" spans="1:27" x14ac:dyDescent="0.2">
      <c r="A93" s="44"/>
      <c r="B93" s="44" t="s">
        <v>5</v>
      </c>
      <c r="C93" s="44">
        <f t="shared" ref="C93:J93" si="40">2*(ATAN(POWER((1-C88*SIN(C82))/(1+C88*SIN(C82)),C88/2)*TAN(C82/2+C85/4))-C85/4)</f>
        <v>1.1704153713765209E-5</v>
      </c>
      <c r="D93" s="44">
        <f t="shared" si="40"/>
        <v>1.1704153713765209E-5</v>
      </c>
      <c r="E93" s="44">
        <f t="shared" si="40"/>
        <v>1.1704153713765209E-5</v>
      </c>
      <c r="F93" s="44">
        <f t="shared" si="40"/>
        <v>1.1704153713765209E-5</v>
      </c>
      <c r="G93" s="44">
        <f t="shared" si="40"/>
        <v>1.1704153713765209E-5</v>
      </c>
      <c r="H93" s="44">
        <f t="shared" si="40"/>
        <v>1.1704153713765209E-5</v>
      </c>
      <c r="I93" s="86">
        <f t="shared" si="40"/>
        <v>0</v>
      </c>
      <c r="J93" s="45">
        <f t="shared" si="40"/>
        <v>0</v>
      </c>
      <c r="K93" s="38">
        <v>4.0896000700000002E-6</v>
      </c>
      <c r="L93" s="38">
        <v>-4.0896065000000001E-6</v>
      </c>
      <c r="M93" s="38" t="s">
        <v>88</v>
      </c>
      <c r="N93" s="38" t="s">
        <v>124</v>
      </c>
      <c r="O93" s="20" t="s">
        <v>5</v>
      </c>
      <c r="P93" s="22">
        <f t="shared" ref="P93:W93" si="41">ASIN(COS(P95)*SIN(P96))</f>
        <v>-3.1502856432194554E-2</v>
      </c>
      <c r="Q93" s="22">
        <f t="shared" si="41"/>
        <v>-3.7246365717489675E-2</v>
      </c>
      <c r="R93" s="22">
        <f t="shared" si="41"/>
        <v>-9.9109625895637665E-3</v>
      </c>
      <c r="S93" s="22">
        <f t="shared" si="41"/>
        <v>-1.4428309407128648E-3</v>
      </c>
      <c r="T93" s="22">
        <f t="shared" si="41"/>
        <v>0.73666454292586692</v>
      </c>
      <c r="U93" s="22">
        <f t="shared" si="41"/>
        <v>0</v>
      </c>
      <c r="V93" s="22">
        <f t="shared" si="41"/>
        <v>0</v>
      </c>
      <c r="W93" s="22">
        <f t="shared" si="41"/>
        <v>0.82872103988678603</v>
      </c>
      <c r="X93" s="54">
        <v>4.0896000700000002E-6</v>
      </c>
      <c r="Y93" s="54">
        <v>-4.0896065000000001E-6</v>
      </c>
      <c r="Z93" s="54" t="s">
        <v>88</v>
      </c>
      <c r="AA93" s="54" t="s">
        <v>124</v>
      </c>
    </row>
    <row r="94" spans="1:27" x14ac:dyDescent="0.2">
      <c r="A94" s="44"/>
      <c r="B94" s="44" t="s">
        <v>21</v>
      </c>
      <c r="C94" s="44">
        <f t="shared" ref="C94:J94" si="42">C81-C84</f>
        <v>-0.36795469341504233</v>
      </c>
      <c r="D94" s="44">
        <f t="shared" si="42"/>
        <v>-0.37527537999979632</v>
      </c>
      <c r="E94" s="44">
        <f t="shared" si="42"/>
        <v>-0.29683252639627339</v>
      </c>
      <c r="F94" s="44">
        <f t="shared" si="42"/>
        <v>-0.29096628085484799</v>
      </c>
      <c r="G94" s="44">
        <f t="shared" si="42"/>
        <v>-0.33086644681016281</v>
      </c>
      <c r="H94" s="44">
        <f t="shared" si="42"/>
        <v>-0.36650025237171374</v>
      </c>
      <c r="I94" s="86">
        <f t="shared" si="42"/>
        <v>-0.26179938779914941</v>
      </c>
      <c r="J94" s="45">
        <f t="shared" si="42"/>
        <v>-0.33161255787892263</v>
      </c>
      <c r="K94" s="38">
        <v>-8.4078195999999995E-7</v>
      </c>
      <c r="L94" s="38">
        <v>8.4076292000000002E-7</v>
      </c>
      <c r="M94" s="38" t="s">
        <v>89</v>
      </c>
      <c r="N94" s="38" t="s">
        <v>125</v>
      </c>
      <c r="O94" s="56" t="s">
        <v>21</v>
      </c>
      <c r="P94" s="22">
        <f>ATAN((TAN(P95))/COS(P96))+0.000000006</f>
        <v>-0.60716846155481663</v>
      </c>
      <c r="Q94" s="22">
        <f>ATAN((TAN(Q95))/COS(Q96))+0.000000006</f>
        <v>-0.5928563472019881</v>
      </c>
      <c r="R94" s="22">
        <f>ATAN((TAN(R95))/COS(R96))+0.000000006</f>
        <v>-0.44723187225529243</v>
      </c>
      <c r="S94" s="22">
        <f>ATAN((TAN(S95))/COS(S96))+0.000000006</f>
        <v>-0.48256240851918142</v>
      </c>
      <c r="T94" s="22">
        <f>ATAN((TAN(T95))/COS(T96))+0.000000006</f>
        <v>-5.0239592762952319E-2</v>
      </c>
      <c r="U94" s="22">
        <f>ATAN((TAN(U95))/COS(U96))</f>
        <v>-0.52293787845982664</v>
      </c>
      <c r="V94" s="22">
        <f>ATAN((TAN(V95))/COS(V96))</f>
        <v>-0.77128325434329625</v>
      </c>
      <c r="W94" s="22">
        <f>ATAN((TAN(W95))/COS(W96))</f>
        <v>-0.11631468133994802</v>
      </c>
      <c r="X94" s="54">
        <v>-8.4078195999999995E-7</v>
      </c>
      <c r="Y94" s="54">
        <v>8.4076292000000002E-7</v>
      </c>
      <c r="Z94" s="54" t="s">
        <v>89</v>
      </c>
      <c r="AA94" s="54" t="s">
        <v>125</v>
      </c>
    </row>
    <row r="95" spans="1:27" x14ac:dyDescent="0.2">
      <c r="A95" s="44"/>
      <c r="B95" s="44"/>
      <c r="C95" s="44"/>
      <c r="D95" s="44"/>
      <c r="E95" s="44"/>
      <c r="F95" s="44"/>
      <c r="G95" s="44"/>
      <c r="H95" s="44"/>
      <c r="I95" s="86"/>
      <c r="J95" s="45"/>
      <c r="K95" s="38">
        <v>1.73888389E-6</v>
      </c>
      <c r="L95" s="38">
        <v>-1.73888787E-6</v>
      </c>
      <c r="M95" s="38" t="s">
        <v>90</v>
      </c>
      <c r="N95" s="38" t="s">
        <v>126</v>
      </c>
      <c r="O95" s="56" t="s">
        <v>22</v>
      </c>
      <c r="P95" s="22">
        <f t="shared" ref="P95:W95" si="43">2*ATAN(EXP(P97))-PI()/2</f>
        <v>-0.60682381058081825</v>
      </c>
      <c r="Q95" s="22">
        <f t="shared" si="43"/>
        <v>-0.5923891711838164</v>
      </c>
      <c r="R95" s="22">
        <f t="shared" si="43"/>
        <v>-0.44720832146523826</v>
      </c>
      <c r="S95" s="22">
        <f t="shared" si="43"/>
        <v>-0.48256186923104516</v>
      </c>
      <c r="T95" s="22">
        <f t="shared" si="43"/>
        <v>-3.7206080253737728E-2</v>
      </c>
      <c r="U95" s="22">
        <f t="shared" si="43"/>
        <v>-0.52293787845982664</v>
      </c>
      <c r="V95" s="22">
        <f t="shared" si="43"/>
        <v>-0.77128325434329625</v>
      </c>
      <c r="W95" s="22">
        <f t="shared" si="43"/>
        <v>-7.8511174412328133E-2</v>
      </c>
      <c r="X95" s="54">
        <v>1.73888389E-6</v>
      </c>
      <c r="Y95" s="54">
        <v>-1.73888787E-6</v>
      </c>
      <c r="Z95" s="54" t="s">
        <v>90</v>
      </c>
      <c r="AA95" s="54" t="s">
        <v>126</v>
      </c>
    </row>
    <row r="96" spans="1:27" x14ac:dyDescent="0.2">
      <c r="A96" s="44"/>
      <c r="B96" s="44" t="s">
        <v>23</v>
      </c>
      <c r="C96" s="44">
        <f t="shared" ref="C96:J96" si="44">ATAN(SIN(C80)/(COS(C80)*COS(C81-C84)))</f>
        <v>1.2543770900731963E-5</v>
      </c>
      <c r="D96" s="44">
        <f t="shared" si="44"/>
        <v>1.2579610003463915E-5</v>
      </c>
      <c r="E96" s="44">
        <f t="shared" si="44"/>
        <v>1.2239410711877649E-5</v>
      </c>
      <c r="F96" s="44">
        <f t="shared" si="44"/>
        <v>1.2217698805432721E-5</v>
      </c>
      <c r="G96" s="44">
        <f t="shared" si="44"/>
        <v>1.2375379151147266E-5</v>
      </c>
      <c r="H96" s="44">
        <f t="shared" si="44"/>
        <v>1.2536754748366551E-5</v>
      </c>
      <c r="I96" s="86">
        <f t="shared" si="44"/>
        <v>0</v>
      </c>
      <c r="J96" s="45">
        <f t="shared" si="44"/>
        <v>0</v>
      </c>
      <c r="K96" s="38">
        <v>2.5613864000000001E-7</v>
      </c>
      <c r="L96" s="38">
        <v>-2.5614617999999999E-7</v>
      </c>
      <c r="M96" s="38" t="s">
        <v>91</v>
      </c>
      <c r="N96" s="38" t="s">
        <v>127</v>
      </c>
      <c r="O96" s="20" t="s">
        <v>24</v>
      </c>
      <c r="P96" s="22">
        <f>P102+(P98*SIN(2*P102)*COSH(2*P103)+P99*SIN(4*P102)*COSH(4*P103)+P100*SIN(6*P102)*COSH(6*P103)+P101*SIN(8*P102)*COSH(8*P103))</f>
        <v>-3.8352735485383767E-2</v>
      </c>
      <c r="Q96" s="22">
        <f>Q102+(Q98*SIN(2*Q102)*COSH(2*Q103)+Q99*SIN(4*Q102)*COSH(4*Q103)+Q100*SIN(6*Q102)*COSH(6*Q103)+Q101*SIN(8*Q102)*COSH(8*Q103))</f>
        <v>-4.4900991693033861E-2</v>
      </c>
      <c r="R96" s="22">
        <f>R102+(R98*SIN(2*R102)*COSH(2*R103)+R99*SIN(4*R102)*COSH(4*R103)+R100*SIN(6*R102)*COSH(6*R103)+R101*SIN(8*R102)*COSH(8*R103))</f>
        <v>-1.0991973984592259E-2</v>
      </c>
      <c r="S96" s="22">
        <f>S102+(S98*SIN(2*S102)*COSH(2*S103)+S99*SIN(4*S102)*COSH(4*S103)+S100*SIN(6*S102)*COSH(6*S103)+S101*SIN(8*S102)*COSH(8*S103))</f>
        <v>-1.6288286588760378E-3</v>
      </c>
      <c r="T96" s="22">
        <f>T102+(T98*SIN(2*T102)*COSH(2*T103)+T99*SIN(4*T102)*COSH(4*T103)+T100*SIN(6*T102)*COSH(6*T103)+T101*SIN(8*T102)*COSH(8*T103))</f>
        <v>0.7372928551855098</v>
      </c>
      <c r="U96" s="22">
        <f>U107+U102+(U98*SIN(2*U102)*COSH(2*U103)+U99*SIN(4*U102)*COSH(4*U103)+U100*SIN(6*U102)*COSH(6*U103)+U101*SIN(8*U102)*COSH(8*U103))</f>
        <v>0</v>
      </c>
      <c r="V96" s="22">
        <f>V107+V102+(V98*SIN(2*V102)*COSH(2*V103)+V99*SIN(4*V102)*COSH(4*V103)+V100*SIN(6*V102)*COSH(6*V103)+V101*SIN(8*V102)*COSH(8*V103))</f>
        <v>0</v>
      </c>
      <c r="W96" s="22">
        <f>W107+W102+(W98*SIN(2*W102)*COSH(2*W103)+W99*SIN(4*W102)*COSH(4*W103)+W100*SIN(6*W102)*COSH(6*W103)+W101*SIN(8*W102)*COSH(8*W103))</f>
        <v>0.8320972371565426</v>
      </c>
      <c r="X96" s="54">
        <v>2.5613864000000001E-7</v>
      </c>
      <c r="Y96" s="54">
        <v>-2.5614617999999999E-7</v>
      </c>
      <c r="Z96" s="54" t="s">
        <v>91</v>
      </c>
      <c r="AA96" s="54" t="s">
        <v>127</v>
      </c>
    </row>
    <row r="97" spans="1:27" x14ac:dyDescent="0.2">
      <c r="A97" s="44"/>
      <c r="B97" s="44" t="s">
        <v>25</v>
      </c>
      <c r="C97" s="44">
        <f t="shared" ref="C97:J97" si="45">0.5*LN((1+COS(C80)*SIN(C81-C84))/(1-COS(C80)*SIN(C81-C84)))</f>
        <v>-0.37655021293523838</v>
      </c>
      <c r="D97" s="44">
        <f t="shared" si="45"/>
        <v>-0.38440722383590192</v>
      </c>
      <c r="E97" s="44">
        <f t="shared" si="45"/>
        <v>-0.3012900340304685</v>
      </c>
      <c r="F97" s="44">
        <f t="shared" si="45"/>
        <v>-0.29516097394030327</v>
      </c>
      <c r="G97" s="44">
        <f t="shared" si="45"/>
        <v>-0.33707390685152216</v>
      </c>
      <c r="H97" s="44">
        <f t="shared" si="45"/>
        <v>-0.37499187140761464</v>
      </c>
      <c r="I97" s="86">
        <f t="shared" si="45"/>
        <v>-0.26484224776104576</v>
      </c>
      <c r="J97" s="45">
        <f t="shared" si="45"/>
        <v>-0.33786290810089126</v>
      </c>
      <c r="K97" s="38">
        <v>-1.73888494E-6</v>
      </c>
      <c r="L97" s="38">
        <v>1.73888682E-6</v>
      </c>
      <c r="M97" s="38" t="s">
        <v>92</v>
      </c>
      <c r="N97" s="38" t="s">
        <v>128</v>
      </c>
      <c r="O97" s="20" t="s">
        <v>26</v>
      </c>
      <c r="P97" s="22">
        <f t="shared" ref="P97:W97" si="46">P103+(P98*COS(2*P102)*SINH(2*P103)+P99*COS(4*P102)*SINH(4*P103)+P100*COS(6*P102)*SINH(6*P103)+(P101*COS(8*P102)*SINH(8*P103)))</f>
        <v>-0.64790986180426713</v>
      </c>
      <c r="Q97" s="22">
        <f t="shared" si="46"/>
        <v>-0.6304248561189707</v>
      </c>
      <c r="R97" s="22">
        <f t="shared" si="46"/>
        <v>-0.46290644919436785</v>
      </c>
      <c r="S97" s="22">
        <f t="shared" si="46"/>
        <v>-0.50246051581865403</v>
      </c>
      <c r="T97" s="22">
        <f t="shared" si="46"/>
        <v>-3.721466724136667E-2</v>
      </c>
      <c r="U97" s="22">
        <f t="shared" si="46"/>
        <v>-0.54854315155490319</v>
      </c>
      <c r="V97" s="22">
        <f t="shared" si="46"/>
        <v>-0.86155100543887242</v>
      </c>
      <c r="W97" s="22">
        <f t="shared" si="46"/>
        <v>-7.8591956133648E-2</v>
      </c>
      <c r="X97" s="54">
        <v>-1.73888494E-6</v>
      </c>
      <c r="Y97" s="54">
        <v>1.73888682E-6</v>
      </c>
      <c r="Z97" s="54" t="s">
        <v>92</v>
      </c>
      <c r="AA97" s="54" t="s">
        <v>128</v>
      </c>
    </row>
    <row r="98" spans="1:27" x14ac:dyDescent="0.2">
      <c r="A98" s="44"/>
      <c r="B98" s="44" t="s">
        <v>27</v>
      </c>
      <c r="C98" s="44">
        <v>8.3761175714030004E-4</v>
      </c>
      <c r="D98" s="44">
        <v>8.3761175714030004E-4</v>
      </c>
      <c r="E98" s="44">
        <v>8.3761175714030004E-4</v>
      </c>
      <c r="F98" s="44">
        <v>8.3761175714030004E-4</v>
      </c>
      <c r="G98" s="44">
        <v>8.3761175714030004E-4</v>
      </c>
      <c r="H98" s="44">
        <v>8.3761175714030004E-4</v>
      </c>
      <c r="I98" s="86">
        <v>8.377318247344E-4</v>
      </c>
      <c r="J98" s="45">
        <v>8.377318247344E-4</v>
      </c>
      <c r="K98" s="38">
        <v>-8.4077363000000002E-7</v>
      </c>
      <c r="L98" s="38">
        <v>8.4077124999999996E-7</v>
      </c>
      <c r="M98" s="38" t="s">
        <v>93</v>
      </c>
      <c r="N98" s="38" t="s">
        <v>129</v>
      </c>
      <c r="O98" s="20" t="s">
        <v>28</v>
      </c>
      <c r="P98" s="22">
        <v>-8.3761210042229998E-4</v>
      </c>
      <c r="Q98" s="22">
        <v>-8.3761210042229998E-4</v>
      </c>
      <c r="R98" s="22">
        <v>-8.3761210042229998E-4</v>
      </c>
      <c r="S98" s="22">
        <v>-8.3761210042229998E-4</v>
      </c>
      <c r="T98" s="22">
        <v>-8.3761210042229998E-4</v>
      </c>
      <c r="U98" s="22">
        <v>-8.3761210042229998E-4</v>
      </c>
      <c r="V98" s="22">
        <v>-8.3773216816410004E-4</v>
      </c>
      <c r="W98" s="22">
        <v>-8.3773216816410004E-4</v>
      </c>
      <c r="X98" s="54">
        <v>-8.4077363000000002E-7</v>
      </c>
      <c r="Y98" s="54">
        <v>8.4077124999999996E-7</v>
      </c>
      <c r="Z98" s="54" t="s">
        <v>93</v>
      </c>
      <c r="AA98" s="54" t="s">
        <v>129</v>
      </c>
    </row>
    <row r="99" spans="1:27" x14ac:dyDescent="0.2">
      <c r="A99" s="44"/>
      <c r="B99" s="44" t="s">
        <v>29</v>
      </c>
      <c r="C99" s="44">
        <v>7.6063461415339995E-7</v>
      </c>
      <c r="D99" s="44">
        <v>7.6063461415339995E-7</v>
      </c>
      <c r="E99" s="44">
        <v>7.6063461415339995E-7</v>
      </c>
      <c r="F99" s="44">
        <v>7.6063461415339995E-7</v>
      </c>
      <c r="G99" s="44">
        <v>7.6063461415339995E-7</v>
      </c>
      <c r="H99" s="44">
        <v>7.6063461415339995E-7</v>
      </c>
      <c r="I99" s="86">
        <v>7.6085277888259997E-7</v>
      </c>
      <c r="J99" s="45">
        <v>7.6085277888259997E-7</v>
      </c>
      <c r="K99" s="38">
        <v>-33.429699999999997</v>
      </c>
      <c r="L99" s="38">
        <v>-33.429699999999997</v>
      </c>
      <c r="M99" s="38" t="s">
        <v>94</v>
      </c>
      <c r="N99" s="38" t="s">
        <v>94</v>
      </c>
      <c r="O99" s="20" t="s">
        <v>30</v>
      </c>
      <c r="P99" s="22">
        <v>-5.9041685702119999E-8</v>
      </c>
      <c r="Q99" s="22">
        <v>-5.9041685702119999E-8</v>
      </c>
      <c r="R99" s="22">
        <v>-5.9041685702119999E-8</v>
      </c>
      <c r="S99" s="22">
        <v>-5.9041685702119999E-8</v>
      </c>
      <c r="T99" s="22">
        <v>-5.9041685702119999E-8</v>
      </c>
      <c r="U99" s="22">
        <v>-5.9041685702119999E-8</v>
      </c>
      <c r="V99" s="22">
        <v>-5.9058696260830001E-8</v>
      </c>
      <c r="W99" s="22">
        <v>-5.9058696260830001E-8</v>
      </c>
      <c r="X99" s="54">
        <v>-33.429699999999997</v>
      </c>
      <c r="Y99" s="54">
        <v>-33.429699999999997</v>
      </c>
      <c r="Z99" s="54" t="s">
        <v>94</v>
      </c>
      <c r="AA99" s="54" t="s">
        <v>94</v>
      </c>
    </row>
    <row r="100" spans="1:27" x14ac:dyDescent="0.2">
      <c r="A100" s="44"/>
      <c r="B100" s="44" t="s">
        <v>31</v>
      </c>
      <c r="C100" s="44">
        <v>1.197122824063E-9</v>
      </c>
      <c r="D100" s="44">
        <v>1.197122824063E-9</v>
      </c>
      <c r="E100" s="44">
        <v>1.197122824063E-9</v>
      </c>
      <c r="F100" s="44">
        <v>1.197122824063E-9</v>
      </c>
      <c r="G100" s="44">
        <v>1.197122824063E-9</v>
      </c>
      <c r="H100" s="44">
        <v>1.197122824063E-9</v>
      </c>
      <c r="I100" s="86">
        <v>1.197638019173E-9</v>
      </c>
      <c r="J100" s="45">
        <v>1.197638019173E-9</v>
      </c>
      <c r="K100" s="38">
        <v>146.5746</v>
      </c>
      <c r="L100" s="38">
        <v>146.5746</v>
      </c>
      <c r="M100" s="38" t="s">
        <v>95</v>
      </c>
      <c r="N100" s="38" t="s">
        <v>95</v>
      </c>
      <c r="O100" s="20" t="s">
        <v>32</v>
      </c>
      <c r="P100" s="22">
        <v>-1.6727683394650001E-10</v>
      </c>
      <c r="Q100" s="22">
        <v>-1.6727683394650001E-10</v>
      </c>
      <c r="R100" s="22">
        <v>-1.6727683394650001E-10</v>
      </c>
      <c r="S100" s="22">
        <v>-1.6727683394650001E-10</v>
      </c>
      <c r="T100" s="22">
        <v>-1.6727683394650001E-10</v>
      </c>
      <c r="U100" s="22">
        <v>-1.6727683394650001E-10</v>
      </c>
      <c r="V100" s="22">
        <v>-1.673488904988E-10</v>
      </c>
      <c r="W100" s="22">
        <v>-1.673488904988E-10</v>
      </c>
      <c r="X100" s="54">
        <v>146.5746</v>
      </c>
      <c r="Y100" s="54">
        <v>146.5746</v>
      </c>
      <c r="Z100" s="54" t="s">
        <v>95</v>
      </c>
      <c r="AA100" s="54" t="s">
        <v>95</v>
      </c>
    </row>
    <row r="101" spans="1:27" x14ac:dyDescent="0.2">
      <c r="A101" s="44"/>
      <c r="B101" s="44" t="s">
        <v>33</v>
      </c>
      <c r="C101" s="44">
        <v>2.4419726161459999E-12</v>
      </c>
      <c r="D101" s="44">
        <v>2.4419726161459999E-12</v>
      </c>
      <c r="E101" s="44">
        <v>2.4419726161459999E-12</v>
      </c>
      <c r="F101" s="44">
        <v>2.4419726161459999E-12</v>
      </c>
      <c r="G101" s="44">
        <v>2.4419726161459999E-12</v>
      </c>
      <c r="H101" s="44">
        <v>2.4419726161459999E-12</v>
      </c>
      <c r="I101" s="86">
        <v>2.4433762425000001E-12</v>
      </c>
      <c r="J101" s="45">
        <v>2.4433762425000001E-12</v>
      </c>
      <c r="K101" s="38">
        <v>76.286500000000004</v>
      </c>
      <c r="L101" s="38">
        <v>76.286500000000004</v>
      </c>
      <c r="M101" s="38" t="s">
        <v>96</v>
      </c>
      <c r="N101" s="38" t="s">
        <v>96</v>
      </c>
      <c r="O101" s="20" t="s">
        <v>34</v>
      </c>
      <c r="P101" s="22">
        <v>-2.1664925229899999E-13</v>
      </c>
      <c r="Q101" s="22">
        <v>-2.1664925229899999E-13</v>
      </c>
      <c r="R101" s="22">
        <v>-2.1664925229899999E-13</v>
      </c>
      <c r="S101" s="22">
        <v>-2.1664925229899999E-13</v>
      </c>
      <c r="T101" s="22">
        <v>-2.1664925229899999E-13</v>
      </c>
      <c r="U101" s="22">
        <v>-2.1664925229899999E-13</v>
      </c>
      <c r="V101" s="22">
        <v>-2.1677378055969999E-13</v>
      </c>
      <c r="W101" s="22">
        <v>-2.1677378055969999E-13</v>
      </c>
      <c r="X101" s="54">
        <v>76.286500000000004</v>
      </c>
      <c r="Y101" s="54">
        <v>76.286500000000004</v>
      </c>
      <c r="Z101" s="54" t="s">
        <v>96</v>
      </c>
      <c r="AA101" s="54" t="s">
        <v>96</v>
      </c>
    </row>
    <row r="102" spans="1:27" x14ac:dyDescent="0.2">
      <c r="A102" s="44"/>
      <c r="B102" s="44"/>
      <c r="C102" s="44"/>
      <c r="D102" s="44"/>
      <c r="E102" s="44"/>
      <c r="F102" s="44"/>
      <c r="G102" s="44"/>
      <c r="H102" s="44"/>
      <c r="I102" s="86"/>
      <c r="J102" s="45"/>
      <c r="K102" s="38">
        <f>K87+K90*(K87-K99)+K91*(K88-K100)+K92*(K89-K101)-K99</f>
        <v>6378473.0674188165</v>
      </c>
      <c r="L102" s="38">
        <f>L87+L90*L87+L91*L88+L92*L89+L99</f>
        <v>6378308.9285906395</v>
      </c>
      <c r="M102" s="38" t="s">
        <v>97</v>
      </c>
      <c r="N102" s="38" t="s">
        <v>81</v>
      </c>
      <c r="O102" s="56" t="s">
        <v>35</v>
      </c>
      <c r="P102" s="22">
        <f t="shared" ref="P102:W102" si="47">P104/C86</f>
        <v>-3.8479573839873896E-2</v>
      </c>
      <c r="Q102" s="22">
        <f t="shared" si="47"/>
        <v>-4.504501889347657E-2</v>
      </c>
      <c r="R102" s="22">
        <f t="shared" si="47"/>
        <v>-1.1018967211195663E-2</v>
      </c>
      <c r="S102" s="22">
        <f t="shared" si="47"/>
        <v>-1.6330739556420419E-3</v>
      </c>
      <c r="T102" s="22">
        <f t="shared" si="47"/>
        <v>0.73812904956721903</v>
      </c>
      <c r="U102" s="22">
        <f t="shared" si="47"/>
        <v>0</v>
      </c>
      <c r="V102" s="22">
        <f t="shared" si="47"/>
        <v>0</v>
      </c>
      <c r="W102" s="22">
        <f t="shared" si="47"/>
        <v>0.83294149311620591</v>
      </c>
      <c r="X102" s="54">
        <f>X87+X90*(X87-X99)+X91*(X88-X100)+X92*(X89-X101)-X99</f>
        <v>6378473.0674188165</v>
      </c>
      <c r="Y102" s="54">
        <f>Y87+Y90*Y87+Y91*Y88+Y92*Y89+Y99</f>
        <v>6378308.9285906395</v>
      </c>
      <c r="Z102" s="54" t="s">
        <v>97</v>
      </c>
      <c r="AA102" s="54" t="s">
        <v>81</v>
      </c>
    </row>
    <row r="103" spans="1:27" x14ac:dyDescent="0.2">
      <c r="A103" s="44"/>
      <c r="B103" s="44"/>
      <c r="C103" s="44"/>
      <c r="D103" s="44"/>
      <c r="E103" s="44"/>
      <c r="F103" s="44"/>
      <c r="G103" s="44"/>
      <c r="H103" s="44"/>
      <c r="I103" s="86"/>
      <c r="J103" s="45"/>
      <c r="K103" s="38">
        <f>K88+K93*(K87-K99)+K94*(K88-K100)+K95*(K89-K101)-K100</f>
        <v>-120.48918358349179</v>
      </c>
      <c r="L103" s="38">
        <f>L88+L93*L87+L94*L88+L95*L89+L100</f>
        <v>120.48971154560951</v>
      </c>
      <c r="M103" s="38" t="s">
        <v>98</v>
      </c>
      <c r="N103" s="38" t="s">
        <v>82</v>
      </c>
      <c r="O103" s="56" t="s">
        <v>36</v>
      </c>
      <c r="P103" s="22">
        <f t="shared" ref="P103:W103" si="48">P105/C86</f>
        <v>-0.64932641421336856</v>
      </c>
      <c r="Q103" s="22">
        <f t="shared" si="48"/>
        <v>-0.63178306134848372</v>
      </c>
      <c r="R103" s="22">
        <f t="shared" si="48"/>
        <v>-0.46379970160197248</v>
      </c>
      <c r="S103" s="22">
        <f t="shared" si="48"/>
        <v>-0.50345404448312103</v>
      </c>
      <c r="T103" s="22">
        <f t="shared" si="48"/>
        <v>-3.7220549946261901E-2</v>
      </c>
      <c r="U103" s="22">
        <f t="shared" si="48"/>
        <v>-0.5496612244269824</v>
      </c>
      <c r="V103" s="22">
        <f t="shared" si="48"/>
        <v>-0.86383470157214082</v>
      </c>
      <c r="W103" s="22">
        <f t="shared" si="48"/>
        <v>-7.8579386143038291E-2</v>
      </c>
      <c r="X103" s="54">
        <f>X88+X93*(X87-X99)+X94*(X88-X100)+X95*(X89-X101)-X100</f>
        <v>-120.48918358349179</v>
      </c>
      <c r="Y103" s="54">
        <f>Y88+Y93*Y87+Y94*Y88+Y95*Y89+Y100</f>
        <v>120.48971154560951</v>
      </c>
      <c r="Z103" s="54" t="s">
        <v>98</v>
      </c>
      <c r="AA103" s="54" t="s">
        <v>82</v>
      </c>
    </row>
    <row r="104" spans="1:27" x14ac:dyDescent="0.2">
      <c r="A104" s="44"/>
      <c r="B104" s="44" t="s">
        <v>37</v>
      </c>
      <c r="C104" s="44">
        <f t="shared" ref="C104:J104" si="49">C86*(C96+(C98*SIN(2*C96)*COSH(2*C97))+(C99*SIN(4*C96)*COSH(4*C97))+(C100*SIN(6*C96)*COSH(6*C97))+(C101*SIN(8*C96)*COSH(8*C97)))</f>
        <v>80.047350330096833</v>
      </c>
      <c r="D104" s="44">
        <f t="shared" si="49"/>
        <v>80.277836335499899</v>
      </c>
      <c r="E104" s="44">
        <f t="shared" si="49"/>
        <v>78.090584543735957</v>
      </c>
      <c r="F104" s="44">
        <f t="shared" si="49"/>
        <v>77.9510378695946</v>
      </c>
      <c r="G104" s="44">
        <f t="shared" si="49"/>
        <v>78.964605723061254</v>
      </c>
      <c r="H104" s="44">
        <f t="shared" si="49"/>
        <v>80.002230327464787</v>
      </c>
      <c r="I104" s="86">
        <f t="shared" si="49"/>
        <v>0</v>
      </c>
      <c r="J104" s="45">
        <f t="shared" si="49"/>
        <v>0</v>
      </c>
      <c r="K104" s="38">
        <f>K89+K96*(K87-K99)+K97*(K88-K100)+K98*(K89-K101)-K101</f>
        <v>-74.652406193705261</v>
      </c>
      <c r="L104" s="38">
        <f>L85+L96*L87+L97*L88+L98*L85+L101</f>
        <v>74.652713342697339</v>
      </c>
      <c r="M104" s="38" t="s">
        <v>99</v>
      </c>
      <c r="N104" s="38" t="s">
        <v>83</v>
      </c>
      <c r="O104" s="20" t="s">
        <v>37</v>
      </c>
      <c r="P104" s="22">
        <f>C113+P114-(P114*P114*P114)/(12*C110*C110)+(P114*P115*P115)/(4*C110*C110)</f>
        <v>-245020.93736002559</v>
      </c>
      <c r="Q104" s="22">
        <f>D113+Q114-(Q114*Q114*Q114)/(12*D110*D110)+(Q114*Q115*Q115)/(4*D110*D110)</f>
        <v>-286826.7927968264</v>
      </c>
      <c r="R104" s="22">
        <f>E113+R114-(R114*R114*R114)/(12*E110*E110)+(R114*R115*R115)/(4*E110*E110)</f>
        <v>-70163.918292380869</v>
      </c>
      <c r="S104" s="22">
        <f>F113+S114-(S114*S114*S114)/(12*F110*F110)+(S114*S115*S115)/(4*F110*F110)</f>
        <v>-10398.693942265585</v>
      </c>
      <c r="T104" s="22">
        <f>(T117+4700000)/G77</f>
        <v>4700079.9013583232</v>
      </c>
      <c r="U104" s="22">
        <f>(U117)/H77</f>
        <v>0</v>
      </c>
      <c r="V104" s="22">
        <f>(V117)/I77</f>
        <v>0</v>
      </c>
      <c r="W104" s="22">
        <f>(W117+5300000)/J77</f>
        <v>5303712.5988191739</v>
      </c>
      <c r="X104" s="54">
        <f>X89+X96*(X87-X99)+X97*(X88-X100)+X98*(X89-X101)-X101</f>
        <v>-74.652406193705261</v>
      </c>
      <c r="Y104" s="54">
        <f>Y85+Y96*Y87+Y97*Y88+Y98*Y85+Y101</f>
        <v>74.652713342697339</v>
      </c>
      <c r="Z104" s="54" t="s">
        <v>99</v>
      </c>
      <c r="AA104" s="54" t="s">
        <v>83</v>
      </c>
    </row>
    <row r="105" spans="1:27" x14ac:dyDescent="0.2">
      <c r="A105" s="44"/>
      <c r="B105" s="44" t="s">
        <v>38</v>
      </c>
      <c r="C105" s="44">
        <f t="shared" ref="C105:J105" si="50">C86*(C97+(C98*COS(2*C96)*SINH(2*C97))+(C99*COS(4*C96)*SINH(4*C97))+(C100*COS(6*C96)*SINH(6*C97))+(C101*COS(8*C96)*SINH(8*C97)))</f>
        <v>-2402123.2189366207</v>
      </c>
      <c r="D105" s="44">
        <f t="shared" si="50"/>
        <v>-2452262.8345758948</v>
      </c>
      <c r="E105" s="44">
        <f t="shared" si="50"/>
        <v>-1921901.2380838089</v>
      </c>
      <c r="F105" s="44">
        <f t="shared" si="50"/>
        <v>-1882796.5168101909</v>
      </c>
      <c r="G105" s="44">
        <f t="shared" si="50"/>
        <v>-2150220.7481556018</v>
      </c>
      <c r="H105" s="44">
        <f t="shared" si="50"/>
        <v>-2392178.7739551892</v>
      </c>
      <c r="I105" s="86">
        <f t="shared" si="50"/>
        <v>-1689335.1473259393</v>
      </c>
      <c r="J105" s="45">
        <f t="shared" si="50"/>
        <v>-2155218.7453885535</v>
      </c>
      <c r="K105" s="38"/>
      <c r="L105" s="38"/>
      <c r="M105" s="38" t="s">
        <v>100</v>
      </c>
      <c r="N105" s="38" t="s">
        <v>130</v>
      </c>
      <c r="O105" s="20" t="s">
        <v>38</v>
      </c>
      <c r="P105" s="22">
        <f>P115-(P114*P114*P115)/(4*C110*C110)+(P115*P115*P115)/(12*C110*C110)+(P114*P114*P114*P114*P115)/(16*C110*C110*C110*C110)-(P114*P114*P115*P115*P115)/(8*C110*C110*C110*C110*C110*C110)+(P115*P115*P115*P115*P115)/(80*C110*C110*C110*C110)-(P114*P114*P114*P114*P114*P114*P115)/(64*C110*C110*C110*C110*C110*C110)</f>
        <v>-4134623.9260664638</v>
      </c>
      <c r="Q105" s="22">
        <f>Q115-(Q114*Q114*Q115)/(4*D110*D110)+(Q115*Q115*Q115)/(12*D110*D110)+(Q114*Q114*Q114*Q114*Q115)/(16*D110*D110*D110*D110)-(Q114*Q114*Q115*Q115*Q115)/(8*D110*D110*D110*D110*D110*D110)+(Q115*Q115*Q115*Q115*Q115)/(80*D110*D110*D110*D110)-(Q114*Q114*Q114*Q114*Q114*Q114*Q115)/(64*D110*D110*D110*D110*D110*D110)</f>
        <v>-4022915.6004680782</v>
      </c>
      <c r="R105" s="22">
        <f>R115-(R114*R114*R115)/(4*E110*E110)+(R115*R115*R115)/(12*E110*E110)+(R114*R114*R114*R114*R115)/(16*E110*E110*E110*E110)-(R114*R114*R115*R115*R115)/(8*E110*E110*E110*E110*E110*E110)+(R115*R115*R115*R115*R115)/(80*E110*E110*E110*E110)-(R114*R114*R114*R114*R114*R114*R115)/(64*E110*E110*E110*E110*E110*E110)</f>
        <v>-2953271.7307814104</v>
      </c>
      <c r="S105" s="22">
        <f>S115-(S114*S114*S115)/(4*F110*F110)+(S115*S115*S115)/(12*F110*F110)+(S114*S114*S114*S114*S115)/(16*F110*F110*F110*F110)-(S114*S114*S115*S115*S115)/(8*F110*F110*F110*F110*F110*F110)+(S115*S115*S115*S115*S115)/(80*F110*F110*F110*F110)-(S114*S114*S114*S114*S114*S114*S115)/(64*F110*F110*F110*F110*F110*F110)</f>
        <v>-3205773.0787320645</v>
      </c>
      <c r="T105" s="22">
        <f>(T118-237000)/G77</f>
        <v>-237004.02906849419</v>
      </c>
      <c r="U105" s="22">
        <f>(U118-3500000)/H77</f>
        <v>-3500000</v>
      </c>
      <c r="V105" s="22">
        <f>IF($B$151=1,(V118-5500000)/I77,IF($B$151=2,(V118-6500000)/I77,IF($B$151=3,(V118-7500000)/I77,(V118-8500000)/I77)))</f>
        <v>-5500423.5326120108</v>
      </c>
      <c r="W105" s="22">
        <f>(W118-500000)/J77</f>
        <v>-500350.24517162016</v>
      </c>
      <c r="X105" s="54"/>
      <c r="Y105" s="54"/>
      <c r="Z105" s="54" t="s">
        <v>100</v>
      </c>
      <c r="AA105" s="54" t="s">
        <v>130</v>
      </c>
    </row>
    <row r="106" spans="1:27" x14ac:dyDescent="0.2">
      <c r="A106" s="44"/>
      <c r="B106" s="44"/>
      <c r="C106" s="44"/>
      <c r="D106" s="44"/>
      <c r="E106" s="44"/>
      <c r="F106" s="44"/>
      <c r="G106" s="44"/>
      <c r="H106" s="44"/>
      <c r="I106" s="86"/>
      <c r="J106" s="45"/>
      <c r="K106" s="38">
        <f t="shared" ref="K106:L108" si="51">K102</f>
        <v>6378473.0674188165</v>
      </c>
      <c r="L106" s="38">
        <f t="shared" si="51"/>
        <v>6378308.9285906395</v>
      </c>
      <c r="M106" s="38" t="s">
        <v>97</v>
      </c>
      <c r="N106" s="38" t="s">
        <v>81</v>
      </c>
      <c r="O106" s="20"/>
      <c r="P106" s="22"/>
      <c r="Q106" s="22"/>
      <c r="R106" s="22"/>
      <c r="S106" s="22"/>
      <c r="T106" s="22"/>
      <c r="U106" s="22"/>
      <c r="V106" s="22"/>
      <c r="W106" s="22"/>
      <c r="X106" s="54">
        <f t="shared" ref="X106:Y108" si="52">X102</f>
        <v>6378473.0674188165</v>
      </c>
      <c r="Y106" s="54">
        <f t="shared" si="52"/>
        <v>6378308.9285906395</v>
      </c>
      <c r="Z106" s="54" t="s">
        <v>97</v>
      </c>
      <c r="AA106" s="54" t="s">
        <v>81</v>
      </c>
    </row>
    <row r="107" spans="1:27" x14ac:dyDescent="0.2">
      <c r="A107" s="44"/>
      <c r="B107" s="44" t="s">
        <v>39</v>
      </c>
      <c r="C107" s="44"/>
      <c r="D107" s="44"/>
      <c r="E107" s="44"/>
      <c r="F107" s="44"/>
      <c r="G107" s="44"/>
      <c r="H107" s="44"/>
      <c r="I107" s="86"/>
      <c r="J107" s="45"/>
      <c r="K107" s="38">
        <f t="shared" si="51"/>
        <v>-120.48918358349179</v>
      </c>
      <c r="L107" s="38">
        <f t="shared" si="51"/>
        <v>120.48971154560951</v>
      </c>
      <c r="M107" s="38" t="s">
        <v>98</v>
      </c>
      <c r="N107" s="38" t="s">
        <v>82</v>
      </c>
      <c r="O107" s="20"/>
      <c r="P107" s="22"/>
      <c r="Q107" s="22"/>
      <c r="R107" s="22"/>
      <c r="S107" s="22"/>
      <c r="T107" s="22"/>
      <c r="U107" s="22"/>
      <c r="V107" s="22"/>
      <c r="W107" s="22"/>
      <c r="X107" s="54">
        <f t="shared" si="52"/>
        <v>-120.48918358349179</v>
      </c>
      <c r="Y107" s="54">
        <f t="shared" si="52"/>
        <v>120.48971154560951</v>
      </c>
      <c r="Z107" s="54" t="s">
        <v>98</v>
      </c>
      <c r="AA107" s="54" t="s">
        <v>82</v>
      </c>
    </row>
    <row r="108" spans="1:27" x14ac:dyDescent="0.2">
      <c r="A108" s="44"/>
      <c r="B108" s="44" t="s">
        <v>40</v>
      </c>
      <c r="C108" s="44">
        <v>5467000</v>
      </c>
      <c r="D108" s="44">
        <v>5806000</v>
      </c>
      <c r="E108" s="44">
        <v>5999000</v>
      </c>
      <c r="F108" s="44">
        <v>5627000</v>
      </c>
      <c r="G108" s="44"/>
      <c r="H108" s="44"/>
      <c r="I108" s="86"/>
      <c r="J108" s="45"/>
      <c r="K108" s="38">
        <f t="shared" si="51"/>
        <v>-74.652406193705261</v>
      </c>
      <c r="L108" s="38">
        <f t="shared" si="51"/>
        <v>74.652713342697339</v>
      </c>
      <c r="M108" s="38" t="s">
        <v>99</v>
      </c>
      <c r="N108" s="38" t="s">
        <v>83</v>
      </c>
      <c r="O108" s="20"/>
      <c r="P108" s="22"/>
      <c r="Q108" s="22"/>
      <c r="R108" s="22"/>
      <c r="S108" s="22"/>
      <c r="T108" s="22"/>
      <c r="U108" s="22"/>
      <c r="V108" s="22"/>
      <c r="W108" s="22"/>
      <c r="X108" s="54">
        <f t="shared" si="52"/>
        <v>-74.652406193705261</v>
      </c>
      <c r="Y108" s="54">
        <f t="shared" si="52"/>
        <v>74.652713342697339</v>
      </c>
      <c r="Z108" s="54" t="s">
        <v>99</v>
      </c>
      <c r="AA108" s="54" t="s">
        <v>83</v>
      </c>
    </row>
    <row r="109" spans="1:27" x14ac:dyDescent="0.2">
      <c r="A109" s="44"/>
      <c r="B109" s="44" t="s">
        <v>41</v>
      </c>
      <c r="C109" s="44">
        <v>4637000</v>
      </c>
      <c r="D109" s="44">
        <v>4603000</v>
      </c>
      <c r="E109" s="44">
        <v>3501000</v>
      </c>
      <c r="F109" s="44">
        <v>3703000</v>
      </c>
      <c r="G109" s="44"/>
      <c r="H109" s="44"/>
      <c r="I109" s="86"/>
      <c r="J109" s="45"/>
      <c r="K109" s="38"/>
      <c r="L109" s="38"/>
      <c r="M109" s="38"/>
      <c r="N109" s="38"/>
      <c r="O109" s="20"/>
      <c r="P109" s="22"/>
      <c r="Q109" s="22"/>
      <c r="R109" s="22"/>
      <c r="S109" s="22"/>
      <c r="T109" s="22"/>
      <c r="U109" s="22"/>
      <c r="V109" s="22"/>
      <c r="W109" s="22"/>
      <c r="X109" s="54"/>
      <c r="Y109" s="54"/>
      <c r="Z109" s="54"/>
      <c r="AA109" s="54"/>
    </row>
    <row r="110" spans="1:27" ht="28.5" x14ac:dyDescent="0.2">
      <c r="A110" s="44"/>
      <c r="B110" s="49" t="s">
        <v>42</v>
      </c>
      <c r="C110" s="44">
        <f>C87*POWER(1-C88*C88,1/2)/(1-C88*C88*SIN(RADIANS(C111))*SIN(RADIANS(C111)))</f>
        <v>6382390.1649836507</v>
      </c>
      <c r="D110" s="44">
        <f>D87*POWER(1-D88*D88,1/2)/(1-D88*D88*SIN(RADIANS(D111))*SIN(RADIANS(D111)))</f>
        <v>6384119.4273045957</v>
      </c>
      <c r="E110" s="44">
        <f>E87*POWER(1-E88*E88,1/2)/(1-E88*E88*SIN(RADIANS(E111))*SIN(RADIANS(E111)))</f>
        <v>6384536.7935654661</v>
      </c>
      <c r="F110" s="44">
        <f>F87*POWER(1-F88*F88,1/2)/(1-F88*F88*SIN(RADIANS(F111))*SIN(RADIANS(F111)))</f>
        <v>6383155.1651298553</v>
      </c>
      <c r="G110" s="44"/>
      <c r="H110" s="44"/>
      <c r="I110" s="86"/>
      <c r="J110" s="45"/>
      <c r="K110" s="38">
        <v>6378137</v>
      </c>
      <c r="L110" s="38">
        <v>6378245</v>
      </c>
      <c r="M110" s="38" t="s">
        <v>101</v>
      </c>
      <c r="N110" s="38" t="s">
        <v>77</v>
      </c>
      <c r="O110" s="20"/>
      <c r="P110" s="22"/>
      <c r="Q110" s="22"/>
      <c r="R110" s="22"/>
      <c r="S110" s="22"/>
      <c r="T110" s="22"/>
      <c r="U110" s="22"/>
      <c r="V110" s="22"/>
      <c r="W110" s="22"/>
      <c r="X110" s="54">
        <v>6378137</v>
      </c>
      <c r="Y110" s="54">
        <v>6378245</v>
      </c>
      <c r="Z110" s="54" t="s">
        <v>101</v>
      </c>
      <c r="AA110" s="54" t="s">
        <v>77</v>
      </c>
    </row>
    <row r="111" spans="1:27" x14ac:dyDescent="0.2">
      <c r="A111" s="44"/>
      <c r="B111" s="44" t="s">
        <v>3</v>
      </c>
      <c r="C111" s="44">
        <f t="shared" ref="C111:F112" si="53">C75</f>
        <v>50.625</v>
      </c>
      <c r="D111" s="44">
        <f t="shared" si="53"/>
        <v>53.001944444444447</v>
      </c>
      <c r="E111" s="44">
        <f t="shared" si="53"/>
        <v>53.5833333333333</v>
      </c>
      <c r="F111" s="44">
        <f t="shared" si="53"/>
        <v>51.670833333333334</v>
      </c>
      <c r="G111" s="44"/>
      <c r="H111" s="44"/>
      <c r="I111" s="86"/>
      <c r="J111" s="45"/>
      <c r="K111" s="38">
        <v>6356752.3141400004</v>
      </c>
      <c r="L111" s="38">
        <v>6356863.01877</v>
      </c>
      <c r="M111" s="38" t="s">
        <v>102</v>
      </c>
      <c r="N111" s="38" t="s">
        <v>78</v>
      </c>
      <c r="O111" s="20"/>
      <c r="P111" s="22"/>
      <c r="Q111" s="22"/>
      <c r="R111" s="22"/>
      <c r="S111" s="22"/>
      <c r="T111" s="22"/>
      <c r="U111" s="22"/>
      <c r="V111" s="22"/>
      <c r="W111" s="22"/>
      <c r="X111" s="54">
        <v>6356752.3141400004</v>
      </c>
      <c r="Y111" s="54">
        <v>6356863.01877</v>
      </c>
      <c r="Z111" s="54" t="s">
        <v>102</v>
      </c>
      <c r="AA111" s="54" t="s">
        <v>78</v>
      </c>
    </row>
    <row r="112" spans="1:27" x14ac:dyDescent="0.2">
      <c r="A112" s="44"/>
      <c r="B112" s="44" t="s">
        <v>43</v>
      </c>
      <c r="C112" s="44">
        <f t="shared" si="53"/>
        <v>21.083333333333332</v>
      </c>
      <c r="D112" s="44">
        <f t="shared" si="53"/>
        <v>21.502777777777776</v>
      </c>
      <c r="E112" s="44">
        <f t="shared" si="53"/>
        <v>17.008333333333333</v>
      </c>
      <c r="F112" s="44">
        <f t="shared" si="53"/>
        <v>16.672222222222221</v>
      </c>
      <c r="G112" s="44"/>
      <c r="H112" s="44"/>
      <c r="I112" s="86"/>
      <c r="J112" s="45"/>
      <c r="K112" s="38">
        <f>PI()</f>
        <v>3.1415926535897931</v>
      </c>
      <c r="L112" s="38">
        <f>PI()</f>
        <v>3.1415926535897931</v>
      </c>
      <c r="M112" s="38" t="s">
        <v>103</v>
      </c>
      <c r="N112" s="38" t="s">
        <v>103</v>
      </c>
      <c r="O112" s="20"/>
      <c r="P112" s="22"/>
      <c r="Q112" s="22"/>
      <c r="R112" s="22"/>
      <c r="S112" s="22"/>
      <c r="T112" s="22"/>
      <c r="U112" s="22"/>
      <c r="V112" s="22"/>
      <c r="W112" s="22"/>
      <c r="X112" s="54">
        <f>PI()</f>
        <v>3.1415926535897931</v>
      </c>
      <c r="Y112" s="54">
        <f>PI()</f>
        <v>3.1415926535897931</v>
      </c>
      <c r="Z112" s="54" t="s">
        <v>103</v>
      </c>
      <c r="AA112" s="54" t="s">
        <v>103</v>
      </c>
    </row>
    <row r="113" spans="1:27" x14ac:dyDescent="0.2">
      <c r="A113" s="44"/>
      <c r="B113" s="44" t="s">
        <v>44</v>
      </c>
      <c r="C113" s="44">
        <v>5610467.5770416996</v>
      </c>
      <c r="D113" s="44">
        <v>5874939.8741149995</v>
      </c>
      <c r="E113" s="44">
        <v>5939644.7701116996</v>
      </c>
      <c r="F113" s="44">
        <v>5726819.6678288002</v>
      </c>
      <c r="G113" s="44"/>
      <c r="H113" s="44"/>
      <c r="I113" s="86"/>
      <c r="J113" s="45"/>
      <c r="K113" s="38">
        <v>8.1819191042799999E-2</v>
      </c>
      <c r="L113" s="38">
        <v>8.1813334016899997E-2</v>
      </c>
      <c r="M113" s="38" t="s">
        <v>104</v>
      </c>
      <c r="N113" s="38" t="s">
        <v>79</v>
      </c>
      <c r="O113" s="20"/>
      <c r="P113" s="22"/>
      <c r="Q113" s="22"/>
      <c r="R113" s="22"/>
      <c r="S113" s="22"/>
      <c r="T113" s="22"/>
      <c r="U113" s="22"/>
      <c r="V113" s="22"/>
      <c r="W113" s="22"/>
      <c r="X113" s="54">
        <v>8.1819191042799999E-2</v>
      </c>
      <c r="Y113" s="54">
        <v>8.1813334016899997E-2</v>
      </c>
      <c r="Z113" s="54" t="s">
        <v>104</v>
      </c>
      <c r="AA113" s="54" t="s">
        <v>79</v>
      </c>
    </row>
    <row r="114" spans="1:27" x14ac:dyDescent="0.2">
      <c r="A114" s="44"/>
      <c r="B114" s="44" t="s">
        <v>45</v>
      </c>
      <c r="C114" s="44">
        <f>(2*C110*SIN((C104-C113)/C110))/(COS((C104-C113)/C110)+COSH(C105/C110))</f>
        <v>-5750333.3340874761</v>
      </c>
      <c r="D114" s="44">
        <f>(2*D110*SIN((D104-D113)/D110))/(COS((D104-D113)/D110)+COSH(D105/D110))</f>
        <v>-6046585.1428743144</v>
      </c>
      <c r="E114" s="44">
        <f>(2*E110*SIN((E104-E113)/E110))/(COS((E104-E113)/E110)+COSH(E105/E110))</f>
        <v>-6230538.0095150759</v>
      </c>
      <c r="F114" s="44">
        <f>(2*F110*SIN((F104-F113)/F110))/(COS((F104-F113)/F110)+COSH(F105/F110))</f>
        <v>-5983075.6519243019</v>
      </c>
      <c r="G114" s="44"/>
      <c r="H114" s="44"/>
      <c r="I114" s="86"/>
      <c r="J114" s="45"/>
      <c r="K114" s="38">
        <f>K113*K113</f>
        <v>6.6943800228982039E-3</v>
      </c>
      <c r="L114" s="38">
        <f>L113*L113</f>
        <v>6.6934216229608458E-3</v>
      </c>
      <c r="M114" s="38" t="s">
        <v>105</v>
      </c>
      <c r="N114" s="38" t="s">
        <v>105</v>
      </c>
      <c r="O114" s="20" t="s">
        <v>45</v>
      </c>
      <c r="P114" s="22">
        <f>(P117-C108)/C77</f>
        <v>-5468093.6187237445</v>
      </c>
      <c r="Q114" s="22">
        <f>(Q117-D108)/D77</f>
        <v>-5807161.4322864572</v>
      </c>
      <c r="R114" s="22">
        <f>(R117-E108)/E77</f>
        <v>-6000200.040008001</v>
      </c>
      <c r="S114" s="22">
        <f>(S117-F108)/F77</f>
        <v>-5628125.6251250245</v>
      </c>
      <c r="T114" s="22"/>
      <c r="U114" s="22"/>
      <c r="V114" s="22"/>
      <c r="W114" s="22"/>
      <c r="X114" s="54">
        <f>X113*X113</f>
        <v>6.6943800228982039E-3</v>
      </c>
      <c r="Y114" s="54">
        <f>Y113*Y113</f>
        <v>6.6934216229608458E-3</v>
      </c>
      <c r="Z114" s="54" t="s">
        <v>105</v>
      </c>
      <c r="AA114" s="54" t="s">
        <v>105</v>
      </c>
    </row>
    <row r="115" spans="1:27" x14ac:dyDescent="0.2">
      <c r="A115" s="44"/>
      <c r="B115" s="44" t="s">
        <v>46</v>
      </c>
      <c r="C115" s="44">
        <f>(2*C110*SINH(C105/C110))/(COS((C104-C113)/C110)+COSH(C105/C110))</f>
        <v>-2877048.6463424987</v>
      </c>
      <c r="D115" s="44">
        <f>(2*D110*SINH(D105/D110))/(COS((D104-D113)/D110)+COSH(D105/D110))</f>
        <v>-2991108.8819396086</v>
      </c>
      <c r="E115" s="44">
        <f>(2*E110*SINH(E105/E110))/(COS((E104-E113)/E110)+COSH(E105/E110))</f>
        <v>-2374647.9309939076</v>
      </c>
      <c r="F115" s="44">
        <f>(2*F110*SINH(F105/F110))/(COS((F104-F113)/F110)+COSH(F105/F110))</f>
        <v>-2290913.8714971342</v>
      </c>
      <c r="G115" s="44"/>
      <c r="H115" s="44"/>
      <c r="I115" s="86"/>
      <c r="J115" s="45"/>
      <c r="K115" s="38">
        <f>(K110-K117)*(K110+K117)</f>
        <v>-4287095535.8460059</v>
      </c>
      <c r="L115" s="38">
        <f>(L110-L117)*(L110+L117)</f>
        <v>-815523031.84877527</v>
      </c>
      <c r="M115" s="38" t="s">
        <v>106</v>
      </c>
      <c r="N115" s="38" t="s">
        <v>106</v>
      </c>
      <c r="O115" s="20" t="s">
        <v>46</v>
      </c>
      <c r="P115" s="22">
        <f>(P118-C109)/C77</f>
        <v>-4637927.5855171038</v>
      </c>
      <c r="Q115" s="22">
        <f>(Q118-D109)/D77</f>
        <v>-4603920.784156831</v>
      </c>
      <c r="R115" s="22">
        <f>(R118-E109)/E77</f>
        <v>-3501700.3400680134</v>
      </c>
      <c r="S115" s="22">
        <f>(S118-F109)/F77</f>
        <v>-3703740.7481496297</v>
      </c>
      <c r="T115" s="22"/>
      <c r="U115" s="22"/>
      <c r="V115" s="22"/>
      <c r="W115" s="22"/>
      <c r="X115" s="54">
        <f>(X110-X117)*(X110+X117)</f>
        <v>-4287095535.8460059</v>
      </c>
      <c r="Y115" s="54">
        <f>(Y110-Y117)*(Y110+Y117)</f>
        <v>-815523031.84877527</v>
      </c>
      <c r="Z115" s="54" t="s">
        <v>106</v>
      </c>
      <c r="AA115" s="54" t="s">
        <v>106</v>
      </c>
    </row>
    <row r="116" spans="1:27" ht="15" thickBot="1" x14ac:dyDescent="0.25">
      <c r="A116" s="44"/>
      <c r="B116" s="44"/>
      <c r="C116" s="44"/>
      <c r="D116" s="44"/>
      <c r="E116" s="44"/>
      <c r="F116" s="44"/>
      <c r="G116" s="44"/>
      <c r="H116" s="44"/>
      <c r="I116" s="86"/>
      <c r="J116" s="45"/>
      <c r="K116" s="38">
        <f>K117-K114*K117</f>
        <v>6335773.1458700942</v>
      </c>
      <c r="L116" s="38">
        <f>L117-L114*L117</f>
        <v>6335616.2188205281</v>
      </c>
      <c r="M116" s="38" t="s">
        <v>107</v>
      </c>
      <c r="N116" s="38" t="s">
        <v>107</v>
      </c>
      <c r="O116" s="20"/>
      <c r="P116" s="24"/>
      <c r="Q116" s="24"/>
      <c r="R116" s="24"/>
      <c r="S116" s="24"/>
      <c r="T116" s="24"/>
      <c r="U116" s="24"/>
      <c r="V116" s="22"/>
      <c r="W116" s="24"/>
      <c r="X116" s="54">
        <f>X117-X114*X117</f>
        <v>6335773.1458700942</v>
      </c>
      <c r="Y116" s="54">
        <f>Y117-Y114*Y117</f>
        <v>6335616.2188205281</v>
      </c>
      <c r="Z116" s="54" t="s">
        <v>107</v>
      </c>
      <c r="AA116" s="54" t="s">
        <v>107</v>
      </c>
    </row>
    <row r="117" spans="1:27" ht="15.75" thickTop="1" thickBot="1" x14ac:dyDescent="0.25">
      <c r="A117" s="44"/>
      <c r="B117" s="44" t="s">
        <v>47</v>
      </c>
      <c r="C117" s="50">
        <f>C77*C114+C108</f>
        <v>-282183.26742065884</v>
      </c>
      <c r="D117" s="50">
        <f>D77*D114+D108</f>
        <v>-239375.8258457398</v>
      </c>
      <c r="E117" s="50">
        <f>E77*E114+E108</f>
        <v>-230291.9019131735</v>
      </c>
      <c r="F117" s="50">
        <f>F77*F114+F108</f>
        <v>-354879.03679391742</v>
      </c>
      <c r="G117" s="50">
        <f>G77*G104-4700000</f>
        <v>-4699921.0367366755</v>
      </c>
      <c r="H117" s="50">
        <f>H77*H104-0</f>
        <v>80.002230327464787</v>
      </c>
      <c r="I117" s="86">
        <f>I77*I104-0</f>
        <v>0</v>
      </c>
      <c r="J117" s="51">
        <f>J77*J104-5300000</f>
        <v>-5300000</v>
      </c>
      <c r="K117" s="38">
        <f>POWER((POWER(K106,2)+POWER(K107,2)),1/2)</f>
        <v>6378473.0685568349</v>
      </c>
      <c r="L117" s="38">
        <f>POWER((POWER(L106,2)+POWER(L107,2)),1/2)</f>
        <v>6378308.929728698</v>
      </c>
      <c r="M117" s="38" t="s">
        <v>108</v>
      </c>
      <c r="N117" s="38" t="s">
        <v>108</v>
      </c>
      <c r="O117" s="57" t="s">
        <v>48</v>
      </c>
      <c r="P117" s="27"/>
      <c r="Q117" s="27"/>
      <c r="R117" s="27"/>
      <c r="S117" s="27"/>
      <c r="T117" s="27"/>
      <c r="U117" s="27"/>
      <c r="V117" s="27"/>
      <c r="W117" s="27"/>
      <c r="X117" s="54">
        <f>POWER((POWER(X106,2)+POWER(X107,2)),1/2)</f>
        <v>6378473.0685568349</v>
      </c>
      <c r="Y117" s="54">
        <f>POWER((POWER(Y106,2)+POWER(Y107,2)),1/2)</f>
        <v>6378308.929728698</v>
      </c>
      <c r="Z117" s="54" t="s">
        <v>108</v>
      </c>
      <c r="AA117" s="54" t="s">
        <v>108</v>
      </c>
    </row>
    <row r="118" spans="1:27" ht="15.75" thickTop="1" thickBot="1" x14ac:dyDescent="0.25">
      <c r="A118" s="44"/>
      <c r="B118" s="44" t="s">
        <v>49</v>
      </c>
      <c r="C118" s="50">
        <f>C77*C115+C109</f>
        <v>1760526.7633867697</v>
      </c>
      <c r="D118" s="50">
        <f>D77*D115+D109</f>
        <v>1612489.3398367791</v>
      </c>
      <c r="E118" s="50">
        <f>E77*E115+E109</f>
        <v>1126826.998592291</v>
      </c>
      <c r="F118" s="50">
        <f>F77*F115+F109</f>
        <v>1412544.3112771651</v>
      </c>
      <c r="G118" s="50">
        <f>G77*G105+237000</f>
        <v>-1913184.1944028828</v>
      </c>
      <c r="H118" s="44">
        <f>IF($B$152=1,H77*H105+3500000,H77*H105+4500000)</f>
        <v>2107821.2260448108</v>
      </c>
      <c r="I118" s="86">
        <f>IF($B$153=1,I77*I105+5500000,IF($B$153=2,I77*I105+6500000,IF($B$153=3,I77*I105+7500000,I77*I105+8500000)))</f>
        <v>3810794.9314804049</v>
      </c>
      <c r="J118" s="51">
        <f>J77*J105+500000</f>
        <v>-1653710.0922667813</v>
      </c>
      <c r="K118" s="38">
        <f>ATAN((K108+0)/K117)</f>
        <v>-1.1703805187843676E-5</v>
      </c>
      <c r="L118" s="38">
        <f>ATAN((L108+0)/L117)</f>
        <v>1.1704154527752527E-5</v>
      </c>
      <c r="M118" s="38" t="s">
        <v>109</v>
      </c>
      <c r="N118" s="38" t="s">
        <v>109</v>
      </c>
      <c r="O118" s="57" t="s">
        <v>50</v>
      </c>
      <c r="P118" s="27"/>
      <c r="Q118" s="27"/>
      <c r="R118" s="27"/>
      <c r="S118" s="27"/>
      <c r="T118" s="27"/>
      <c r="U118" s="27"/>
      <c r="V118" s="27"/>
      <c r="W118" s="27"/>
      <c r="X118" s="54">
        <f>ATAN((X108+0)/X117)</f>
        <v>-1.1703805187843676E-5</v>
      </c>
      <c r="Y118" s="54">
        <f>ATAN((Y108+0)/Y117)</f>
        <v>1.1704154527752527E-5</v>
      </c>
      <c r="Z118" s="54" t="s">
        <v>109</v>
      </c>
      <c r="AA118" s="54" t="s">
        <v>109</v>
      </c>
    </row>
    <row r="119" spans="1:27" ht="15" thickTop="1" x14ac:dyDescent="0.2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38">
        <f>K113*SIN(K118)</f>
        <v>-9.575958725700337E-7</v>
      </c>
      <c r="L119" s="38">
        <f>L113*SIN(L118)</f>
        <v>9.5755590374256771E-7</v>
      </c>
      <c r="M119" s="38" t="s">
        <v>110</v>
      </c>
      <c r="N119" s="38" t="s">
        <v>110</v>
      </c>
      <c r="O119" s="25"/>
      <c r="P119" s="25"/>
      <c r="Q119" s="25"/>
      <c r="R119" s="25"/>
      <c r="S119" s="25"/>
      <c r="T119" s="25"/>
      <c r="U119" s="26"/>
      <c r="V119" s="26"/>
      <c r="W119" s="25"/>
      <c r="X119" s="54">
        <f>X113*SIN(X118)</f>
        <v>-9.575958725700337E-7</v>
      </c>
      <c r="Y119" s="54">
        <f>Y113*SIN(Y118)</f>
        <v>9.5755590374256771E-7</v>
      </c>
      <c r="Z119" s="54" t="s">
        <v>110</v>
      </c>
      <c r="AA119" s="54" t="s">
        <v>110</v>
      </c>
    </row>
    <row r="120" spans="1:27" x14ac:dyDescent="0.2">
      <c r="K120" s="37">
        <f>K110*K113*K119/POWER(1-K119*K119,1/2)</f>
        <v>-0.49972524577321636</v>
      </c>
      <c r="L120" s="37">
        <f>L110*L113*L119/POWER(1-L119*L119,1/2)</f>
        <v>0.49967707735800138</v>
      </c>
      <c r="M120" s="38" t="s">
        <v>111</v>
      </c>
      <c r="N120" s="38" t="s">
        <v>111</v>
      </c>
      <c r="X120" s="39">
        <f>X110*X113*X119/POWER(1-X119*X119,1/2)</f>
        <v>-0.49972524577321636</v>
      </c>
      <c r="Y120" s="54">
        <f>Y110*Y113*Y119/POWER(1-Y119*Y119,1/2)</f>
        <v>0.49967707735800138</v>
      </c>
      <c r="Z120" s="54" t="s">
        <v>111</v>
      </c>
      <c r="AA120" s="54" t="s">
        <v>111</v>
      </c>
    </row>
    <row r="121" spans="1:27" x14ac:dyDescent="0.2">
      <c r="K121" s="37">
        <f>ATAN((K108+K120)/K117)</f>
        <v>-1.1782150779387794E-5</v>
      </c>
      <c r="L121" s="37">
        <f>ATAN((L108+L120)/L117)</f>
        <v>1.1782494583525014E-5</v>
      </c>
      <c r="M121" s="38" t="s">
        <v>112</v>
      </c>
      <c r="N121" s="38" t="s">
        <v>112</v>
      </c>
      <c r="X121" s="39">
        <f>ATAN((X108+X120)/X117)</f>
        <v>-1.1782150779387794E-5</v>
      </c>
      <c r="Y121" s="54">
        <f>ATAN((Y108+Y120)/Y117)</f>
        <v>1.1782494583525014E-5</v>
      </c>
      <c r="Z121" s="54" t="s">
        <v>112</v>
      </c>
      <c r="AA121" s="54" t="s">
        <v>112</v>
      </c>
    </row>
    <row r="122" spans="1:27" x14ac:dyDescent="0.2">
      <c r="K122" s="37">
        <f>K113*SIN(K121)</f>
        <v>-9.6400604549150105E-7</v>
      </c>
      <c r="L122" s="37">
        <f>L113*SIN(L121)</f>
        <v>9.639651648919429E-7</v>
      </c>
      <c r="M122" s="38" t="s">
        <v>17</v>
      </c>
      <c r="N122" s="38" t="s">
        <v>17</v>
      </c>
      <c r="X122" s="39">
        <f>X113*SIN(X121)</f>
        <v>-9.6400604549150105E-7</v>
      </c>
      <c r="Y122" s="54">
        <f>Y113*SIN(Y121)</f>
        <v>9.639651648919429E-7</v>
      </c>
      <c r="Z122" s="54" t="s">
        <v>17</v>
      </c>
      <c r="AA122" s="54" t="s">
        <v>17</v>
      </c>
    </row>
    <row r="123" spans="1:27" x14ac:dyDescent="0.2">
      <c r="K123" s="37">
        <f>K110*K113*K122/POWER(1-K122*K122,1/2)</f>
        <v>-0.50307042021515991</v>
      </c>
      <c r="L123" s="37">
        <f>L110*L113*L122/POWER(1-L122*L122,1/2)</f>
        <v>0.50302159318901429</v>
      </c>
      <c r="M123" s="38" t="s">
        <v>113</v>
      </c>
      <c r="N123" s="38" t="s">
        <v>113</v>
      </c>
      <c r="X123" s="39">
        <f>X110*X113*X122/POWER(1-X122*X122,1/2)</f>
        <v>-0.50307042021515991</v>
      </c>
      <c r="Y123" s="54">
        <f>Y110*Y113*Y122/POWER(1-Y122*Y122,1/2)</f>
        <v>0.50302159318901429</v>
      </c>
      <c r="Z123" s="54" t="s">
        <v>113</v>
      </c>
      <c r="AA123" s="54" t="s">
        <v>113</v>
      </c>
    </row>
    <row r="124" spans="1:27" x14ac:dyDescent="0.2">
      <c r="K124" s="37">
        <f>ATAN((K108+K123)/K117)</f>
        <v>-1.1782675226917089E-5</v>
      </c>
      <c r="L124" s="37">
        <f>ATAN((L108+L123)/L117)</f>
        <v>1.1783018941292471E-5</v>
      </c>
      <c r="M124" s="38" t="s">
        <v>114</v>
      </c>
      <c r="N124" s="38" t="s">
        <v>114</v>
      </c>
      <c r="X124" s="39">
        <f>ATAN((X108+X123)/X117)</f>
        <v>-1.1782675226917089E-5</v>
      </c>
      <c r="Y124" s="54">
        <f>ATAN((Y108+Y123)/Y117)</f>
        <v>1.1783018941292471E-5</v>
      </c>
      <c r="Z124" s="54" t="s">
        <v>114</v>
      </c>
      <c r="AA124" s="54" t="s">
        <v>114</v>
      </c>
    </row>
    <row r="125" spans="1:27" x14ac:dyDescent="0.2">
      <c r="K125" s="37">
        <f>K113*SIN(K124)</f>
        <v>-9.640489553640893E-7</v>
      </c>
      <c r="L125" s="37">
        <f>L113*SIN(L124)</f>
        <v>9.6400806434911313E-7</v>
      </c>
      <c r="M125" s="38" t="s">
        <v>115</v>
      </c>
      <c r="N125" s="38" t="s">
        <v>115</v>
      </c>
      <c r="X125" s="39">
        <f>X113*SIN(X124)</f>
        <v>-9.640489553640893E-7</v>
      </c>
      <c r="Y125" s="54">
        <f>Y113*SIN(Y124)</f>
        <v>9.6400806434911313E-7</v>
      </c>
      <c r="Z125" s="54" t="s">
        <v>115</v>
      </c>
      <c r="AA125" s="54" t="s">
        <v>115</v>
      </c>
    </row>
    <row r="126" spans="1:27" x14ac:dyDescent="0.2">
      <c r="K126" s="37">
        <f>K110*K113*K125/POWER(1-K125*K125,1/2)</f>
        <v>-0.50309281290422603</v>
      </c>
      <c r="L126" s="37">
        <f>L110*L113*L125/POWER(1-L125*L125,1/2)</f>
        <v>0.50304397921921407</v>
      </c>
      <c r="M126" s="38" t="s">
        <v>116</v>
      </c>
      <c r="N126" s="38" t="s">
        <v>116</v>
      </c>
      <c r="X126" s="39">
        <f>X110*X113*X125/POWER(1-X125*X125,1/2)</f>
        <v>-0.50309281290422603</v>
      </c>
      <c r="Y126" s="54">
        <f>Y110*Y113*Y125/POWER(1-Y125*Y125,1/2)</f>
        <v>0.50304397921921407</v>
      </c>
      <c r="Z126" s="54" t="s">
        <v>116</v>
      </c>
      <c r="AA126" s="54" t="s">
        <v>116</v>
      </c>
    </row>
    <row r="127" spans="1:27" x14ac:dyDescent="0.2">
      <c r="K127" s="37">
        <f>ATAN((K108+K126)/K117)</f>
        <v>-1.1782678737583171E-5</v>
      </c>
      <c r="L127" s="37">
        <f>ATAN((L108+L126)/L117)</f>
        <v>1.1783022451004911E-5</v>
      </c>
      <c r="M127" s="38" t="s">
        <v>117</v>
      </c>
      <c r="N127" s="38" t="s">
        <v>117</v>
      </c>
      <c r="X127" s="39">
        <f>ATAN((X108+X126)/X117)</f>
        <v>-1.1782678737583171E-5</v>
      </c>
      <c r="Y127" s="54">
        <f>ATAN((Y108+Y126)/Y117)</f>
        <v>1.1783022451004911E-5</v>
      </c>
      <c r="Z127" s="54" t="s">
        <v>117</v>
      </c>
      <c r="AA127" s="54" t="s">
        <v>117</v>
      </c>
    </row>
    <row r="128" spans="1:27" x14ac:dyDescent="0.2">
      <c r="K128" s="37">
        <f>DEGREES(K127)</f>
        <v>-6.7509776302204858E-4</v>
      </c>
      <c r="L128" s="37">
        <f>DEGREES(L127)</f>
        <v>6.7511745635047621E-4</v>
      </c>
      <c r="M128" s="38" t="s">
        <v>1</v>
      </c>
      <c r="N128" s="38" t="s">
        <v>1</v>
      </c>
      <c r="X128" s="39">
        <f>DEGREES(X127)</f>
        <v>-6.7509776302204858E-4</v>
      </c>
      <c r="Y128" s="54">
        <f>DEGREES(Y127)</f>
        <v>6.7511745635047621E-4</v>
      </c>
      <c r="Z128" s="54" t="s">
        <v>1</v>
      </c>
      <c r="AA128" s="54" t="s">
        <v>1</v>
      </c>
    </row>
    <row r="129" spans="2:27" x14ac:dyDescent="0.2">
      <c r="K129" s="37">
        <f>DEGREES((ACOS(K106/K117)))</f>
        <v>1.0823156207189371E-3</v>
      </c>
      <c r="L129" s="37">
        <f>DEGREES((ACOS(L106/L117)))</f>
        <v>1.0823486212637567E-3</v>
      </c>
      <c r="M129" s="38" t="s">
        <v>2</v>
      </c>
      <c r="N129" s="38" t="s">
        <v>2</v>
      </c>
      <c r="X129" s="39">
        <f>DEGREES((ACOS(X106/X117)))</f>
        <v>1.0823156207189371E-3</v>
      </c>
      <c r="Y129" s="54">
        <f>DEGREES((ACOS(Y106/Y117)))</f>
        <v>1.0823486212637567E-3</v>
      </c>
      <c r="Z129" s="54" t="s">
        <v>2</v>
      </c>
      <c r="AA129" s="54" t="s">
        <v>2</v>
      </c>
    </row>
    <row r="130" spans="2:27" x14ac:dyDescent="0.2">
      <c r="K130" s="85"/>
      <c r="L130" s="85"/>
      <c r="M130" s="84"/>
      <c r="N130" s="84"/>
      <c r="X130" s="83"/>
      <c r="Y130" s="26"/>
      <c r="Z130" s="26"/>
      <c r="AA130" s="26"/>
    </row>
    <row r="131" spans="2:27" ht="15" thickBot="1" x14ac:dyDescent="0.25">
      <c r="K131" s="85"/>
      <c r="L131" s="85"/>
      <c r="M131" s="84"/>
      <c r="N131" s="84"/>
      <c r="X131" s="83"/>
      <c r="Y131" s="26"/>
      <c r="Z131" s="26"/>
      <c r="AA131" s="26"/>
    </row>
    <row r="132" spans="2:27" ht="15" thickBot="1" x14ac:dyDescent="0.25">
      <c r="B132" s="2" t="s">
        <v>134</v>
      </c>
      <c r="C132" s="76">
        <f>Kalkulator!H103</f>
        <v>0</v>
      </c>
      <c r="K132" s="85"/>
      <c r="L132" s="85"/>
      <c r="M132" s="84"/>
      <c r="N132" s="84"/>
      <c r="X132" s="83"/>
      <c r="Y132" s="26"/>
      <c r="Z132" s="26"/>
      <c r="AA132" s="26"/>
    </row>
    <row r="133" spans="2:27" ht="15" thickBot="1" x14ac:dyDescent="0.25">
      <c r="B133" s="2" t="s">
        <v>137</v>
      </c>
      <c r="C133" s="76">
        <f>Kalkulator!I103</f>
        <v>0</v>
      </c>
      <c r="K133" s="85"/>
      <c r="L133" s="85"/>
      <c r="M133" s="84"/>
      <c r="N133" s="84"/>
      <c r="X133" s="83"/>
      <c r="Y133" s="26"/>
      <c r="Z133" s="26"/>
      <c r="AA133" s="26"/>
    </row>
    <row r="134" spans="2:27" ht="15" thickBot="1" x14ac:dyDescent="0.25">
      <c r="K134" s="85"/>
      <c r="L134" s="85"/>
      <c r="M134" s="84"/>
      <c r="N134" s="84"/>
      <c r="X134" s="83"/>
      <c r="Y134" s="26"/>
      <c r="Z134" s="26"/>
      <c r="AA134" s="26"/>
    </row>
    <row r="135" spans="2:27" ht="15" thickBot="1" x14ac:dyDescent="0.25">
      <c r="B135" s="2" t="s">
        <v>135</v>
      </c>
      <c r="C135" s="76">
        <f>IF(B160=2,Kalkulator!P103,Kalkulator!J103+Kalkulator!K103/60+Kalkulator!L103/3600)</f>
        <v>0</v>
      </c>
      <c r="K135" s="85"/>
      <c r="L135" s="85"/>
      <c r="M135" s="84"/>
      <c r="N135" s="84"/>
      <c r="X135" s="83"/>
      <c r="Y135" s="26"/>
      <c r="Z135" s="26"/>
      <c r="AA135" s="26"/>
    </row>
    <row r="136" spans="2:27" ht="15" thickBot="1" x14ac:dyDescent="0.25">
      <c r="B136" s="2" t="s">
        <v>136</v>
      </c>
      <c r="C136" s="76">
        <f>IF(B160=2,Kalkulator!S103,Kalkulator!M103+Kalkulator!N103/60+Kalkulator!O103/3600)</f>
        <v>0</v>
      </c>
      <c r="K136" s="85"/>
      <c r="L136" s="85"/>
      <c r="M136" s="84"/>
      <c r="N136" s="84"/>
      <c r="X136" s="83"/>
      <c r="Y136" s="26"/>
      <c r="Z136" s="26"/>
      <c r="AA136" s="26"/>
    </row>
    <row r="141" spans="2:27" ht="15" thickBot="1" x14ac:dyDescent="0.25"/>
    <row r="142" spans="2:27" ht="15" thickBot="1" x14ac:dyDescent="0.25">
      <c r="B142" s="2" t="s">
        <v>51</v>
      </c>
      <c r="C142" s="76">
        <f>IF($B$149=1,C117,IF($B$149=2,D117,IF($B$149=3,E117,IF($B$149=4,F117,IF($B$149=5,G117,IF($B$149=6,H117,IF($B$149=7,I117,IF($B$149=8,J117,0))))))))</f>
        <v>80.002230327464787</v>
      </c>
    </row>
    <row r="143" spans="2:27" ht="15" thickBot="1" x14ac:dyDescent="0.25">
      <c r="B143" s="2" t="s">
        <v>52</v>
      </c>
      <c r="C143" s="76">
        <f>IF($B$149=1,C118,IF($B$149=2,D118,IF($B$149=3,E118,IF($B$149=4,F118,IF($B$149=5,G118,IF($B$149=6,H118,IF($B$149=7,I118,IF($B$149=8,J118,0))))))))</f>
        <v>2107821.2260448108</v>
      </c>
    </row>
    <row r="144" spans="2:27" ht="15" thickBot="1" x14ac:dyDescent="0.25">
      <c r="D144" s="2" t="s">
        <v>53</v>
      </c>
      <c r="E144" s="2" t="s">
        <v>54</v>
      </c>
      <c r="F144" s="2" t="s">
        <v>55</v>
      </c>
    </row>
    <row r="145" spans="1:6" ht="15" thickBot="1" x14ac:dyDescent="0.25">
      <c r="B145" s="2" t="s">
        <v>56</v>
      </c>
      <c r="C145" s="79">
        <f>IF($B$149=9,D57,IF($B$149=10,E57,0))</f>
        <v>0</v>
      </c>
      <c r="D145">
        <f>TRUNC(C145)</f>
        <v>0</v>
      </c>
      <c r="E145">
        <f>TRUNC((C145-D145)*60)</f>
        <v>0</v>
      </c>
      <c r="F145">
        <f>(C145-D145)*3600-E145*60</f>
        <v>0</v>
      </c>
    </row>
    <row r="146" spans="1:6" ht="15" thickBot="1" x14ac:dyDescent="0.25">
      <c r="B146" s="2" t="s">
        <v>57</v>
      </c>
      <c r="C146" s="79">
        <f>IF($B$149=9,D58,IF($B$149=10,E58,0))</f>
        <v>0</v>
      </c>
      <c r="D146">
        <f>TRUNC(C146)</f>
        <v>0</v>
      </c>
      <c r="E146">
        <f>TRUNC((C146-D146)*60)</f>
        <v>0</v>
      </c>
      <c r="F146">
        <f>(C146-D146)*3600-E146*60</f>
        <v>0</v>
      </c>
    </row>
    <row r="148" spans="1:6" x14ac:dyDescent="0.2">
      <c r="A148" s="2" t="s">
        <v>70</v>
      </c>
      <c r="B148" s="82">
        <f>'Tabele przeliczeniowe1'!B148</f>
        <v>10</v>
      </c>
    </row>
    <row r="149" spans="1:6" x14ac:dyDescent="0.2">
      <c r="A149" s="2" t="s">
        <v>71</v>
      </c>
      <c r="B149" s="82">
        <f>'Tabele przeliczeniowe1'!B149</f>
        <v>6</v>
      </c>
    </row>
    <row r="150" spans="1:6" x14ac:dyDescent="0.2">
      <c r="A150" s="2" t="s">
        <v>142</v>
      </c>
      <c r="B150" s="82">
        <f>'Tabele przeliczeniowe1'!B150</f>
        <v>2</v>
      </c>
    </row>
    <row r="151" spans="1:6" x14ac:dyDescent="0.2">
      <c r="A151" s="2" t="s">
        <v>143</v>
      </c>
      <c r="B151" s="82">
        <f>'Tabele przeliczeniowe1'!B151</f>
        <v>1</v>
      </c>
    </row>
    <row r="152" spans="1:6" x14ac:dyDescent="0.2">
      <c r="A152" s="2" t="s">
        <v>144</v>
      </c>
      <c r="B152" s="82">
        <f>'Tabele przeliczeniowe1'!B152</f>
        <v>2</v>
      </c>
    </row>
    <row r="153" spans="1:6" x14ac:dyDescent="0.2">
      <c r="A153" s="2" t="s">
        <v>145</v>
      </c>
      <c r="B153" s="82">
        <f>'Tabele przeliczeniowe1'!B153</f>
        <v>1</v>
      </c>
    </row>
    <row r="160" spans="1:6" x14ac:dyDescent="0.2">
      <c r="B160" s="82">
        <f>'Tabele przeliczeniowe1'!B160</f>
        <v>2</v>
      </c>
    </row>
  </sheetData>
  <pageMargins left="0.75" right="0.75" top="1" bottom="1" header="0.5" footer="0.5"/>
  <pageSetup paperSize="9" orientation="portrait" horizontalDpi="4294967294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102</vt:i4>
      </vt:variant>
      <vt:variant>
        <vt:lpstr>Nazwane zakresy</vt:lpstr>
      </vt:variant>
      <vt:variant>
        <vt:i4>1</vt:i4>
      </vt:variant>
    </vt:vector>
  </HeadingPairs>
  <TitlesOfParts>
    <vt:vector size="103" baseType="lpstr">
      <vt:lpstr>Czytaj To!</vt:lpstr>
      <vt:lpstr>Kalkulator</vt:lpstr>
      <vt:lpstr>Tabele przeliczeniowe1</vt:lpstr>
      <vt:lpstr>Tabele przeliczeniowe2</vt:lpstr>
      <vt:lpstr>Tabele przeliczeniowe3</vt:lpstr>
      <vt:lpstr>Tabele przeliczeniowe4</vt:lpstr>
      <vt:lpstr>Tabele przeliczeniowe5</vt:lpstr>
      <vt:lpstr>Tabele przeliczeniowe6</vt:lpstr>
      <vt:lpstr>Tabele przeliczeniowe7</vt:lpstr>
      <vt:lpstr>Tabele przeliczeniowe8</vt:lpstr>
      <vt:lpstr>Tabele przeliczeniowe9</vt:lpstr>
      <vt:lpstr>Tabele przeliczeniowe10</vt:lpstr>
      <vt:lpstr>Tabele przeliczeniowe11</vt:lpstr>
      <vt:lpstr>Tabele przeliczeniowe12</vt:lpstr>
      <vt:lpstr>Tabele przeliczeniowe13</vt:lpstr>
      <vt:lpstr>Tabele przeliczeniowe14</vt:lpstr>
      <vt:lpstr>Tabele przeliczeniowe15</vt:lpstr>
      <vt:lpstr>Tabele przeliczeniowe16</vt:lpstr>
      <vt:lpstr>Tabele przeliczeniowe17</vt:lpstr>
      <vt:lpstr>Tabele przeliczeniowe18</vt:lpstr>
      <vt:lpstr>Tabele przeliczeniowe19</vt:lpstr>
      <vt:lpstr>Tabele przeliczeniowe20</vt:lpstr>
      <vt:lpstr>Tabele przeliczeniowe21</vt:lpstr>
      <vt:lpstr>Tabele przeliczeniowe22</vt:lpstr>
      <vt:lpstr>Tabele przeliczeniowe23</vt:lpstr>
      <vt:lpstr>Tabele przeliczeniowe24</vt:lpstr>
      <vt:lpstr>Tabele przeliczeniowe25</vt:lpstr>
      <vt:lpstr>Tabele przeliczeniowe26</vt:lpstr>
      <vt:lpstr>Tabele przeliczeniowe27</vt:lpstr>
      <vt:lpstr>Tabele przeliczeniowe28</vt:lpstr>
      <vt:lpstr>Tabele przeliczeniowe29</vt:lpstr>
      <vt:lpstr>Tabele przeliczeniowe30</vt:lpstr>
      <vt:lpstr>Tabele przeliczeniowe31</vt:lpstr>
      <vt:lpstr>Tabele przeliczeniowe32</vt:lpstr>
      <vt:lpstr>Tabele przeliczeniowe33</vt:lpstr>
      <vt:lpstr>Tabele przeliczeniowe34</vt:lpstr>
      <vt:lpstr>Tabele przeliczeniowe35</vt:lpstr>
      <vt:lpstr>Tabele przeliczeniowe36</vt:lpstr>
      <vt:lpstr>Tabele przeliczeniowe37</vt:lpstr>
      <vt:lpstr>Tabele przeliczeniowe38</vt:lpstr>
      <vt:lpstr>Tabele przeliczeniowe39</vt:lpstr>
      <vt:lpstr>Tabele przeliczeniowe40</vt:lpstr>
      <vt:lpstr>Tabele przeliczeniowe41</vt:lpstr>
      <vt:lpstr>Tabele przeliczeniowe42</vt:lpstr>
      <vt:lpstr>Tabele przeliczeniowe43</vt:lpstr>
      <vt:lpstr>Tabele przeliczeniowe44</vt:lpstr>
      <vt:lpstr>Tabele przeliczeniowe45</vt:lpstr>
      <vt:lpstr>Tabele przeliczeniowe46</vt:lpstr>
      <vt:lpstr>Tabele przeliczeniowe47</vt:lpstr>
      <vt:lpstr>Tabele przeliczeniowe48</vt:lpstr>
      <vt:lpstr>Tabele przeliczeniowe49</vt:lpstr>
      <vt:lpstr>Tabele przeliczeniowe50</vt:lpstr>
      <vt:lpstr>Tabele przeliczeniowe51</vt:lpstr>
      <vt:lpstr>Tabele przeliczeniowe52</vt:lpstr>
      <vt:lpstr>Tabele przeliczeniowe53</vt:lpstr>
      <vt:lpstr>Tabele przeliczeniowe54</vt:lpstr>
      <vt:lpstr>Tabele przeliczeniowe55</vt:lpstr>
      <vt:lpstr>Tabele przeliczeniowe56</vt:lpstr>
      <vt:lpstr>Tabele przeliczeniowe57</vt:lpstr>
      <vt:lpstr>Tabele przeliczeniowe58</vt:lpstr>
      <vt:lpstr>Tabele przeliczeniowe59</vt:lpstr>
      <vt:lpstr>Tabele przeliczeniowe60</vt:lpstr>
      <vt:lpstr>Tabele przeliczeniowe61</vt:lpstr>
      <vt:lpstr>Tabele przeliczeniowe62</vt:lpstr>
      <vt:lpstr>Tabele przeliczeniowe63</vt:lpstr>
      <vt:lpstr>Tabele przeliczeniowe64</vt:lpstr>
      <vt:lpstr>Tabele przeliczeniowe65</vt:lpstr>
      <vt:lpstr>Tabele przeliczeniowe66</vt:lpstr>
      <vt:lpstr>Tabele przeliczeniowe67</vt:lpstr>
      <vt:lpstr>Tabele przeliczeniowe68</vt:lpstr>
      <vt:lpstr>Tabele przeliczeniowe69</vt:lpstr>
      <vt:lpstr>Tabele przeliczeniowe70</vt:lpstr>
      <vt:lpstr>Tabele przeliczeniowe71</vt:lpstr>
      <vt:lpstr>Tabele przeliczeniowe72</vt:lpstr>
      <vt:lpstr>Tabele przeliczeniowe73</vt:lpstr>
      <vt:lpstr>Tabele przeliczeniowe74</vt:lpstr>
      <vt:lpstr>Tabele przeliczeniowe75</vt:lpstr>
      <vt:lpstr>Tabele przeliczeniowe76</vt:lpstr>
      <vt:lpstr>Tabele przeliczeniowe77</vt:lpstr>
      <vt:lpstr>Tabele przeliczeniowe78</vt:lpstr>
      <vt:lpstr>Tabele przeliczeniowe79</vt:lpstr>
      <vt:lpstr>Tabele przeliczeniowe80</vt:lpstr>
      <vt:lpstr>Tabele przeliczeniowe81</vt:lpstr>
      <vt:lpstr>Tabele przeliczeniowe82</vt:lpstr>
      <vt:lpstr>Tabele przeliczeniowe83</vt:lpstr>
      <vt:lpstr>Tabele przeliczeniowe84</vt:lpstr>
      <vt:lpstr>Tabele przeliczeniowe85</vt:lpstr>
      <vt:lpstr>Tabele przeliczeniowe86</vt:lpstr>
      <vt:lpstr>Tabele przeliczeniowe87</vt:lpstr>
      <vt:lpstr>Tabele przeliczeniowe88</vt:lpstr>
      <vt:lpstr>Tabele przeliczeniowe89</vt:lpstr>
      <vt:lpstr>Tabele przeliczeniowe90</vt:lpstr>
      <vt:lpstr>Tabele przeliczeniowe91</vt:lpstr>
      <vt:lpstr>Tabele przeliczeniowe92</vt:lpstr>
      <vt:lpstr>Tabele przeliczeniowe93</vt:lpstr>
      <vt:lpstr>Tabele przeliczeniowe94</vt:lpstr>
      <vt:lpstr>Tabele przeliczeniowe95</vt:lpstr>
      <vt:lpstr>Tabele przeliczeniowe96</vt:lpstr>
      <vt:lpstr>Tabele przeliczeniowe97</vt:lpstr>
      <vt:lpstr>Tabele przeliczeniowe98</vt:lpstr>
      <vt:lpstr>Tabele przeliczeniowe99</vt:lpstr>
      <vt:lpstr>Tabele przeliczeniowe100</vt:lpstr>
      <vt:lpstr>Kalkulator!Obszar_wydruku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</dc:creator>
  <cp:lastModifiedBy>Szałecki, Adrian</cp:lastModifiedBy>
  <dcterms:created xsi:type="dcterms:W3CDTF">2003-02-25T17:42:09Z</dcterms:created>
  <dcterms:modified xsi:type="dcterms:W3CDTF">2023-09-29T10:17:36Z</dcterms:modified>
</cp:coreProperties>
</file>