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I2" i="1"/>
  <c r="I3" i="1"/>
  <c r="I4" i="1"/>
  <c r="I5" i="1"/>
  <c r="H2" i="1"/>
  <c r="H3" i="1"/>
  <c r="H4" i="1"/>
  <c r="H5" i="1"/>
  <c r="G5" i="1"/>
  <c r="G4" i="1"/>
  <c r="G3" i="1"/>
  <c r="G2" i="1"/>
  <c r="J12" i="1"/>
  <c r="J13" i="1"/>
  <c r="J14" i="1"/>
  <c r="I14" i="1"/>
  <c r="I13" i="1"/>
  <c r="I12" i="1"/>
  <c r="H12" i="1"/>
  <c r="H13" i="1"/>
  <c r="G14" i="1"/>
  <c r="G12" i="1"/>
  <c r="G13" i="1"/>
  <c r="H14" i="1"/>
  <c r="J16" i="1"/>
  <c r="I16" i="1"/>
  <c r="H16" i="1"/>
  <c r="G16" i="1"/>
  <c r="F2" i="1"/>
  <c r="F4" i="1"/>
  <c r="F3" i="1"/>
  <c r="F5" i="1"/>
  <c r="K2" i="1"/>
  <c r="D5" i="1"/>
  <c r="C5" i="1"/>
  <c r="B5" i="1"/>
  <c r="K3" i="1"/>
  <c r="G17" i="1"/>
  <c r="K4" i="1"/>
  <c r="E5" i="1"/>
  <c r="J17" i="1"/>
  <c r="J18" i="1"/>
  <c r="I18" i="1"/>
  <c r="I17" i="1"/>
  <c r="H17" i="1"/>
  <c r="H18" i="1"/>
  <c r="G18" i="1"/>
  <c r="B7" i="1"/>
  <c r="F7" i="1"/>
  <c r="G7" i="1"/>
  <c r="B8" i="1"/>
  <c r="F8" i="1"/>
  <c r="G8" i="1"/>
  <c r="O19" i="1"/>
  <c r="C8" i="1"/>
  <c r="H8" i="1"/>
  <c r="B9" i="1"/>
  <c r="F9" i="1"/>
  <c r="G9" i="1"/>
  <c r="C9" i="1"/>
  <c r="H9" i="1"/>
  <c r="E7" i="1"/>
  <c r="J7" i="1"/>
  <c r="D7" i="1"/>
  <c r="I7" i="1"/>
  <c r="C7" i="1"/>
  <c r="H7" i="1"/>
  <c r="L23" i="1"/>
  <c r="M29" i="1"/>
  <c r="J45" i="1"/>
  <c r="L37" i="1"/>
  <c r="L40" i="1"/>
  <c r="L39" i="1"/>
  <c r="E8" i="1"/>
  <c r="J8" i="1"/>
  <c r="E9" i="1"/>
  <c r="J9" i="1"/>
  <c r="D9" i="1"/>
  <c r="I9" i="1"/>
  <c r="D8" i="1"/>
  <c r="I8" i="1"/>
  <c r="L38" i="1"/>
  <c r="K40" i="1"/>
  <c r="K39" i="1"/>
  <c r="K38" i="1"/>
  <c r="K37" i="1"/>
  <c r="K41" i="1"/>
  <c r="J41" i="1"/>
  <c r="I41" i="1"/>
  <c r="H41" i="1"/>
  <c r="G41" i="1"/>
  <c r="J40" i="1"/>
  <c r="J39" i="1"/>
  <c r="J38" i="1"/>
  <c r="J37" i="1"/>
  <c r="I40" i="1"/>
  <c r="I39" i="1"/>
  <c r="I38" i="1"/>
  <c r="I37" i="1"/>
  <c r="H40" i="1"/>
  <c r="H39" i="1"/>
  <c r="H38" i="1"/>
  <c r="H37" i="1"/>
  <c r="G40" i="1"/>
  <c r="G39" i="1"/>
  <c r="G38" i="1"/>
  <c r="G37" i="1"/>
  <c r="F41" i="1"/>
  <c r="F37" i="1"/>
  <c r="F38" i="1"/>
  <c r="F39" i="1"/>
  <c r="F40" i="1"/>
  <c r="B41" i="1"/>
  <c r="C41" i="1"/>
  <c r="D41" i="1"/>
  <c r="E41" i="1"/>
  <c r="I24" i="1"/>
  <c r="F10" i="1"/>
  <c r="G24" i="1"/>
  <c r="H24" i="1"/>
  <c r="I21" i="1"/>
  <c r="I20" i="1"/>
  <c r="B27" i="1"/>
  <c r="B17" i="1"/>
  <c r="H30" i="1"/>
  <c r="E10" i="1"/>
  <c r="D10" i="1"/>
  <c r="C10" i="1"/>
  <c r="B10" i="1"/>
  <c r="K5" i="1"/>
  <c r="P28" i="1"/>
</calcChain>
</file>

<file path=xl/sharedStrings.xml><?xml version="1.0" encoding="utf-8"?>
<sst xmlns="http://schemas.openxmlformats.org/spreadsheetml/2006/main" count="45" uniqueCount="38">
  <si>
    <t>G1</t>
  </si>
  <si>
    <t>G2</t>
  </si>
  <si>
    <t>G3</t>
  </si>
  <si>
    <t>G4</t>
  </si>
  <si>
    <t>Iris-setosa</t>
  </si>
  <si>
    <t>Iris-versicolor</t>
  </si>
  <si>
    <t>Iris-virginica</t>
  </si>
  <si>
    <t>Rel G1</t>
  </si>
  <si>
    <t>Rel G2</t>
  </si>
  <si>
    <t>Rel G3</t>
  </si>
  <si>
    <t>Rel G4</t>
  </si>
  <si>
    <t>36/150</t>
  </si>
  <si>
    <t>Prob G1</t>
  </si>
  <si>
    <t>Prob G2</t>
  </si>
  <si>
    <t>Prob G3</t>
  </si>
  <si>
    <t>Prob G4</t>
  </si>
  <si>
    <t>T</t>
  </si>
  <si>
    <t>100*q(Hk/Gl)</t>
  </si>
  <si>
    <t>p(Hk/Gl)</t>
  </si>
  <si>
    <t>Qindx</t>
  </si>
  <si>
    <t>dd</t>
  </si>
  <si>
    <t>H1</t>
  </si>
  <si>
    <t>H2</t>
  </si>
  <si>
    <t>H3</t>
  </si>
  <si>
    <t>H4</t>
  </si>
  <si>
    <t>Q1</t>
  </si>
  <si>
    <t>Q2</t>
  </si>
  <si>
    <t>Q3</t>
  </si>
  <si>
    <t>Q4</t>
  </si>
  <si>
    <t>Chi1</t>
  </si>
  <si>
    <t>Chi2</t>
  </si>
  <si>
    <t>Chi3</t>
  </si>
  <si>
    <t>Chi4</t>
  </si>
  <si>
    <t>CHI</t>
  </si>
  <si>
    <t>ChiIdx1</t>
  </si>
  <si>
    <t>ChiIdx2</t>
  </si>
  <si>
    <t>ChiIdx3</t>
  </si>
  <si>
    <t>ChiIdx4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</si>
</sst>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6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2" fillId="2" borderId="0" xfId="0" applyFont="1" applyFill="1"/>
    <xf numFmtId="0" fontId="0" fillId="2" borderId="0" xfId="0" applyFill="1"/>
    <xf numFmtId="0" fontId="2" fillId="0" borderId="2" xfId="0" applyFont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showRuler="0" workbookViewId="0">
      <selection activeCell="L7" sqref="L7"/>
    </sheetView>
  </sheetViews>
  <sheetFormatPr baseColWidth="10" defaultRowHeight="15" x14ac:dyDescent="0"/>
  <cols>
    <col min="1" max="1" width="12.1640625" bestFit="1" customWidth="1"/>
  </cols>
  <sheetData>
    <row r="1" spans="1:11" s="8" customFormat="1">
      <c r="B1" s="8" t="s">
        <v>0</v>
      </c>
      <c r="C1" s="8" t="s">
        <v>1</v>
      </c>
      <c r="D1" s="8" t="s">
        <v>2</v>
      </c>
      <c r="E1" s="8" t="s">
        <v>3</v>
      </c>
      <c r="G1" s="8" t="s">
        <v>7</v>
      </c>
      <c r="H1" s="8" t="s">
        <v>8</v>
      </c>
      <c r="I1" s="8" t="s">
        <v>9</v>
      </c>
      <c r="J1" s="8" t="s">
        <v>10</v>
      </c>
    </row>
    <row r="2" spans="1:11">
      <c r="A2" t="s">
        <v>4</v>
      </c>
      <c r="B2">
        <v>49</v>
      </c>
      <c r="C2">
        <v>0</v>
      </c>
      <c r="D2">
        <v>0</v>
      </c>
      <c r="E2">
        <v>0</v>
      </c>
      <c r="F2" s="1">
        <f>SUM(B2:E2)</f>
        <v>49</v>
      </c>
      <c r="G2">
        <f>B2/F5</f>
        <v>0.32666666666666666</v>
      </c>
      <c r="H2">
        <f>C2/F5</f>
        <v>0</v>
      </c>
      <c r="I2">
        <f>D2/F5</f>
        <v>0</v>
      </c>
      <c r="J2">
        <f>E2/F5</f>
        <v>0</v>
      </c>
      <c r="K2" s="1">
        <f>ROUND(F2/F5,3)</f>
        <v>0.32700000000000001</v>
      </c>
    </row>
    <row r="3" spans="1:11">
      <c r="A3" t="s">
        <v>5</v>
      </c>
      <c r="B3">
        <v>0</v>
      </c>
      <c r="C3">
        <v>47</v>
      </c>
      <c r="D3">
        <v>6</v>
      </c>
      <c r="E3">
        <v>0</v>
      </c>
      <c r="F3" s="1">
        <f>SUM(B3:E3)</f>
        <v>53</v>
      </c>
      <c r="G3">
        <f>B3/F5</f>
        <v>0</v>
      </c>
      <c r="H3">
        <f>C3/F5</f>
        <v>0.31333333333333335</v>
      </c>
      <c r="I3">
        <f>D3/F5</f>
        <v>0.04</v>
      </c>
      <c r="J3">
        <f>E3/F5</f>
        <v>0</v>
      </c>
      <c r="K3" s="1">
        <f>ROUND(F3/F5,3)</f>
        <v>0.35299999999999998</v>
      </c>
    </row>
    <row r="4" spans="1:11">
      <c r="A4" t="s">
        <v>6</v>
      </c>
      <c r="B4">
        <v>0</v>
      </c>
      <c r="C4">
        <v>5</v>
      </c>
      <c r="D4">
        <v>19</v>
      </c>
      <c r="E4">
        <v>24</v>
      </c>
      <c r="F4" s="1">
        <f>SUM(B4:E4)</f>
        <v>48</v>
      </c>
      <c r="G4">
        <f>B4/F5</f>
        <v>0</v>
      </c>
      <c r="H4">
        <f>C4/F5</f>
        <v>3.3333333333333333E-2</v>
      </c>
      <c r="I4">
        <f>D4/F5</f>
        <v>0.12666666666666668</v>
      </c>
      <c r="J4">
        <f>E4/F5</f>
        <v>0.16</v>
      </c>
      <c r="K4" s="1">
        <f>ROUND(F4/F5,3)</f>
        <v>0.32</v>
      </c>
    </row>
    <row r="5" spans="1:11">
      <c r="B5">
        <f>SUM(B2:B4)</f>
        <v>49</v>
      </c>
      <c r="C5">
        <f>SUM(C2:C4)</f>
        <v>52</v>
      </c>
      <c r="D5">
        <f>SUM(D2:D4)</f>
        <v>25</v>
      </c>
      <c r="E5">
        <f>SUM(E2:E4)</f>
        <v>24</v>
      </c>
      <c r="F5" s="1">
        <f>SUM(F2:F4)</f>
        <v>150</v>
      </c>
      <c r="G5">
        <f>B5/F5</f>
        <v>0.32666666666666666</v>
      </c>
      <c r="H5">
        <f>C5/F5</f>
        <v>0.34666666666666668</v>
      </c>
      <c r="I5">
        <f>D5/F5</f>
        <v>0.16666666666666666</v>
      </c>
      <c r="J5">
        <f>E5/F5</f>
        <v>0.16</v>
      </c>
      <c r="K5" s="1">
        <f>SUM(G5:J5)</f>
        <v>1</v>
      </c>
    </row>
    <row r="6" spans="1:11" s="8" customFormat="1">
      <c r="B6" s="8" t="s">
        <v>12</v>
      </c>
      <c r="C6" s="8" t="s">
        <v>13</v>
      </c>
      <c r="D6" s="8" t="s">
        <v>14</v>
      </c>
      <c r="E6" s="8" t="s">
        <v>15</v>
      </c>
      <c r="G6" s="7" t="s">
        <v>25</v>
      </c>
      <c r="H6" s="7" t="s">
        <v>26</v>
      </c>
      <c r="I6" s="7" t="s">
        <v>27</v>
      </c>
      <c r="J6" s="7" t="s">
        <v>28</v>
      </c>
    </row>
    <row r="7" spans="1:11">
      <c r="A7" t="s">
        <v>4</v>
      </c>
      <c r="B7">
        <f>B2/B5</f>
        <v>1</v>
      </c>
      <c r="C7">
        <f>C2/C5</f>
        <v>0</v>
      </c>
      <c r="D7">
        <f>D2/D5</f>
        <v>0</v>
      </c>
      <c r="E7">
        <f>E2/E5</f>
        <v>0</v>
      </c>
      <c r="F7">
        <f>F2/F5</f>
        <v>0.32666666666666666</v>
      </c>
      <c r="G7" s="3">
        <f>ROUND(((B7-F7)/F7),3)</f>
        <v>2.0609999999999999</v>
      </c>
      <c r="H7" s="3">
        <f>ROUND(((C7-F7)/F7),3)</f>
        <v>-1</v>
      </c>
      <c r="I7" s="3">
        <f>ROUND(((D7-F7)/F7),3)</f>
        <v>-1</v>
      </c>
      <c r="J7" s="3">
        <f>ROUND(((E7-F7)/F7),3)</f>
        <v>-1</v>
      </c>
    </row>
    <row r="8" spans="1:11">
      <c r="A8" t="s">
        <v>5</v>
      </c>
      <c r="B8">
        <f>B3/B5</f>
        <v>0</v>
      </c>
      <c r="C8">
        <f>C3/C5</f>
        <v>0.90384615384615385</v>
      </c>
      <c r="D8">
        <f>D3/D5</f>
        <v>0.24</v>
      </c>
      <c r="E8">
        <f>E3/E5</f>
        <v>0</v>
      </c>
      <c r="F8">
        <f>F3/F5</f>
        <v>0.35333333333333333</v>
      </c>
      <c r="G8" s="3">
        <f>ROUND(((B8-F8)/F8),3)</f>
        <v>-1</v>
      </c>
      <c r="H8" s="3">
        <f>ROUND(((C8-F8)/F8),3)</f>
        <v>1.5580000000000001</v>
      </c>
      <c r="I8" s="3">
        <f>ROUND(((D8-F8)/F8),3)</f>
        <v>-0.32100000000000001</v>
      </c>
      <c r="J8" s="3">
        <f>ROUND(((E8-F8)/F8),3)</f>
        <v>-1</v>
      </c>
    </row>
    <row r="9" spans="1:11">
      <c r="A9" t="s">
        <v>6</v>
      </c>
      <c r="B9">
        <f>B4/B5</f>
        <v>0</v>
      </c>
      <c r="C9">
        <f>C4/C5</f>
        <v>9.6153846153846159E-2</v>
      </c>
      <c r="D9">
        <f>D4/D5</f>
        <v>0.76</v>
      </c>
      <c r="E9">
        <f>E4/E5</f>
        <v>1</v>
      </c>
      <c r="F9">
        <f>F4/F5</f>
        <v>0.32</v>
      </c>
      <c r="G9" s="3">
        <f>ROUND(((B9-F9)/F9),3)</f>
        <v>-1</v>
      </c>
      <c r="H9" s="3">
        <f>ROUND(((C9-F9)/F9),3)</f>
        <v>-0.7</v>
      </c>
      <c r="I9" s="3">
        <f>ROUND(((D9-F9)/F9),3)</f>
        <v>1.375</v>
      </c>
      <c r="J9" s="3">
        <f>ROUND(((E9-F9)/F9),3)</f>
        <v>2.125</v>
      </c>
    </row>
    <row r="10" spans="1:11">
      <c r="B10">
        <f>SUM(B7:B9)</f>
        <v>1</v>
      </c>
      <c r="C10">
        <f>SUM(C7:C9)</f>
        <v>1</v>
      </c>
      <c r="D10">
        <f>SUM(D7:D9)</f>
        <v>1</v>
      </c>
      <c r="E10">
        <f>SUM(E7:E9)</f>
        <v>1</v>
      </c>
      <c r="F10">
        <f>SUM(F7:F9)</f>
        <v>1</v>
      </c>
    </row>
    <row r="11" spans="1:11" s="8" customFormat="1">
      <c r="G11" s="7" t="s">
        <v>29</v>
      </c>
      <c r="H11" s="7" t="s">
        <v>30</v>
      </c>
      <c r="I11" s="7" t="s">
        <v>31</v>
      </c>
      <c r="J11" s="7" t="s">
        <v>32</v>
      </c>
    </row>
    <row r="12" spans="1:11">
      <c r="G12">
        <f>K2*G5</f>
        <v>0.10682</v>
      </c>
      <c r="H12">
        <f>K2*H5</f>
        <v>0.11336</v>
      </c>
      <c r="I12">
        <f>K2*I5</f>
        <v>5.45E-2</v>
      </c>
      <c r="J12">
        <f>K2*J5</f>
        <v>5.2320000000000005E-2</v>
      </c>
    </row>
    <row r="13" spans="1:11">
      <c r="G13">
        <f>K3*G5</f>
        <v>0.11531333333333332</v>
      </c>
      <c r="H13">
        <f>K3*H5</f>
        <v>0.12237333333333333</v>
      </c>
      <c r="I13">
        <f>K3*I5</f>
        <v>5.8833333333333328E-2</v>
      </c>
      <c r="J13">
        <f>K3*J5</f>
        <v>5.6479999999999995E-2</v>
      </c>
    </row>
    <row r="14" spans="1:11">
      <c r="G14">
        <f>K4*G5</f>
        <v>0.10453333333333334</v>
      </c>
      <c r="H14">
        <f>K4*H5</f>
        <v>0.11093333333333334</v>
      </c>
      <c r="I14">
        <f>K4*I5</f>
        <v>5.333333333333333E-2</v>
      </c>
      <c r="J14">
        <f>K4*J5</f>
        <v>5.1200000000000002E-2</v>
      </c>
    </row>
    <row r="15" spans="1:11" s="7" customFormat="1">
      <c r="G15" s="7" t="s">
        <v>34</v>
      </c>
      <c r="H15" s="7" t="s">
        <v>35</v>
      </c>
      <c r="I15" s="7" t="s">
        <v>36</v>
      </c>
      <c r="J15" s="7" t="s">
        <v>37</v>
      </c>
    </row>
    <row r="16" spans="1:11">
      <c r="G16" s="3">
        <f>ROUND( (G2-G12)/SQRT(G12), 3)</f>
        <v>0.67300000000000004</v>
      </c>
      <c r="H16" s="3">
        <f>ROUND( (H2-H12)/SQRT(H12), 3)</f>
        <v>-0.33700000000000002</v>
      </c>
      <c r="I16" s="3">
        <f>ROUND( (I2-I12)/SQRT(I12), 3)</f>
        <v>-0.23300000000000001</v>
      </c>
      <c r="J16" s="3">
        <f>ROUND( (J2-J12)/SQRT(J12), 3)</f>
        <v>-0.22900000000000001</v>
      </c>
    </row>
    <row r="17" spans="1:17">
      <c r="B17" s="2">
        <f>4/11*1</f>
        <v>0.36363636363636365</v>
      </c>
      <c r="G17" s="3">
        <f>ROUND( (G3-G13)/SQRT(G13), 3)</f>
        <v>-0.34</v>
      </c>
      <c r="H17" s="3">
        <f>ROUND( (H3-H13)/SQRT(H13), 3)</f>
        <v>0.54600000000000004</v>
      </c>
      <c r="I17" s="3">
        <f>ROUND( (I3-I13)/SQRT(I13), 3)</f>
        <v>-7.8E-2</v>
      </c>
      <c r="J17" s="3">
        <f>ROUND( (J3-J13)/SQRT(J13), 3)</f>
        <v>-0.23799999999999999</v>
      </c>
    </row>
    <row r="18" spans="1:17" s="6" customFormat="1">
      <c r="G18" s="9">
        <f>ROUND( (G4-G14)/SQRT(G14), 3)</f>
        <v>-0.32300000000000001</v>
      </c>
      <c r="H18" s="9">
        <f>ROUND( (H4-H14)/SQRT(H14), 3)</f>
        <v>-0.23300000000000001</v>
      </c>
      <c r="I18" s="9">
        <f>ROUND( (I4-I14)/SQRT(I14), 3)</f>
        <v>0.318</v>
      </c>
      <c r="J18" s="9">
        <f>ROUND( (J4-J14)/SQRT(J14), 3)</f>
        <v>0.48099999999999998</v>
      </c>
    </row>
    <row r="19" spans="1:17">
      <c r="B19" t="s">
        <v>0</v>
      </c>
      <c r="C19" t="s">
        <v>1</v>
      </c>
      <c r="D19" t="s">
        <v>2</v>
      </c>
      <c r="E19" t="s">
        <v>3</v>
      </c>
      <c r="F19" t="s">
        <v>16</v>
      </c>
      <c r="O19">
        <f>(2.33-0.3)^2/0.3</f>
        <v>13.736333333333336</v>
      </c>
    </row>
    <row r="20" spans="1:17">
      <c r="A20" t="s">
        <v>21</v>
      </c>
      <c r="B20">
        <v>9.8000000000000004E-2</v>
      </c>
      <c r="C20">
        <v>0.104</v>
      </c>
      <c r="D20">
        <v>4.2000000000000003E-2</v>
      </c>
      <c r="E20">
        <v>0</v>
      </c>
      <c r="F20">
        <v>7.2999999999999995E-2</v>
      </c>
      <c r="H20" t="s">
        <v>19</v>
      </c>
      <c r="I20">
        <f>((B20-F20)/F20)</f>
        <v>0.34246575342465768</v>
      </c>
    </row>
    <row r="21" spans="1:17">
      <c r="A21" t="s">
        <v>22</v>
      </c>
      <c r="B21">
        <v>0.73</v>
      </c>
      <c r="C21">
        <v>0.41699999999999998</v>
      </c>
      <c r="D21">
        <v>0.39600000000000002</v>
      </c>
      <c r="E21">
        <v>0.308</v>
      </c>
      <c r="F21">
        <v>0.30099999999999999</v>
      </c>
      <c r="H21" t="s">
        <v>20</v>
      </c>
      <c r="I21">
        <f>(100*I20)</f>
        <v>34.246575342465768</v>
      </c>
    </row>
    <row r="22" spans="1:17">
      <c r="A22" t="s">
        <v>23</v>
      </c>
      <c r="B22">
        <v>0.65800000000000003</v>
      </c>
      <c r="C22">
        <v>0.29199999999999998</v>
      </c>
      <c r="D22">
        <v>0.56200000000000006</v>
      </c>
      <c r="E22">
        <v>0.46200000000000002</v>
      </c>
      <c r="F22">
        <v>0.49299999999999999</v>
      </c>
    </row>
    <row r="23" spans="1:17">
      <c r="A23" t="s">
        <v>24</v>
      </c>
      <c r="B23">
        <v>0.17100000000000001</v>
      </c>
      <c r="C23">
        <v>0.188</v>
      </c>
      <c r="D23">
        <v>0</v>
      </c>
      <c r="E23">
        <v>0.23100000000000001</v>
      </c>
      <c r="F23">
        <v>0.127</v>
      </c>
      <c r="L23">
        <f>2^3</f>
        <v>8</v>
      </c>
    </row>
    <row r="24" spans="1:17">
      <c r="B24">
        <v>41</v>
      </c>
      <c r="C24">
        <v>48</v>
      </c>
      <c r="D24">
        <v>48</v>
      </c>
      <c r="E24">
        <v>13</v>
      </c>
      <c r="F24">
        <v>150</v>
      </c>
      <c r="G24">
        <f>((C23-F23)/F23)</f>
        <v>0.48031496062992124</v>
      </c>
      <c r="H24">
        <f>((D23-F23)/F23)</f>
        <v>-1</v>
      </c>
      <c r="I24">
        <f xml:space="preserve"> ((E22-F22)/F22)</f>
        <v>-6.2880324543610491E-2</v>
      </c>
    </row>
    <row r="27" spans="1:17">
      <c r="B27">
        <f>1-0.098</f>
        <v>0.90200000000000002</v>
      </c>
    </row>
    <row r="28" spans="1:17">
      <c r="P28">
        <f>36/150</f>
        <v>0.24</v>
      </c>
      <c r="Q28" t="s">
        <v>11</v>
      </c>
    </row>
    <row r="29" spans="1:17">
      <c r="M29">
        <f>4/150</f>
        <v>2.6666666666666668E-2</v>
      </c>
    </row>
    <row r="30" spans="1:17">
      <c r="D30" t="s">
        <v>18</v>
      </c>
      <c r="H30">
        <f>4/41</f>
        <v>9.7560975609756101E-2</v>
      </c>
    </row>
    <row r="31" spans="1:17">
      <c r="D31" t="s">
        <v>17</v>
      </c>
    </row>
    <row r="36" spans="2:12">
      <c r="B36" t="s">
        <v>33</v>
      </c>
    </row>
    <row r="37" spans="2:12">
      <c r="B37">
        <v>4</v>
      </c>
      <c r="C37">
        <v>5</v>
      </c>
      <c r="D37">
        <v>2</v>
      </c>
      <c r="E37">
        <v>0</v>
      </c>
      <c r="F37" s="4">
        <f>SUM(B37:E37)</f>
        <v>11</v>
      </c>
      <c r="G37">
        <f>B37/F41</f>
        <v>2.6666666666666668E-2</v>
      </c>
      <c r="H37">
        <f>C37/F41</f>
        <v>3.3333333333333333E-2</v>
      </c>
      <c r="I37">
        <f>D37/F41</f>
        <v>1.3333333333333334E-2</v>
      </c>
      <c r="J37">
        <f>E37/F41</f>
        <v>0</v>
      </c>
      <c r="K37" s="4">
        <f>F37/F41</f>
        <v>7.3333333333333334E-2</v>
      </c>
      <c r="L37">
        <f>ROUND(K37*G41,3)</f>
        <v>0.02</v>
      </c>
    </row>
    <row r="38" spans="2:12">
      <c r="B38">
        <v>3</v>
      </c>
      <c r="C38">
        <v>20</v>
      </c>
      <c r="D38">
        <v>19</v>
      </c>
      <c r="E38">
        <v>4</v>
      </c>
      <c r="F38" s="4">
        <f>SUM(B38:E38)</f>
        <v>46</v>
      </c>
      <c r="G38">
        <f>B38/F41</f>
        <v>0.02</v>
      </c>
      <c r="H38">
        <f>C38/F41</f>
        <v>0.13333333333333333</v>
      </c>
      <c r="I38">
        <f>D38/F41</f>
        <v>0.12666666666666668</v>
      </c>
      <c r="J38">
        <f>E38/F41</f>
        <v>2.6666666666666668E-2</v>
      </c>
      <c r="K38" s="4">
        <f>F38/F41</f>
        <v>0.30666666666666664</v>
      </c>
      <c r="L38">
        <f>K38*G41</f>
        <v>8.3822222222222215E-2</v>
      </c>
    </row>
    <row r="39" spans="2:12">
      <c r="B39">
        <v>27</v>
      </c>
      <c r="C39">
        <v>14</v>
      </c>
      <c r="D39">
        <v>27</v>
      </c>
      <c r="E39">
        <v>6</v>
      </c>
      <c r="F39" s="4">
        <f>SUM(B39:E39)</f>
        <v>74</v>
      </c>
      <c r="G39">
        <f>B39/F41</f>
        <v>0.18</v>
      </c>
      <c r="H39">
        <f>C39/F41</f>
        <v>9.3333333333333338E-2</v>
      </c>
      <c r="I39">
        <f>D39/F41</f>
        <v>0.18</v>
      </c>
      <c r="J39">
        <f>E39/F41</f>
        <v>0.04</v>
      </c>
      <c r="K39" s="4">
        <f>F39/F41</f>
        <v>0.49333333333333335</v>
      </c>
      <c r="L39">
        <f>K39*G41</f>
        <v>0.13484444444444443</v>
      </c>
    </row>
    <row r="40" spans="2:12">
      <c r="B40">
        <v>7</v>
      </c>
      <c r="C40">
        <v>9</v>
      </c>
      <c r="D40">
        <v>0</v>
      </c>
      <c r="E40">
        <v>3</v>
      </c>
      <c r="F40" s="4">
        <f>SUM(B40:E40)</f>
        <v>19</v>
      </c>
      <c r="G40">
        <f>B40/F41</f>
        <v>4.6666666666666669E-2</v>
      </c>
      <c r="H40">
        <f>C40/F41</f>
        <v>0.06</v>
      </c>
      <c r="I40">
        <f>D40/F41</f>
        <v>0</v>
      </c>
      <c r="J40">
        <f>E40/F41</f>
        <v>0.02</v>
      </c>
      <c r="K40" s="4">
        <f>F40/F41</f>
        <v>0.12666666666666668</v>
      </c>
      <c r="L40">
        <f>K40*G41</f>
        <v>3.4622222222222221E-2</v>
      </c>
    </row>
    <row r="41" spans="2:12">
      <c r="B41">
        <f>SUM(B37:B40)</f>
        <v>41</v>
      </c>
      <c r="C41">
        <f>SUM(C37:C40)</f>
        <v>48</v>
      </c>
      <c r="D41">
        <f>SUM(D37:D40)</f>
        <v>48</v>
      </c>
      <c r="E41">
        <f>SUM(E37:E40)</f>
        <v>13</v>
      </c>
      <c r="F41" s="4">
        <f>SUM(F37:F40)</f>
        <v>150</v>
      </c>
      <c r="G41" s="5">
        <f>B41/F41</f>
        <v>0.27333333333333332</v>
      </c>
      <c r="H41" s="5">
        <f>C41/F41</f>
        <v>0.32</v>
      </c>
      <c r="I41">
        <f>D41/F41</f>
        <v>0.32</v>
      </c>
      <c r="J41">
        <f>E41/F41</f>
        <v>8.666666666666667E-2</v>
      </c>
      <c r="K41" s="4">
        <f>SUM(G41:J41)</f>
        <v>1</v>
      </c>
    </row>
    <row r="45" spans="2:12">
      <c r="J45">
        <f>ROUND((G38-L38)/SQRT(L38), 3)</f>
        <v>-0.22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Akamai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Malczyk</dc:creator>
  <cp:lastModifiedBy>Pawel Malczyk</cp:lastModifiedBy>
  <dcterms:created xsi:type="dcterms:W3CDTF">2014-05-17T19:22:18Z</dcterms:created>
  <dcterms:modified xsi:type="dcterms:W3CDTF">2014-05-20T14:12:36Z</dcterms:modified>
</cp:coreProperties>
</file>