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zkola\Matura_inf\marzec 2021 (p)\"/>
    </mc:Choice>
  </mc:AlternateContent>
  <xr:revisionPtr revIDLastSave="0" documentId="13_ncr:1_{435F77DF-95CC-4A5B-9B82-6E82B71E4674}" xr6:coauthVersionLast="47" xr6:coauthVersionMax="47" xr10:uidLastSave="{00000000-0000-0000-0000-000000000000}"/>
  <bookViews>
    <workbookView xWindow="-120" yWindow="-120" windowWidth="29040" windowHeight="15840" activeTab="7" xr2:uid="{04D5792D-D6B8-4E05-ABE1-CFB9BDB3BBEC}"/>
  </bookViews>
  <sheets>
    <sheet name="telefony" sheetId="2" r:id="rId1"/>
    <sheet name="5.1" sheetId="3" r:id="rId2"/>
    <sheet name="5.2" sheetId="7" r:id="rId3"/>
    <sheet name="5.3" sheetId="8" r:id="rId4"/>
    <sheet name="Arkusz4" sheetId="12" r:id="rId5"/>
    <sheet name="Arkusz3" sheetId="11" r:id="rId6"/>
    <sheet name="Arkusz5" sheetId="15" r:id="rId7"/>
    <sheet name="Arkusz1" sheetId="13" r:id="rId8"/>
    <sheet name="Arkusz6" sheetId="16" r:id="rId9"/>
  </sheets>
  <definedNames>
    <definedName name="_xlcn.WorksheetConnection_Zeszyt1.xlsxtelefony1" hidden="1">telefony[]</definedName>
    <definedName name="DaneZewnętrzne_1" localSheetId="7" hidden="1">Arkusz1!$A$1:$D$2149</definedName>
    <definedName name="DaneZewnętrzne_1" localSheetId="0" hidden="1">telefony!$A$1:$D$2149</definedName>
  </definedNames>
  <calcPr calcId="191029"/>
  <pivotCaches>
    <pivotCache cacheId="0" r:id="rId10"/>
    <pivotCache cacheId="1" r:id="rId11"/>
    <pivotCache cacheId="2" r:id="rId12"/>
    <pivotCache cacheId="3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lefony" name="telefony" connection="WorksheetConnection_Zeszyt1.xlsx!telefo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5" l="1"/>
  <c r="H27" i="15"/>
  <c r="J24" i="15"/>
  <c r="H24" i="15"/>
  <c r="I24" i="15" s="1"/>
  <c r="J21" i="15"/>
  <c r="I21" i="15"/>
  <c r="H21" i="15"/>
  <c r="W105" i="13" a="1"/>
  <c r="W105" i="13" s="1"/>
  <c r="V105" i="13" a="1"/>
  <c r="V105" i="13" s="1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F1172" i="13"/>
  <c r="F47" i="13"/>
  <c r="F1625" i="13"/>
  <c r="F1918" i="13"/>
  <c r="F2108" i="13"/>
  <c r="F2019" i="13"/>
  <c r="F2122" i="13"/>
  <c r="F1532" i="13"/>
  <c r="F1960" i="13"/>
  <c r="F1583" i="13"/>
  <c r="F1476" i="13"/>
  <c r="F171" i="13"/>
  <c r="F1124" i="13"/>
  <c r="F1916" i="13"/>
  <c r="F624" i="13"/>
  <c r="F436" i="13"/>
  <c r="F484" i="13"/>
  <c r="F1277" i="13"/>
  <c r="F1782" i="13"/>
  <c r="F245" i="13"/>
  <c r="F991" i="13"/>
  <c r="F263" i="13"/>
  <c r="F50" i="13"/>
  <c r="F255" i="13"/>
  <c r="F395" i="13"/>
  <c r="F994" i="13"/>
  <c r="F1480" i="13"/>
  <c r="F903" i="13"/>
  <c r="F1952" i="13"/>
  <c r="F378" i="13"/>
  <c r="F915" i="13"/>
  <c r="F1261" i="13"/>
  <c r="F1900" i="13"/>
  <c r="F258" i="13"/>
  <c r="F1259" i="13"/>
  <c r="F2059" i="13"/>
  <c r="F971" i="13"/>
  <c r="F1302" i="13"/>
  <c r="F2081" i="13"/>
  <c r="F810" i="13"/>
  <c r="F2131" i="13"/>
  <c r="F333" i="13"/>
  <c r="F1592" i="13"/>
  <c r="F953" i="13"/>
  <c r="F1373" i="13"/>
  <c r="F1870" i="13"/>
  <c r="F383" i="13"/>
  <c r="F2139" i="13"/>
  <c r="F739" i="13"/>
  <c r="F882" i="13"/>
  <c r="F494" i="13"/>
  <c r="F1871" i="13"/>
  <c r="F1967" i="13"/>
  <c r="F1932" i="13"/>
  <c r="F1830" i="13"/>
  <c r="F949" i="13"/>
  <c r="F1399" i="13"/>
  <c r="F1062" i="13"/>
  <c r="F2092" i="13"/>
  <c r="F1593" i="13"/>
  <c r="F1483" i="13"/>
  <c r="F1206" i="13"/>
  <c r="F1529" i="13"/>
  <c r="F2053" i="13"/>
  <c r="F124" i="13"/>
  <c r="F1745" i="13"/>
  <c r="F360" i="13"/>
  <c r="F1696" i="13"/>
  <c r="F221" i="13"/>
  <c r="F731" i="13"/>
  <c r="F862" i="13"/>
  <c r="F169" i="13"/>
  <c r="F349" i="13"/>
  <c r="F441" i="13"/>
  <c r="F833" i="13"/>
  <c r="F2007" i="13"/>
  <c r="F847" i="13"/>
  <c r="F2112" i="13"/>
  <c r="F291" i="13"/>
  <c r="F514" i="13"/>
  <c r="F989" i="13"/>
  <c r="F999" i="13"/>
  <c r="F1715" i="13"/>
  <c r="F464" i="13"/>
  <c r="F2010" i="13"/>
  <c r="F1201" i="13"/>
  <c r="F887" i="13"/>
  <c r="F671" i="13"/>
  <c r="F990" i="13"/>
  <c r="F1978" i="13"/>
  <c r="F1661" i="13"/>
  <c r="F728" i="13"/>
  <c r="F570" i="13"/>
  <c r="F1284" i="13"/>
  <c r="F852" i="13"/>
  <c r="F1676" i="13"/>
  <c r="F41" i="13"/>
  <c r="F285" i="13"/>
  <c r="F1074" i="13"/>
  <c r="F890" i="13"/>
  <c r="F1475" i="13"/>
  <c r="F1149" i="13"/>
  <c r="F1359" i="13"/>
  <c r="F1233" i="13"/>
  <c r="F1653" i="13"/>
  <c r="F2128" i="13"/>
  <c r="F1834" i="13"/>
  <c r="F422" i="13"/>
  <c r="F696" i="13"/>
  <c r="F629" i="13"/>
  <c r="F877" i="13"/>
  <c r="F509" i="13"/>
  <c r="F1907" i="13"/>
  <c r="F530" i="13"/>
  <c r="F732" i="13"/>
  <c r="F163" i="13"/>
  <c r="F1081" i="13"/>
  <c r="F1415" i="13"/>
  <c r="F1688" i="13"/>
  <c r="F1946" i="13"/>
  <c r="F404" i="13"/>
  <c r="F907" i="13"/>
  <c r="F1051" i="13"/>
  <c r="F2068" i="13"/>
  <c r="F656" i="13"/>
  <c r="F339" i="13"/>
  <c r="F687" i="13"/>
  <c r="F307" i="13"/>
  <c r="F495" i="13"/>
  <c r="F1970" i="13"/>
  <c r="F969" i="13"/>
  <c r="F651" i="13"/>
  <c r="F1025" i="13"/>
  <c r="F1740" i="13"/>
  <c r="F2051" i="13"/>
  <c r="F2147" i="13"/>
  <c r="F881" i="13"/>
  <c r="F1334" i="13"/>
  <c r="F1079" i="13"/>
  <c r="F212" i="13"/>
  <c r="F72" i="13"/>
  <c r="F357" i="13"/>
  <c r="F512" i="13"/>
  <c r="F922" i="13"/>
  <c r="F1289" i="13"/>
  <c r="F1887" i="13"/>
  <c r="F1937" i="13"/>
  <c r="F200" i="13"/>
  <c r="F1461" i="13"/>
  <c r="F1249" i="13"/>
  <c r="F1701" i="13"/>
  <c r="F590" i="13"/>
  <c r="F1166" i="13"/>
  <c r="F1726" i="13"/>
  <c r="F369" i="13"/>
  <c r="F1240" i="13"/>
  <c r="F1346" i="13"/>
  <c r="F1353" i="13"/>
  <c r="F787" i="13"/>
  <c r="F661" i="13"/>
  <c r="F43" i="13"/>
  <c r="F940" i="13"/>
  <c r="F1015" i="13"/>
  <c r="F294" i="13"/>
  <c r="F1641" i="13"/>
  <c r="F935" i="13"/>
  <c r="F943" i="13"/>
  <c r="F1705" i="13"/>
  <c r="F2020" i="13"/>
  <c r="F1209" i="13"/>
  <c r="F848" i="13"/>
  <c r="F2126" i="13"/>
  <c r="F1596" i="13"/>
  <c r="F579" i="13"/>
  <c r="F1366" i="13"/>
  <c r="F1700" i="13"/>
  <c r="F112" i="13"/>
  <c r="F1341" i="13"/>
  <c r="F968" i="13"/>
  <c r="F1369" i="13"/>
  <c r="F964" i="13"/>
  <c r="F432" i="13"/>
  <c r="F533" i="13"/>
  <c r="F228" i="13"/>
  <c r="F562" i="13"/>
  <c r="F1566" i="13"/>
  <c r="F235" i="13"/>
  <c r="F12" i="13"/>
  <c r="F297" i="13"/>
  <c r="F1938" i="13"/>
  <c r="F40" i="13"/>
  <c r="F767" i="13"/>
  <c r="F1029" i="13"/>
  <c r="F636" i="13"/>
  <c r="F950" i="13"/>
  <c r="F193" i="13"/>
  <c r="F694" i="13"/>
  <c r="F1120" i="13"/>
  <c r="F197" i="13"/>
  <c r="F2049" i="13"/>
  <c r="F1762" i="13"/>
  <c r="F765" i="13"/>
  <c r="F190" i="13"/>
  <c r="F445" i="13"/>
  <c r="F768" i="13"/>
  <c r="F1505" i="13"/>
  <c r="F373" i="13"/>
  <c r="F451" i="13"/>
  <c r="F1435" i="13"/>
  <c r="F1680" i="13"/>
  <c r="F1181" i="13"/>
  <c r="F1407" i="13"/>
  <c r="F361" i="13"/>
  <c r="F1643" i="13"/>
  <c r="F2072" i="13"/>
  <c r="F322" i="13"/>
  <c r="F1697" i="13"/>
  <c r="F1227" i="13"/>
  <c r="F1533" i="13"/>
  <c r="F1704" i="13"/>
  <c r="F125" i="13"/>
  <c r="F110" i="13"/>
  <c r="F838" i="13"/>
  <c r="F858" i="13"/>
  <c r="F913" i="13"/>
  <c r="F1047" i="13"/>
  <c r="F1246" i="13"/>
  <c r="F280" i="13"/>
  <c r="F1868" i="13"/>
  <c r="F2015" i="13"/>
  <c r="F1691" i="13"/>
  <c r="F44" i="13"/>
  <c r="F1939" i="13"/>
  <c r="F1036" i="13"/>
  <c r="F1981" i="13"/>
  <c r="F1526" i="13"/>
  <c r="F238" i="13"/>
  <c r="F685" i="13"/>
  <c r="F977" i="13"/>
  <c r="F486" i="13"/>
  <c r="F402" i="13"/>
  <c r="F49" i="13"/>
  <c r="F824" i="13"/>
  <c r="F1165" i="13"/>
  <c r="F873" i="13"/>
  <c r="F457" i="13"/>
  <c r="F1734" i="13"/>
  <c r="F170" i="13"/>
  <c r="F172" i="13"/>
  <c r="F710" i="13"/>
  <c r="F266" i="13"/>
  <c r="F1326" i="13"/>
  <c r="F2103" i="13"/>
  <c r="F1186" i="13"/>
  <c r="F355" i="13"/>
  <c r="F1318" i="13"/>
  <c r="F992" i="13"/>
  <c r="F715" i="13"/>
  <c r="F552" i="13"/>
  <c r="F502" i="13"/>
  <c r="F1046" i="13"/>
  <c r="F609" i="13"/>
  <c r="F707" i="13"/>
  <c r="F1443" i="13"/>
  <c r="F2140" i="13"/>
  <c r="F722" i="13"/>
  <c r="F1534" i="13"/>
  <c r="F196" i="13"/>
  <c r="F617" i="13"/>
  <c r="F470" i="13"/>
  <c r="F2065" i="13"/>
  <c r="F1957" i="13"/>
  <c r="F1964" i="13"/>
  <c r="F1706" i="13"/>
  <c r="F131" i="13"/>
  <c r="F1203" i="13"/>
  <c r="F652" i="13"/>
  <c r="F440" i="13"/>
  <c r="F596" i="13"/>
  <c r="F481" i="13"/>
  <c r="F733" i="13"/>
  <c r="F119" i="13"/>
  <c r="F896" i="13"/>
  <c r="F1403" i="13"/>
  <c r="F1980" i="13"/>
  <c r="F1491" i="13"/>
  <c r="F1851" i="13"/>
  <c r="F1105" i="13"/>
  <c r="F845" i="13"/>
  <c r="F289" i="13"/>
  <c r="F545" i="13"/>
  <c r="F1743" i="13"/>
  <c r="F1638" i="13"/>
  <c r="F555" i="13"/>
  <c r="F73" i="13"/>
  <c r="F918" i="13"/>
  <c r="F665" i="13"/>
  <c r="F367" i="13"/>
  <c r="F1160" i="13"/>
  <c r="F1949" i="13"/>
  <c r="F1287" i="13"/>
  <c r="F1869" i="13"/>
  <c r="F130" i="13"/>
  <c r="F860" i="13"/>
  <c r="F1749" i="13"/>
  <c r="F1288" i="13"/>
  <c r="F801" i="13"/>
  <c r="F1389" i="13"/>
  <c r="F1603" i="13"/>
  <c r="F1063" i="13"/>
  <c r="F795" i="13"/>
  <c r="F423" i="13"/>
  <c r="F1863" i="13"/>
  <c r="F1739" i="13"/>
  <c r="F160" i="13"/>
  <c r="F1578" i="13"/>
  <c r="F1935" i="13"/>
  <c r="F377" i="13"/>
  <c r="F1397" i="13"/>
  <c r="F1152" i="13"/>
  <c r="F354" i="13"/>
  <c r="F654" i="13"/>
  <c r="F466" i="13"/>
  <c r="F1640" i="13"/>
  <c r="F1381" i="13"/>
  <c r="F1456" i="13"/>
  <c r="F905" i="13"/>
  <c r="F1848" i="13"/>
  <c r="F1271" i="13"/>
  <c r="F1517" i="13"/>
  <c r="F993" i="13"/>
  <c r="F1549" i="13"/>
  <c r="F1471" i="13"/>
  <c r="F447" i="13"/>
  <c r="F892" i="13"/>
  <c r="F1971" i="13"/>
  <c r="F30" i="13"/>
  <c r="F1801" i="13"/>
  <c r="F1758" i="13"/>
  <c r="F1016" i="13"/>
  <c r="F59" i="13"/>
  <c r="F401" i="13"/>
  <c r="F137" i="13"/>
  <c r="F387" i="13"/>
  <c r="F581" i="13"/>
  <c r="F1495" i="13"/>
  <c r="F1665" i="13"/>
  <c r="F1301" i="13"/>
  <c r="F1744" i="13"/>
  <c r="F118" i="13"/>
  <c r="F374" i="13"/>
  <c r="F1838" i="13"/>
  <c r="F414" i="13"/>
  <c r="F1800" i="13"/>
  <c r="F2063" i="13"/>
  <c r="F1014" i="13"/>
  <c r="F1370" i="13"/>
  <c r="F149" i="13"/>
  <c r="F1295" i="13"/>
  <c r="F790" i="13"/>
  <c r="F1242" i="13"/>
  <c r="F1361" i="13"/>
  <c r="F1779" i="13"/>
  <c r="F872" i="13"/>
  <c r="F681" i="13"/>
  <c r="F1066" i="13"/>
  <c r="F1112" i="13"/>
  <c r="F960" i="13"/>
  <c r="F1823" i="13"/>
  <c r="F524" i="13"/>
  <c r="F2013" i="13"/>
  <c r="F1628" i="13"/>
  <c r="F1215" i="13"/>
  <c r="F1528" i="13"/>
  <c r="F863" i="13"/>
  <c r="F1908" i="13"/>
  <c r="F1072" i="13"/>
  <c r="F2111" i="13"/>
  <c r="F1525" i="13"/>
  <c r="F1544" i="13"/>
  <c r="F697" i="13"/>
  <c r="F639" i="13"/>
  <c r="F100" i="13"/>
  <c r="F670" i="13"/>
  <c r="F1651" i="13"/>
  <c r="F911" i="13"/>
  <c r="F1159" i="13"/>
  <c r="F1308" i="13"/>
  <c r="F1565" i="13"/>
  <c r="F525" i="13"/>
  <c r="F219" i="13"/>
  <c r="F1286" i="13"/>
  <c r="F1437" i="13"/>
  <c r="F1487" i="13"/>
  <c r="F390" i="13"/>
  <c r="F1232" i="13"/>
  <c r="F42" i="13"/>
  <c r="F797" i="13"/>
  <c r="F1644" i="13"/>
  <c r="F471" i="13"/>
  <c r="F1867" i="13"/>
  <c r="F1718" i="13"/>
  <c r="F1615" i="13"/>
  <c r="F1320" i="13"/>
  <c r="F1673" i="13"/>
  <c r="F734" i="13"/>
  <c r="F2093" i="13"/>
  <c r="F270" i="13"/>
  <c r="F1813" i="13"/>
  <c r="F1553" i="13"/>
  <c r="F34" i="13"/>
  <c r="F1527" i="13"/>
  <c r="F2061" i="13"/>
  <c r="F1586" i="13"/>
  <c r="F187" i="13"/>
  <c r="F2142" i="13"/>
  <c r="F1190" i="13"/>
  <c r="F983" i="13"/>
  <c r="F1530" i="13"/>
  <c r="F230" i="13"/>
  <c r="F314" i="13"/>
  <c r="F997" i="13"/>
  <c r="F351" i="13"/>
  <c r="F2074" i="13"/>
  <c r="F1770" i="13"/>
  <c r="F1847" i="13"/>
  <c r="F302" i="13"/>
  <c r="F298" i="13"/>
  <c r="F769" i="13"/>
  <c r="F761" i="13"/>
  <c r="F1428" i="13"/>
  <c r="F330" i="13"/>
  <c r="F1196" i="13"/>
  <c r="F64" i="13"/>
  <c r="F2046" i="13"/>
  <c r="F1507" i="13"/>
  <c r="F1048" i="13"/>
  <c r="F1799" i="13"/>
  <c r="F61" i="13"/>
  <c r="F1354" i="13"/>
  <c r="F1324" i="13"/>
  <c r="F31" i="13"/>
  <c r="F1267" i="13"/>
  <c r="F4" i="13"/>
  <c r="F1168" i="13"/>
  <c r="F1350" i="13"/>
  <c r="F1794" i="13"/>
  <c r="F1866" i="13"/>
  <c r="F2057" i="13"/>
  <c r="F784" i="13"/>
  <c r="F1510" i="13"/>
  <c r="F463" i="13"/>
  <c r="F1158" i="13"/>
  <c r="F1755" i="13"/>
  <c r="F1121" i="13"/>
  <c r="F39" i="13"/>
  <c r="F1167" i="13"/>
  <c r="F1857" i="13"/>
  <c r="F1229" i="13"/>
  <c r="F1161" i="13"/>
  <c r="F1177" i="13"/>
  <c r="F474" i="13"/>
  <c r="F127" i="13"/>
  <c r="F966" i="13"/>
  <c r="F1034" i="13"/>
  <c r="F1117" i="13"/>
  <c r="F1811" i="13"/>
  <c r="F1682" i="13"/>
  <c r="F1792" i="13"/>
  <c r="F405" i="13"/>
  <c r="F1721" i="13"/>
  <c r="F1819" i="13"/>
  <c r="F1205" i="13"/>
  <c r="F894" i="13"/>
  <c r="F1245" i="13"/>
  <c r="F2079" i="13"/>
  <c r="F704" i="13"/>
  <c r="F1940" i="13"/>
  <c r="F1835" i="13"/>
  <c r="F1043" i="13"/>
  <c r="F527" i="13"/>
  <c r="F958" i="13"/>
  <c r="F2014" i="13"/>
  <c r="F676" i="13"/>
  <c r="F185" i="13"/>
  <c r="F1975" i="13"/>
  <c r="F1885" i="13"/>
  <c r="F2086" i="13"/>
  <c r="F931" i="13"/>
  <c r="F1839" i="13"/>
  <c r="F1248" i="13"/>
  <c r="F1460" i="13"/>
  <c r="F340" i="13"/>
  <c r="F1352" i="13"/>
  <c r="F1275" i="13"/>
  <c r="F1518" i="13"/>
  <c r="F893" i="13"/>
  <c r="F2130" i="13"/>
  <c r="F1579" i="13"/>
  <c r="F9" i="13"/>
  <c r="F434" i="13"/>
  <c r="F385" i="13"/>
  <c r="F450" i="13"/>
  <c r="F304" i="13"/>
  <c r="F1902" i="13"/>
  <c r="F1162" i="13"/>
  <c r="F1497" i="13"/>
  <c r="F2073" i="13"/>
  <c r="F1239" i="13"/>
  <c r="F924" i="13"/>
  <c r="F1671" i="13"/>
  <c r="F778" i="13"/>
  <c r="F364" i="13"/>
  <c r="F1972" i="13"/>
  <c r="F345" i="13"/>
  <c r="F1917" i="13"/>
  <c r="F926" i="13"/>
  <c r="F1624" i="13"/>
  <c r="F1108" i="13"/>
  <c r="F1042" i="13"/>
  <c r="F1963" i="13"/>
  <c r="F1961" i="13"/>
  <c r="F101" i="13"/>
  <c r="F578" i="13"/>
  <c r="F1309" i="13"/>
  <c r="F839" i="13"/>
  <c r="F2016" i="13"/>
  <c r="F1516" i="13"/>
  <c r="F565" i="13"/>
  <c r="F1733" i="13"/>
  <c r="F695" i="13"/>
  <c r="F1280" i="13"/>
  <c r="F1773" i="13"/>
  <c r="F396" i="13"/>
  <c r="F1693" i="13"/>
  <c r="F549" i="13"/>
  <c r="F284" i="13"/>
  <c r="F1502" i="13"/>
  <c r="F1140" i="13"/>
  <c r="F831" i="13"/>
  <c r="F1258" i="13"/>
  <c r="F1405" i="13"/>
  <c r="F1118" i="13"/>
  <c r="F947" i="13"/>
  <c r="F1522" i="13"/>
  <c r="F1458" i="13"/>
  <c r="F770" i="13"/>
  <c r="F2107" i="13"/>
  <c r="F1093" i="13"/>
  <c r="F818" i="13"/>
  <c r="F1709" i="13"/>
  <c r="F1024" i="13"/>
  <c r="F299" i="13"/>
  <c r="F2143" i="13"/>
  <c r="F138" i="13"/>
  <c r="F727" i="13"/>
  <c r="F1941" i="13"/>
  <c r="F702" i="13"/>
  <c r="F382" i="13"/>
  <c r="F830" i="13"/>
  <c r="F66" i="13"/>
  <c r="F1377" i="13"/>
  <c r="F1185" i="13"/>
  <c r="F1556" i="13"/>
  <c r="F2100" i="13"/>
  <c r="F1631" i="13"/>
  <c r="F1776" i="13"/>
  <c r="F179" i="13"/>
  <c r="F1450" i="13"/>
  <c r="F573" i="13"/>
  <c r="F1262" i="13"/>
  <c r="F129" i="13"/>
  <c r="F421" i="13"/>
  <c r="F1602" i="13"/>
  <c r="F705" i="13"/>
  <c r="F1263" i="13"/>
  <c r="F1283" i="13"/>
  <c r="F2004" i="13"/>
  <c r="F386" i="13"/>
  <c r="F813" i="13"/>
  <c r="F1791" i="13"/>
  <c r="F1041" i="13"/>
  <c r="F2097" i="13"/>
  <c r="F1824" i="13"/>
  <c r="F5" i="13"/>
  <c r="F273" i="13"/>
  <c r="F408" i="13"/>
  <c r="F823" i="13"/>
  <c r="F820" i="13"/>
  <c r="F1187" i="13"/>
  <c r="F1563" i="13"/>
  <c r="F1388" i="13"/>
  <c r="F1265" i="13"/>
  <c r="F1192" i="13"/>
  <c r="F1646" i="13"/>
  <c r="F399" i="13"/>
  <c r="F1328" i="13"/>
  <c r="F544" i="13"/>
  <c r="F2123" i="13"/>
  <c r="F1044" i="13"/>
  <c r="F1251" i="13"/>
  <c r="F633" i="13"/>
  <c r="F1962" i="13"/>
  <c r="F1442" i="13"/>
  <c r="F1279" i="13"/>
  <c r="F376" i="13"/>
  <c r="F775" i="13"/>
  <c r="F1336" i="13"/>
  <c r="F1821" i="13"/>
  <c r="F84" i="13"/>
  <c r="F1252" i="13"/>
  <c r="F1588" i="13"/>
  <c r="F627" i="13"/>
  <c r="F407" i="13"/>
  <c r="F1000" i="13"/>
  <c r="F76" i="13"/>
  <c r="F82" i="13"/>
  <c r="F191" i="13"/>
  <c r="F851" i="13"/>
  <c r="F1234" i="13"/>
  <c r="F1433" i="13"/>
  <c r="F592" i="13"/>
  <c r="F2008" i="13"/>
  <c r="F2148" i="13"/>
  <c r="F1524" i="13"/>
  <c r="F1954" i="13"/>
  <c r="F747" i="13"/>
  <c r="F606" i="13"/>
  <c r="F1852" i="13"/>
  <c r="F1763" i="13"/>
  <c r="F602" i="13"/>
  <c r="F854" i="13"/>
  <c r="F177" i="13"/>
  <c r="F250" i="13"/>
  <c r="F956" i="13"/>
  <c r="F942" i="13"/>
  <c r="F418" i="13"/>
  <c r="F1735" i="13"/>
  <c r="F1503" i="13"/>
  <c r="F1076" i="13"/>
  <c r="F1440" i="13"/>
  <c r="F1010" i="13"/>
  <c r="F539" i="13"/>
  <c r="F821" i="13"/>
  <c r="F1844" i="13"/>
  <c r="F531" i="13"/>
  <c r="F1212" i="13"/>
  <c r="F1290" i="13"/>
  <c r="F508" i="13"/>
  <c r="F203" i="13"/>
  <c r="F692" i="13"/>
  <c r="F1424" i="13"/>
  <c r="F295" i="13"/>
  <c r="F1901" i="13"/>
  <c r="F1184" i="13"/>
  <c r="F1569" i="13"/>
  <c r="F1182" i="13"/>
  <c r="F886" i="13"/>
  <c r="F1130" i="13"/>
  <c r="F954" i="13"/>
  <c r="F1879" i="13"/>
  <c r="F366" i="13"/>
  <c r="F1057" i="13"/>
  <c r="F1599" i="13"/>
  <c r="F20" i="13"/>
  <c r="F2146" i="13"/>
  <c r="F1577" i="13"/>
  <c r="F1138" i="13"/>
  <c r="F595" i="13"/>
  <c r="F1890" i="13"/>
  <c r="F2070" i="13"/>
  <c r="F77" i="13"/>
  <c r="F459" i="13"/>
  <c r="F1559" i="13"/>
  <c r="F141" i="13"/>
  <c r="F1788" i="13"/>
  <c r="F328" i="13"/>
  <c r="F2106" i="13"/>
  <c r="F542" i="13"/>
  <c r="F1748" i="13"/>
  <c r="F329" i="13"/>
  <c r="F804" i="13"/>
  <c r="F1574" i="13"/>
  <c r="F352" i="13"/>
  <c r="F1928" i="13"/>
  <c r="F870" i="13"/>
  <c r="F686" i="13"/>
  <c r="F1436" i="13"/>
  <c r="F256" i="13"/>
  <c r="F2082" i="13"/>
  <c r="F90" i="13"/>
  <c r="F389" i="13"/>
  <c r="F222" i="13"/>
  <c r="F1820" i="13"/>
  <c r="F58" i="13"/>
  <c r="F2137" i="13"/>
  <c r="F1204" i="13"/>
  <c r="F585" i="13"/>
  <c r="F154" i="13"/>
  <c r="F523" i="13"/>
  <c r="F936" i="13"/>
  <c r="F1170" i="13"/>
  <c r="F1895" i="13"/>
  <c r="F1115" i="13"/>
  <c r="F1368" i="13"/>
  <c r="F1663" i="13"/>
  <c r="F880" i="13"/>
  <c r="F1142" i="13"/>
  <c r="F1390" i="13"/>
  <c r="F2038" i="13"/>
  <c r="F537" i="13"/>
  <c r="F1931" i="13"/>
  <c r="F117" i="13"/>
  <c r="F2062" i="13"/>
  <c r="F469" i="13"/>
  <c r="F594" i="13"/>
  <c r="F180" i="13"/>
  <c r="F429" i="13"/>
  <c r="F1363" i="13"/>
  <c r="F311" i="13"/>
  <c r="F435" i="13"/>
  <c r="F1543" i="13"/>
  <c r="F1410" i="13"/>
  <c r="F2120" i="13"/>
  <c r="F1621" i="13"/>
  <c r="F976" i="13"/>
  <c r="F1095" i="13"/>
  <c r="F755" i="13"/>
  <c r="F2044" i="13"/>
  <c r="F1253" i="13"/>
  <c r="F1157" i="13"/>
  <c r="F6" i="13"/>
  <c r="F2064" i="13"/>
  <c r="F1959" i="13"/>
  <c r="F1148" i="13"/>
  <c r="F522" i="13"/>
  <c r="F70" i="13"/>
  <c r="F1986" i="13"/>
  <c r="F855" i="13"/>
  <c r="F1575" i="13"/>
  <c r="F1540" i="13"/>
  <c r="F1720" i="13"/>
  <c r="F1554" i="13"/>
  <c r="F563" i="13"/>
  <c r="F1654" i="13"/>
  <c r="F827" i="13"/>
  <c r="F1026" i="13"/>
  <c r="F499" i="13"/>
  <c r="F1597" i="13"/>
  <c r="F1702" i="13"/>
  <c r="F1692" i="13"/>
  <c r="F208" i="13"/>
  <c r="F1474" i="13"/>
  <c r="F1127" i="13"/>
  <c r="F1642" i="13"/>
  <c r="F1774" i="13"/>
  <c r="F162" i="13"/>
  <c r="F1858" i="13"/>
  <c r="F660" i="13"/>
  <c r="F1469" i="13"/>
  <c r="F2021" i="13"/>
  <c r="F923" i="13"/>
  <c r="F1985" i="13"/>
  <c r="F1012" i="13"/>
  <c r="F1317" i="13"/>
  <c r="F111" i="13"/>
  <c r="F2096" i="13"/>
  <c r="F51" i="13"/>
  <c r="F2124" i="13"/>
  <c r="F86" i="13"/>
  <c r="F151" i="13"/>
  <c r="F1409" i="13"/>
  <c r="F1008" i="13"/>
  <c r="F1488" i="13"/>
  <c r="F1993" i="13"/>
  <c r="F965" i="13"/>
  <c r="F1441" i="13"/>
  <c r="F1541" i="13"/>
  <c r="F611" i="13"/>
  <c r="F1276" i="13"/>
  <c r="F1055" i="13"/>
  <c r="F2048" i="13"/>
  <c r="F60" i="13"/>
  <c r="F79" i="13"/>
  <c r="F142" i="13"/>
  <c r="F1247" i="13"/>
  <c r="F1781" i="13"/>
  <c r="F822" i="13"/>
  <c r="F693" i="13"/>
  <c r="F1272" i="13"/>
  <c r="F1936" i="13"/>
  <c r="F102" i="13"/>
  <c r="F700" i="13"/>
  <c r="F106" i="13"/>
  <c r="F610" i="13"/>
  <c r="F726" i="13"/>
  <c r="F1897" i="13"/>
  <c r="F368" i="13"/>
  <c r="F957" i="13"/>
  <c r="F491" i="13"/>
  <c r="F1199" i="13"/>
  <c r="F482" i="13"/>
  <c r="F1722" i="13"/>
  <c r="F875" i="13"/>
  <c r="F1332" i="13"/>
  <c r="F621" i="13"/>
  <c r="F175" i="13"/>
  <c r="F2135" i="13"/>
  <c r="F1070" i="13"/>
  <c r="F1810" i="13"/>
  <c r="F427" i="13"/>
  <c r="F1845" i="13"/>
  <c r="F1899" i="13"/>
  <c r="F637" i="13"/>
  <c r="F1547" i="13"/>
  <c r="F398" i="13"/>
  <c r="F825" i="13"/>
  <c r="F1412" i="13"/>
  <c r="F1818" i="13"/>
  <c r="F546" i="13"/>
  <c r="F184" i="13"/>
  <c r="F1473" i="13"/>
  <c r="F1455" i="13"/>
  <c r="F972" i="13"/>
  <c r="F1840" i="13"/>
  <c r="F979" i="13"/>
  <c r="F679" i="13"/>
  <c r="F248" i="13"/>
  <c r="F315" i="13"/>
  <c r="F612" i="13"/>
  <c r="F15" i="13"/>
  <c r="F19" i="13"/>
  <c r="F1136" i="13"/>
  <c r="F88" i="13"/>
  <c r="F2075" i="13"/>
  <c r="F1904" i="13"/>
  <c r="F269" i="13"/>
  <c r="F1427" i="13"/>
  <c r="F690" i="13"/>
  <c r="F1291" i="13"/>
  <c r="F928" i="13"/>
  <c r="F1996" i="13"/>
  <c r="F473" i="13"/>
  <c r="F158" i="13"/>
  <c r="F178" i="13"/>
  <c r="F1832" i="13"/>
  <c r="F1814" i="13"/>
  <c r="F1537" i="13"/>
  <c r="F1787" i="13"/>
  <c r="F995" i="13"/>
  <c r="F490" i="13"/>
  <c r="F227" i="13"/>
  <c r="F1992" i="13"/>
  <c r="F569" i="13"/>
  <c r="F1768" i="13"/>
  <c r="F1400" i="13"/>
  <c r="F1784" i="13"/>
  <c r="F338" i="13"/>
  <c r="F33" i="13"/>
  <c r="F574" i="13"/>
  <c r="F223" i="13"/>
  <c r="F388" i="13"/>
  <c r="F764" i="13"/>
  <c r="F1082" i="13"/>
  <c r="F517" i="13"/>
  <c r="F1319" i="13"/>
  <c r="F758" i="13"/>
  <c r="F18" i="13"/>
  <c r="F312" i="13"/>
  <c r="F735" i="13"/>
  <c r="F1360" i="13"/>
  <c r="F865" i="13"/>
  <c r="F1255" i="13"/>
  <c r="F485" i="13"/>
  <c r="F254" i="13"/>
  <c r="F1995" i="13"/>
  <c r="F225" i="13"/>
  <c r="F108" i="13"/>
  <c r="F1339" i="13"/>
  <c r="F337" i="13"/>
  <c r="F92" i="13"/>
  <c r="F541" i="13"/>
  <c r="F1892" i="13"/>
  <c r="F143" i="13"/>
  <c r="F1017" i="13"/>
  <c r="F740" i="13"/>
  <c r="F336" i="13"/>
  <c r="F1622" i="13"/>
  <c r="F788" i="13"/>
  <c r="F604" i="13"/>
  <c r="F2102" i="13"/>
  <c r="F2085" i="13"/>
  <c r="F1991" i="13"/>
  <c r="F461" i="13"/>
  <c r="F202" i="13"/>
  <c r="F1889" i="13"/>
  <c r="F1894" i="13"/>
  <c r="F1598" i="13"/>
  <c r="F1330" i="13"/>
  <c r="F900" i="13"/>
  <c r="F1933" i="13"/>
  <c r="F1914" i="13"/>
  <c r="F1325" i="13"/>
  <c r="F1878" i="13"/>
  <c r="F1812" i="13"/>
  <c r="F1364" i="13"/>
  <c r="F2018" i="13"/>
  <c r="F1572" i="13"/>
  <c r="F640" i="13"/>
  <c r="F2127" i="13"/>
  <c r="F749" i="13"/>
  <c r="F1807" i="13"/>
  <c r="F689" i="13"/>
  <c r="F1133" i="13"/>
  <c r="F1067" i="13"/>
  <c r="F712" i="13"/>
  <c r="F745" i="13"/>
  <c r="F1065" i="13"/>
  <c r="F984" i="13"/>
  <c r="F510" i="13"/>
  <c r="F1071" i="13"/>
  <c r="F1217" i="13"/>
  <c r="F725" i="13"/>
  <c r="F1786" i="13"/>
  <c r="F560" i="13"/>
  <c r="F195" i="13"/>
  <c r="F841" i="13"/>
  <c r="F945" i="13"/>
  <c r="F1143" i="13"/>
  <c r="F1311" i="13"/>
  <c r="F2117" i="13"/>
  <c r="F962" i="13"/>
  <c r="F1831" i="13"/>
  <c r="F1060" i="13"/>
  <c r="F2121" i="13"/>
  <c r="F1069" i="13"/>
  <c r="F1942" i="13"/>
  <c r="F1022" i="13"/>
  <c r="F840" i="13"/>
  <c r="F1877" i="13"/>
  <c r="F668" i="13"/>
  <c r="F2047" i="13"/>
  <c r="F21" i="13"/>
  <c r="F506" i="13"/>
  <c r="F1348" i="13"/>
  <c r="F3" i="13"/>
  <c r="F460" i="13"/>
  <c r="F1804" i="13"/>
  <c r="F1956" i="13"/>
  <c r="F1176" i="13"/>
  <c r="F1231" i="13"/>
  <c r="F1463" i="13"/>
  <c r="F489" i="13"/>
  <c r="F1256" i="13"/>
  <c r="F1841" i="13"/>
  <c r="F1637" i="13"/>
  <c r="F348" i="13"/>
  <c r="F176" i="13"/>
  <c r="F1915" i="13"/>
  <c r="F946" i="13"/>
  <c r="F648" i="13"/>
  <c r="F420" i="13"/>
  <c r="F1293" i="13"/>
  <c r="F116" i="13"/>
  <c r="F1264" i="13"/>
  <c r="F1910" i="13"/>
  <c r="F1125" i="13"/>
  <c r="F2071" i="13"/>
  <c r="F98" i="13"/>
  <c r="F1145" i="13"/>
  <c r="F1576" i="13"/>
  <c r="F706" i="13"/>
  <c r="F1092" i="13"/>
  <c r="F1343" i="13"/>
  <c r="F1551" i="13"/>
  <c r="F808" i="13"/>
  <c r="F1674" i="13"/>
  <c r="F1478" i="13"/>
  <c r="F1923" i="13"/>
  <c r="F1056" i="13"/>
  <c r="F1658" i="13"/>
  <c r="F1538" i="13"/>
  <c r="F483" i="13"/>
  <c r="F2114" i="13"/>
  <c r="F1235" i="13"/>
  <c r="F1372" i="13"/>
  <c r="F2" i="13"/>
  <c r="F591" i="13"/>
  <c r="F1729" i="13"/>
  <c r="F616" i="13"/>
  <c r="F292" i="13"/>
  <c r="F114" i="13"/>
  <c r="F91" i="13"/>
  <c r="F1713" i="13"/>
  <c r="F2134" i="13"/>
  <c r="F493" i="13"/>
  <c r="F1728" i="13"/>
  <c r="F1378" i="13"/>
  <c r="F454" i="13"/>
  <c r="F1223" i="13"/>
  <c r="F2105" i="13"/>
  <c r="F1607" i="13"/>
  <c r="F908" i="13"/>
  <c r="F699" i="13"/>
  <c r="F1806" i="13"/>
  <c r="F409" i="13"/>
  <c r="F1865" i="13"/>
  <c r="F327" i="13"/>
  <c r="F789" i="13"/>
  <c r="F173" i="13"/>
  <c r="F1052" i="13"/>
  <c r="F837" i="13"/>
  <c r="F1875" i="13"/>
  <c r="F812" i="13"/>
  <c r="F350" i="13"/>
  <c r="F1365" i="13"/>
  <c r="F1432" i="13"/>
  <c r="F320" i="13"/>
  <c r="F211" i="13"/>
  <c r="F1790" i="13"/>
  <c r="F63" i="13"/>
  <c r="F2076" i="13"/>
  <c r="F1385" i="13"/>
  <c r="F1078" i="13"/>
  <c r="F2024" i="13"/>
  <c r="F126" i="13"/>
  <c r="F1213" i="13"/>
  <c r="F1031" i="13"/>
  <c r="F691" i="13"/>
  <c r="F664" i="13"/>
  <c r="F156" i="13"/>
  <c r="F216" i="13"/>
  <c r="F846" i="13"/>
  <c r="F708" i="13"/>
  <c r="F1110" i="13"/>
  <c r="F1633" i="13"/>
  <c r="F1195" i="13"/>
  <c r="F1825" i="13"/>
  <c r="F1582" i="13"/>
  <c r="F1686" i="13"/>
  <c r="F1470" i="13"/>
  <c r="F1237" i="13"/>
  <c r="F159" i="13"/>
  <c r="F1001" i="13"/>
  <c r="F1459" i="13"/>
  <c r="F1141" i="13"/>
  <c r="F1724" i="13"/>
  <c r="F550" i="13"/>
  <c r="F1019" i="13"/>
  <c r="F391" i="13"/>
  <c r="F1647" i="13"/>
  <c r="F1482" i="13"/>
  <c r="F929" i="13"/>
  <c r="F1856" i="13"/>
  <c r="F559" i="13"/>
  <c r="F1431" i="13"/>
  <c r="F8" i="13"/>
  <c r="F1657" i="13"/>
  <c r="F496" i="13"/>
  <c r="F282" i="13"/>
  <c r="F1639" i="13"/>
  <c r="F343" i="13"/>
  <c r="F1973" i="13"/>
  <c r="F164" i="13"/>
  <c r="F1849" i="13"/>
  <c r="F2091" i="13"/>
  <c r="F586" i="13"/>
  <c r="F1003" i="13"/>
  <c r="F1998" i="13"/>
  <c r="F534" i="13"/>
  <c r="F526" i="13"/>
  <c r="F582" i="13"/>
  <c r="F1064" i="13"/>
  <c r="F1493" i="13"/>
  <c r="F1033" i="13"/>
  <c r="F2138" i="13"/>
  <c r="F1672" i="13"/>
  <c r="F662" i="13"/>
  <c r="F771" i="13"/>
  <c r="F657" i="13"/>
  <c r="F1861" i="13"/>
  <c r="F1725" i="13"/>
  <c r="F244" i="13"/>
  <c r="F218" i="13"/>
  <c r="F1097" i="13"/>
  <c r="F363" i="13"/>
  <c r="F832" i="13"/>
  <c r="F1447" i="13"/>
  <c r="F277" i="13"/>
  <c r="F1766" i="13"/>
  <c r="F93" i="13"/>
  <c r="F1545" i="13"/>
  <c r="F557" i="13"/>
  <c r="F1344" i="13"/>
  <c r="F583" i="13"/>
  <c r="F2031" i="13"/>
  <c r="F675" i="13"/>
  <c r="F1605" i="13"/>
  <c r="F400" i="13"/>
  <c r="F2099" i="13"/>
  <c r="F2032" i="13"/>
  <c r="F331" i="13"/>
  <c r="F1816" i="13"/>
  <c r="F425" i="13"/>
  <c r="F653" i="13"/>
  <c r="F540" i="13"/>
  <c r="F188" i="13"/>
  <c r="F2006" i="13"/>
  <c r="F1451" i="13"/>
  <c r="F547" i="13"/>
  <c r="F1795" i="13"/>
  <c r="F1273" i="13"/>
  <c r="F1982" i="13"/>
  <c r="F264" i="13"/>
  <c r="F1219" i="13"/>
  <c r="F1260" i="13"/>
  <c r="F1862" i="13"/>
  <c r="F300" i="13"/>
  <c r="F714" i="13"/>
  <c r="F186" i="13"/>
  <c r="F568" i="13"/>
  <c r="F677" i="13"/>
  <c r="F1591" i="13"/>
  <c r="F576" i="13"/>
  <c r="F1434" i="13"/>
  <c r="F720" i="13"/>
  <c r="F1468" i="13"/>
  <c r="F1153" i="13"/>
  <c r="F859" i="13"/>
  <c r="F392" i="13"/>
  <c r="F57" i="13"/>
  <c r="F2113" i="13"/>
  <c r="F1573" i="13"/>
  <c r="F1059" i="13"/>
  <c r="F1486" i="13"/>
  <c r="F551" i="13"/>
  <c r="F37" i="13"/>
  <c r="F759" i="13"/>
  <c r="F1581" i="13"/>
  <c r="F113" i="13"/>
  <c r="F217" i="13"/>
  <c r="F516" i="13"/>
  <c r="F641" i="13"/>
  <c r="F1445" i="13"/>
  <c r="F554" i="13"/>
  <c r="F632" i="13"/>
  <c r="F793" i="13"/>
  <c r="F1238" i="13"/>
  <c r="F703" i="13"/>
  <c r="F646" i="13"/>
  <c r="F2023" i="13"/>
  <c r="F1171" i="13"/>
  <c r="F1511" i="13"/>
  <c r="F1030" i="13"/>
  <c r="F1944" i="13"/>
  <c r="F1347" i="13"/>
  <c r="F1404" i="13"/>
  <c r="F1951" i="13"/>
  <c r="F2052" i="13"/>
  <c r="F1714" i="13"/>
  <c r="F2012" i="13"/>
  <c r="F2110" i="13"/>
  <c r="F1974" i="13"/>
  <c r="F1197" i="13"/>
  <c r="F511" i="13"/>
  <c r="F711" i="13"/>
  <c r="F1228" i="13"/>
  <c r="F205" i="13"/>
  <c r="F1558" i="13"/>
  <c r="F472" i="13"/>
  <c r="F1997" i="13"/>
  <c r="F313" i="13"/>
  <c r="F1508" i="13"/>
  <c r="F75" i="13"/>
  <c r="F2090" i="13"/>
  <c r="F895" i="13"/>
  <c r="F271" i="13"/>
  <c r="F262" i="13"/>
  <c r="F1438" i="13"/>
  <c r="F2025" i="13"/>
  <c r="F1169" i="13"/>
  <c r="F28" i="13"/>
  <c r="F1717" i="13"/>
  <c r="F1472" i="13"/>
  <c r="F268" i="13"/>
  <c r="F122" i="13"/>
  <c r="F276" i="13"/>
  <c r="F891" i="13"/>
  <c r="F78" i="13"/>
  <c r="F1708" i="13"/>
  <c r="F2083" i="13"/>
  <c r="F253" i="13"/>
  <c r="F308" i="13"/>
  <c r="F2033" i="13"/>
  <c r="F814" i="13"/>
  <c r="F1753" i="13"/>
  <c r="F287" i="13"/>
  <c r="F1809" i="13"/>
  <c r="F998" i="13"/>
  <c r="F1648" i="13"/>
  <c r="F224" i="13"/>
  <c r="F1406" i="13"/>
  <c r="F753" i="13"/>
  <c r="F1269" i="13"/>
  <c r="F1796" i="13"/>
  <c r="F1623" i="13"/>
  <c r="F2034" i="13"/>
  <c r="F642" i="13"/>
  <c r="F1815" i="13"/>
  <c r="F1376" i="13"/>
  <c r="F1220" i="13"/>
  <c r="F1568" i="13"/>
  <c r="F1009" i="13"/>
  <c r="F772" i="13"/>
  <c r="F2133" i="13"/>
  <c r="F1107" i="13"/>
  <c r="F1984" i="13"/>
  <c r="F2141" i="13"/>
  <c r="F305" i="13"/>
  <c r="F1382" i="13"/>
  <c r="F1927" i="13"/>
  <c r="F910" i="13"/>
  <c r="F207" i="13"/>
  <c r="F497" i="13"/>
  <c r="F500" i="13"/>
  <c r="F1635" i="13"/>
  <c r="F785" i="13"/>
  <c r="F1392" i="13"/>
  <c r="F1853" i="13"/>
  <c r="F599" i="13"/>
  <c r="F1315" i="13"/>
  <c r="F54" i="13"/>
  <c r="F1829" i="13"/>
  <c r="F1929" i="13"/>
  <c r="F1453" i="13"/>
  <c r="F1094" i="13"/>
  <c r="F518" i="13"/>
  <c r="F1873" i="13"/>
  <c r="F2056" i="13"/>
  <c r="F1322" i="13"/>
  <c r="F189" i="13"/>
  <c r="F1609" i="13"/>
  <c r="F1864" i="13"/>
  <c r="F206" i="13"/>
  <c r="F182" i="13"/>
  <c r="F310" i="13"/>
  <c r="F986" i="13"/>
  <c r="F1027" i="13"/>
  <c r="F426" i="13"/>
  <c r="F96" i="13"/>
  <c r="F1226" i="13"/>
  <c r="F410" i="13"/>
  <c r="F2035" i="13"/>
  <c r="F55" i="13"/>
  <c r="F763" i="13"/>
  <c r="F448" i="13"/>
  <c r="F1764" i="13"/>
  <c r="F603" i="13"/>
  <c r="F1521" i="13"/>
  <c r="F1155" i="13"/>
  <c r="F1874" i="13"/>
  <c r="F384" i="13"/>
  <c r="F1727" i="13"/>
  <c r="F239" i="13"/>
  <c r="F1119" i="13"/>
  <c r="F589" i="13"/>
  <c r="F645" i="13"/>
  <c r="F1859" i="13"/>
  <c r="F324" i="13"/>
  <c r="F1200" i="13"/>
  <c r="F1013" i="13"/>
  <c r="F1146" i="13"/>
  <c r="F397" i="13"/>
  <c r="F2101" i="13"/>
  <c r="F978" i="13"/>
  <c r="F1945" i="13"/>
  <c r="F2067" i="13"/>
  <c r="F1174" i="13"/>
  <c r="F897" i="13"/>
  <c r="F1751" i="13"/>
  <c r="F1134" i="13"/>
  <c r="F1775" i="13"/>
  <c r="F279" i="13"/>
  <c r="F803" i="13"/>
  <c r="F2045" i="13"/>
  <c r="F431" i="13"/>
  <c r="F67" i="13"/>
  <c r="F1098" i="13"/>
  <c r="F1086" i="13"/>
  <c r="F973" i="13"/>
  <c r="F1032" i="13"/>
  <c r="F140" i="13"/>
  <c r="F1335" i="13"/>
  <c r="F1670" i="13"/>
  <c r="F283" i="13"/>
  <c r="F152" i="13"/>
  <c r="F1075" i="13"/>
  <c r="F2089" i="13"/>
  <c r="F917" i="13"/>
  <c r="F1506" i="13"/>
  <c r="F1924" i="13"/>
  <c r="F1610" i="13"/>
  <c r="F1126" i="13"/>
  <c r="F2030" i="13"/>
  <c r="F608" i="13"/>
  <c r="F1738" i="13"/>
  <c r="F1049" i="13"/>
  <c r="F1783" i="13"/>
  <c r="F465" i="13"/>
  <c r="F1655" i="13"/>
  <c r="F1300" i="13"/>
  <c r="F2036" i="13"/>
  <c r="F737" i="13"/>
  <c r="F1698" i="13"/>
  <c r="F1515" i="13"/>
  <c r="F2000" i="13"/>
  <c r="F1131" i="13"/>
  <c r="F874" i="13"/>
  <c r="F796" i="13"/>
  <c r="F1193" i="13"/>
  <c r="F2005" i="13"/>
  <c r="F226" i="13"/>
  <c r="F1481" i="13"/>
  <c r="F479" i="13"/>
  <c r="F478" i="13"/>
  <c r="F321" i="13"/>
  <c r="F1418" i="13"/>
  <c r="F1618" i="13"/>
  <c r="F449" i="13"/>
  <c r="F35" i="13"/>
  <c r="F215" i="13"/>
  <c r="F240" i="13"/>
  <c r="F1243" i="13"/>
  <c r="F780" i="13"/>
  <c r="F842" i="13"/>
  <c r="F1222" i="13"/>
  <c r="F272" i="13"/>
  <c r="F231" i="13"/>
  <c r="F1860" i="13"/>
  <c r="F153" i="13"/>
  <c r="F32" i="13"/>
  <c r="F498" i="13"/>
  <c r="F1903" i="13"/>
  <c r="F2003" i="13"/>
  <c r="F1439" i="13"/>
  <c r="F1662" i="13"/>
  <c r="F1150" i="13"/>
  <c r="F1656" i="13"/>
  <c r="F1299" i="13"/>
  <c r="F2060" i="13"/>
  <c r="F1007" i="13"/>
  <c r="F94" i="13"/>
  <c r="F467" i="13"/>
  <c r="F1650" i="13"/>
  <c r="F501" i="13"/>
  <c r="F115" i="13"/>
  <c r="F631" i="13"/>
  <c r="F748" i="13"/>
  <c r="F1011" i="13"/>
  <c r="F1600" i="13"/>
  <c r="F1634" i="13"/>
  <c r="F1719" i="13"/>
  <c r="F1833" i="13"/>
  <c r="F1519" i="13"/>
  <c r="F850" i="13"/>
  <c r="F1909" i="13"/>
  <c r="F2118" i="13"/>
  <c r="F1780" i="13"/>
  <c r="F1123" i="13"/>
  <c r="F316" i="13"/>
  <c r="F1759" i="13"/>
  <c r="F1509" i="13"/>
  <c r="F1002" i="13"/>
  <c r="F1687" i="13"/>
  <c r="F68" i="13"/>
  <c r="F1737" i="13"/>
  <c r="F1218" i="13"/>
  <c r="F144" i="13"/>
  <c r="F902" i="13"/>
  <c r="F2050" i="13"/>
  <c r="F878" i="13"/>
  <c r="F1164" i="13"/>
  <c r="F1099" i="13"/>
  <c r="F766" i="13"/>
  <c r="F344" i="13"/>
  <c r="F1103" i="13"/>
  <c r="F1690" i="13"/>
  <c r="F916" i="13"/>
  <c r="F2098" i="13"/>
  <c r="F103" i="13"/>
  <c r="F1684" i="13"/>
  <c r="F433" i="13"/>
  <c r="F800" i="13"/>
  <c r="F1546" i="13"/>
  <c r="F443" i="13"/>
  <c r="F1183" i="13"/>
  <c r="F1934" i="13"/>
  <c r="F109" i="13"/>
  <c r="F1965" i="13"/>
  <c r="F1327" i="13"/>
  <c r="F754" i="13"/>
  <c r="F444" i="13"/>
  <c r="F980" i="13"/>
  <c r="F16" i="13"/>
  <c r="F1147" i="13"/>
  <c r="F210" i="13"/>
  <c r="F1677" i="13"/>
  <c r="F826" i="13"/>
  <c r="F879" i="13"/>
  <c r="F618" i="13"/>
  <c r="F1535" i="13"/>
  <c r="F1626" i="13"/>
  <c r="F1224" i="13"/>
  <c r="F148" i="13"/>
  <c r="F1555" i="13"/>
  <c r="F2116" i="13"/>
  <c r="F358" i="13"/>
  <c r="F556" i="13"/>
  <c r="F165" i="13"/>
  <c r="F1876" i="13"/>
  <c r="F394" i="13"/>
  <c r="F584" i="13"/>
  <c r="F1589" i="13"/>
  <c r="F120" i="13"/>
  <c r="F809" i="13"/>
  <c r="F1395" i="13"/>
  <c r="F1144" i="13"/>
  <c r="F669" i="13"/>
  <c r="F869" i="13"/>
  <c r="F1394" i="13"/>
  <c r="F1645" i="13"/>
  <c r="F899" i="13"/>
  <c r="F1561" i="13"/>
  <c r="F1489" i="13"/>
  <c r="F1560" i="13"/>
  <c r="F1096" i="13"/>
  <c r="F503" i="13"/>
  <c r="F1514" i="13"/>
  <c r="F1462" i="13"/>
  <c r="F150" i="13"/>
  <c r="F1191" i="13"/>
  <c r="F1180" i="13"/>
  <c r="F1988" i="13"/>
  <c r="F1756" i="13"/>
  <c r="F1616" i="13"/>
  <c r="F487" i="13"/>
  <c r="F779" i="13"/>
  <c r="F1798" i="13"/>
  <c r="F1282" i="13"/>
  <c r="F816" i="13"/>
  <c r="F750" i="13"/>
  <c r="F1695" i="13"/>
  <c r="F1767" i="13"/>
  <c r="F362" i="13"/>
  <c r="F597" i="13"/>
  <c r="F1274" i="13"/>
  <c r="F1827" i="13"/>
  <c r="F1913" i="13"/>
  <c r="F2080" i="13"/>
  <c r="F1500" i="13"/>
  <c r="F933" i="13"/>
  <c r="F412" i="13"/>
  <c r="F22" i="13"/>
  <c r="F811" i="13"/>
  <c r="F2037" i="13"/>
  <c r="F548" i="13"/>
  <c r="F650" i="13"/>
  <c r="F1208" i="13"/>
  <c r="F1822" i="13"/>
  <c r="F2066" i="13"/>
  <c r="F844" i="13"/>
  <c r="F11" i="13"/>
  <c r="F1498" i="13"/>
  <c r="F1926" i="13"/>
  <c r="F1953" i="13"/>
  <c r="F97" i="13"/>
  <c r="F341" i="13"/>
  <c r="F867" i="13"/>
  <c r="F1969" i="13"/>
  <c r="F1101" i="13"/>
  <c r="F1421" i="13"/>
  <c r="F1484" i="13"/>
  <c r="F1109" i="13"/>
  <c r="F1754" i="13"/>
  <c r="F1028" i="13"/>
  <c r="F1760" i="13"/>
  <c r="F906" i="13"/>
  <c r="F593" i="13"/>
  <c r="F564" i="13"/>
  <c r="F1316" i="13"/>
  <c r="F1329" i="13"/>
  <c r="F1536" i="13"/>
  <c r="F260" i="13"/>
  <c r="F135" i="13"/>
  <c r="F2009" i="13"/>
  <c r="F1225" i="13"/>
  <c r="F806" i="13"/>
  <c r="F1313" i="13"/>
  <c r="F261" i="13"/>
  <c r="F1100" i="13"/>
  <c r="F659" i="13"/>
  <c r="F415" i="13"/>
  <c r="F792" i="13"/>
  <c r="F684" i="13"/>
  <c r="F1367" i="13"/>
  <c r="F1090" i="13"/>
  <c r="F520" i="13"/>
  <c r="F519" i="13"/>
  <c r="F757" i="13"/>
  <c r="F1987" i="13"/>
  <c r="F781" i="13"/>
  <c r="F104" i="13"/>
  <c r="F777" i="13"/>
  <c r="F1989" i="13"/>
  <c r="F2077" i="13"/>
  <c r="F948" i="13"/>
  <c r="F829" i="13"/>
  <c r="F1349" i="13"/>
  <c r="F1808" i="13"/>
  <c r="F462" i="13"/>
  <c r="F996" i="13"/>
  <c r="F1113" i="13"/>
  <c r="F1855" i="13"/>
  <c r="F1423" i="13"/>
  <c r="F2069" i="13"/>
  <c r="F805" i="13"/>
  <c r="F1114" i="13"/>
  <c r="F132" i="13"/>
  <c r="F1843" i="13"/>
  <c r="F213" i="13"/>
  <c r="F46" i="13"/>
  <c r="F147" i="13"/>
  <c r="F1068" i="13"/>
  <c r="F709" i="13"/>
  <c r="F23" i="13"/>
  <c r="F26" i="13"/>
  <c r="F1979" i="13"/>
  <c r="F588" i="13"/>
  <c r="F1331" i="13"/>
  <c r="F1723" i="13"/>
  <c r="F1077" i="13"/>
  <c r="F424" i="13"/>
  <c r="F1513" i="13"/>
  <c r="F1466" i="13"/>
  <c r="F2011" i="13"/>
  <c r="F1539" i="13"/>
  <c r="F492" i="13"/>
  <c r="F1732" i="13"/>
  <c r="F799" i="13"/>
  <c r="F53" i="13"/>
  <c r="F14" i="13"/>
  <c r="F1880" i="13"/>
  <c r="F323" i="13"/>
  <c r="F1730" i="13"/>
  <c r="F1636" i="13"/>
  <c r="F1202" i="13"/>
  <c r="F1333" i="13"/>
  <c r="F1562" i="13"/>
  <c r="F961" i="13"/>
  <c r="F1747" i="13"/>
  <c r="F543" i="13"/>
  <c r="F843" i="13"/>
  <c r="F1590" i="13"/>
  <c r="F1685" i="13"/>
  <c r="F1504" i="13"/>
  <c r="F625" i="13"/>
  <c r="F347" i="13"/>
  <c r="F1058" i="13"/>
  <c r="F819" i="13"/>
  <c r="F1411" i="13"/>
  <c r="F1629" i="13"/>
  <c r="F220" i="13"/>
  <c r="F680" i="13"/>
  <c r="F1296" i="13"/>
  <c r="F952" i="13"/>
  <c r="F1922" i="13"/>
  <c r="F937" i="13"/>
  <c r="F577" i="13"/>
  <c r="F1306" i="13"/>
  <c r="F1116" i="13"/>
  <c r="F643" i="13"/>
  <c r="F1613" i="13"/>
  <c r="F528" i="13"/>
  <c r="F1454" i="13"/>
  <c r="F951" i="13"/>
  <c r="F379" i="13"/>
  <c r="F139" i="13"/>
  <c r="F167" i="13"/>
  <c r="F87" i="13"/>
  <c r="F128" i="13"/>
  <c r="F743" i="13"/>
  <c r="F1307" i="13"/>
  <c r="F1281" i="13"/>
  <c r="F532" i="13"/>
  <c r="F201" i="13"/>
  <c r="F1761" i="13"/>
  <c r="F452" i="13"/>
  <c r="F48" i="13"/>
  <c r="F326" i="13"/>
  <c r="F1884" i="13"/>
  <c r="F267" i="13"/>
  <c r="F237" i="13"/>
  <c r="F1485" i="13"/>
  <c r="F243" i="13"/>
  <c r="F375" i="13"/>
  <c r="F1444" i="13"/>
  <c r="F252" i="13"/>
  <c r="F406" i="13"/>
  <c r="F301" i="13"/>
  <c r="F1699" i="13"/>
  <c r="F370" i="13"/>
  <c r="F1266" i="13"/>
  <c r="F204" i="13"/>
  <c r="F1446" i="13"/>
  <c r="F161" i="13"/>
  <c r="F2042" i="13"/>
  <c r="F1523" i="13"/>
  <c r="F1452" i="13"/>
  <c r="F1828" i="13"/>
  <c r="F475" i="13"/>
  <c r="F36" i="13"/>
  <c r="F393" i="13"/>
  <c r="F1210" i="13"/>
  <c r="F2058" i="13"/>
  <c r="F1893" i="13"/>
  <c r="F80" i="13"/>
  <c r="F319" i="13"/>
  <c r="F371" i="13"/>
  <c r="F1557" i="13"/>
  <c r="F1627" i="13"/>
  <c r="F1612" i="13"/>
  <c r="F1958" i="13"/>
  <c r="F257" i="13"/>
  <c r="F1430" i="13"/>
  <c r="F265" i="13"/>
  <c r="F107" i="13"/>
  <c r="F81" i="13"/>
  <c r="F666" i="13"/>
  <c r="F1156" i="13"/>
  <c r="F29" i="13"/>
  <c r="F2132" i="13"/>
  <c r="F678" i="13"/>
  <c r="F1966" i="13"/>
  <c r="F442" i="13"/>
  <c r="F682" i="13"/>
  <c r="F738" i="13"/>
  <c r="F1304" i="13"/>
  <c r="F1111" i="13"/>
  <c r="F1396" i="13"/>
  <c r="F786" i="13"/>
  <c r="F356" i="13"/>
  <c r="F1151" i="13"/>
  <c r="F815" i="13"/>
  <c r="F1023" i="13"/>
  <c r="F1614" i="13"/>
  <c r="F919" i="13"/>
  <c r="F619" i="13"/>
  <c r="F934" i="13"/>
  <c r="F446" i="13"/>
  <c r="F69" i="13"/>
  <c r="F1550" i="13"/>
  <c r="F183" i="13"/>
  <c r="F157" i="13"/>
  <c r="F419" i="13"/>
  <c r="F634" i="13"/>
  <c r="F1420" i="13"/>
  <c r="F673" i="13"/>
  <c r="F1419" i="13"/>
  <c r="F2145" i="13"/>
  <c r="F598" i="13"/>
  <c r="F458" i="13"/>
  <c r="F798" i="13"/>
  <c r="F1357" i="13"/>
  <c r="F1207" i="13"/>
  <c r="F724" i="13"/>
  <c r="F1881" i="13"/>
  <c r="F535" i="13"/>
  <c r="F620" i="13"/>
  <c r="F2027" i="13"/>
  <c r="F1465" i="13"/>
  <c r="F234" i="13"/>
  <c r="F817" i="13"/>
  <c r="F1542" i="13"/>
  <c r="F868" i="13"/>
  <c r="F756" i="13"/>
  <c r="F723" i="13"/>
  <c r="F1694" i="13"/>
  <c r="F1617" i="13"/>
  <c r="F468" i="13"/>
  <c r="F1305" i="13"/>
  <c r="F335" i="13"/>
  <c r="F1104" i="13"/>
  <c r="F1564" i="13"/>
  <c r="F1374" i="13"/>
  <c r="F1785" i="13"/>
  <c r="F1976" i="13"/>
  <c r="F1135" i="13"/>
  <c r="F1716" i="13"/>
  <c r="F1362" i="13"/>
  <c r="F1457" i="13"/>
  <c r="F2040" i="13"/>
  <c r="F883" i="13"/>
  <c r="F1241" i="13"/>
  <c r="F380" i="13"/>
  <c r="F1088" i="13"/>
  <c r="F438" i="13"/>
  <c r="F1990" i="13"/>
  <c r="F65" i="13"/>
  <c r="F1882" i="13"/>
  <c r="F1337" i="13"/>
  <c r="F1386" i="13"/>
  <c r="F1214" i="13"/>
  <c r="F2104" i="13"/>
  <c r="F558" i="13"/>
  <c r="F939" i="13"/>
  <c r="F1401" i="13"/>
  <c r="F1606" i="13"/>
  <c r="F688" i="13"/>
  <c r="F1292" i="13"/>
  <c r="F1668" i="13"/>
  <c r="F698" i="13"/>
  <c r="F1571" i="13"/>
  <c r="F1122" i="13"/>
  <c r="F1139" i="13"/>
  <c r="F229" i="13"/>
  <c r="F975" i="13"/>
  <c r="F1492" i="13"/>
  <c r="F1040" i="13"/>
  <c r="F1898" i="13"/>
  <c r="F782" i="13"/>
  <c r="F741" i="13"/>
  <c r="F1817" i="13"/>
  <c r="F1285" i="13"/>
  <c r="F145" i="13"/>
  <c r="F622" i="13"/>
  <c r="F630" i="13"/>
  <c r="F1883" i="13"/>
  <c r="F1930" i="13"/>
  <c r="F1383" i="13"/>
  <c r="F233" i="13"/>
  <c r="F306" i="13"/>
  <c r="F439" i="13"/>
  <c r="F1947" i="13"/>
  <c r="F1129" i="13"/>
  <c r="F1711" i="13"/>
  <c r="F168" i="13"/>
  <c r="F1659" i="13"/>
  <c r="F1340" i="13"/>
  <c r="F480" i="13"/>
  <c r="F1649" i="13"/>
  <c r="F719" i="13"/>
  <c r="F920" i="13"/>
  <c r="F325" i="13"/>
  <c r="F293" i="13"/>
  <c r="F1906" i="13"/>
  <c r="F861" i="13"/>
  <c r="F853" i="13"/>
  <c r="F1216" i="13"/>
  <c r="F553" i="13"/>
  <c r="F1449" i="13"/>
  <c r="F1085" i="13"/>
  <c r="F2129" i="13"/>
  <c r="F513" i="13"/>
  <c r="F751" i="13"/>
  <c r="F1464" i="13"/>
  <c r="F1919" i="13"/>
  <c r="F27" i="13"/>
  <c r="F615" i="13"/>
  <c r="F2094" i="13"/>
  <c r="F1244" i="13"/>
  <c r="F794" i="13"/>
  <c r="F1771" i="13"/>
  <c r="F334" i="13"/>
  <c r="F959" i="13"/>
  <c r="F62" i="13"/>
  <c r="F1414" i="13"/>
  <c r="F1479" i="13"/>
  <c r="F1035" i="13"/>
  <c r="F1595" i="13"/>
  <c r="F2055" i="13"/>
  <c r="F74" i="13"/>
  <c r="F2002" i="13"/>
  <c r="F1803" i="13"/>
  <c r="F372" i="13"/>
  <c r="F1741" i="13"/>
  <c r="F774" i="13"/>
  <c r="F1189" i="13"/>
  <c r="F623" i="13"/>
  <c r="F932" i="13"/>
  <c r="F1416" i="13"/>
  <c r="F2054" i="13"/>
  <c r="F89" i="13"/>
  <c r="F580" i="13"/>
  <c r="F121" i="13"/>
  <c r="F247" i="13"/>
  <c r="F274" i="13"/>
  <c r="F1005" i="13"/>
  <c r="F1132" i="13"/>
  <c r="F318" i="13"/>
  <c r="F1429" i="13"/>
  <c r="F1387" i="13"/>
  <c r="F194" i="13"/>
  <c r="F1355" i="13"/>
  <c r="F600" i="13"/>
  <c r="F146" i="13"/>
  <c r="F1667" i="13"/>
  <c r="F884" i="13"/>
  <c r="F1102" i="13"/>
  <c r="F836" i="13"/>
  <c r="F1943" i="13"/>
  <c r="F566" i="13"/>
  <c r="F718" i="13"/>
  <c r="F1345" i="13"/>
  <c r="F1836" i="13"/>
  <c r="F1083" i="13"/>
  <c r="F1380" i="13"/>
  <c r="F507" i="13"/>
  <c r="F2149" i="13"/>
  <c r="F1983" i="13"/>
  <c r="F1968" i="13"/>
  <c r="F155" i="13"/>
  <c r="F1408" i="13"/>
  <c r="F1379" i="13"/>
  <c r="F1826" i="13"/>
  <c r="F1038" i="13"/>
  <c r="F1303" i="13"/>
  <c r="F835" i="13"/>
  <c r="F1490" i="13"/>
  <c r="F2041" i="13"/>
  <c r="F967" i="13"/>
  <c r="F1652" i="13"/>
  <c r="F901" i="13"/>
  <c r="F1270" i="13"/>
  <c r="F1154" i="13"/>
  <c r="F773" i="13"/>
  <c r="F1298" i="13"/>
  <c r="F914" i="13"/>
  <c r="F505" i="13"/>
  <c r="F1137" i="13"/>
  <c r="F912" i="13"/>
  <c r="F288" i="13"/>
  <c r="F1664" i="13"/>
  <c r="F1679" i="13"/>
  <c r="F1742" i="13"/>
  <c r="F744" i="13"/>
  <c r="F760" i="13"/>
  <c r="F985" i="13"/>
  <c r="F1948" i="13"/>
  <c r="F2095" i="13"/>
  <c r="F981" i="13"/>
  <c r="F1660" i="13"/>
  <c r="F296" i="13"/>
  <c r="F701" i="13"/>
  <c r="F647" i="13"/>
  <c r="F381" i="13"/>
  <c r="F1221" i="13"/>
  <c r="F2029" i="13"/>
  <c r="F477" i="13"/>
  <c r="F192" i="13"/>
  <c r="F1752" i="13"/>
  <c r="F672" i="13"/>
  <c r="F1925" i="13"/>
  <c r="F746" i="13"/>
  <c r="F134" i="13"/>
  <c r="F575" i="13"/>
  <c r="F1888" i="13"/>
  <c r="F628" i="13"/>
  <c r="F290" i="13"/>
  <c r="F1294" i="13"/>
  <c r="F982" i="13"/>
  <c r="F17" i="13"/>
  <c r="F417" i="13"/>
  <c r="F1736" i="13"/>
  <c r="F2022" i="13"/>
  <c r="F1854" i="13"/>
  <c r="F1188" i="13"/>
  <c r="F1179" i="13"/>
  <c r="F1669" i="13"/>
  <c r="F587" i="13"/>
  <c r="F2144" i="13"/>
  <c r="F1310" i="13"/>
  <c r="F1604" i="13"/>
  <c r="F1358" i="13"/>
  <c r="F536" i="13"/>
  <c r="F1006" i="13"/>
  <c r="F198" i="13"/>
  <c r="F1128" i="13"/>
  <c r="F1356" i="13"/>
  <c r="F1777" i="13"/>
  <c r="F403" i="13"/>
  <c r="F1211" i="13"/>
  <c r="F317" i="13"/>
  <c r="F1802" i="13"/>
  <c r="F2001" i="13"/>
  <c r="F1921" i="13"/>
  <c r="F1089" i="13"/>
  <c r="F10" i="13"/>
  <c r="F1230" i="13"/>
  <c r="F1050" i="13"/>
  <c r="F251" i="13"/>
  <c r="F1391" i="13"/>
  <c r="F1236" i="13"/>
  <c r="F437" i="13"/>
  <c r="F136" i="13"/>
  <c r="F85" i="13"/>
  <c r="F663" i="13"/>
  <c r="F921" i="13"/>
  <c r="F359" i="13"/>
  <c r="F667" i="13"/>
  <c r="F1886" i="13"/>
  <c r="F52" i="13"/>
  <c r="F1061" i="13"/>
  <c r="F571" i="13"/>
  <c r="F1601" i="13"/>
  <c r="F1619" i="13"/>
  <c r="F1018" i="13"/>
  <c r="F649" i="13"/>
  <c r="F303" i="13"/>
  <c r="F13" i="13"/>
  <c r="F1194" i="13"/>
  <c r="F963" i="13"/>
  <c r="F1585" i="13"/>
  <c r="F1567" i="13"/>
  <c r="F1321" i="13"/>
  <c r="F721" i="13"/>
  <c r="F1731" i="13"/>
  <c r="F332" i="13"/>
  <c r="F909" i="13"/>
  <c r="F413" i="13"/>
  <c r="F888" i="13"/>
  <c r="F1630" i="13"/>
  <c r="F309" i="13"/>
  <c r="F716" i="13"/>
  <c r="F2078" i="13"/>
  <c r="F1632" i="13"/>
  <c r="F1314" i="13"/>
  <c r="F1842" i="13"/>
  <c r="F904" i="13"/>
  <c r="F1198" i="13"/>
  <c r="F1912" i="13"/>
  <c r="F834" i="13"/>
  <c r="F1371" i="13"/>
  <c r="F1570" i="13"/>
  <c r="F1021" i="13"/>
  <c r="F742" i="13"/>
  <c r="F1683" i="13"/>
  <c r="F353" i="13"/>
  <c r="F988" i="13"/>
  <c r="F1710" i="13"/>
  <c r="F802" i="13"/>
  <c r="F713" i="13"/>
  <c r="F1805" i="13"/>
  <c r="F607" i="13"/>
  <c r="F1257" i="13"/>
  <c r="F1073" i="13"/>
  <c r="F889" i="13"/>
  <c r="F38" i="13"/>
  <c r="F346" i="13"/>
  <c r="F1494" i="13"/>
  <c r="F529" i="13"/>
  <c r="F1772" i="13"/>
  <c r="F1080" i="13"/>
  <c r="F1496" i="13"/>
  <c r="F1837" i="13"/>
  <c r="F1994" i="13"/>
  <c r="F944" i="13"/>
  <c r="F776" i="13"/>
  <c r="F644" i="13"/>
  <c r="F864" i="13"/>
  <c r="F1448" i="13"/>
  <c r="F2017" i="13"/>
  <c r="F1091" i="13"/>
  <c r="F791" i="13"/>
  <c r="F1393" i="13"/>
  <c r="F925" i="13"/>
  <c r="F504" i="13"/>
  <c r="F930" i="13"/>
  <c r="F849" i="13"/>
  <c r="F2125" i="13"/>
  <c r="F1765" i="13"/>
  <c r="F1977" i="13"/>
  <c r="F1846" i="13"/>
  <c r="F1425" i="13"/>
  <c r="F1053" i="13"/>
  <c r="F278" i="13"/>
  <c r="F365" i="13"/>
  <c r="F181" i="13"/>
  <c r="F1413" i="13"/>
  <c r="F246" i="13"/>
  <c r="F342" i="13"/>
  <c r="F885" i="13"/>
  <c r="F1891" i="13"/>
  <c r="F828" i="13"/>
  <c r="F635" i="13"/>
  <c r="F1163" i="13"/>
  <c r="F762" i="13"/>
  <c r="F1584" i="13"/>
  <c r="F1323" i="13"/>
  <c r="F166" i="13"/>
  <c r="F1501" i="13"/>
  <c r="F1750" i="13"/>
  <c r="F2088" i="13"/>
  <c r="F1278" i="13"/>
  <c r="F174" i="13"/>
  <c r="F1499" i="13"/>
  <c r="F25" i="13"/>
  <c r="F927" i="13"/>
  <c r="F1769" i="13"/>
  <c r="F1422" i="13"/>
  <c r="F1872" i="13"/>
  <c r="F24" i="13"/>
  <c r="F1789" i="13"/>
  <c r="F1552" i="13"/>
  <c r="F1531" i="13"/>
  <c r="F1351" i="13"/>
  <c r="F1426" i="13"/>
  <c r="F1512" i="13"/>
  <c r="F2115" i="13"/>
  <c r="F455" i="13"/>
  <c r="F876" i="13"/>
  <c r="F955" i="13"/>
  <c r="F1712" i="13"/>
  <c r="F199" i="13"/>
  <c r="F1037" i="13"/>
  <c r="F2119" i="13"/>
  <c r="F752" i="13"/>
  <c r="F241" i="13"/>
  <c r="F1375" i="13"/>
  <c r="F1477" i="13"/>
  <c r="F476" i="13"/>
  <c r="F658" i="13"/>
  <c r="F83" i="13"/>
  <c r="F938" i="13"/>
  <c r="F807" i="13"/>
  <c r="F1342" i="13"/>
  <c r="F236" i="13"/>
  <c r="F1896" i="13"/>
  <c r="F1054" i="13"/>
  <c r="F730" i="13"/>
  <c r="F717" i="13"/>
  <c r="F1087" i="13"/>
  <c r="F974" i="13"/>
  <c r="F736" i="13"/>
  <c r="F56" i="13"/>
  <c r="F1084" i="13"/>
  <c r="F1757" i="13"/>
  <c r="F1850" i="13"/>
  <c r="F1106" i="13"/>
  <c r="F561" i="13"/>
  <c r="F871" i="13"/>
  <c r="F7" i="13"/>
  <c r="F1608" i="13"/>
  <c r="F1338" i="13"/>
  <c r="F655" i="13"/>
  <c r="F572" i="13"/>
  <c r="F521" i="13"/>
  <c r="F99" i="13"/>
  <c r="F456" i="13"/>
  <c r="F1297" i="13"/>
  <c r="F1678" i="13"/>
  <c r="F614" i="13"/>
  <c r="F1920" i="13"/>
  <c r="F2084" i="13"/>
  <c r="F1911" i="13"/>
  <c r="F941" i="13"/>
  <c r="F1580" i="13"/>
  <c r="F1681" i="13"/>
  <c r="F1039" i="13"/>
  <c r="F1905" i="13"/>
  <c r="F1384" i="13"/>
  <c r="F45" i="13"/>
  <c r="F453" i="13"/>
  <c r="F987" i="13"/>
  <c r="F1594" i="13"/>
  <c r="F416" i="13"/>
  <c r="F605" i="13"/>
  <c r="F783" i="13"/>
  <c r="F1746" i="13"/>
  <c r="F2039" i="13"/>
  <c r="F1999" i="13"/>
  <c r="F123" i="13"/>
  <c r="F567" i="13"/>
  <c r="F1611" i="13"/>
  <c r="F249" i="13"/>
  <c r="F515" i="13"/>
  <c r="F430" i="13"/>
  <c r="F866" i="13"/>
  <c r="F1020" i="13"/>
  <c r="F1675" i="13"/>
  <c r="F1520" i="13"/>
  <c r="F970" i="13"/>
  <c r="F1467" i="13"/>
  <c r="F1778" i="13"/>
  <c r="F674" i="13"/>
  <c r="F411" i="13"/>
  <c r="F1417" i="13"/>
  <c r="F1620" i="13"/>
  <c r="F898" i="13"/>
  <c r="F1312" i="13"/>
  <c r="F105" i="13"/>
  <c r="F428" i="13"/>
  <c r="F1955" i="13"/>
  <c r="F856" i="13"/>
  <c r="F1793" i="13"/>
  <c r="F683" i="13"/>
  <c r="F1398" i="13"/>
  <c r="F1175" i="13"/>
  <c r="F214" i="13"/>
  <c r="F209" i="13"/>
  <c r="F1178" i="13"/>
  <c r="F281" i="13"/>
  <c r="F638" i="13"/>
  <c r="F1402" i="13"/>
  <c r="F2109" i="13"/>
  <c r="F857" i="13"/>
  <c r="F1950" i="13"/>
  <c r="F1666" i="13"/>
  <c r="F2026" i="13"/>
  <c r="F1173" i="13"/>
  <c r="F1268" i="13"/>
  <c r="F729" i="13"/>
  <c r="F2087" i="13"/>
  <c r="F488" i="13"/>
  <c r="F242" i="13"/>
  <c r="F1689" i="13"/>
  <c r="F2043" i="13"/>
  <c r="F2136" i="13"/>
  <c r="F601" i="13"/>
  <c r="F2028" i="13"/>
  <c r="F275" i="13"/>
  <c r="F1004" i="13"/>
  <c r="F95" i="13"/>
  <c r="F71" i="13"/>
  <c r="F1045" i="13"/>
  <c r="F1548" i="13"/>
  <c r="F1587" i="13"/>
  <c r="F1254" i="13"/>
  <c r="F1250" i="13"/>
  <c r="F613" i="13"/>
  <c r="F133" i="13"/>
  <c r="F286" i="13"/>
  <c r="F1797" i="13"/>
  <c r="F1707" i="13"/>
  <c r="F1703" i="13"/>
  <c r="F538" i="13"/>
  <c r="F259" i="13"/>
  <c r="F626" i="13"/>
  <c r="F232" i="13"/>
  <c r="E232" i="13"/>
  <c r="E626" i="13"/>
  <c r="E259" i="13"/>
  <c r="E538" i="13"/>
  <c r="E1703" i="13"/>
  <c r="E1707" i="13"/>
  <c r="E1797" i="13"/>
  <c r="E286" i="13"/>
  <c r="E133" i="13"/>
  <c r="E613" i="13"/>
  <c r="E1250" i="13"/>
  <c r="E1254" i="13"/>
  <c r="E1587" i="13"/>
  <c r="E1548" i="13"/>
  <c r="E1045" i="13"/>
  <c r="E71" i="13"/>
  <c r="E95" i="13"/>
  <c r="E1004" i="13"/>
  <c r="E275" i="13"/>
  <c r="E2028" i="13"/>
  <c r="E601" i="13"/>
  <c r="E2136" i="13"/>
  <c r="E2043" i="13"/>
  <c r="E1689" i="13"/>
  <c r="E242" i="13"/>
  <c r="E488" i="13"/>
  <c r="E2087" i="13"/>
  <c r="E729" i="13"/>
  <c r="E1268" i="13"/>
  <c r="E1173" i="13"/>
  <c r="E2026" i="13"/>
  <c r="E1666" i="13"/>
  <c r="E1950" i="13"/>
  <c r="E857" i="13"/>
  <c r="E2109" i="13"/>
  <c r="E1402" i="13"/>
  <c r="E638" i="13"/>
  <c r="E281" i="13"/>
  <c r="E1178" i="13"/>
  <c r="E209" i="13"/>
  <c r="E214" i="13"/>
  <c r="E1175" i="13"/>
  <c r="E1398" i="13"/>
  <c r="E683" i="13"/>
  <c r="E1793" i="13"/>
  <c r="E856" i="13"/>
  <c r="E1955" i="13"/>
  <c r="E428" i="13"/>
  <c r="E105" i="13"/>
  <c r="E1312" i="13"/>
  <c r="E898" i="13"/>
  <c r="E1620" i="13"/>
  <c r="E1417" i="13"/>
  <c r="E411" i="13"/>
  <c r="E674" i="13"/>
  <c r="E1778" i="13"/>
  <c r="E1467" i="13"/>
  <c r="E970" i="13"/>
  <c r="E1520" i="13"/>
  <c r="E1675" i="13"/>
  <c r="E1020" i="13"/>
  <c r="E866" i="13"/>
  <c r="E430" i="13"/>
  <c r="E515" i="13"/>
  <c r="E249" i="13"/>
  <c r="E1611" i="13"/>
  <c r="E567" i="13"/>
  <c r="E123" i="13"/>
  <c r="E1999" i="13"/>
  <c r="E2039" i="13"/>
  <c r="E1746" i="13"/>
  <c r="E783" i="13"/>
  <c r="E605" i="13"/>
  <c r="E416" i="13"/>
  <c r="E1594" i="13"/>
  <c r="E987" i="13"/>
  <c r="E453" i="13"/>
  <c r="E45" i="13"/>
  <c r="E1384" i="13"/>
  <c r="E1905" i="13"/>
  <c r="E1039" i="13"/>
  <c r="E1681" i="13"/>
  <c r="E1580" i="13"/>
  <c r="E941" i="13"/>
  <c r="E1911" i="13"/>
  <c r="E2084" i="13"/>
  <c r="E1920" i="13"/>
  <c r="E614" i="13"/>
  <c r="E1678" i="13"/>
  <c r="E1297" i="13"/>
  <c r="E456" i="13"/>
  <c r="E99" i="13"/>
  <c r="E521" i="13"/>
  <c r="E572" i="13"/>
  <c r="E655" i="13"/>
  <c r="E1338" i="13"/>
  <c r="E1608" i="13"/>
  <c r="E7" i="13"/>
  <c r="E871" i="13"/>
  <c r="E561" i="13"/>
  <c r="E1106" i="13"/>
  <c r="E1850" i="13"/>
  <c r="E1757" i="13"/>
  <c r="E1084" i="13"/>
  <c r="E56" i="13"/>
  <c r="E736" i="13"/>
  <c r="E974" i="13"/>
  <c r="E1087" i="13"/>
  <c r="E717" i="13"/>
  <c r="E730" i="13"/>
  <c r="E1054" i="13"/>
  <c r="E1896" i="13"/>
  <c r="E236" i="13"/>
  <c r="E1342" i="13"/>
  <c r="E807" i="13"/>
  <c r="E938" i="13"/>
  <c r="E83" i="13"/>
  <c r="E658" i="13"/>
  <c r="E476" i="13"/>
  <c r="E1477" i="13"/>
  <c r="E1375" i="13"/>
  <c r="E241" i="13"/>
  <c r="E752" i="13"/>
  <c r="E2119" i="13"/>
  <c r="E1037" i="13"/>
  <c r="E199" i="13"/>
  <c r="E1712" i="13"/>
  <c r="E955" i="13"/>
  <c r="E876" i="13"/>
  <c r="E455" i="13"/>
  <c r="E2115" i="13"/>
  <c r="E1512" i="13"/>
  <c r="E1426" i="13"/>
  <c r="E1351" i="13"/>
  <c r="E1531" i="13"/>
  <c r="E1552" i="13"/>
  <c r="E1789" i="13"/>
  <c r="E24" i="13"/>
  <c r="E1872" i="13"/>
  <c r="E1422" i="13"/>
  <c r="E1769" i="13"/>
  <c r="E927" i="13"/>
  <c r="E25" i="13"/>
  <c r="E1499" i="13"/>
  <c r="E174" i="13"/>
  <c r="E1278" i="13"/>
  <c r="E2088" i="13"/>
  <c r="E1750" i="13"/>
  <c r="E1501" i="13"/>
  <c r="E166" i="13"/>
  <c r="E1323" i="13"/>
  <c r="E1584" i="13"/>
  <c r="E762" i="13"/>
  <c r="E1163" i="13"/>
  <c r="E635" i="13"/>
  <c r="E828" i="13"/>
  <c r="E1891" i="13"/>
  <c r="E885" i="13"/>
  <c r="E342" i="13"/>
  <c r="E246" i="13"/>
  <c r="E1413" i="13"/>
  <c r="E181" i="13"/>
  <c r="E365" i="13"/>
  <c r="E278" i="13"/>
  <c r="E1053" i="13"/>
  <c r="E1425" i="13"/>
  <c r="E1846" i="13"/>
  <c r="E1977" i="13"/>
  <c r="E1765" i="13"/>
  <c r="E2125" i="13"/>
  <c r="E849" i="13"/>
  <c r="E930" i="13"/>
  <c r="E504" i="13"/>
  <c r="E925" i="13"/>
  <c r="E1393" i="13"/>
  <c r="E791" i="13"/>
  <c r="E1091" i="13"/>
  <c r="E2017" i="13"/>
  <c r="E1448" i="13"/>
  <c r="E864" i="13"/>
  <c r="E644" i="13"/>
  <c r="E776" i="13"/>
  <c r="E944" i="13"/>
  <c r="E1994" i="13"/>
  <c r="E1837" i="13"/>
  <c r="E1496" i="13"/>
  <c r="E1080" i="13"/>
  <c r="E1772" i="13"/>
  <c r="E529" i="13"/>
  <c r="E1494" i="13"/>
  <c r="E346" i="13"/>
  <c r="E38" i="13"/>
  <c r="E889" i="13"/>
  <c r="E1073" i="13"/>
  <c r="E1257" i="13"/>
  <c r="E607" i="13"/>
  <c r="E1805" i="13"/>
  <c r="E713" i="13"/>
  <c r="E802" i="13"/>
  <c r="E1710" i="13"/>
  <c r="E988" i="13"/>
  <c r="E353" i="13"/>
  <c r="E1683" i="13"/>
  <c r="E742" i="13"/>
  <c r="E1021" i="13"/>
  <c r="E1570" i="13"/>
  <c r="E1371" i="13"/>
  <c r="E834" i="13"/>
  <c r="E1912" i="13"/>
  <c r="E1198" i="13"/>
  <c r="E904" i="13"/>
  <c r="E1842" i="13"/>
  <c r="E1314" i="13"/>
  <c r="E1632" i="13"/>
  <c r="E2078" i="13"/>
  <c r="E716" i="13"/>
  <c r="E309" i="13"/>
  <c r="E1630" i="13"/>
  <c r="E888" i="13"/>
  <c r="E413" i="13"/>
  <c r="E909" i="13"/>
  <c r="E332" i="13"/>
  <c r="E1731" i="13"/>
  <c r="E721" i="13"/>
  <c r="E1321" i="13"/>
  <c r="E1567" i="13"/>
  <c r="E1585" i="13"/>
  <c r="E963" i="13"/>
  <c r="E1194" i="13"/>
  <c r="E13" i="13"/>
  <c r="E303" i="13"/>
  <c r="E649" i="13"/>
  <c r="E1018" i="13"/>
  <c r="E1619" i="13"/>
  <c r="E1601" i="13"/>
  <c r="E571" i="13"/>
  <c r="E1061" i="13"/>
  <c r="E52" i="13"/>
  <c r="E1886" i="13"/>
  <c r="E667" i="13"/>
  <c r="E359" i="13"/>
  <c r="E921" i="13"/>
  <c r="E663" i="13"/>
  <c r="E85" i="13"/>
  <c r="E136" i="13"/>
  <c r="E437" i="13"/>
  <c r="E1236" i="13"/>
  <c r="E1391" i="13"/>
  <c r="E251" i="13"/>
  <c r="E1050" i="13"/>
  <c r="E1230" i="13"/>
  <c r="E10" i="13"/>
  <c r="E1089" i="13"/>
  <c r="E1921" i="13"/>
  <c r="E2001" i="13"/>
  <c r="E1802" i="13"/>
  <c r="E317" i="13"/>
  <c r="E1211" i="13"/>
  <c r="E403" i="13"/>
  <c r="E1777" i="13"/>
  <c r="E1356" i="13"/>
  <c r="E1128" i="13"/>
  <c r="E198" i="13"/>
  <c r="E1006" i="13"/>
  <c r="E536" i="13"/>
  <c r="E1358" i="13"/>
  <c r="E1604" i="13"/>
  <c r="E1310" i="13"/>
  <c r="E2144" i="13"/>
  <c r="E587" i="13"/>
  <c r="E1669" i="13"/>
  <c r="E1179" i="13"/>
  <c r="E1188" i="13"/>
  <c r="E1854" i="13"/>
  <c r="E2022" i="13"/>
  <c r="E1736" i="13"/>
  <c r="E417" i="13"/>
  <c r="E17" i="13"/>
  <c r="E982" i="13"/>
  <c r="E1294" i="13"/>
  <c r="E290" i="13"/>
  <c r="E628" i="13"/>
  <c r="E1888" i="13"/>
  <c r="E575" i="13"/>
  <c r="E134" i="13"/>
  <c r="E746" i="13"/>
  <c r="E1925" i="13"/>
  <c r="E672" i="13"/>
  <c r="E1752" i="13"/>
  <c r="E192" i="13"/>
  <c r="E477" i="13"/>
  <c r="E2029" i="13"/>
  <c r="E1221" i="13"/>
  <c r="E381" i="13"/>
  <c r="E647" i="13"/>
  <c r="E701" i="13"/>
  <c r="E296" i="13"/>
  <c r="E1660" i="13"/>
  <c r="E981" i="13"/>
  <c r="E2095" i="13"/>
  <c r="E1948" i="13"/>
  <c r="E985" i="13"/>
  <c r="E760" i="13"/>
  <c r="E744" i="13"/>
  <c r="E1742" i="13"/>
  <c r="E1679" i="13"/>
  <c r="E1664" i="13"/>
  <c r="E288" i="13"/>
  <c r="E912" i="13"/>
  <c r="E1137" i="13"/>
  <c r="E505" i="13"/>
  <c r="E914" i="13"/>
  <c r="E1298" i="13"/>
  <c r="E773" i="13"/>
  <c r="E1154" i="13"/>
  <c r="E1270" i="13"/>
  <c r="E901" i="13"/>
  <c r="E1652" i="13"/>
  <c r="E967" i="13"/>
  <c r="E2041" i="13"/>
  <c r="E1490" i="13"/>
  <c r="E835" i="13"/>
  <c r="E1303" i="13"/>
  <c r="E1038" i="13"/>
  <c r="E1826" i="13"/>
  <c r="E1379" i="13"/>
  <c r="E1408" i="13"/>
  <c r="E155" i="13"/>
  <c r="E1968" i="13"/>
  <c r="E1983" i="13"/>
  <c r="E2149" i="13"/>
  <c r="E507" i="13"/>
  <c r="E1380" i="13"/>
  <c r="E1083" i="13"/>
  <c r="E1836" i="13"/>
  <c r="E1345" i="13"/>
  <c r="E718" i="13"/>
  <c r="E566" i="13"/>
  <c r="E1943" i="13"/>
  <c r="E836" i="13"/>
  <c r="E1102" i="13"/>
  <c r="E884" i="13"/>
  <c r="E1667" i="13"/>
  <c r="E146" i="13"/>
  <c r="E600" i="13"/>
  <c r="E1355" i="13"/>
  <c r="E194" i="13"/>
  <c r="E1387" i="13"/>
  <c r="E1429" i="13"/>
  <c r="E318" i="13"/>
  <c r="E1132" i="13"/>
  <c r="E1005" i="13"/>
  <c r="E274" i="13"/>
  <c r="E247" i="13"/>
  <c r="E121" i="13"/>
  <c r="E580" i="13"/>
  <c r="E89" i="13"/>
  <c r="E2054" i="13"/>
  <c r="E1416" i="13"/>
  <c r="E932" i="13"/>
  <c r="E623" i="13"/>
  <c r="E1189" i="13"/>
  <c r="E774" i="13"/>
  <c r="E1741" i="13"/>
  <c r="E372" i="13"/>
  <c r="E1803" i="13"/>
  <c r="E2002" i="13"/>
  <c r="E74" i="13"/>
  <c r="E2055" i="13"/>
  <c r="E1595" i="13"/>
  <c r="E1035" i="13"/>
  <c r="E1479" i="13"/>
  <c r="E1414" i="13"/>
  <c r="E62" i="13"/>
  <c r="E959" i="13"/>
  <c r="E334" i="13"/>
  <c r="E1771" i="13"/>
  <c r="E794" i="13"/>
  <c r="E1244" i="13"/>
  <c r="E2094" i="13"/>
  <c r="E615" i="13"/>
  <c r="E27" i="13"/>
  <c r="E1919" i="13"/>
  <c r="E1464" i="13"/>
  <c r="E751" i="13"/>
  <c r="E513" i="13"/>
  <c r="E2129" i="13"/>
  <c r="E1085" i="13"/>
  <c r="E1449" i="13"/>
  <c r="E553" i="13"/>
  <c r="E1216" i="13"/>
  <c r="E853" i="13"/>
  <c r="E861" i="13"/>
  <c r="E1906" i="13"/>
  <c r="E293" i="13"/>
  <c r="E325" i="13"/>
  <c r="E920" i="13"/>
  <c r="E719" i="13"/>
  <c r="E1649" i="13"/>
  <c r="E480" i="13"/>
  <c r="E1340" i="13"/>
  <c r="E1659" i="13"/>
  <c r="E168" i="13"/>
  <c r="E1711" i="13"/>
  <c r="E1129" i="13"/>
  <c r="E1947" i="13"/>
  <c r="E439" i="13"/>
  <c r="E306" i="13"/>
  <c r="E233" i="13"/>
  <c r="E1383" i="13"/>
  <c r="E1930" i="13"/>
  <c r="E1883" i="13"/>
  <c r="E630" i="13"/>
  <c r="E622" i="13"/>
  <c r="E145" i="13"/>
  <c r="E1285" i="13"/>
  <c r="E1817" i="13"/>
  <c r="E741" i="13"/>
  <c r="E782" i="13"/>
  <c r="E1898" i="13"/>
  <c r="E1040" i="13"/>
  <c r="E1492" i="13"/>
  <c r="E975" i="13"/>
  <c r="E229" i="13"/>
  <c r="E1139" i="13"/>
  <c r="E1122" i="13"/>
  <c r="E1571" i="13"/>
  <c r="E698" i="13"/>
  <c r="E1668" i="13"/>
  <c r="E1292" i="13"/>
  <c r="E688" i="13"/>
  <c r="E1606" i="13"/>
  <c r="E1401" i="13"/>
  <c r="E939" i="13"/>
  <c r="E558" i="13"/>
  <c r="E2104" i="13"/>
  <c r="E1214" i="13"/>
  <c r="E1386" i="13"/>
  <c r="E1337" i="13"/>
  <c r="E1882" i="13"/>
  <c r="E65" i="13"/>
  <c r="E1990" i="13"/>
  <c r="E438" i="13"/>
  <c r="E1088" i="13"/>
  <c r="E380" i="13"/>
  <c r="E1241" i="13"/>
  <c r="E883" i="13"/>
  <c r="E2040" i="13"/>
  <c r="E1457" i="13"/>
  <c r="E1362" i="13"/>
  <c r="E1716" i="13"/>
  <c r="E1135" i="13"/>
  <c r="E1976" i="13"/>
  <c r="E1785" i="13"/>
  <c r="E1374" i="13"/>
  <c r="E1564" i="13"/>
  <c r="E1104" i="13"/>
  <c r="E335" i="13"/>
  <c r="E1305" i="13"/>
  <c r="E468" i="13"/>
  <c r="E1617" i="13"/>
  <c r="E1694" i="13"/>
  <c r="E723" i="13"/>
  <c r="E756" i="13"/>
  <c r="E868" i="13"/>
  <c r="E1542" i="13"/>
  <c r="E817" i="13"/>
  <c r="E234" i="13"/>
  <c r="E1465" i="13"/>
  <c r="E2027" i="13"/>
  <c r="E620" i="13"/>
  <c r="E535" i="13"/>
  <c r="E1881" i="13"/>
  <c r="E724" i="13"/>
  <c r="E1207" i="13"/>
  <c r="E1357" i="13"/>
  <c r="E798" i="13"/>
  <c r="E458" i="13"/>
  <c r="E598" i="13"/>
  <c r="E2145" i="13"/>
  <c r="E1419" i="13"/>
  <c r="E673" i="13"/>
  <c r="E1420" i="13"/>
  <c r="E634" i="13"/>
  <c r="E419" i="13"/>
  <c r="E157" i="13"/>
  <c r="E183" i="13"/>
  <c r="E1550" i="13"/>
  <c r="E69" i="13"/>
  <c r="E446" i="13"/>
  <c r="E934" i="13"/>
  <c r="E619" i="13"/>
  <c r="E919" i="13"/>
  <c r="E1614" i="13"/>
  <c r="E1023" i="13"/>
  <c r="E815" i="13"/>
  <c r="E1151" i="13"/>
  <c r="E356" i="13"/>
  <c r="E786" i="13"/>
  <c r="E1396" i="13"/>
  <c r="E1111" i="13"/>
  <c r="E1304" i="13"/>
  <c r="E738" i="13"/>
  <c r="E682" i="13"/>
  <c r="E442" i="13"/>
  <c r="E1966" i="13"/>
  <c r="E678" i="13"/>
  <c r="E2132" i="13"/>
  <c r="E29" i="13"/>
  <c r="E1156" i="13"/>
  <c r="E666" i="13"/>
  <c r="E81" i="13"/>
  <c r="E107" i="13"/>
  <c r="E265" i="13"/>
  <c r="E1430" i="13"/>
  <c r="E257" i="13"/>
  <c r="E1958" i="13"/>
  <c r="E1612" i="13"/>
  <c r="E1627" i="13"/>
  <c r="E1557" i="13"/>
  <c r="E371" i="13"/>
  <c r="E319" i="13"/>
  <c r="E80" i="13"/>
  <c r="E1893" i="13"/>
  <c r="E2058" i="13"/>
  <c r="E1210" i="13"/>
  <c r="E393" i="13"/>
  <c r="E36" i="13"/>
  <c r="E475" i="13"/>
  <c r="E1828" i="13"/>
  <c r="E1452" i="13"/>
  <c r="E1523" i="13"/>
  <c r="E2042" i="13"/>
  <c r="E161" i="13"/>
  <c r="E1446" i="13"/>
  <c r="E204" i="13"/>
  <c r="E1266" i="13"/>
  <c r="E370" i="13"/>
  <c r="E1699" i="13"/>
  <c r="E301" i="13"/>
  <c r="E406" i="13"/>
  <c r="E252" i="13"/>
  <c r="E1444" i="13"/>
  <c r="E375" i="13"/>
  <c r="E243" i="13"/>
  <c r="E1485" i="13"/>
  <c r="E237" i="13"/>
  <c r="E267" i="13"/>
  <c r="E1884" i="13"/>
  <c r="E326" i="13"/>
  <c r="E48" i="13"/>
  <c r="E452" i="13"/>
  <c r="E1761" i="13"/>
  <c r="E201" i="13"/>
  <c r="E532" i="13"/>
  <c r="E1281" i="13"/>
  <c r="E1307" i="13"/>
  <c r="E743" i="13"/>
  <c r="E128" i="13"/>
  <c r="E87" i="13"/>
  <c r="E167" i="13"/>
  <c r="E139" i="13"/>
  <c r="E379" i="13"/>
  <c r="E951" i="13"/>
  <c r="E1454" i="13"/>
  <c r="E528" i="13"/>
  <c r="E1613" i="13"/>
  <c r="E643" i="13"/>
  <c r="E1116" i="13"/>
  <c r="E1306" i="13"/>
  <c r="E577" i="13"/>
  <c r="E937" i="13"/>
  <c r="E1922" i="13"/>
  <c r="E952" i="13"/>
  <c r="E1296" i="13"/>
  <c r="E680" i="13"/>
  <c r="E220" i="13"/>
  <c r="E1629" i="13"/>
  <c r="E1411" i="13"/>
  <c r="E819" i="13"/>
  <c r="E1058" i="13"/>
  <c r="E347" i="13"/>
  <c r="E625" i="13"/>
  <c r="E1504" i="13"/>
  <c r="E1685" i="13"/>
  <c r="E1590" i="13"/>
  <c r="E843" i="13"/>
  <c r="E543" i="13"/>
  <c r="E1747" i="13"/>
  <c r="E961" i="13"/>
  <c r="E1562" i="13"/>
  <c r="E1333" i="13"/>
  <c r="E1202" i="13"/>
  <c r="E1636" i="13"/>
  <c r="E1730" i="13"/>
  <c r="E323" i="13"/>
  <c r="E1880" i="13"/>
  <c r="E14" i="13"/>
  <c r="E53" i="13"/>
  <c r="E799" i="13"/>
  <c r="E1732" i="13"/>
  <c r="E492" i="13"/>
  <c r="E1539" i="13"/>
  <c r="E2011" i="13"/>
  <c r="E1466" i="13"/>
  <c r="E1513" i="13"/>
  <c r="E424" i="13"/>
  <c r="E1077" i="13"/>
  <c r="E1723" i="13"/>
  <c r="E1331" i="13"/>
  <c r="E588" i="13"/>
  <c r="E1979" i="13"/>
  <c r="E26" i="13"/>
  <c r="E23" i="13"/>
  <c r="E709" i="13"/>
  <c r="E1068" i="13"/>
  <c r="E147" i="13"/>
  <c r="E46" i="13"/>
  <c r="E213" i="13"/>
  <c r="E1843" i="13"/>
  <c r="E132" i="13"/>
  <c r="E1114" i="13"/>
  <c r="E805" i="13"/>
  <c r="E2069" i="13"/>
  <c r="E1423" i="13"/>
  <c r="E1855" i="13"/>
  <c r="E1113" i="13"/>
  <c r="E996" i="13"/>
  <c r="E462" i="13"/>
  <c r="E1808" i="13"/>
  <c r="E1349" i="13"/>
  <c r="E829" i="13"/>
  <c r="E948" i="13"/>
  <c r="E2077" i="13"/>
  <c r="E1989" i="13"/>
  <c r="E777" i="13"/>
  <c r="E104" i="13"/>
  <c r="E781" i="13"/>
  <c r="E1987" i="13"/>
  <c r="E757" i="13"/>
  <c r="E519" i="13"/>
  <c r="E520" i="13"/>
  <c r="E1090" i="13"/>
  <c r="E1367" i="13"/>
  <c r="E684" i="13"/>
  <c r="E792" i="13"/>
  <c r="E415" i="13"/>
  <c r="E659" i="13"/>
  <c r="E1100" i="13"/>
  <c r="E261" i="13"/>
  <c r="E1313" i="13"/>
  <c r="E806" i="13"/>
  <c r="E1225" i="13"/>
  <c r="E2009" i="13"/>
  <c r="E135" i="13"/>
  <c r="E260" i="13"/>
  <c r="E1536" i="13"/>
  <c r="E1329" i="13"/>
  <c r="E1316" i="13"/>
  <c r="E564" i="13"/>
  <c r="E593" i="13"/>
  <c r="E906" i="13"/>
  <c r="E1760" i="13"/>
  <c r="E1028" i="13"/>
  <c r="E1754" i="13"/>
  <c r="E1109" i="13"/>
  <c r="E1484" i="13"/>
  <c r="E1421" i="13"/>
  <c r="E1101" i="13"/>
  <c r="E1969" i="13"/>
  <c r="E867" i="13"/>
  <c r="E341" i="13"/>
  <c r="E97" i="13"/>
  <c r="E1953" i="13"/>
  <c r="E1926" i="13"/>
  <c r="E1498" i="13"/>
  <c r="E11" i="13"/>
  <c r="E844" i="13"/>
  <c r="E2066" i="13"/>
  <c r="E1822" i="13"/>
  <c r="E1208" i="13"/>
  <c r="E650" i="13"/>
  <c r="E548" i="13"/>
  <c r="E2037" i="13"/>
  <c r="E811" i="13"/>
  <c r="E22" i="13"/>
  <c r="E412" i="13"/>
  <c r="E933" i="13"/>
  <c r="E1500" i="13"/>
  <c r="E2080" i="13"/>
  <c r="E1913" i="13"/>
  <c r="E1827" i="13"/>
  <c r="E1274" i="13"/>
  <c r="E597" i="13"/>
  <c r="E362" i="13"/>
  <c r="E1767" i="13"/>
  <c r="E1695" i="13"/>
  <c r="E750" i="13"/>
  <c r="E816" i="13"/>
  <c r="E1282" i="13"/>
  <c r="E1798" i="13"/>
  <c r="E779" i="13"/>
  <c r="E487" i="13"/>
  <c r="E1616" i="13"/>
  <c r="E1756" i="13"/>
  <c r="E1988" i="13"/>
  <c r="E1180" i="13"/>
  <c r="E1191" i="13"/>
  <c r="E150" i="13"/>
  <c r="E1462" i="13"/>
  <c r="E1514" i="13"/>
  <c r="E503" i="13"/>
  <c r="E1096" i="13"/>
  <c r="E1560" i="13"/>
  <c r="E1489" i="13"/>
  <c r="E1561" i="13"/>
  <c r="E899" i="13"/>
  <c r="E1645" i="13"/>
  <c r="E1394" i="13"/>
  <c r="E869" i="13"/>
  <c r="E669" i="13"/>
  <c r="E1144" i="13"/>
  <c r="E1395" i="13"/>
  <c r="E809" i="13"/>
  <c r="E120" i="13"/>
  <c r="E1589" i="13"/>
  <c r="E584" i="13"/>
  <c r="E394" i="13"/>
  <c r="E1876" i="13"/>
  <c r="E165" i="13"/>
  <c r="E556" i="13"/>
  <c r="E358" i="13"/>
  <c r="E2116" i="13"/>
  <c r="E1555" i="13"/>
  <c r="E148" i="13"/>
  <c r="E1224" i="13"/>
  <c r="E1626" i="13"/>
  <c r="E1535" i="13"/>
  <c r="E618" i="13"/>
  <c r="E879" i="13"/>
  <c r="E826" i="13"/>
  <c r="E1677" i="13"/>
  <c r="E210" i="13"/>
  <c r="E1147" i="13"/>
  <c r="E16" i="13"/>
  <c r="E980" i="13"/>
  <c r="E444" i="13"/>
  <c r="E754" i="13"/>
  <c r="E1327" i="13"/>
  <c r="E1965" i="13"/>
  <c r="E109" i="13"/>
  <c r="E1934" i="13"/>
  <c r="E1183" i="13"/>
  <c r="E443" i="13"/>
  <c r="E1546" i="13"/>
  <c r="E800" i="13"/>
  <c r="E433" i="13"/>
  <c r="E1684" i="13"/>
  <c r="E103" i="13"/>
  <c r="E2098" i="13"/>
  <c r="E916" i="13"/>
  <c r="E1690" i="13"/>
  <c r="E1103" i="13"/>
  <c r="E344" i="13"/>
  <c r="E766" i="13"/>
  <c r="E1099" i="13"/>
  <c r="E1164" i="13"/>
  <c r="E878" i="13"/>
  <c r="E2050" i="13"/>
  <c r="E902" i="13"/>
  <c r="E144" i="13"/>
  <c r="E1218" i="13"/>
  <c r="E1737" i="13"/>
  <c r="E68" i="13"/>
  <c r="E1687" i="13"/>
  <c r="E1002" i="13"/>
  <c r="E1509" i="13"/>
  <c r="E1759" i="13"/>
  <c r="E316" i="13"/>
  <c r="E1123" i="13"/>
  <c r="E1780" i="13"/>
  <c r="E2118" i="13"/>
  <c r="E1909" i="13"/>
  <c r="E850" i="13"/>
  <c r="E1519" i="13"/>
  <c r="E1833" i="13"/>
  <c r="E1719" i="13"/>
  <c r="E1634" i="13"/>
  <c r="E1600" i="13"/>
  <c r="E1011" i="13"/>
  <c r="E748" i="13"/>
  <c r="E631" i="13"/>
  <c r="E115" i="13"/>
  <c r="E501" i="13"/>
  <c r="E1650" i="13"/>
  <c r="E467" i="13"/>
  <c r="E94" i="13"/>
  <c r="E1007" i="13"/>
  <c r="E2060" i="13"/>
  <c r="E1299" i="13"/>
  <c r="E1656" i="13"/>
  <c r="E1150" i="13"/>
  <c r="E1662" i="13"/>
  <c r="E1439" i="13"/>
  <c r="E2003" i="13"/>
  <c r="E1903" i="13"/>
  <c r="E498" i="13"/>
  <c r="E32" i="13"/>
  <c r="E153" i="13"/>
  <c r="E1860" i="13"/>
  <c r="E231" i="13"/>
  <c r="E272" i="13"/>
  <c r="E1222" i="13"/>
  <c r="E842" i="13"/>
  <c r="E780" i="13"/>
  <c r="E1243" i="13"/>
  <c r="E240" i="13"/>
  <c r="E215" i="13"/>
  <c r="E35" i="13"/>
  <c r="E449" i="13"/>
  <c r="E1618" i="13"/>
  <c r="E1418" i="13"/>
  <c r="E321" i="13"/>
  <c r="E478" i="13"/>
  <c r="E479" i="13"/>
  <c r="E1481" i="13"/>
  <c r="E226" i="13"/>
  <c r="E2005" i="13"/>
  <c r="E1193" i="13"/>
  <c r="E796" i="13"/>
  <c r="E874" i="13"/>
  <c r="E1131" i="13"/>
  <c r="E2000" i="13"/>
  <c r="E1515" i="13"/>
  <c r="E1698" i="13"/>
  <c r="E737" i="13"/>
  <c r="E2036" i="13"/>
  <c r="E1300" i="13"/>
  <c r="E1655" i="13"/>
  <c r="E465" i="13"/>
  <c r="E1783" i="13"/>
  <c r="E1049" i="13"/>
  <c r="E1738" i="13"/>
  <c r="E608" i="13"/>
  <c r="E2030" i="13"/>
  <c r="E1126" i="13"/>
  <c r="E1610" i="13"/>
  <c r="E1924" i="13"/>
  <c r="E1506" i="13"/>
  <c r="E917" i="13"/>
  <c r="E2089" i="13"/>
  <c r="E1075" i="13"/>
  <c r="E152" i="13"/>
  <c r="E283" i="13"/>
  <c r="E1670" i="13"/>
  <c r="E1335" i="13"/>
  <c r="E140" i="13"/>
  <c r="E1032" i="13"/>
  <c r="E973" i="13"/>
  <c r="E1086" i="13"/>
  <c r="E1098" i="13"/>
  <c r="E67" i="13"/>
  <c r="E431" i="13"/>
  <c r="E2045" i="13"/>
  <c r="E803" i="13"/>
  <c r="E279" i="13"/>
  <c r="E1775" i="13"/>
  <c r="E1134" i="13"/>
  <c r="E1751" i="13"/>
  <c r="E897" i="13"/>
  <c r="E1174" i="13"/>
  <c r="E2067" i="13"/>
  <c r="E1945" i="13"/>
  <c r="E978" i="13"/>
  <c r="E2101" i="13"/>
  <c r="E397" i="13"/>
  <c r="E1146" i="13"/>
  <c r="E1013" i="13"/>
  <c r="E1200" i="13"/>
  <c r="E324" i="13"/>
  <c r="E1859" i="13"/>
  <c r="E645" i="13"/>
  <c r="E589" i="13"/>
  <c r="E1119" i="13"/>
  <c r="E239" i="13"/>
  <c r="E1727" i="13"/>
  <c r="E384" i="13"/>
  <c r="E1874" i="13"/>
  <c r="E1155" i="13"/>
  <c r="E1521" i="13"/>
  <c r="E603" i="13"/>
  <c r="E1764" i="13"/>
  <c r="E448" i="13"/>
  <c r="E763" i="13"/>
  <c r="E55" i="13"/>
  <c r="E2035" i="13"/>
  <c r="E410" i="13"/>
  <c r="E1226" i="13"/>
  <c r="E96" i="13"/>
  <c r="E426" i="13"/>
  <c r="E1027" i="13"/>
  <c r="E986" i="13"/>
  <c r="E310" i="13"/>
  <c r="E182" i="13"/>
  <c r="E206" i="13"/>
  <c r="E1864" i="13"/>
  <c r="E1609" i="13"/>
  <c r="E189" i="13"/>
  <c r="E1322" i="13"/>
  <c r="E2056" i="13"/>
  <c r="E1873" i="13"/>
  <c r="E518" i="13"/>
  <c r="E1094" i="13"/>
  <c r="E1453" i="13"/>
  <c r="E1929" i="13"/>
  <c r="E1829" i="13"/>
  <c r="E54" i="13"/>
  <c r="E1315" i="13"/>
  <c r="E599" i="13"/>
  <c r="E1853" i="13"/>
  <c r="E1392" i="13"/>
  <c r="E785" i="13"/>
  <c r="E1635" i="13"/>
  <c r="E500" i="13"/>
  <c r="E497" i="13"/>
  <c r="E207" i="13"/>
  <c r="E910" i="13"/>
  <c r="E1927" i="13"/>
  <c r="E1382" i="13"/>
  <c r="E305" i="13"/>
  <c r="E2141" i="13"/>
  <c r="E1984" i="13"/>
  <c r="E1107" i="13"/>
  <c r="E2133" i="13"/>
  <c r="E772" i="13"/>
  <c r="E1009" i="13"/>
  <c r="E1568" i="13"/>
  <c r="E1220" i="13"/>
  <c r="E1376" i="13"/>
  <c r="E1815" i="13"/>
  <c r="E642" i="13"/>
  <c r="E2034" i="13"/>
  <c r="E1623" i="13"/>
  <c r="E1796" i="13"/>
  <c r="E1269" i="13"/>
  <c r="E753" i="13"/>
  <c r="E1406" i="13"/>
  <c r="E224" i="13"/>
  <c r="E1648" i="13"/>
  <c r="E998" i="13"/>
  <c r="E1809" i="13"/>
  <c r="E287" i="13"/>
  <c r="E1753" i="13"/>
  <c r="E814" i="13"/>
  <c r="E2033" i="13"/>
  <c r="E308" i="13"/>
  <c r="E253" i="13"/>
  <c r="E2083" i="13"/>
  <c r="E1708" i="13"/>
  <c r="E78" i="13"/>
  <c r="E891" i="13"/>
  <c r="E276" i="13"/>
  <c r="E122" i="13"/>
  <c r="E268" i="13"/>
  <c r="E1472" i="13"/>
  <c r="E1717" i="13"/>
  <c r="E28" i="13"/>
  <c r="E1169" i="13"/>
  <c r="E2025" i="13"/>
  <c r="E1438" i="13"/>
  <c r="E262" i="13"/>
  <c r="E271" i="13"/>
  <c r="E895" i="13"/>
  <c r="E2090" i="13"/>
  <c r="E75" i="13"/>
  <c r="E1508" i="13"/>
  <c r="E313" i="13"/>
  <c r="E1997" i="13"/>
  <c r="E472" i="13"/>
  <c r="E1558" i="13"/>
  <c r="E205" i="13"/>
  <c r="E1228" i="13"/>
  <c r="E711" i="13"/>
  <c r="E511" i="13"/>
  <c r="E1197" i="13"/>
  <c r="E1974" i="13"/>
  <c r="E2110" i="13"/>
  <c r="E2012" i="13"/>
  <c r="E1714" i="13"/>
  <c r="E2052" i="13"/>
  <c r="E1951" i="13"/>
  <c r="E1404" i="13"/>
  <c r="E1347" i="13"/>
  <c r="E1944" i="13"/>
  <c r="E1030" i="13"/>
  <c r="E1511" i="13"/>
  <c r="E1171" i="13"/>
  <c r="E2023" i="13"/>
  <c r="E646" i="13"/>
  <c r="E703" i="13"/>
  <c r="E1238" i="13"/>
  <c r="E793" i="13"/>
  <c r="E632" i="13"/>
  <c r="E554" i="13"/>
  <c r="E1445" i="13"/>
  <c r="E641" i="13"/>
  <c r="E516" i="13"/>
  <c r="E217" i="13"/>
  <c r="E113" i="13"/>
  <c r="E1581" i="13"/>
  <c r="E759" i="13"/>
  <c r="E37" i="13"/>
  <c r="E551" i="13"/>
  <c r="E1486" i="13"/>
  <c r="E1059" i="13"/>
  <c r="E1573" i="13"/>
  <c r="E2113" i="13"/>
  <c r="E57" i="13"/>
  <c r="E392" i="13"/>
  <c r="E859" i="13"/>
  <c r="E1153" i="13"/>
  <c r="E1468" i="13"/>
  <c r="E720" i="13"/>
  <c r="E1434" i="13"/>
  <c r="E576" i="13"/>
  <c r="E1591" i="13"/>
  <c r="E677" i="13"/>
  <c r="E568" i="13"/>
  <c r="E186" i="13"/>
  <c r="E714" i="13"/>
  <c r="E300" i="13"/>
  <c r="E1862" i="13"/>
  <c r="E1260" i="13"/>
  <c r="E1219" i="13"/>
  <c r="E264" i="13"/>
  <c r="E1982" i="13"/>
  <c r="E1273" i="13"/>
  <c r="E1795" i="13"/>
  <c r="E547" i="13"/>
  <c r="E1451" i="13"/>
  <c r="E2006" i="13"/>
  <c r="E188" i="13"/>
  <c r="E540" i="13"/>
  <c r="E653" i="13"/>
  <c r="E425" i="13"/>
  <c r="E1816" i="13"/>
  <c r="E331" i="13"/>
  <c r="E2032" i="13"/>
  <c r="E2099" i="13"/>
  <c r="E400" i="13"/>
  <c r="E1605" i="13"/>
  <c r="E675" i="13"/>
  <c r="E2031" i="13"/>
  <c r="E583" i="13"/>
  <c r="E1344" i="13"/>
  <c r="E557" i="13"/>
  <c r="E1545" i="13"/>
  <c r="E93" i="13"/>
  <c r="E1766" i="13"/>
  <c r="E277" i="13"/>
  <c r="E1447" i="13"/>
  <c r="E832" i="13"/>
  <c r="E363" i="13"/>
  <c r="E1097" i="13"/>
  <c r="E218" i="13"/>
  <c r="E244" i="13"/>
  <c r="E1725" i="13"/>
  <c r="E1861" i="13"/>
  <c r="E657" i="13"/>
  <c r="E771" i="13"/>
  <c r="E662" i="13"/>
  <c r="E1672" i="13"/>
  <c r="E2138" i="13"/>
  <c r="E1033" i="13"/>
  <c r="E1493" i="13"/>
  <c r="E1064" i="13"/>
  <c r="E582" i="13"/>
  <c r="E526" i="13"/>
  <c r="E534" i="13"/>
  <c r="E1998" i="13"/>
  <c r="E1003" i="13"/>
  <c r="E586" i="13"/>
  <c r="E2091" i="13"/>
  <c r="E1849" i="13"/>
  <c r="E164" i="13"/>
  <c r="E1973" i="13"/>
  <c r="E343" i="13"/>
  <c r="E1639" i="13"/>
  <c r="E282" i="13"/>
  <c r="E496" i="13"/>
  <c r="E1657" i="13"/>
  <c r="E8" i="13"/>
  <c r="E1431" i="13"/>
  <c r="E559" i="13"/>
  <c r="E1856" i="13"/>
  <c r="E929" i="13"/>
  <c r="E1482" i="13"/>
  <c r="E1647" i="13"/>
  <c r="E391" i="13"/>
  <c r="E1019" i="13"/>
  <c r="E550" i="13"/>
  <c r="E1724" i="13"/>
  <c r="E1141" i="13"/>
  <c r="E1459" i="13"/>
  <c r="E1001" i="13"/>
  <c r="E159" i="13"/>
  <c r="E1237" i="13"/>
  <c r="E1470" i="13"/>
  <c r="E1686" i="13"/>
  <c r="E1582" i="13"/>
  <c r="E1825" i="13"/>
  <c r="E1195" i="13"/>
  <c r="E1633" i="13"/>
  <c r="E1110" i="13"/>
  <c r="E708" i="13"/>
  <c r="E846" i="13"/>
  <c r="E216" i="13"/>
  <c r="E156" i="13"/>
  <c r="E664" i="13"/>
  <c r="E691" i="13"/>
  <c r="E1031" i="13"/>
  <c r="E1213" i="13"/>
  <c r="E126" i="13"/>
  <c r="E2024" i="13"/>
  <c r="E1078" i="13"/>
  <c r="E1385" i="13"/>
  <c r="E2076" i="13"/>
  <c r="E63" i="13"/>
  <c r="E1790" i="13"/>
  <c r="E211" i="13"/>
  <c r="E320" i="13"/>
  <c r="E1432" i="13"/>
  <c r="E1365" i="13"/>
  <c r="E350" i="13"/>
  <c r="E812" i="13"/>
  <c r="E1875" i="13"/>
  <c r="E837" i="13"/>
  <c r="E1052" i="13"/>
  <c r="E173" i="13"/>
  <c r="E789" i="13"/>
  <c r="E327" i="13"/>
  <c r="E1865" i="13"/>
  <c r="E409" i="13"/>
  <c r="E1806" i="13"/>
  <c r="E699" i="13"/>
  <c r="E908" i="13"/>
  <c r="E1607" i="13"/>
  <c r="E2105" i="13"/>
  <c r="E1223" i="13"/>
  <c r="E454" i="13"/>
  <c r="E1378" i="13"/>
  <c r="E1728" i="13"/>
  <c r="E493" i="13"/>
  <c r="E2134" i="13"/>
  <c r="E1713" i="13"/>
  <c r="E91" i="13"/>
  <c r="E114" i="13"/>
  <c r="E292" i="13"/>
  <c r="E616" i="13"/>
  <c r="E1729" i="13"/>
  <c r="E591" i="13"/>
  <c r="E2" i="13"/>
  <c r="E1372" i="13"/>
  <c r="E1235" i="13"/>
  <c r="E2114" i="13"/>
  <c r="E483" i="13"/>
  <c r="E1538" i="13"/>
  <c r="E1658" i="13"/>
  <c r="E1056" i="13"/>
  <c r="E1923" i="13"/>
  <c r="E1478" i="13"/>
  <c r="E1674" i="13"/>
  <c r="E808" i="13"/>
  <c r="E1551" i="13"/>
  <c r="E1343" i="13"/>
  <c r="E1092" i="13"/>
  <c r="E706" i="13"/>
  <c r="E1576" i="13"/>
  <c r="E1145" i="13"/>
  <c r="E98" i="13"/>
  <c r="E2071" i="13"/>
  <c r="E1125" i="13"/>
  <c r="E1910" i="13"/>
  <c r="E1264" i="13"/>
  <c r="E116" i="13"/>
  <c r="E1293" i="13"/>
  <c r="E420" i="13"/>
  <c r="E648" i="13"/>
  <c r="E946" i="13"/>
  <c r="E1915" i="13"/>
  <c r="E176" i="13"/>
  <c r="E348" i="13"/>
  <c r="E1637" i="13"/>
  <c r="E1841" i="13"/>
  <c r="E1256" i="13"/>
  <c r="E489" i="13"/>
  <c r="E1463" i="13"/>
  <c r="E1231" i="13"/>
  <c r="E1176" i="13"/>
  <c r="E1956" i="13"/>
  <c r="E1804" i="13"/>
  <c r="E460" i="13"/>
  <c r="E3" i="13"/>
  <c r="E1348" i="13"/>
  <c r="E506" i="13"/>
  <c r="E21" i="13"/>
  <c r="E2047" i="13"/>
  <c r="E668" i="13"/>
  <c r="E1877" i="13"/>
  <c r="E840" i="13"/>
  <c r="E1022" i="13"/>
  <c r="E1942" i="13"/>
  <c r="E1069" i="13"/>
  <c r="E2121" i="13"/>
  <c r="E1060" i="13"/>
  <c r="E1831" i="13"/>
  <c r="E962" i="13"/>
  <c r="E2117" i="13"/>
  <c r="E1311" i="13"/>
  <c r="E1143" i="13"/>
  <c r="E945" i="13"/>
  <c r="E841" i="13"/>
  <c r="E195" i="13"/>
  <c r="E560" i="13"/>
  <c r="E1786" i="13"/>
  <c r="E725" i="13"/>
  <c r="E1217" i="13"/>
  <c r="E1071" i="13"/>
  <c r="E510" i="13"/>
  <c r="E984" i="13"/>
  <c r="E1065" i="13"/>
  <c r="E745" i="13"/>
  <c r="E712" i="13"/>
  <c r="E1067" i="13"/>
  <c r="E1133" i="13"/>
  <c r="E689" i="13"/>
  <c r="E1807" i="13"/>
  <c r="E749" i="13"/>
  <c r="E2127" i="13"/>
  <c r="E640" i="13"/>
  <c r="E1572" i="13"/>
  <c r="E2018" i="13"/>
  <c r="E1364" i="13"/>
  <c r="E1812" i="13"/>
  <c r="E1878" i="13"/>
  <c r="E1325" i="13"/>
  <c r="E1914" i="13"/>
  <c r="E1933" i="13"/>
  <c r="E900" i="13"/>
  <c r="E1330" i="13"/>
  <c r="E1598" i="13"/>
  <c r="E1894" i="13"/>
  <c r="E1889" i="13"/>
  <c r="E202" i="13"/>
  <c r="E461" i="13"/>
  <c r="E1991" i="13"/>
  <c r="E2085" i="13"/>
  <c r="E2102" i="13"/>
  <c r="E604" i="13"/>
  <c r="E788" i="13"/>
  <c r="E1622" i="13"/>
  <c r="E336" i="13"/>
  <c r="E740" i="13"/>
  <c r="E1017" i="13"/>
  <c r="E143" i="13"/>
  <c r="E1892" i="13"/>
  <c r="E541" i="13"/>
  <c r="E92" i="13"/>
  <c r="E337" i="13"/>
  <c r="E1339" i="13"/>
  <c r="E108" i="13"/>
  <c r="E225" i="13"/>
  <c r="E1995" i="13"/>
  <c r="E254" i="13"/>
  <c r="E485" i="13"/>
  <c r="E1255" i="13"/>
  <c r="E865" i="13"/>
  <c r="E1360" i="13"/>
  <c r="E735" i="13"/>
  <c r="E312" i="13"/>
  <c r="E18" i="13"/>
  <c r="E758" i="13"/>
  <c r="E1319" i="13"/>
  <c r="E517" i="13"/>
  <c r="E1082" i="13"/>
  <c r="E764" i="13"/>
  <c r="E388" i="13"/>
  <c r="E223" i="13"/>
  <c r="E574" i="13"/>
  <c r="E33" i="13"/>
  <c r="E338" i="13"/>
  <c r="E1784" i="13"/>
  <c r="E1400" i="13"/>
  <c r="E1768" i="13"/>
  <c r="E569" i="13"/>
  <c r="E1992" i="13"/>
  <c r="E227" i="13"/>
  <c r="E490" i="13"/>
  <c r="E995" i="13"/>
  <c r="E1787" i="13"/>
  <c r="E1537" i="13"/>
  <c r="E1814" i="13"/>
  <c r="E1832" i="13"/>
  <c r="E178" i="13"/>
  <c r="E158" i="13"/>
  <c r="E473" i="13"/>
  <c r="E1996" i="13"/>
  <c r="E928" i="13"/>
  <c r="E1291" i="13"/>
  <c r="E690" i="13"/>
  <c r="E1427" i="13"/>
  <c r="E269" i="13"/>
  <c r="E1904" i="13"/>
  <c r="E2075" i="13"/>
  <c r="E88" i="13"/>
  <c r="E1136" i="13"/>
  <c r="E19" i="13"/>
  <c r="E15" i="13"/>
  <c r="E612" i="13"/>
  <c r="E315" i="13"/>
  <c r="E248" i="13"/>
  <c r="E679" i="13"/>
  <c r="E979" i="13"/>
  <c r="E1840" i="13"/>
  <c r="E972" i="13"/>
  <c r="E1455" i="13"/>
  <c r="E1473" i="13"/>
  <c r="E184" i="13"/>
  <c r="E546" i="13"/>
  <c r="E1818" i="13"/>
  <c r="E1412" i="13"/>
  <c r="E825" i="13"/>
  <c r="E398" i="13"/>
  <c r="E1547" i="13"/>
  <c r="E637" i="13"/>
  <c r="E1899" i="13"/>
  <c r="E1845" i="13"/>
  <c r="E427" i="13"/>
  <c r="E1810" i="13"/>
  <c r="E1070" i="13"/>
  <c r="E2135" i="13"/>
  <c r="E175" i="13"/>
  <c r="E621" i="13"/>
  <c r="E1332" i="13"/>
  <c r="E875" i="13"/>
  <c r="E1722" i="13"/>
  <c r="E482" i="13"/>
  <c r="E1199" i="13"/>
  <c r="E491" i="13"/>
  <c r="E957" i="13"/>
  <c r="E368" i="13"/>
  <c r="E1897" i="13"/>
  <c r="E726" i="13"/>
  <c r="E610" i="13"/>
  <c r="E106" i="13"/>
  <c r="E700" i="13"/>
  <c r="E102" i="13"/>
  <c r="E1936" i="13"/>
  <c r="E1272" i="13"/>
  <c r="E693" i="13"/>
  <c r="E822" i="13"/>
  <c r="E1781" i="13"/>
  <c r="E1247" i="13"/>
  <c r="E142" i="13"/>
  <c r="E79" i="13"/>
  <c r="E60" i="13"/>
  <c r="E2048" i="13"/>
  <c r="E1055" i="13"/>
  <c r="E1276" i="13"/>
  <c r="E611" i="13"/>
  <c r="E1541" i="13"/>
  <c r="E1441" i="13"/>
  <c r="E965" i="13"/>
  <c r="E1993" i="13"/>
  <c r="E1488" i="13"/>
  <c r="E1008" i="13"/>
  <c r="E1409" i="13"/>
  <c r="E151" i="13"/>
  <c r="E86" i="13"/>
  <c r="E2124" i="13"/>
  <c r="E51" i="13"/>
  <c r="E2096" i="13"/>
  <c r="E111" i="13"/>
  <c r="E1317" i="13"/>
  <c r="E1012" i="13"/>
  <c r="E1985" i="13"/>
  <c r="E923" i="13"/>
  <c r="E2021" i="13"/>
  <c r="E1469" i="13"/>
  <c r="E660" i="13"/>
  <c r="E1858" i="13"/>
  <c r="E162" i="13"/>
  <c r="E1774" i="13"/>
  <c r="E1642" i="13"/>
  <c r="E1127" i="13"/>
  <c r="E1474" i="13"/>
  <c r="E208" i="13"/>
  <c r="E1692" i="13"/>
  <c r="E1702" i="13"/>
  <c r="E1597" i="13"/>
  <c r="E499" i="13"/>
  <c r="E1026" i="13"/>
  <c r="E827" i="13"/>
  <c r="E1654" i="13"/>
  <c r="E563" i="13"/>
  <c r="E1554" i="13"/>
  <c r="E1720" i="13"/>
  <c r="E1540" i="13"/>
  <c r="E1575" i="13"/>
  <c r="E855" i="13"/>
  <c r="E1986" i="13"/>
  <c r="E70" i="13"/>
  <c r="E522" i="13"/>
  <c r="E1148" i="13"/>
  <c r="E1959" i="13"/>
  <c r="E2064" i="13"/>
  <c r="E6" i="13"/>
  <c r="E1157" i="13"/>
  <c r="E1253" i="13"/>
  <c r="E2044" i="13"/>
  <c r="E755" i="13"/>
  <c r="E1095" i="13"/>
  <c r="E976" i="13"/>
  <c r="E1621" i="13"/>
  <c r="E2120" i="13"/>
  <c r="E1410" i="13"/>
  <c r="E1543" i="13"/>
  <c r="E435" i="13"/>
  <c r="E311" i="13"/>
  <c r="E1363" i="13"/>
  <c r="E429" i="13"/>
  <c r="E180" i="13"/>
  <c r="E594" i="13"/>
  <c r="E469" i="13"/>
  <c r="E2062" i="13"/>
  <c r="E117" i="13"/>
  <c r="E1931" i="13"/>
  <c r="E537" i="13"/>
  <c r="E2038" i="13"/>
  <c r="E1390" i="13"/>
  <c r="E1142" i="13"/>
  <c r="E880" i="13"/>
  <c r="E1663" i="13"/>
  <c r="E1368" i="13"/>
  <c r="E1115" i="13"/>
  <c r="E1895" i="13"/>
  <c r="E1170" i="13"/>
  <c r="E936" i="13"/>
  <c r="E523" i="13"/>
  <c r="E154" i="13"/>
  <c r="E585" i="13"/>
  <c r="E1204" i="13"/>
  <c r="E2137" i="13"/>
  <c r="E58" i="13"/>
  <c r="E1820" i="13"/>
  <c r="E222" i="13"/>
  <c r="E389" i="13"/>
  <c r="E90" i="13"/>
  <c r="E2082" i="13"/>
  <c r="E256" i="13"/>
  <c r="E1436" i="13"/>
  <c r="E686" i="13"/>
  <c r="E870" i="13"/>
  <c r="E1928" i="13"/>
  <c r="E352" i="13"/>
  <c r="E1574" i="13"/>
  <c r="E804" i="13"/>
  <c r="E329" i="13"/>
  <c r="E1748" i="13"/>
  <c r="E542" i="13"/>
  <c r="E2106" i="13"/>
  <c r="E328" i="13"/>
  <c r="E1788" i="13"/>
  <c r="E141" i="13"/>
  <c r="E1559" i="13"/>
  <c r="E459" i="13"/>
  <c r="E77" i="13"/>
  <c r="E2070" i="13"/>
  <c r="E1890" i="13"/>
  <c r="E595" i="13"/>
  <c r="E1138" i="13"/>
  <c r="E1577" i="13"/>
  <c r="E2146" i="13"/>
  <c r="E20" i="13"/>
  <c r="E1599" i="13"/>
  <c r="E1057" i="13"/>
  <c r="E366" i="13"/>
  <c r="E1879" i="13"/>
  <c r="E954" i="13"/>
  <c r="E1130" i="13"/>
  <c r="E886" i="13"/>
  <c r="E1182" i="13"/>
  <c r="E1569" i="13"/>
  <c r="E1184" i="13"/>
  <c r="E1901" i="13"/>
  <c r="E295" i="13"/>
  <c r="E1424" i="13"/>
  <c r="E692" i="13"/>
  <c r="E203" i="13"/>
  <c r="E508" i="13"/>
  <c r="E1290" i="13"/>
  <c r="E1212" i="13"/>
  <c r="E531" i="13"/>
  <c r="E1844" i="13"/>
  <c r="E821" i="13"/>
  <c r="E539" i="13"/>
  <c r="E1010" i="13"/>
  <c r="E1440" i="13"/>
  <c r="E1076" i="13"/>
  <c r="E1503" i="13"/>
  <c r="E1735" i="13"/>
  <c r="E418" i="13"/>
  <c r="E942" i="13"/>
  <c r="E956" i="13"/>
  <c r="E250" i="13"/>
  <c r="E177" i="13"/>
  <c r="E854" i="13"/>
  <c r="E602" i="13"/>
  <c r="E1763" i="13"/>
  <c r="E1852" i="13"/>
  <c r="E606" i="13"/>
  <c r="E747" i="13"/>
  <c r="E1954" i="13"/>
  <c r="E1524" i="13"/>
  <c r="E2148" i="13"/>
  <c r="E2008" i="13"/>
  <c r="E592" i="13"/>
  <c r="E1433" i="13"/>
  <c r="E1234" i="13"/>
  <c r="E851" i="13"/>
  <c r="E191" i="13"/>
  <c r="E82" i="13"/>
  <c r="E76" i="13"/>
  <c r="E1000" i="13"/>
  <c r="E407" i="13"/>
  <c r="E627" i="13"/>
  <c r="E1588" i="13"/>
  <c r="E1252" i="13"/>
  <c r="E84" i="13"/>
  <c r="E1821" i="13"/>
  <c r="E1336" i="13"/>
  <c r="E775" i="13"/>
  <c r="E376" i="13"/>
  <c r="E1279" i="13"/>
  <c r="E1442" i="13"/>
  <c r="E1962" i="13"/>
  <c r="E633" i="13"/>
  <c r="E1251" i="13"/>
  <c r="E1044" i="13"/>
  <c r="E2123" i="13"/>
  <c r="E544" i="13"/>
  <c r="E1328" i="13"/>
  <c r="E399" i="13"/>
  <c r="E1646" i="13"/>
  <c r="E1192" i="13"/>
  <c r="E1265" i="13"/>
  <c r="E1388" i="13"/>
  <c r="E1563" i="13"/>
  <c r="E1187" i="13"/>
  <c r="E820" i="13"/>
  <c r="E823" i="13"/>
  <c r="E408" i="13"/>
  <c r="E273" i="13"/>
  <c r="E5" i="13"/>
  <c r="E1824" i="13"/>
  <c r="E2097" i="13"/>
  <c r="E1041" i="13"/>
  <c r="E1791" i="13"/>
  <c r="E813" i="13"/>
  <c r="E386" i="13"/>
  <c r="E2004" i="13"/>
  <c r="E1283" i="13"/>
  <c r="E1263" i="13"/>
  <c r="E705" i="13"/>
  <c r="E1602" i="13"/>
  <c r="E421" i="13"/>
  <c r="E129" i="13"/>
  <c r="E1262" i="13"/>
  <c r="E573" i="13"/>
  <c r="E1450" i="13"/>
  <c r="E179" i="13"/>
  <c r="E1776" i="13"/>
  <c r="E1631" i="13"/>
  <c r="E2100" i="13"/>
  <c r="E1556" i="13"/>
  <c r="E1185" i="13"/>
  <c r="E1377" i="13"/>
  <c r="E66" i="13"/>
  <c r="E830" i="13"/>
  <c r="E382" i="13"/>
  <c r="E702" i="13"/>
  <c r="E1941" i="13"/>
  <c r="E727" i="13"/>
  <c r="E138" i="13"/>
  <c r="E2143" i="13"/>
  <c r="E299" i="13"/>
  <c r="E1024" i="13"/>
  <c r="E1709" i="13"/>
  <c r="E818" i="13"/>
  <c r="E1093" i="13"/>
  <c r="E2107" i="13"/>
  <c r="E770" i="13"/>
  <c r="E1458" i="13"/>
  <c r="E1522" i="13"/>
  <c r="E947" i="13"/>
  <c r="E1118" i="13"/>
  <c r="E1405" i="13"/>
  <c r="E1258" i="13"/>
  <c r="E831" i="13"/>
  <c r="E1140" i="13"/>
  <c r="E1502" i="13"/>
  <c r="E284" i="13"/>
  <c r="E549" i="13"/>
  <c r="E1693" i="13"/>
  <c r="E396" i="13"/>
  <c r="E1773" i="13"/>
  <c r="E1280" i="13"/>
  <c r="E695" i="13"/>
  <c r="E1733" i="13"/>
  <c r="E565" i="13"/>
  <c r="E1516" i="13"/>
  <c r="E2016" i="13"/>
  <c r="E839" i="13"/>
  <c r="E1309" i="13"/>
  <c r="E578" i="13"/>
  <c r="E101" i="13"/>
  <c r="E1961" i="13"/>
  <c r="E1963" i="13"/>
  <c r="E1042" i="13"/>
  <c r="E1108" i="13"/>
  <c r="E1624" i="13"/>
  <c r="E926" i="13"/>
  <c r="E1917" i="13"/>
  <c r="E345" i="13"/>
  <c r="E1972" i="13"/>
  <c r="E364" i="13"/>
  <c r="E778" i="13"/>
  <c r="E1671" i="13"/>
  <c r="E924" i="13"/>
  <c r="E1239" i="13"/>
  <c r="E2073" i="13"/>
  <c r="E1497" i="13"/>
  <c r="E1162" i="13"/>
  <c r="E1902" i="13"/>
  <c r="E304" i="13"/>
  <c r="E450" i="13"/>
  <c r="E385" i="13"/>
  <c r="E434" i="13"/>
  <c r="E9" i="13"/>
  <c r="E1579" i="13"/>
  <c r="E2130" i="13"/>
  <c r="E893" i="13"/>
  <c r="E1518" i="13"/>
  <c r="E1275" i="13"/>
  <c r="E1352" i="13"/>
  <c r="E340" i="13"/>
  <c r="E1460" i="13"/>
  <c r="E1248" i="13"/>
  <c r="E1839" i="13"/>
  <c r="E931" i="13"/>
  <c r="E2086" i="13"/>
  <c r="E1885" i="13"/>
  <c r="E1975" i="13"/>
  <c r="E185" i="13"/>
  <c r="E676" i="13"/>
  <c r="E2014" i="13"/>
  <c r="E958" i="13"/>
  <c r="E527" i="13"/>
  <c r="E1043" i="13"/>
  <c r="E1835" i="13"/>
  <c r="E1940" i="13"/>
  <c r="E704" i="13"/>
  <c r="E2079" i="13"/>
  <c r="E1245" i="13"/>
  <c r="E894" i="13"/>
  <c r="E1205" i="13"/>
  <c r="E1819" i="13"/>
  <c r="E1721" i="13"/>
  <c r="E405" i="13"/>
  <c r="E1792" i="13"/>
  <c r="E1682" i="13"/>
  <c r="E1811" i="13"/>
  <c r="E1117" i="13"/>
  <c r="E1034" i="13"/>
  <c r="E966" i="13"/>
  <c r="E127" i="13"/>
  <c r="E474" i="13"/>
  <c r="E1177" i="13"/>
  <c r="E1161" i="13"/>
  <c r="E1229" i="13"/>
  <c r="E1857" i="13"/>
  <c r="E1167" i="13"/>
  <c r="E39" i="13"/>
  <c r="E1121" i="13"/>
  <c r="E1755" i="13"/>
  <c r="E1158" i="13"/>
  <c r="E463" i="13"/>
  <c r="E1510" i="13"/>
  <c r="E784" i="13"/>
  <c r="E2057" i="13"/>
  <c r="E1866" i="13"/>
  <c r="E1794" i="13"/>
  <c r="E1350" i="13"/>
  <c r="E1168" i="13"/>
  <c r="E4" i="13"/>
  <c r="E1267" i="13"/>
  <c r="E31" i="13"/>
  <c r="E1324" i="13"/>
  <c r="E1354" i="13"/>
  <c r="E61" i="13"/>
  <c r="E1799" i="13"/>
  <c r="E1048" i="13"/>
  <c r="E1507" i="13"/>
  <c r="E2046" i="13"/>
  <c r="E64" i="13"/>
  <c r="E1196" i="13"/>
  <c r="E330" i="13"/>
  <c r="E1428" i="13"/>
  <c r="E761" i="13"/>
  <c r="E769" i="13"/>
  <c r="E298" i="13"/>
  <c r="E302" i="13"/>
  <c r="E1847" i="13"/>
  <c r="E1770" i="13"/>
  <c r="E2074" i="13"/>
  <c r="E351" i="13"/>
  <c r="E997" i="13"/>
  <c r="E314" i="13"/>
  <c r="E230" i="13"/>
  <c r="E1530" i="13"/>
  <c r="E983" i="13"/>
  <c r="E1190" i="13"/>
  <c r="E2142" i="13"/>
  <c r="E187" i="13"/>
  <c r="E1586" i="13"/>
  <c r="E2061" i="13"/>
  <c r="E1527" i="13"/>
  <c r="E34" i="13"/>
  <c r="E1553" i="13"/>
  <c r="E1813" i="13"/>
  <c r="E270" i="13"/>
  <c r="E2093" i="13"/>
  <c r="E734" i="13"/>
  <c r="E1673" i="13"/>
  <c r="E1320" i="13"/>
  <c r="E1615" i="13"/>
  <c r="E1718" i="13"/>
  <c r="E1867" i="13"/>
  <c r="E471" i="13"/>
  <c r="E1644" i="13"/>
  <c r="E797" i="13"/>
  <c r="E42" i="13"/>
  <c r="E1232" i="13"/>
  <c r="E390" i="13"/>
  <c r="E1487" i="13"/>
  <c r="E1437" i="13"/>
  <c r="E1286" i="13"/>
  <c r="E219" i="13"/>
  <c r="E525" i="13"/>
  <c r="E1565" i="13"/>
  <c r="E1308" i="13"/>
  <c r="E1159" i="13"/>
  <c r="E911" i="13"/>
  <c r="E1651" i="13"/>
  <c r="E670" i="13"/>
  <c r="E100" i="13"/>
  <c r="E639" i="13"/>
  <c r="E697" i="13"/>
  <c r="E1544" i="13"/>
  <c r="E1525" i="13"/>
  <c r="E2111" i="13"/>
  <c r="E1072" i="13"/>
  <c r="E1908" i="13"/>
  <c r="E863" i="13"/>
  <c r="E1528" i="13"/>
  <c r="E1215" i="13"/>
  <c r="E1628" i="13"/>
  <c r="E2013" i="13"/>
  <c r="E524" i="13"/>
  <c r="E1823" i="13"/>
  <c r="E960" i="13"/>
  <c r="E1112" i="13"/>
  <c r="E1066" i="13"/>
  <c r="E681" i="13"/>
  <c r="E872" i="13"/>
  <c r="E1779" i="13"/>
  <c r="E1361" i="13"/>
  <c r="E1242" i="13"/>
  <c r="E790" i="13"/>
  <c r="E1295" i="13"/>
  <c r="E149" i="13"/>
  <c r="E1370" i="13"/>
  <c r="E1014" i="13"/>
  <c r="E2063" i="13"/>
  <c r="E1800" i="13"/>
  <c r="E414" i="13"/>
  <c r="E1838" i="13"/>
  <c r="E374" i="13"/>
  <c r="E118" i="13"/>
  <c r="E1744" i="13"/>
  <c r="E1301" i="13"/>
  <c r="E1665" i="13"/>
  <c r="E1495" i="13"/>
  <c r="E581" i="13"/>
  <c r="E387" i="13"/>
  <c r="E137" i="13"/>
  <c r="E401" i="13"/>
  <c r="E59" i="13"/>
  <c r="E1016" i="13"/>
  <c r="E1758" i="13"/>
  <c r="E1801" i="13"/>
  <c r="E30" i="13"/>
  <c r="E1971" i="13"/>
  <c r="E892" i="13"/>
  <c r="E447" i="13"/>
  <c r="E1471" i="13"/>
  <c r="E1549" i="13"/>
  <c r="E993" i="13"/>
  <c r="E1517" i="13"/>
  <c r="E1271" i="13"/>
  <c r="E1848" i="13"/>
  <c r="E905" i="13"/>
  <c r="E1456" i="13"/>
  <c r="E1381" i="13"/>
  <c r="E1640" i="13"/>
  <c r="E466" i="13"/>
  <c r="E654" i="13"/>
  <c r="E354" i="13"/>
  <c r="E1152" i="13"/>
  <c r="E1397" i="13"/>
  <c r="E377" i="13"/>
  <c r="E1935" i="13"/>
  <c r="E1578" i="13"/>
  <c r="E160" i="13"/>
  <c r="E1739" i="13"/>
  <c r="E1863" i="13"/>
  <c r="E423" i="13"/>
  <c r="E795" i="13"/>
  <c r="E1063" i="13"/>
  <c r="E1603" i="13"/>
  <c r="E1389" i="13"/>
  <c r="E801" i="13"/>
  <c r="E1288" i="13"/>
  <c r="E1749" i="13"/>
  <c r="E860" i="13"/>
  <c r="E130" i="13"/>
  <c r="E1869" i="13"/>
  <c r="E1287" i="13"/>
  <c r="E1949" i="13"/>
  <c r="E1160" i="13"/>
  <c r="E367" i="13"/>
  <c r="E665" i="13"/>
  <c r="E918" i="13"/>
  <c r="E73" i="13"/>
  <c r="E555" i="13"/>
  <c r="E1638" i="13"/>
  <c r="E1743" i="13"/>
  <c r="E545" i="13"/>
  <c r="E289" i="13"/>
  <c r="E845" i="13"/>
  <c r="E1105" i="13"/>
  <c r="E1851" i="13"/>
  <c r="E1491" i="13"/>
  <c r="E1980" i="13"/>
  <c r="E1403" i="13"/>
  <c r="E896" i="13"/>
  <c r="E119" i="13"/>
  <c r="E733" i="13"/>
  <c r="E481" i="13"/>
  <c r="E596" i="13"/>
  <c r="E440" i="13"/>
  <c r="E652" i="13"/>
  <c r="E1203" i="13"/>
  <c r="E131" i="13"/>
  <c r="E1706" i="13"/>
  <c r="E1964" i="13"/>
  <c r="E1957" i="13"/>
  <c r="E2065" i="13"/>
  <c r="E470" i="13"/>
  <c r="E617" i="13"/>
  <c r="E196" i="13"/>
  <c r="E1534" i="13"/>
  <c r="E722" i="13"/>
  <c r="E2140" i="13"/>
  <c r="E1443" i="13"/>
  <c r="E707" i="13"/>
  <c r="E609" i="13"/>
  <c r="E1046" i="13"/>
  <c r="E502" i="13"/>
  <c r="E552" i="13"/>
  <c r="E715" i="13"/>
  <c r="E992" i="13"/>
  <c r="E1318" i="13"/>
  <c r="E355" i="13"/>
  <c r="E1186" i="13"/>
  <c r="E2103" i="13"/>
  <c r="E1326" i="13"/>
  <c r="E266" i="13"/>
  <c r="E710" i="13"/>
  <c r="E172" i="13"/>
  <c r="E170" i="13"/>
  <c r="E1734" i="13"/>
  <c r="E457" i="13"/>
  <c r="E873" i="13"/>
  <c r="E1165" i="13"/>
  <c r="E824" i="13"/>
  <c r="E49" i="13"/>
  <c r="E402" i="13"/>
  <c r="E486" i="13"/>
  <c r="E977" i="13"/>
  <c r="E685" i="13"/>
  <c r="E238" i="13"/>
  <c r="E1526" i="13"/>
  <c r="E1981" i="13"/>
  <c r="E1036" i="13"/>
  <c r="E1939" i="13"/>
  <c r="E44" i="13"/>
  <c r="E1691" i="13"/>
  <c r="E2015" i="13"/>
  <c r="E1868" i="13"/>
  <c r="E280" i="13"/>
  <c r="E1246" i="13"/>
  <c r="E1047" i="13"/>
  <c r="E913" i="13"/>
  <c r="E858" i="13"/>
  <c r="E838" i="13"/>
  <c r="E110" i="13"/>
  <c r="E125" i="13"/>
  <c r="E1704" i="13"/>
  <c r="E1533" i="13"/>
  <c r="E1227" i="13"/>
  <c r="E1697" i="13"/>
  <c r="E322" i="13"/>
  <c r="E2072" i="13"/>
  <c r="E1643" i="13"/>
  <c r="E361" i="13"/>
  <c r="E1407" i="13"/>
  <c r="E1181" i="13"/>
  <c r="E1680" i="13"/>
  <c r="E1435" i="13"/>
  <c r="E451" i="13"/>
  <c r="E373" i="13"/>
  <c r="E1505" i="13"/>
  <c r="E768" i="13"/>
  <c r="E445" i="13"/>
  <c r="E190" i="13"/>
  <c r="E765" i="13"/>
  <c r="E1762" i="13"/>
  <c r="E2049" i="13"/>
  <c r="E197" i="13"/>
  <c r="E1120" i="13"/>
  <c r="E694" i="13"/>
  <c r="E193" i="13"/>
  <c r="E950" i="13"/>
  <c r="E636" i="13"/>
  <c r="E1029" i="13"/>
  <c r="E767" i="13"/>
  <c r="E40" i="13"/>
  <c r="E1938" i="13"/>
  <c r="E297" i="13"/>
  <c r="E12" i="13"/>
  <c r="E235" i="13"/>
  <c r="E1566" i="13"/>
  <c r="E562" i="13"/>
  <c r="E228" i="13"/>
  <c r="E533" i="13"/>
  <c r="E432" i="13"/>
  <c r="E964" i="13"/>
  <c r="E1369" i="13"/>
  <c r="E968" i="13"/>
  <c r="E1341" i="13"/>
  <c r="E112" i="13"/>
  <c r="E1700" i="13"/>
  <c r="E1366" i="13"/>
  <c r="E579" i="13"/>
  <c r="E1596" i="13"/>
  <c r="E2126" i="13"/>
  <c r="E848" i="13"/>
  <c r="E1209" i="13"/>
  <c r="E2020" i="13"/>
  <c r="E1705" i="13"/>
  <c r="E943" i="13"/>
  <c r="E935" i="13"/>
  <c r="E1641" i="13"/>
  <c r="E294" i="13"/>
  <c r="E1015" i="13"/>
  <c r="E940" i="13"/>
  <c r="E43" i="13"/>
  <c r="E661" i="13"/>
  <c r="E787" i="13"/>
  <c r="E1353" i="13"/>
  <c r="E1346" i="13"/>
  <c r="E1240" i="13"/>
  <c r="E369" i="13"/>
  <c r="E1726" i="13"/>
  <c r="E1166" i="13"/>
  <c r="E590" i="13"/>
  <c r="E1701" i="13"/>
  <c r="E1249" i="13"/>
  <c r="E1461" i="13"/>
  <c r="E200" i="13"/>
  <c r="E1937" i="13"/>
  <c r="E1887" i="13"/>
  <c r="E1289" i="13"/>
  <c r="E922" i="13"/>
  <c r="E512" i="13"/>
  <c r="E357" i="13"/>
  <c r="E72" i="13"/>
  <c r="E212" i="13"/>
  <c r="E1079" i="13"/>
  <c r="E1334" i="13"/>
  <c r="E881" i="13"/>
  <c r="E2147" i="13"/>
  <c r="E2051" i="13"/>
  <c r="E1740" i="13"/>
  <c r="E1025" i="13"/>
  <c r="E651" i="13"/>
  <c r="E969" i="13"/>
  <c r="E1970" i="13"/>
  <c r="E495" i="13"/>
  <c r="E307" i="13"/>
  <c r="E687" i="13"/>
  <c r="E339" i="13"/>
  <c r="E656" i="13"/>
  <c r="E2068" i="13"/>
  <c r="E1051" i="13"/>
  <c r="E907" i="13"/>
  <c r="E404" i="13"/>
  <c r="E1946" i="13"/>
  <c r="E1688" i="13"/>
  <c r="E1415" i="13"/>
  <c r="E1081" i="13"/>
  <c r="E163" i="13"/>
  <c r="E732" i="13"/>
  <c r="E530" i="13"/>
  <c r="E1907" i="13"/>
  <c r="E509" i="13"/>
  <c r="E877" i="13"/>
  <c r="E629" i="13"/>
  <c r="E696" i="13"/>
  <c r="E422" i="13"/>
  <c r="E1834" i="13"/>
  <c r="E2128" i="13"/>
  <c r="E1653" i="13"/>
  <c r="E1233" i="13"/>
  <c r="E1359" i="13"/>
  <c r="E1149" i="13"/>
  <c r="E1475" i="13"/>
  <c r="E890" i="13"/>
  <c r="E1074" i="13"/>
  <c r="E285" i="13"/>
  <c r="E41" i="13"/>
  <c r="E1676" i="13"/>
  <c r="E852" i="13"/>
  <c r="E1284" i="13"/>
  <c r="E570" i="13"/>
  <c r="E728" i="13"/>
  <c r="E1661" i="13"/>
  <c r="E1978" i="13"/>
  <c r="E990" i="13"/>
  <c r="E671" i="13"/>
  <c r="E887" i="13"/>
  <c r="E1201" i="13"/>
  <c r="E2010" i="13"/>
  <c r="E464" i="13"/>
  <c r="E1715" i="13"/>
  <c r="E999" i="13"/>
  <c r="E989" i="13"/>
  <c r="E514" i="13"/>
  <c r="E291" i="13"/>
  <c r="E2112" i="13"/>
  <c r="E847" i="13"/>
  <c r="E2007" i="13"/>
  <c r="E833" i="13"/>
  <c r="E441" i="13"/>
  <c r="E349" i="13"/>
  <c r="E169" i="13"/>
  <c r="E862" i="13"/>
  <c r="E731" i="13"/>
  <c r="E221" i="13"/>
  <c r="E1696" i="13"/>
  <c r="E360" i="13"/>
  <c r="E1745" i="13"/>
  <c r="E124" i="13"/>
  <c r="E2053" i="13"/>
  <c r="E1529" i="13"/>
  <c r="E1206" i="13"/>
  <c r="E1483" i="13"/>
  <c r="E1593" i="13"/>
  <c r="E2092" i="13"/>
  <c r="E1062" i="13"/>
  <c r="E1399" i="13"/>
  <c r="E949" i="13"/>
  <c r="E1830" i="13"/>
  <c r="E1932" i="13"/>
  <c r="E1967" i="13"/>
  <c r="E1871" i="13"/>
  <c r="E494" i="13"/>
  <c r="E882" i="13"/>
  <c r="E739" i="13"/>
  <c r="E2139" i="13"/>
  <c r="E383" i="13"/>
  <c r="E1870" i="13"/>
  <c r="E1373" i="13"/>
  <c r="E953" i="13"/>
  <c r="E1592" i="13"/>
  <c r="E333" i="13"/>
  <c r="E2131" i="13"/>
  <c r="E810" i="13"/>
  <c r="E2081" i="13"/>
  <c r="E1302" i="13"/>
  <c r="E971" i="13"/>
  <c r="E2059" i="13"/>
  <c r="E1259" i="13"/>
  <c r="E258" i="13"/>
  <c r="E1900" i="13"/>
  <c r="E1261" i="13"/>
  <c r="E915" i="13"/>
  <c r="E378" i="13"/>
  <c r="E1952" i="13"/>
  <c r="E903" i="13"/>
  <c r="E1480" i="13"/>
  <c r="E994" i="13"/>
  <c r="E395" i="13"/>
  <c r="E255" i="13"/>
  <c r="E50" i="13"/>
  <c r="E263" i="13"/>
  <c r="E991" i="13"/>
  <c r="E245" i="13"/>
  <c r="E1782" i="13"/>
  <c r="E1277" i="13"/>
  <c r="E484" i="13"/>
  <c r="E436" i="13"/>
  <c r="E624" i="13"/>
  <c r="E1916" i="13"/>
  <c r="E1124" i="13"/>
  <c r="E171" i="13"/>
  <c r="E1476" i="13"/>
  <c r="E1583" i="13"/>
  <c r="E1960" i="13"/>
  <c r="E1532" i="13"/>
  <c r="E2122" i="13"/>
  <c r="E2019" i="13"/>
  <c r="E2108" i="13"/>
  <c r="E1918" i="13"/>
  <c r="E1625" i="13"/>
  <c r="E1172" i="13"/>
  <c r="E47" i="1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G440" i="2"/>
  <c r="G617" i="2"/>
  <c r="G618" i="2"/>
  <c r="G1022" i="2"/>
  <c r="G562" i="2"/>
  <c r="G1782" i="2"/>
  <c r="G1627" i="2"/>
  <c r="G1293" i="2"/>
  <c r="G619" i="2"/>
  <c r="G1726" i="2"/>
  <c r="G829" i="2"/>
  <c r="G1990" i="2"/>
  <c r="G1741" i="2"/>
  <c r="G1628" i="2"/>
  <c r="G1600" i="2"/>
  <c r="G1991" i="2"/>
  <c r="G830" i="2"/>
  <c r="G396" i="2"/>
  <c r="G1672" i="2"/>
  <c r="G1250" i="2"/>
  <c r="G504" i="2"/>
  <c r="G2057" i="2"/>
  <c r="G144" i="2"/>
  <c r="G1166" i="2"/>
  <c r="G1666" i="2"/>
  <c r="G94" i="2"/>
  <c r="G270" i="2"/>
  <c r="G1098" i="2"/>
  <c r="G1995" i="2"/>
  <c r="G1035" i="2"/>
  <c r="G532" i="2"/>
  <c r="G917" i="2"/>
  <c r="G1686" i="2"/>
  <c r="G1687" i="2"/>
  <c r="G1409" i="2"/>
  <c r="G1285" i="2"/>
  <c r="G1703" i="2"/>
  <c r="G620" i="2"/>
  <c r="G78" i="2"/>
  <c r="G1939" i="2"/>
  <c r="G145" i="2"/>
  <c r="G167" i="2"/>
  <c r="G1929" i="2"/>
  <c r="G1886" i="2"/>
  <c r="G2089" i="2"/>
  <c r="G664" i="2"/>
  <c r="G1913" i="2"/>
  <c r="G544" i="2"/>
  <c r="G1542" i="2"/>
  <c r="G641" i="2"/>
  <c r="G467" i="2"/>
  <c r="G277" i="2"/>
  <c r="G434" i="2"/>
  <c r="G621" i="2"/>
  <c r="G492" i="2"/>
  <c r="G157" i="2"/>
  <c r="G2004" i="2"/>
  <c r="G1925" i="2"/>
  <c r="G563" i="2"/>
  <c r="G872" i="2"/>
  <c r="G622" i="2"/>
  <c r="G1145" i="2"/>
  <c r="G1236" i="2"/>
  <c r="G1018" i="2"/>
  <c r="G347" i="2"/>
  <c r="G1728" i="2"/>
  <c r="G437" i="2"/>
  <c r="G1099" i="2"/>
  <c r="G1361" i="2"/>
  <c r="G400" i="2"/>
  <c r="G1883" i="2"/>
  <c r="G1932" i="2"/>
  <c r="G2090" i="2"/>
  <c r="G92" i="2"/>
  <c r="G348" i="2"/>
  <c r="G177" i="2"/>
  <c r="G1927" i="2"/>
  <c r="G568" i="2"/>
  <c r="G426" i="2"/>
  <c r="G1283" i="2"/>
  <c r="G1230" i="2"/>
  <c r="G848" i="2"/>
  <c r="G427" i="2"/>
  <c r="G1553" i="2"/>
  <c r="G318" i="2"/>
  <c r="G15" i="2"/>
  <c r="G1162" i="2"/>
  <c r="G131" i="2"/>
  <c r="G1783" i="2"/>
  <c r="G969" i="2"/>
  <c r="G1026" i="2"/>
  <c r="G893" i="2"/>
  <c r="G1278" i="2"/>
  <c r="G549" i="2"/>
  <c r="G477" i="2"/>
  <c r="G272" i="2"/>
  <c r="G625" i="2"/>
  <c r="G1920" i="2"/>
  <c r="G2033" i="2"/>
  <c r="G2058" i="2"/>
  <c r="G1415" i="2"/>
  <c r="G1588" i="2"/>
  <c r="G885" i="2"/>
  <c r="G1589" i="2"/>
  <c r="G753" i="2"/>
  <c r="G2005" i="2"/>
  <c r="G99" i="2"/>
  <c r="G1371" i="2"/>
  <c r="G1061" i="2"/>
  <c r="G428" i="2"/>
  <c r="G1959" i="2"/>
  <c r="G1009" i="2"/>
  <c r="G1063" i="2"/>
  <c r="G560" i="2"/>
  <c r="G319" i="2"/>
  <c r="G209" i="2"/>
  <c r="G113" i="2"/>
  <c r="G1354" i="2"/>
  <c r="G1977" i="2"/>
  <c r="G1859" i="2"/>
  <c r="G1914" i="2"/>
  <c r="G650" i="2"/>
  <c r="G821" i="2"/>
  <c r="G1146" i="2"/>
  <c r="G1259" i="2"/>
  <c r="G2050" i="2"/>
  <c r="G623" i="2"/>
  <c r="G278" i="2"/>
  <c r="G790" i="2"/>
  <c r="G198" i="2"/>
  <c r="G1150" i="2"/>
  <c r="G1010" i="2"/>
  <c r="G1320" i="2"/>
  <c r="G513" i="2"/>
  <c r="G561" i="2"/>
  <c r="G1942" i="2"/>
  <c r="G1979" i="2"/>
  <c r="G51" i="2"/>
  <c r="G636" i="2"/>
  <c r="G637" i="2"/>
  <c r="G357" i="2"/>
  <c r="G132" i="2"/>
  <c r="G1155" i="2"/>
  <c r="G583" i="2"/>
  <c r="G1484" i="2"/>
  <c r="G550" i="2"/>
  <c r="G1956" i="2"/>
  <c r="G1217" i="2"/>
  <c r="G368" i="2"/>
  <c r="G1640" i="2"/>
  <c r="G658" i="2"/>
  <c r="G1788" i="2"/>
  <c r="G1334" i="2"/>
  <c r="G986" i="2"/>
  <c r="G393" i="2"/>
  <c r="G1499" i="2"/>
  <c r="G1882" i="2"/>
  <c r="G139" i="2"/>
  <c r="G1749" i="2"/>
  <c r="G210" i="2"/>
  <c r="G1571" i="2"/>
  <c r="G1681" i="2"/>
  <c r="G626" i="2"/>
  <c r="G1416" i="2"/>
  <c r="G1566" i="2"/>
  <c r="G1260" i="2"/>
  <c r="G1213" i="2"/>
  <c r="G741" i="2"/>
  <c r="G2053" i="2"/>
  <c r="G215" i="2"/>
  <c r="G982" i="2"/>
  <c r="G155" i="2"/>
  <c r="G995" i="2"/>
  <c r="G949" i="2"/>
  <c r="G2105" i="2"/>
  <c r="G858" i="2"/>
  <c r="G1784" i="2"/>
  <c r="G1269" i="2"/>
  <c r="G56" i="2"/>
  <c r="G2048" i="2"/>
  <c r="G1767" i="2"/>
  <c r="G1756" i="2"/>
  <c r="G902" i="2"/>
  <c r="G2117" i="2"/>
  <c r="G627" i="2"/>
  <c r="G1322" i="2"/>
  <c r="G1102" i="2"/>
  <c r="G730" i="2"/>
  <c r="G356" i="2"/>
  <c r="G1023" i="2"/>
  <c r="G254" i="2"/>
  <c r="G1980" i="2"/>
  <c r="G499" i="2"/>
  <c r="G107" i="2"/>
  <c r="G1768" i="2"/>
  <c r="G2045" i="2"/>
  <c r="G1376" i="2"/>
  <c r="G1233" i="2"/>
  <c r="G1251" i="2"/>
  <c r="G786" i="2"/>
  <c r="G351" i="2"/>
  <c r="G1735" i="2"/>
  <c r="G1887" i="2"/>
  <c r="G1803" i="2"/>
  <c r="G409" i="2"/>
  <c r="G694" i="2"/>
  <c r="G1179" i="2"/>
  <c r="G587" i="2"/>
  <c r="G1856" i="2"/>
  <c r="G1270" i="2"/>
  <c r="G345" i="2"/>
  <c r="G1396" i="2"/>
  <c r="G2087" i="2"/>
  <c r="G1543" i="2"/>
  <c r="G1447" i="2"/>
  <c r="G1072" i="2"/>
  <c r="G1073" i="2"/>
  <c r="G280" i="2"/>
  <c r="G2032" i="2"/>
  <c r="G133" i="2"/>
  <c r="G2113" i="2"/>
  <c r="G2062" i="2"/>
  <c r="G1502" i="2"/>
  <c r="G614" i="2"/>
  <c r="G1868" i="2"/>
  <c r="G1505" i="2"/>
  <c r="G251" i="2"/>
  <c r="G918" i="2"/>
  <c r="G1448" i="2"/>
  <c r="G1228" i="2"/>
  <c r="G551" i="2"/>
  <c r="G1514" i="2"/>
  <c r="G581" i="2"/>
  <c r="G1994" i="2"/>
  <c r="G290" i="2"/>
  <c r="G1189" i="2"/>
  <c r="G163" i="2"/>
  <c r="G1578" i="2"/>
  <c r="G45" i="2"/>
  <c r="G168" i="2"/>
  <c r="G83" i="2"/>
  <c r="G2074" i="2"/>
  <c r="G1272" i="2"/>
  <c r="G521" i="2"/>
  <c r="G367" i="2"/>
  <c r="G1074" i="2"/>
  <c r="G971" i="2"/>
  <c r="G669" i="2"/>
  <c r="G1036" i="2"/>
  <c r="G199" i="2"/>
  <c r="G1888" i="2"/>
  <c r="G1028" i="2"/>
  <c r="G2120" i="2"/>
  <c r="G105" i="2"/>
  <c r="G1442" i="2"/>
  <c r="G966" i="2"/>
  <c r="G95" i="2"/>
  <c r="G146" i="2"/>
  <c r="G1837" i="2"/>
  <c r="G405" i="2"/>
  <c r="G159" i="2"/>
  <c r="G1525" i="2"/>
  <c r="G441" i="2"/>
  <c r="G1804" i="2"/>
  <c r="G2114" i="2"/>
  <c r="G1483" i="2"/>
  <c r="G761" i="2"/>
  <c r="G1053" i="2"/>
  <c r="G1128" i="2"/>
  <c r="G331" i="2"/>
  <c r="G972" i="2"/>
  <c r="G11" i="2"/>
  <c r="G1583" i="2"/>
  <c r="G1916" i="2"/>
  <c r="G2084" i="2"/>
  <c r="G106" i="2"/>
  <c r="G1052" i="2"/>
  <c r="G1572" i="2"/>
  <c r="G978" i="2"/>
  <c r="G804" i="2"/>
  <c r="G1688" i="2"/>
  <c r="G1845" i="2"/>
  <c r="G1048" i="2"/>
  <c r="G315" i="2"/>
  <c r="G1258" i="2"/>
  <c r="G20" i="2"/>
  <c r="G480" i="2"/>
  <c r="G1199" i="2"/>
  <c r="G1738" i="2"/>
  <c r="G2070" i="2"/>
  <c r="G2065" i="2"/>
  <c r="G1644" i="2"/>
  <c r="G713" i="2"/>
  <c r="G1863" i="2"/>
  <c r="G1480" i="2"/>
  <c r="G170" i="2"/>
  <c r="G624" i="2"/>
  <c r="G1538" i="2"/>
  <c r="G579" i="2"/>
  <c r="G201" i="2"/>
  <c r="G1617" i="2"/>
  <c r="G672" i="2"/>
  <c r="G1163" i="2"/>
  <c r="G1714" i="2"/>
  <c r="G1460" i="2"/>
  <c r="G600" i="2"/>
  <c r="G79" i="2"/>
  <c r="G832" i="2"/>
  <c r="G869" i="2"/>
  <c r="G296" i="2"/>
  <c r="G1661" i="2"/>
  <c r="G714" i="2"/>
  <c r="G700" i="2"/>
  <c r="G808" i="2"/>
  <c r="G1531" i="2"/>
  <c r="G25" i="2"/>
  <c r="G862" i="2"/>
  <c r="G2112" i="2"/>
  <c r="G870" i="2"/>
  <c r="G538" i="2"/>
  <c r="G1478" i="2"/>
  <c r="G122" i="2"/>
  <c r="G1629" i="2"/>
  <c r="G1274" i="2"/>
  <c r="G401" i="2"/>
  <c r="G2102" i="2"/>
  <c r="G1904" i="2"/>
  <c r="G844" i="2"/>
  <c r="G1107" i="2"/>
  <c r="G1760" i="2"/>
  <c r="G891" i="2"/>
  <c r="G699" i="2"/>
  <c r="G186" i="2"/>
  <c r="G1231" i="2"/>
  <c r="G831" i="2"/>
  <c r="G1456" i="2"/>
  <c r="G298" i="2"/>
  <c r="G1574" i="2"/>
  <c r="G71" i="2"/>
  <c r="G1722" i="2"/>
  <c r="G840" i="2"/>
  <c r="G1765" i="2"/>
  <c r="G1314" i="2"/>
  <c r="G1359" i="2"/>
  <c r="G1504" i="2"/>
  <c r="G1256" i="2"/>
  <c r="G399" i="2"/>
  <c r="G96" i="2"/>
  <c r="G541" i="2"/>
  <c r="G1841" i="2"/>
  <c r="G1004" i="2"/>
  <c r="G1978" i="2"/>
  <c r="G2066" i="2"/>
  <c r="G1838" i="2"/>
  <c r="G1404" i="2"/>
  <c r="G2092" i="2"/>
  <c r="G240" i="2"/>
  <c r="G974" i="2"/>
  <c r="G935" i="2"/>
  <c r="G1581" i="2"/>
  <c r="G968" i="2"/>
  <c r="G1724" i="2"/>
  <c r="G245" i="2"/>
  <c r="G171" i="2"/>
  <c r="G1675" i="2"/>
  <c r="G951" i="2"/>
  <c r="G656" i="2"/>
  <c r="G1457" i="2"/>
  <c r="G1117" i="2"/>
  <c r="G1294" i="2"/>
  <c r="G649" i="2"/>
  <c r="G447" i="2"/>
  <c r="G1506" i="2"/>
  <c r="G857" i="2"/>
  <c r="G46" i="2"/>
  <c r="G1619" i="2"/>
  <c r="G710" i="2"/>
  <c r="G570" i="2"/>
  <c r="G839" i="2"/>
  <c r="G1174" i="2"/>
  <c r="G207" i="2"/>
  <c r="G1662" i="2"/>
  <c r="G1395" i="2"/>
  <c r="G380" i="2"/>
  <c r="G657" i="2"/>
  <c r="G1207" i="2"/>
  <c r="G61" i="2"/>
  <c r="G707" i="2"/>
  <c r="G1315" i="2"/>
  <c r="G1751" i="2"/>
  <c r="G1392" i="2"/>
  <c r="G340" i="2"/>
  <c r="G1264" i="2"/>
  <c r="G1894" i="2"/>
  <c r="G856" i="2"/>
  <c r="G1487" i="2"/>
  <c r="G339" i="2"/>
  <c r="G2143" i="2"/>
  <c r="G230" i="2"/>
  <c r="G1710" i="2"/>
  <c r="G1262" i="2"/>
  <c r="G2038" i="2"/>
  <c r="G1820" i="2"/>
  <c r="G515" i="2"/>
  <c r="G231" i="2"/>
  <c r="G1471" i="2"/>
  <c r="G1192" i="2"/>
  <c r="G1067" i="2"/>
  <c r="G2128" i="2"/>
  <c r="G679" i="2"/>
  <c r="G996" i="2"/>
  <c r="G911" i="2"/>
  <c r="G1551" i="2"/>
  <c r="G1138" i="2"/>
  <c r="G1958" i="2"/>
  <c r="G784" i="2"/>
  <c r="G785" i="2"/>
  <c r="G1865" i="2"/>
  <c r="G959" i="2"/>
  <c r="G416" i="2"/>
  <c r="G1988" i="2"/>
  <c r="G1420" i="2"/>
  <c r="G1663" i="2"/>
  <c r="G1500" i="2"/>
  <c r="G1224" i="2"/>
  <c r="G1573" i="2"/>
  <c r="G21" i="2"/>
  <c r="G1986" i="2"/>
  <c r="G1853" i="2"/>
  <c r="G429" i="2"/>
  <c r="G2131" i="2"/>
  <c r="G1327" i="2"/>
  <c r="G1652" i="2"/>
  <c r="G299" i="2"/>
  <c r="G2096" i="2"/>
  <c r="G535" i="2"/>
  <c r="G803" i="2"/>
  <c r="G1143" i="2"/>
  <c r="G482" i="2"/>
  <c r="G1226" i="2"/>
  <c r="G1764" i="2"/>
  <c r="G1137" i="2"/>
  <c r="G1678" i="2"/>
  <c r="G1467" i="2"/>
  <c r="G1736" i="2"/>
  <c r="G1209" i="2"/>
  <c r="G1769" i="2"/>
  <c r="G1268" i="2"/>
  <c r="G652" i="2"/>
  <c r="G2044" i="2"/>
  <c r="G1668" i="2"/>
  <c r="G1752" i="2"/>
  <c r="G160" i="2"/>
  <c r="G430" i="2"/>
  <c r="G589" i="2"/>
  <c r="G224" i="2"/>
  <c r="G740" i="2"/>
  <c r="G2051" i="2"/>
  <c r="G284" i="2"/>
  <c r="G336" i="2"/>
  <c r="G475" i="2"/>
  <c r="G1716" i="2"/>
  <c r="G369" i="2"/>
  <c r="G1871" i="2"/>
  <c r="G419" i="2"/>
  <c r="G1569" i="2"/>
  <c r="G1486" i="2"/>
  <c r="G922" i="2"/>
  <c r="G1266" i="2"/>
  <c r="G1706" i="2"/>
  <c r="G1397" i="2"/>
  <c r="G1921" i="2"/>
  <c r="G1557" i="2"/>
  <c r="G1168" i="2"/>
  <c r="G787" i="2"/>
  <c r="G257" i="2"/>
  <c r="G598" i="2"/>
  <c r="G1157" i="2"/>
  <c r="G1427" i="2"/>
  <c r="G119" i="2"/>
  <c r="G773" i="2"/>
  <c r="G1607" i="2"/>
  <c r="G1180" i="2"/>
  <c r="G493" i="2"/>
  <c r="G12" i="2"/>
  <c r="G1373" i="2"/>
  <c r="G150" i="2"/>
  <c r="G1944" i="2"/>
  <c r="G539" i="2"/>
  <c r="G2014" i="2"/>
  <c r="G2015" i="2"/>
  <c r="G497" i="2"/>
  <c r="G268" i="2"/>
  <c r="G1780" i="2"/>
  <c r="G1003" i="2"/>
  <c r="G1879" i="2"/>
  <c r="G211" i="2"/>
  <c r="G2145" i="2"/>
  <c r="G639" i="2"/>
  <c r="G135" i="2"/>
  <c r="G990" i="2"/>
  <c r="G1733" i="2"/>
  <c r="G1620" i="2"/>
  <c r="G695" i="2"/>
  <c r="G1104" i="2"/>
  <c r="G449" i="2"/>
  <c r="G1239" i="2"/>
  <c r="G301" i="2"/>
  <c r="G1895" i="2"/>
  <c r="G735" i="2"/>
  <c r="G1444" i="2"/>
  <c r="G65" i="2"/>
  <c r="G40" i="2"/>
  <c r="G436" i="2"/>
  <c r="G725" i="2"/>
  <c r="G1077" i="2"/>
  <c r="G1881" i="2"/>
  <c r="G1288" i="2"/>
  <c r="G142" i="2"/>
  <c r="G1641" i="2"/>
  <c r="G738" i="2"/>
  <c r="G1795" i="2"/>
  <c r="G994" i="2"/>
  <c r="G1425" i="2"/>
  <c r="G556" i="2"/>
  <c r="G1033" i="2"/>
  <c r="G1796" i="2"/>
  <c r="G690" i="2"/>
  <c r="G1296" i="2"/>
  <c r="G1084" i="2"/>
  <c r="G2085" i="2"/>
  <c r="G1682" i="2"/>
  <c r="G682" i="2"/>
  <c r="G1692" i="2"/>
  <c r="G1754" i="2"/>
  <c r="G693" i="2"/>
  <c r="G1705" i="2"/>
  <c r="G719" i="2"/>
  <c r="G638" i="2"/>
  <c r="G503" i="2"/>
  <c r="G852" i="2"/>
  <c r="G1000" i="2"/>
  <c r="G701" i="2"/>
  <c r="G1423" i="2"/>
  <c r="G111" i="2"/>
  <c r="G1358" i="2"/>
  <c r="G1918" i="2"/>
  <c r="G2055" i="2"/>
  <c r="G1144" i="2"/>
  <c r="G366" i="2"/>
  <c r="G924" i="2"/>
  <c r="G1854" i="2"/>
  <c r="G41" i="2"/>
  <c r="G1204" i="2"/>
  <c r="G928" i="2"/>
  <c r="G2035" i="2"/>
  <c r="G1465" i="2"/>
  <c r="G1366" i="2"/>
  <c r="G297" i="2"/>
  <c r="G545" i="2"/>
  <c r="G1790" i="2"/>
  <c r="G1214" i="2"/>
  <c r="G777" i="2"/>
  <c r="G886" i="2"/>
  <c r="G2039" i="2"/>
  <c r="G2025" i="2"/>
  <c r="G1428" i="2"/>
  <c r="G1996" i="2"/>
  <c r="G660" i="2"/>
  <c r="G1378" i="2"/>
  <c r="G1252" i="2"/>
  <c r="G564" i="2"/>
  <c r="G349" i="2"/>
  <c r="G2100" i="2"/>
  <c r="G1955" i="2"/>
  <c r="G39" i="2"/>
  <c r="G1575" i="2"/>
  <c r="G1593" i="2"/>
  <c r="G720" i="2"/>
  <c r="G1024" i="2"/>
  <c r="G543" i="2"/>
  <c r="G1558" i="2"/>
  <c r="G1328" i="2"/>
  <c r="G1975" i="2"/>
  <c r="G1761" i="2"/>
  <c r="G1585" i="2"/>
  <c r="G287" i="2"/>
  <c r="G220" i="2"/>
  <c r="G640" i="2"/>
  <c r="G675" i="2"/>
  <c r="G976" i="2"/>
  <c r="G1329" i="2"/>
  <c r="G325" i="2"/>
  <c r="G1243" i="2"/>
  <c r="G1227" i="2"/>
  <c r="G386" i="2"/>
  <c r="G1161" i="2"/>
  <c r="G1950" i="2"/>
  <c r="G248" i="2"/>
  <c r="G306" i="2"/>
  <c r="G677" i="2"/>
  <c r="G329" i="2"/>
  <c r="G410" i="2"/>
  <c r="G2011" i="2"/>
  <c r="G47" i="2"/>
  <c r="G1039" i="2"/>
  <c r="G1530" i="2"/>
  <c r="G905" i="2"/>
  <c r="G1302" i="2"/>
  <c r="G53" i="2"/>
  <c r="G671" i="2"/>
  <c r="G764" i="2"/>
  <c r="G843" i="2"/>
  <c r="G2119" i="2"/>
  <c r="G943" i="2"/>
  <c r="G715" i="2"/>
  <c r="G425" i="2"/>
  <c r="G1219" i="2"/>
  <c r="G501" i="2"/>
  <c r="G189" i="2"/>
  <c r="G944" i="2"/>
  <c r="G2012" i="2"/>
  <c r="G1513" i="2"/>
  <c r="G879" i="2"/>
  <c r="G304" i="2"/>
  <c r="G1065" i="2"/>
  <c r="G70" i="2"/>
  <c r="G249" i="2"/>
  <c r="G2109" i="2"/>
  <c r="G35" i="2"/>
  <c r="G1842" i="2"/>
  <c r="G1755" i="2"/>
  <c r="G214" i="2"/>
  <c r="G685" i="2"/>
  <c r="G1623" i="2"/>
  <c r="G502" i="2"/>
  <c r="G2059" i="2"/>
  <c r="G1521" i="2"/>
  <c r="G324" i="2"/>
  <c r="G945" i="2"/>
  <c r="G1866" i="2"/>
  <c r="G525" i="2"/>
  <c r="G1539" i="2"/>
  <c r="G629" i="2"/>
  <c r="G1079" i="2"/>
  <c r="G485" i="2"/>
  <c r="G828" i="2"/>
  <c r="G1907" i="2"/>
  <c r="G1934" i="2"/>
  <c r="G608" i="2"/>
  <c r="G1683" i="2"/>
  <c r="G451" i="2"/>
  <c r="G818" i="2"/>
  <c r="G1828" i="2"/>
  <c r="G376" i="2"/>
  <c r="G2104" i="2"/>
  <c r="G961" i="2"/>
  <c r="G763" i="2"/>
  <c r="G2034" i="2"/>
  <c r="G341" i="2"/>
  <c r="G164" i="2"/>
  <c r="G1826" i="2"/>
  <c r="G1437" i="2"/>
  <c r="G834" i="2"/>
  <c r="G1528" i="2"/>
  <c r="G1693" i="2"/>
  <c r="G736" i="2"/>
  <c r="G1704" i="2"/>
  <c r="G63" i="2"/>
  <c r="G1149" i="2"/>
  <c r="G2121" i="2"/>
  <c r="G2060" i="2"/>
  <c r="G706" i="2"/>
  <c r="G320" i="2"/>
  <c r="G1057" i="2"/>
  <c r="G1777" i="2"/>
  <c r="G1301" i="2"/>
  <c r="G1778" i="2"/>
  <c r="G744" i="2"/>
  <c r="G565" i="2"/>
  <c r="G823" i="2"/>
  <c r="G1544" i="2"/>
  <c r="G909" i="2"/>
  <c r="G723" i="2"/>
  <c r="G1040" i="2"/>
  <c r="G1564" i="2"/>
  <c r="G294" i="2"/>
  <c r="G567" i="2"/>
  <c r="G469" i="2"/>
  <c r="G406" i="2"/>
  <c r="G751" i="2"/>
  <c r="G1112" i="2"/>
  <c r="G448" i="2"/>
  <c r="G1449" i="2"/>
  <c r="G1981" i="2"/>
  <c r="G1006" i="2"/>
  <c r="G1938" i="2"/>
  <c r="G898" i="2"/>
  <c r="G941" i="2"/>
  <c r="G1244" i="2"/>
  <c r="G1344" i="2"/>
  <c r="G1744" i="2"/>
  <c r="G1896" i="2"/>
  <c r="G1821" i="2"/>
  <c r="G1982" i="2"/>
  <c r="G1181" i="2"/>
  <c r="G1680" i="2"/>
  <c r="G372" i="2"/>
  <c r="G2127" i="2"/>
  <c r="G1770" i="2"/>
  <c r="G42" i="2"/>
  <c r="G1552" i="2"/>
  <c r="G2052" i="2"/>
  <c r="G338" i="2"/>
  <c r="G1637" i="2"/>
  <c r="G1092" i="2"/>
  <c r="G1391" i="2"/>
  <c r="G1011" i="2"/>
  <c r="G1822" i="2"/>
  <c r="G927" i="2"/>
  <c r="G149" i="2"/>
  <c r="G2142" i="2"/>
  <c r="G23" i="2"/>
  <c r="G190" i="2"/>
  <c r="G554" i="2"/>
  <c r="G424" i="2"/>
  <c r="G859" i="2"/>
  <c r="G1103" i="2"/>
  <c r="G208" i="2"/>
  <c r="G516" i="2"/>
  <c r="G1785" i="2"/>
  <c r="G1051" i="2"/>
  <c r="G1750" i="2"/>
  <c r="G52" i="2"/>
  <c r="G260" i="2"/>
  <c r="G1438" i="2"/>
  <c r="G81" i="2"/>
  <c r="G1595" i="2"/>
  <c r="G1267" i="2"/>
  <c r="G1489" i="2"/>
  <c r="G239" i="2"/>
  <c r="G688" i="2"/>
  <c r="G1005" i="2"/>
  <c r="G385" i="2"/>
  <c r="G431" i="2"/>
  <c r="G1968" i="2"/>
  <c r="G729" i="2"/>
  <c r="G1088" i="2"/>
  <c r="G590" i="2"/>
  <c r="G977" i="2"/>
  <c r="G1177" i="2"/>
  <c r="G1957" i="2"/>
  <c r="G687" i="2"/>
  <c r="G483" i="2"/>
  <c r="G22" i="2"/>
  <c r="G38" i="2"/>
  <c r="G1945" i="2"/>
  <c r="G1985" i="2"/>
  <c r="G1298" i="2"/>
  <c r="G1745" i="2"/>
  <c r="G709" i="2"/>
  <c r="G1321" i="2"/>
  <c r="G1271" i="2"/>
  <c r="G1899" i="2"/>
  <c r="G1870" i="2"/>
  <c r="G330" i="2"/>
  <c r="G731" i="2"/>
  <c r="G302" i="2"/>
  <c r="G1492" i="2"/>
  <c r="G1740" i="2"/>
  <c r="G2016" i="2"/>
  <c r="G213" i="2"/>
  <c r="G2054" i="2"/>
  <c r="G2107" i="2"/>
  <c r="G724" i="2"/>
  <c r="G1823" i="2"/>
  <c r="G642" i="2"/>
  <c r="G1185" i="2"/>
  <c r="G1075" i="2"/>
  <c r="G2030" i="2"/>
  <c r="G1154" i="2"/>
  <c r="G1093" i="2"/>
  <c r="G1684" i="2"/>
  <c r="G726" i="2"/>
  <c r="G44" i="2"/>
  <c r="G1408" i="2"/>
  <c r="G404" i="2"/>
  <c r="G752" i="2"/>
  <c r="G1556" i="2"/>
  <c r="G1699" i="2"/>
  <c r="G1843" i="2"/>
  <c r="G1947" i="2"/>
  <c r="G536" i="2"/>
  <c r="G1485" i="2"/>
  <c r="G403" i="2"/>
  <c r="G1363" i="2"/>
  <c r="G2079" i="2"/>
  <c r="G913" i="2"/>
  <c r="G1234" i="2"/>
  <c r="G2013" i="2"/>
  <c r="G303" i="2"/>
  <c r="G1983" i="2"/>
  <c r="G1941" i="2"/>
  <c r="G114" i="2"/>
  <c r="G1475" i="2"/>
  <c r="G1235" i="2"/>
  <c r="G236" i="2"/>
  <c r="G1164" i="2"/>
  <c r="G1208" i="2"/>
  <c r="G1858" i="2"/>
  <c r="G2115" i="2"/>
  <c r="G1642" i="2"/>
  <c r="G892" i="2"/>
  <c r="G417" i="2"/>
  <c r="G412" i="2"/>
  <c r="G192" i="2"/>
  <c r="G1590" i="2"/>
  <c r="G2141" i="2"/>
  <c r="G1169" i="2"/>
  <c r="G1323" i="2"/>
  <c r="G250" i="2"/>
  <c r="G1202" i="2"/>
  <c r="G269" i="2"/>
  <c r="G252" i="2"/>
  <c r="G1193" i="2"/>
  <c r="G1603" i="2"/>
  <c r="G1494" i="2"/>
  <c r="G1636" i="2"/>
  <c r="G992" i="2"/>
  <c r="G721" i="2"/>
  <c r="G1455" i="2"/>
  <c r="G1403" i="2"/>
  <c r="G1100" i="2"/>
  <c r="G1645" i="2"/>
  <c r="G1818" i="2"/>
  <c r="G680" i="2"/>
  <c r="G1715" i="2"/>
  <c r="G1096" i="2"/>
  <c r="G632" i="2"/>
  <c r="G1805" i="2"/>
  <c r="G1737" i="2"/>
  <c r="G603" i="2"/>
  <c r="G1147" i="2"/>
  <c r="G2106" i="2"/>
  <c r="G128" i="2"/>
  <c r="G1385" i="2"/>
  <c r="G912" i="2"/>
  <c r="G1847" i="2"/>
  <c r="G527" i="2"/>
  <c r="G305" i="2"/>
  <c r="G1389" i="2"/>
  <c r="G1054" i="2"/>
  <c r="G1657" i="2"/>
  <c r="G702" i="2"/>
  <c r="G511" i="2"/>
  <c r="G1775" i="2"/>
  <c r="G2132" i="2"/>
  <c r="G1029" i="2"/>
  <c r="G1779" i="2"/>
  <c r="G1897" i="2"/>
  <c r="G1348" i="2"/>
  <c r="G1153" i="2"/>
  <c r="G474" i="2"/>
  <c r="G1279" i="2"/>
  <c r="G698" i="2"/>
  <c r="G1337" i="2"/>
  <c r="G1113" i="2"/>
  <c r="G151" i="2"/>
  <c r="G542" i="2"/>
  <c r="G1827" i="2"/>
  <c r="G1095" i="2"/>
  <c r="G363" i="2"/>
  <c r="G999" i="2"/>
  <c r="G326" i="2"/>
  <c r="G1650" i="2"/>
  <c r="G394" i="2"/>
  <c r="G1817" i="2"/>
  <c r="G1701" i="2"/>
  <c r="G1046" i="2"/>
  <c r="G411" i="2"/>
  <c r="G333" i="2"/>
  <c r="G1632" i="2"/>
  <c r="G375" i="2"/>
  <c r="G1037" i="2"/>
  <c r="G756" i="2"/>
  <c r="G1432" i="2"/>
  <c r="G512" i="2"/>
  <c r="G1746" i="2"/>
  <c r="G350" i="2"/>
  <c r="G1184" i="2"/>
  <c r="G1786" i="2"/>
  <c r="G1555" i="2"/>
  <c r="G1372" i="2"/>
  <c r="G459" i="2"/>
  <c r="G814" i="2"/>
  <c r="G1577" i="2"/>
  <c r="G897" i="2"/>
  <c r="G558" i="2"/>
  <c r="G1400" i="2"/>
  <c r="G1739" i="2"/>
  <c r="G1966" i="2"/>
  <c r="G1064" i="2"/>
  <c r="G408" i="2"/>
  <c r="G379" i="2"/>
  <c r="G1313" i="2"/>
  <c r="G1160" i="2"/>
  <c r="G1390" i="2"/>
  <c r="G173" i="2"/>
  <c r="G443" i="2"/>
  <c r="G1622" i="2"/>
  <c r="G833" i="2"/>
  <c r="G2007" i="2"/>
  <c r="G1776" i="2"/>
  <c r="G398" i="2"/>
  <c r="G793" i="2"/>
  <c r="G1495" i="2"/>
  <c r="G772" i="2"/>
  <c r="G13" i="2"/>
  <c r="G569" i="2"/>
  <c r="G1245" i="2"/>
  <c r="G1616" i="2"/>
  <c r="G1608" i="2"/>
  <c r="G141" i="2"/>
  <c r="G1198" i="2"/>
  <c r="G1119" i="2"/>
  <c r="G838" i="2"/>
  <c r="G422" i="2"/>
  <c r="G514" i="2"/>
  <c r="G1930" i="2"/>
  <c r="G68" i="2"/>
  <c r="G2073" i="2"/>
  <c r="G1330" i="2"/>
  <c r="G1509" i="2"/>
  <c r="G1325" i="2"/>
  <c r="G1094" i="2"/>
  <c r="G184" i="2"/>
  <c r="G861" i="2"/>
  <c r="G989" i="2"/>
  <c r="G1081" i="2"/>
  <c r="G1658" i="2"/>
  <c r="G382" i="2"/>
  <c r="G2122" i="2"/>
  <c r="G868" i="2"/>
  <c r="G1787" i="2"/>
  <c r="G628" i="2"/>
  <c r="G1836" i="2"/>
  <c r="G1550" i="2"/>
  <c r="G864" i="2"/>
  <c r="G1148" i="2"/>
  <c r="G789" i="2"/>
  <c r="G1673" i="2"/>
  <c r="G1651" i="2"/>
  <c r="G1992" i="2"/>
  <c r="G1758" i="2"/>
  <c r="G225" i="2"/>
  <c r="G328" i="2"/>
  <c r="G1280" i="2"/>
  <c r="G226" i="2"/>
  <c r="G1659" i="2"/>
  <c r="G643" i="2"/>
  <c r="G196" i="2"/>
  <c r="G1135" i="2"/>
  <c r="G1374" i="2"/>
  <c r="G553" i="2"/>
  <c r="G782" i="2"/>
  <c r="G311" i="2"/>
  <c r="G59" i="2"/>
  <c r="G755" i="2"/>
  <c r="G1384" i="2"/>
  <c r="G418" i="2"/>
  <c r="G1624" i="2"/>
  <c r="G36" i="2"/>
  <c r="G602" i="2"/>
  <c r="G952" i="2"/>
  <c r="G33" i="2"/>
  <c r="G1312" i="2"/>
  <c r="G181" i="2"/>
  <c r="G358" i="2"/>
  <c r="G102" i="2"/>
  <c r="G1667" i="2"/>
  <c r="G1604" i="2"/>
  <c r="G849" i="2"/>
  <c r="G824" i="2"/>
  <c r="G2018" i="2"/>
  <c r="G1547" i="2"/>
  <c r="G390" i="2"/>
  <c r="G1493" i="2"/>
  <c r="G1694" i="2"/>
  <c r="G2075" i="2"/>
  <c r="G1362" i="2"/>
  <c r="G1201" i="2"/>
  <c r="G1611" i="2"/>
  <c r="G998" i="2"/>
  <c r="G1890" i="2"/>
  <c r="G2009" i="2"/>
  <c r="G1445" i="2"/>
  <c r="G1458" i="2"/>
  <c r="G370" i="2"/>
  <c r="G1524" i="2"/>
  <c r="G630" i="2"/>
  <c r="G147" i="2"/>
  <c r="G121" i="2"/>
  <c r="G2103" i="2"/>
  <c r="G960" i="2"/>
  <c r="G792" i="2"/>
  <c r="G1097" i="2"/>
  <c r="G1254" i="2"/>
  <c r="G734" i="2"/>
  <c r="G985" i="2"/>
  <c r="G768" i="2"/>
  <c r="G1331" i="2"/>
  <c r="G1175" i="2"/>
  <c r="G457" i="2"/>
  <c r="G464" i="2"/>
  <c r="G2082" i="2"/>
  <c r="G758" i="2"/>
  <c r="G1027" i="2"/>
  <c r="G1044" i="2"/>
  <c r="G822" i="2"/>
  <c r="G1297" i="2"/>
  <c r="G1614" i="2"/>
  <c r="G392" i="2"/>
  <c r="G421" i="2"/>
  <c r="G1186" i="2"/>
  <c r="G1928" i="2"/>
  <c r="G256" i="2"/>
  <c r="G607" i="2"/>
  <c r="G75" i="2"/>
  <c r="G1606" i="2"/>
  <c r="G817" i="2"/>
  <c r="G2076" i="2"/>
  <c r="G261" i="2"/>
  <c r="G130" i="2"/>
  <c r="G115" i="2"/>
  <c r="G1049" i="2"/>
  <c r="G1885" i="2"/>
  <c r="G855" i="2"/>
  <c r="G1562" i="2"/>
  <c r="G1579" i="2"/>
  <c r="G1106" i="2"/>
  <c r="G1068" i="2"/>
  <c r="G126" i="2"/>
  <c r="G910" i="2"/>
  <c r="G93" i="2"/>
  <c r="G1646" i="2"/>
  <c r="G559" i="2"/>
  <c r="G973" i="2"/>
  <c r="G478" i="2"/>
  <c r="G890" i="2"/>
  <c r="G1512" i="2"/>
  <c r="G1951" i="2"/>
  <c r="G940" i="2"/>
  <c r="G1931" i="2"/>
  <c r="G123" i="2"/>
  <c r="G827" i="2"/>
  <c r="G825" i="2"/>
  <c r="G1050" i="2"/>
  <c r="G57" i="2"/>
  <c r="G1249" i="2"/>
  <c r="G100" i="2"/>
  <c r="G1655" i="2"/>
  <c r="G1360" i="2"/>
  <c r="G1809" i="2"/>
  <c r="G289" i="2"/>
  <c r="G14" i="2"/>
  <c r="G388" i="2"/>
  <c r="G2049" i="2"/>
  <c r="G1443" i="2"/>
  <c r="G703" i="2"/>
  <c r="G3" i="2"/>
  <c r="G595" i="2"/>
  <c r="G1001" i="2"/>
  <c r="G1580" i="2"/>
  <c r="G1720" i="2"/>
  <c r="G1241" i="2"/>
  <c r="G1711" i="2"/>
  <c r="G819" i="2"/>
  <c r="G1902" i="2"/>
  <c r="G1203" i="2"/>
  <c r="G987" i="2"/>
  <c r="G1984" i="2"/>
  <c r="G1211" i="2"/>
  <c r="G395" i="2"/>
  <c r="G1545" i="2"/>
  <c r="G334" i="2"/>
  <c r="G778" i="2"/>
  <c r="G816" i="2"/>
  <c r="G2091" i="2"/>
  <c r="G64" i="2"/>
  <c r="G1689" i="2"/>
  <c r="G1059" i="2"/>
  <c r="G1718" i="2"/>
  <c r="G1311" i="2"/>
  <c r="G1565" i="2"/>
  <c r="G1541" i="2"/>
  <c r="G275" i="2"/>
  <c r="G552" i="2"/>
  <c r="G582" i="2"/>
  <c r="G811" i="2"/>
  <c r="G925" i="2"/>
  <c r="G1118" i="2"/>
  <c r="G34" i="2"/>
  <c r="G523" i="2"/>
  <c r="G1867" i="2"/>
  <c r="G1730" i="2"/>
  <c r="G1222" i="2"/>
  <c r="G274" i="2"/>
  <c r="G739" i="2"/>
  <c r="G522" i="2"/>
  <c r="G77" i="2"/>
  <c r="G1697" i="2"/>
  <c r="G1381" i="2"/>
  <c r="G1195" i="2"/>
  <c r="G1781" i="2"/>
  <c r="G49" i="2"/>
  <c r="G2019" i="2"/>
  <c r="G1473" i="2"/>
  <c r="G24" i="2"/>
  <c r="G2134" i="2"/>
  <c r="G769" i="2"/>
  <c r="G276" i="2"/>
  <c r="G1664" i="2"/>
  <c r="G1242" i="2"/>
  <c r="G1085" i="2"/>
  <c r="G1121" i="2"/>
  <c r="G1901" i="2"/>
  <c r="G129" i="2"/>
  <c r="G1173" i="2"/>
  <c r="G1933" i="2"/>
  <c r="G143" i="2"/>
  <c r="G43" i="2"/>
  <c r="G109" i="2"/>
  <c r="G279" i="2"/>
  <c r="G241" i="2"/>
  <c r="G1060" i="2"/>
  <c r="G644" i="2"/>
  <c r="G883" i="2"/>
  <c r="G674" i="2"/>
  <c r="G921" i="2"/>
  <c r="G712" i="2"/>
  <c r="G2086" i="2"/>
  <c r="G371" i="2"/>
  <c r="G2056" i="2"/>
  <c r="G1490" i="2"/>
  <c r="G537" i="2"/>
  <c r="G16" i="2"/>
  <c r="G780" i="2"/>
  <c r="G89" i="2"/>
  <c r="G1719" i="2"/>
  <c r="G794" i="2"/>
  <c r="G264" i="2"/>
  <c r="G557" i="2"/>
  <c r="G1167" i="2"/>
  <c r="G308" i="2"/>
  <c r="G312" i="2"/>
  <c r="G1451" i="2"/>
  <c r="G873" i="2"/>
  <c r="G112" i="2"/>
  <c r="G32" i="2"/>
  <c r="G2088" i="2"/>
  <c r="G1488" i="2"/>
  <c r="G1300" i="2"/>
  <c r="G490" i="2"/>
  <c r="G1560" i="2"/>
  <c r="G1848" i="2"/>
  <c r="G182" i="2"/>
  <c r="G727" i="2"/>
  <c r="G262" i="2"/>
  <c r="G2069" i="2"/>
  <c r="G616" i="2"/>
  <c r="G1308" i="2"/>
  <c r="G1900" i="2"/>
  <c r="G1534" i="2"/>
  <c r="G1501" i="2"/>
  <c r="G1406" i="2"/>
  <c r="G1523" i="2"/>
  <c r="G1318" i="2"/>
  <c r="G103" i="2"/>
  <c r="G2108" i="2"/>
  <c r="G1857" i="2"/>
  <c r="G397" i="2"/>
  <c r="G2139" i="2"/>
  <c r="G1450" i="2"/>
  <c r="G867" i="2"/>
  <c r="G1540" i="2"/>
  <c r="G389" i="2"/>
  <c r="G1519" i="2"/>
  <c r="G2010" i="2"/>
  <c r="G285" i="2"/>
  <c r="G2017" i="2"/>
  <c r="G529" i="2"/>
  <c r="G1134" i="2"/>
  <c r="G237" i="2"/>
  <c r="G750" i="2"/>
  <c r="G174" i="2"/>
  <c r="G1062" i="2"/>
  <c r="G613" i="2"/>
  <c r="G596" i="2"/>
  <c r="G1041" i="2"/>
  <c r="G1962" i="2"/>
  <c r="G355" i="2"/>
  <c r="G847" i="2"/>
  <c r="G1055" i="2"/>
  <c r="G1364" i="2"/>
  <c r="G1626" i="2"/>
  <c r="G1911" i="2"/>
  <c r="G1159" i="2"/>
  <c r="G1114" i="2"/>
  <c r="G2130" i="2"/>
  <c r="G1345" i="2"/>
  <c r="G1702" i="2"/>
  <c r="G1466" i="2"/>
  <c r="G1216" i="2"/>
  <c r="G1526" i="2"/>
  <c r="G555" i="2"/>
  <c r="G243" i="2"/>
  <c r="G1638" i="2"/>
  <c r="G342" i="2"/>
  <c r="G1477" i="2"/>
  <c r="G993" i="2"/>
  <c r="G222" i="2"/>
  <c r="G359" i="2"/>
  <c r="G1860" i="2"/>
  <c r="G197" i="2"/>
  <c r="G2149" i="2"/>
  <c r="G1605" i="2"/>
  <c r="G654" i="2"/>
  <c r="G1919" i="2"/>
  <c r="G1742" i="2"/>
  <c r="G958" i="2"/>
  <c r="G1422" i="2"/>
  <c r="G597" i="2"/>
  <c r="G663" i="2"/>
  <c r="G352" i="2"/>
  <c r="G1087" i="2"/>
  <c r="G1171" i="2"/>
  <c r="G85" i="2"/>
  <c r="G247" i="2"/>
  <c r="G866" i="2"/>
  <c r="G1690" i="2"/>
  <c r="G1961" i="2"/>
  <c r="G599" i="2"/>
  <c r="G2077" i="2"/>
  <c r="G530" i="2"/>
  <c r="G1151" i="2"/>
  <c r="G1639" i="2"/>
  <c r="G110" i="2"/>
  <c r="G2095" i="2"/>
  <c r="G914" i="2"/>
  <c r="G1732" i="2"/>
  <c r="G1127" i="2"/>
  <c r="G797" i="2"/>
  <c r="G1452" i="2"/>
  <c r="G407" i="2"/>
  <c r="G1394" i="2"/>
  <c r="G683" i="2"/>
  <c r="G72" i="2"/>
  <c r="G708" i="2"/>
  <c r="G1685" i="2"/>
  <c r="G1833" i="2"/>
  <c r="G1727" i="2"/>
  <c r="G1586" i="2"/>
  <c r="G601" i="2"/>
  <c r="G1237" i="2"/>
  <c r="G2042" i="2"/>
  <c r="G1840" i="2"/>
  <c r="G930" i="2"/>
  <c r="G446" i="2"/>
  <c r="G1383" i="2"/>
  <c r="G923" i="2"/>
  <c r="G444" i="2"/>
  <c r="G219" i="2"/>
  <c r="G1613" i="2"/>
  <c r="G955" i="2"/>
  <c r="G964" i="2"/>
  <c r="G1999" i="2"/>
  <c r="G1017" i="2"/>
  <c r="G2097" i="2"/>
  <c r="G1766" i="2"/>
  <c r="G2093" i="2"/>
  <c r="G1126" i="2"/>
  <c r="G1439" i="2"/>
  <c r="G1136" i="2"/>
  <c r="G413" i="2"/>
  <c r="G1924" i="2"/>
  <c r="G1140" i="2"/>
  <c r="G899" i="2"/>
  <c r="G1852" i="2"/>
  <c r="G1413" i="2"/>
  <c r="G2068" i="2"/>
  <c r="G1091" i="2"/>
  <c r="G1861" i="2"/>
  <c r="G67" i="2"/>
  <c r="G1549" i="2"/>
  <c r="G2094" i="2"/>
  <c r="G826" i="2"/>
  <c r="G956" i="2"/>
  <c r="G314" i="2"/>
  <c r="G288" i="2"/>
  <c r="G1082" i="2"/>
  <c r="G1008" i="2"/>
  <c r="G234" i="2"/>
  <c r="G950" i="2"/>
  <c r="G1476" i="2"/>
  <c r="G528" i="2"/>
  <c r="G2081" i="2"/>
  <c r="G487" i="2"/>
  <c r="G1708" i="2"/>
  <c r="G1625" i="2"/>
  <c r="G1305" i="2"/>
  <c r="G1275" i="2"/>
  <c r="G1763" i="2"/>
  <c r="G697" i="2"/>
  <c r="G60" i="2"/>
  <c r="G809" i="2"/>
  <c r="G445" i="2"/>
  <c r="G1872" i="2"/>
  <c r="G1793" i="2"/>
  <c r="G162" i="2"/>
  <c r="G673" i="2"/>
  <c r="G1141" i="2"/>
  <c r="G846" i="2"/>
  <c r="G651" i="2"/>
  <c r="G634" i="2"/>
  <c r="G486" i="2"/>
  <c r="G1188" i="2"/>
  <c r="G165" i="2"/>
  <c r="G1090" i="2"/>
  <c r="G1612" i="2"/>
  <c r="G343" i="2"/>
  <c r="G1131" i="2"/>
  <c r="G799" i="2"/>
  <c r="G2020" i="2"/>
  <c r="G1105" i="2"/>
  <c r="G183" i="2"/>
  <c r="G271" i="2"/>
  <c r="G984" i="2"/>
  <c r="G954" i="2"/>
  <c r="G1306" i="2"/>
  <c r="G292" i="2"/>
  <c r="G1111" i="2"/>
  <c r="G1954" i="2"/>
  <c r="G760" i="2"/>
  <c r="G576" i="2"/>
  <c r="G1429" i="2"/>
  <c r="G50" i="2"/>
  <c r="G1080" i="2"/>
  <c r="G1772" i="2"/>
  <c r="G1527" i="2"/>
  <c r="G659" i="2"/>
  <c r="G365" i="2"/>
  <c r="G138" i="2"/>
  <c r="G2099" i="2"/>
  <c r="G1976" i="2"/>
  <c r="G2043" i="2"/>
  <c r="G800" i="2"/>
  <c r="G235" i="2"/>
  <c r="G1352" i="2"/>
  <c r="G705" i="2"/>
  <c r="G1963" i="2"/>
  <c r="G520" i="2"/>
  <c r="G1799" i="2"/>
  <c r="G1370" i="2"/>
  <c r="G1047" i="2"/>
  <c r="G362" i="2"/>
  <c r="G1165" i="2"/>
  <c r="G533" i="2"/>
  <c r="G360" i="2"/>
  <c r="G19" i="2"/>
  <c r="G442" i="2"/>
  <c r="G1648" i="2"/>
  <c r="G307" i="2"/>
  <c r="G1802" i="2"/>
  <c r="G880" i="2"/>
  <c r="G1229" i="2"/>
  <c r="G2029" i="2"/>
  <c r="G953" i="2"/>
  <c r="G1635" i="2"/>
  <c r="G754" i="2"/>
  <c r="G508" i="2"/>
  <c r="G2001" i="2"/>
  <c r="G684" i="2"/>
  <c r="G983" i="2"/>
  <c r="G1923" i="2"/>
  <c r="G957" i="2"/>
  <c r="G1721" i="2"/>
  <c r="G1303" i="2"/>
  <c r="G1832" i="2"/>
  <c r="G218" i="2"/>
  <c r="G1874" i="2"/>
  <c r="G472" i="2"/>
  <c r="G1281" i="2"/>
  <c r="G468" i="2"/>
  <c r="G631" i="2"/>
  <c r="G813" i="2"/>
  <c r="G1340" i="2"/>
  <c r="G353" i="2"/>
  <c r="G402" i="2"/>
  <c r="G1367" i="2"/>
  <c r="G704" i="2"/>
  <c r="G54" i="2"/>
  <c r="G1156" i="2"/>
  <c r="G10" i="2"/>
  <c r="G86" i="2"/>
  <c r="G854" i="2"/>
  <c r="G1511" i="2"/>
  <c r="G7" i="2"/>
  <c r="G1240" i="2"/>
  <c r="G1850" i="2"/>
  <c r="G584" i="2"/>
  <c r="G936" i="2"/>
  <c r="G1368" i="2"/>
  <c r="G988" i="2"/>
  <c r="G1058" i="2"/>
  <c r="G733" i="2"/>
  <c r="G1912" i="2"/>
  <c r="G98" i="2"/>
  <c r="G1255" i="2"/>
  <c r="G771" i="2"/>
  <c r="G692" i="2"/>
  <c r="G1353" i="2"/>
  <c r="G178" i="2"/>
  <c r="G882" i="2"/>
  <c r="G344" i="2"/>
  <c r="G1032" i="2"/>
  <c r="G117" i="2"/>
  <c r="G2037" i="2"/>
  <c r="G291" i="2"/>
  <c r="G433" i="2"/>
  <c r="G1554" i="2"/>
  <c r="G74" i="2"/>
  <c r="G1016" i="2"/>
  <c r="G1287" i="2"/>
  <c r="G1253" i="2"/>
  <c r="G1660" i="2"/>
  <c r="G1707" i="2"/>
  <c r="G1548" i="2"/>
  <c r="G1343" i="2"/>
  <c r="G749" i="2"/>
  <c r="G463" i="2"/>
  <c r="G1839" i="2"/>
  <c r="G926" i="2"/>
  <c r="G1056" i="2"/>
  <c r="G1969" i="2"/>
  <c r="G1862" i="2"/>
  <c r="G1123" i="2"/>
  <c r="G1813" i="2"/>
  <c r="G1031" i="2"/>
  <c r="G1647" i="2"/>
  <c r="G116" i="2"/>
  <c r="G203" i="2"/>
  <c r="G1974" i="2"/>
  <c r="G645" i="2"/>
  <c r="G1563" i="2"/>
  <c r="G2021" i="2"/>
  <c r="G29" i="2"/>
  <c r="G1970" i="2"/>
  <c r="G1380" i="2"/>
  <c r="G933" i="2"/>
  <c r="G1922" i="2"/>
  <c r="G1292" i="2"/>
  <c r="G1917" i="2"/>
  <c r="G481" i="2"/>
  <c r="G916" i="2"/>
  <c r="G1086" i="2"/>
  <c r="G227" i="2"/>
  <c r="G140" i="2"/>
  <c r="G321" i="2"/>
  <c r="G1304" i="2"/>
  <c r="G87" i="2"/>
  <c r="G1212" i="2"/>
  <c r="G648" i="2"/>
  <c r="G606" i="2"/>
  <c r="G1771" i="2"/>
  <c r="G806" i="2"/>
  <c r="G496" i="2"/>
  <c r="G1937" i="2"/>
  <c r="G946" i="2"/>
  <c r="G104" i="2"/>
  <c r="G1158" i="2"/>
  <c r="G593" i="2"/>
  <c r="G327" i="2"/>
  <c r="G1964" i="2"/>
  <c r="G1042" i="2"/>
  <c r="G592" i="2"/>
  <c r="G1424" i="2"/>
  <c r="G317" i="2"/>
  <c r="G575" i="2"/>
  <c r="G2067" i="2"/>
  <c r="G1078" i="2"/>
  <c r="G1349" i="2"/>
  <c r="G97" i="2"/>
  <c r="G1083" i="2"/>
  <c r="G788" i="2"/>
  <c r="G1597" i="2"/>
  <c r="G1815" i="2"/>
  <c r="G585" i="2"/>
  <c r="G1601" i="2"/>
  <c r="G488" i="2"/>
  <c r="G903" i="2"/>
  <c r="G55" i="2"/>
  <c r="G894" i="2"/>
  <c r="G938" i="2"/>
  <c r="G286" i="2"/>
  <c r="G1972" i="2"/>
  <c r="G711" i="2"/>
  <c r="G489" i="2"/>
  <c r="G509" i="2"/>
  <c r="G836" i="2"/>
  <c r="G2026" i="2"/>
  <c r="G1417" i="2"/>
  <c r="G1532" i="2"/>
  <c r="G1464" i="2"/>
  <c r="G666" i="2"/>
  <c r="G1599" i="2"/>
  <c r="G524" i="2"/>
  <c r="G283" i="2"/>
  <c r="G1591" i="2"/>
  <c r="G1357" i="2"/>
  <c r="G1529" i="2"/>
  <c r="G1596" i="2"/>
  <c r="G1108" i="2"/>
  <c r="G1020" i="2"/>
  <c r="G2110" i="2"/>
  <c r="G1265" i="2"/>
  <c r="G1178" i="2"/>
  <c r="G853" i="2"/>
  <c r="G1800" i="2"/>
  <c r="G1774" i="2"/>
  <c r="G1948" i="2"/>
  <c r="G1386" i="2"/>
  <c r="G322" i="2"/>
  <c r="G580" i="2"/>
  <c r="G1263" i="2"/>
  <c r="G1503" i="2"/>
  <c r="G1463" i="2"/>
  <c r="G26" i="2"/>
  <c r="G1621" i="2"/>
  <c r="G17" i="2"/>
  <c r="G453" i="2"/>
  <c r="G801" i="2"/>
  <c r="G997" i="2"/>
  <c r="G391" i="2"/>
  <c r="G1880" i="2"/>
  <c r="G571" i="2"/>
  <c r="G263" i="2"/>
  <c r="G323" i="2"/>
  <c r="G962" i="2"/>
  <c r="G195" i="2"/>
  <c r="G282" i="2"/>
  <c r="G259" i="2"/>
  <c r="G1997" i="2"/>
  <c r="G2078" i="2"/>
  <c r="G1215" i="2"/>
  <c r="G1731" i="2"/>
  <c r="G1336" i="2"/>
  <c r="G1410" i="2"/>
  <c r="G1479" i="2"/>
  <c r="G1430" i="2"/>
  <c r="G1967" i="2"/>
  <c r="G90" i="2"/>
  <c r="G661" i="2"/>
  <c r="G1831" i="2"/>
  <c r="G1045" i="2"/>
  <c r="G1649" i="2"/>
  <c r="G728" i="2"/>
  <c r="G1725" i="2"/>
  <c r="G1653" i="2"/>
  <c r="G1507" i="2"/>
  <c r="G507" i="2"/>
  <c r="G1273" i="2"/>
  <c r="G802" i="2"/>
  <c r="G915" i="2"/>
  <c r="G1877" i="2"/>
  <c r="G255" i="2"/>
  <c r="G1205" i="2"/>
  <c r="G781" i="2"/>
  <c r="G791" i="2"/>
  <c r="G572" i="2"/>
  <c r="G2036" i="2"/>
  <c r="G1491" i="2"/>
  <c r="G1700" i="2"/>
  <c r="G1712" i="2"/>
  <c r="G1695" i="2"/>
  <c r="G1791" i="2"/>
  <c r="G452" i="2"/>
  <c r="G420" i="2"/>
  <c r="G1829" i="2"/>
  <c r="G187" i="2"/>
  <c r="G1434" i="2"/>
  <c r="G742" i="2"/>
  <c r="G1630" i="2"/>
  <c r="G1631" i="2"/>
  <c r="G310" i="2"/>
  <c r="G152" i="2"/>
  <c r="G69" i="2"/>
  <c r="G1844" i="2"/>
  <c r="G1388" i="2"/>
  <c r="G1197" i="2"/>
  <c r="G455" i="2"/>
  <c r="G743" i="2"/>
  <c r="G364" i="2"/>
  <c r="G293" i="2"/>
  <c r="G470" i="2"/>
  <c r="G1953" i="2"/>
  <c r="G1520" i="2"/>
  <c r="G759" i="2"/>
  <c r="G646" i="2"/>
  <c r="G837" i="2"/>
  <c r="G686" i="2"/>
  <c r="G1811" i="2"/>
  <c r="G273" i="2"/>
  <c r="G1070" i="2"/>
  <c r="G1398" i="2"/>
  <c r="G1109" i="2"/>
  <c r="G136" i="2"/>
  <c r="G125" i="2"/>
  <c r="G1792" i="2"/>
  <c r="G566" i="2"/>
  <c r="G137" i="2"/>
  <c r="G860" i="2"/>
  <c r="G233" i="2"/>
  <c r="G1183" i="2"/>
  <c r="G1187" i="2"/>
  <c r="G835" i="2"/>
  <c r="G1533" i="2"/>
  <c r="G316" i="2"/>
  <c r="G1905" i="2"/>
  <c r="G1747" i="2"/>
  <c r="G2028" i="2"/>
  <c r="G1142" i="2"/>
  <c r="G1332" i="2"/>
  <c r="G876" i="2"/>
  <c r="G1338" i="2"/>
  <c r="G1602" i="2"/>
  <c r="G494" i="2"/>
  <c r="G1587" i="2"/>
  <c r="G1909" i="2"/>
  <c r="G156" i="2"/>
  <c r="G313" i="2"/>
  <c r="G1609" i="2"/>
  <c r="G863" i="2"/>
  <c r="G895" i="2"/>
  <c r="G1598" i="2"/>
  <c r="G1356" i="2"/>
  <c r="G1326" i="2"/>
  <c r="G1238" i="2"/>
  <c r="G1584" i="2"/>
  <c r="G1508" i="2"/>
  <c r="G1419" i="2"/>
  <c r="G991" i="2"/>
  <c r="G670" i="2"/>
  <c r="G942" i="2"/>
  <c r="G1030" i="2"/>
  <c r="G1926" i="2"/>
  <c r="G1510" i="2"/>
  <c r="G1139" i="2"/>
  <c r="G1654" i="2"/>
  <c r="G1015" i="2"/>
  <c r="G172" i="2"/>
  <c r="G1130" i="2"/>
  <c r="G76" i="2"/>
  <c r="G842" i="2"/>
  <c r="G82" i="2"/>
  <c r="G1517" i="2"/>
  <c r="G258" i="2"/>
  <c r="G851" i="2"/>
  <c r="G1248" i="2"/>
  <c r="G765" i="2"/>
  <c r="G810" i="2"/>
  <c r="G1012" i="2"/>
  <c r="G2135" i="2"/>
  <c r="G1762" i="2"/>
  <c r="G454" i="2"/>
  <c r="G1698" i="2"/>
  <c r="G540" i="2"/>
  <c r="G212" i="2"/>
  <c r="G462" i="2"/>
  <c r="G458" i="2"/>
  <c r="G374" i="2"/>
  <c r="G228" i="2"/>
  <c r="G1834" i="2"/>
  <c r="G1414" i="2"/>
  <c r="G253" i="2"/>
  <c r="G609" i="2"/>
  <c r="G1691" i="2"/>
  <c r="G1884" i="2"/>
  <c r="G1674" i="2"/>
  <c r="G1889" i="2"/>
  <c r="G432" i="2"/>
  <c r="G605" i="2"/>
  <c r="G907" i="2"/>
  <c r="G1971" i="2"/>
  <c r="G1089" i="2"/>
  <c r="G775" i="2"/>
  <c r="G1324" i="2"/>
  <c r="G2136" i="2"/>
  <c r="G1618" i="2"/>
  <c r="G1170" i="2"/>
  <c r="G2137" i="2"/>
  <c r="G1998" i="2"/>
  <c r="G889" i="2"/>
  <c r="G2118" i="2"/>
  <c r="G1295" i="2"/>
  <c r="G221" i="2"/>
  <c r="G1375" i="2"/>
  <c r="G202" i="2"/>
  <c r="G1453" i="2"/>
  <c r="G1309" i="2"/>
  <c r="G2023" i="2"/>
  <c r="G534" i="2"/>
  <c r="G1066" i="2"/>
  <c r="G1421" i="2"/>
  <c r="G377" i="2"/>
  <c r="G1876" i="2"/>
  <c r="G506" i="2"/>
  <c r="G980" i="2"/>
  <c r="G191" i="2"/>
  <c r="G1849" i="2"/>
  <c r="G484" i="2"/>
  <c r="G337" i="2"/>
  <c r="G1317" i="2"/>
  <c r="G37" i="2"/>
  <c r="G450" i="2"/>
  <c r="G783" i="2"/>
  <c r="G1935" i="2"/>
  <c r="G1133" i="2"/>
  <c r="G1176" i="2"/>
  <c r="G667" i="2"/>
  <c r="G1819" i="2"/>
  <c r="G947" i="2"/>
  <c r="G696" i="2"/>
  <c r="G1190" i="2"/>
  <c r="G965" i="2"/>
  <c r="G223" i="2"/>
  <c r="G66" i="2"/>
  <c r="G1341" i="2"/>
  <c r="G1246" i="2"/>
  <c r="G2125" i="2"/>
  <c r="G1634" i="2"/>
  <c r="G1869" i="2"/>
  <c r="G1568" i="2"/>
  <c r="G505" i="2"/>
  <c r="G1987" i="2"/>
  <c r="G678" i="2"/>
  <c r="G1194" i="2"/>
  <c r="G1019" i="2"/>
  <c r="G127" i="2"/>
  <c r="G31" i="2"/>
  <c r="G1418" i="2"/>
  <c r="G242" i="2"/>
  <c r="G588" i="2"/>
  <c r="G948" i="2"/>
  <c r="G281" i="2"/>
  <c r="G1310" i="2"/>
  <c r="G1071" i="2"/>
  <c r="G717" i="2"/>
  <c r="G153" i="2"/>
  <c r="G745" i="2"/>
  <c r="G2129" i="2"/>
  <c r="G796" i="2"/>
  <c r="G1855" i="2"/>
  <c r="G1952" i="2"/>
  <c r="G1120" i="2"/>
  <c r="G193" i="2"/>
  <c r="G361" i="2"/>
  <c r="G747" i="2"/>
  <c r="G2027" i="2"/>
  <c r="G1498" i="2"/>
  <c r="G1196" i="2"/>
  <c r="G633" i="2"/>
  <c r="G1810" i="2"/>
  <c r="G1472" i="2"/>
  <c r="G101" i="2"/>
  <c r="G1808" i="2"/>
  <c r="G1013" i="2"/>
  <c r="G1757" i="2"/>
  <c r="G805" i="2"/>
  <c r="G1462" i="2"/>
  <c r="G2022" i="2"/>
  <c r="G1576" i="2"/>
  <c r="G180" i="2"/>
  <c r="G1200" i="2"/>
  <c r="G438" i="2"/>
  <c r="G27" i="2"/>
  <c r="G919" i="2"/>
  <c r="G865" i="2"/>
  <c r="G456" i="2"/>
  <c r="G1129" i="2"/>
  <c r="G2111" i="2"/>
  <c r="G1282" i="2"/>
  <c r="G1940" i="2"/>
  <c r="G1878" i="2"/>
  <c r="G591" i="2"/>
  <c r="G1892" i="2"/>
  <c r="G577" i="2"/>
  <c r="G1594" i="2"/>
  <c r="G931" i="2"/>
  <c r="G158" i="2"/>
  <c r="G900" i="2"/>
  <c r="G2071" i="2"/>
  <c r="G1431" i="2"/>
  <c r="G689" i="2"/>
  <c r="G1346" i="2"/>
  <c r="G1801" i="2"/>
  <c r="G1474" i="2"/>
  <c r="G547" i="2"/>
  <c r="G2006" i="2"/>
  <c r="G1615" i="2"/>
  <c r="G779" i="2"/>
  <c r="G1436" i="2"/>
  <c r="G415" i="2"/>
  <c r="G1124" i="2"/>
  <c r="G373" i="2"/>
  <c r="G1355" i="2"/>
  <c r="G2061" i="2"/>
  <c r="G1807" i="2"/>
  <c r="G1748" i="2"/>
  <c r="G531" i="2"/>
  <c r="G232" i="2"/>
  <c r="G2002" i="2"/>
  <c r="G2144" i="2"/>
  <c r="G1021" i="2"/>
  <c r="G1470" i="2"/>
  <c r="G1696" i="2"/>
  <c r="G473" i="2"/>
  <c r="G1677" i="2"/>
  <c r="G479" i="2"/>
  <c r="G1459" i="2"/>
  <c r="G1218" i="2"/>
  <c r="G30" i="2"/>
  <c r="G877" i="2"/>
  <c r="G1286" i="2"/>
  <c r="G691" i="2"/>
  <c r="G8" i="2"/>
  <c r="G414" i="2"/>
  <c r="G1002" i="2"/>
  <c r="G266" i="2"/>
  <c r="G586" i="2"/>
  <c r="G1536" i="2"/>
  <c r="G1906" i="2"/>
  <c r="G2072" i="2"/>
  <c r="G2101" i="2"/>
  <c r="G676" i="2"/>
  <c r="G384" i="2"/>
  <c r="G970" i="2"/>
  <c r="G1441" i="2"/>
  <c r="G2000" i="2"/>
  <c r="G73" i="2"/>
  <c r="G845" i="2"/>
  <c r="G878" i="2"/>
  <c r="G1333" i="2"/>
  <c r="G1797" i="2"/>
  <c r="G185" i="2"/>
  <c r="G229" i="2"/>
  <c r="G217" i="2"/>
  <c r="G1893" i="2"/>
  <c r="G48" i="2"/>
  <c r="G471" i="2"/>
  <c r="G963" i="2"/>
  <c r="G1007" i="2"/>
  <c r="G1257" i="2"/>
  <c r="G1393" i="2"/>
  <c r="G18" i="2"/>
  <c r="G875" i="2"/>
  <c r="G2083" i="2"/>
  <c r="G295" i="2"/>
  <c r="G346" i="2"/>
  <c r="G1411" i="2"/>
  <c r="G161" i="2"/>
  <c r="G2148" i="2"/>
  <c r="G1535" i="2"/>
  <c r="G1643" i="2"/>
  <c r="G1676" i="2"/>
  <c r="G1864" i="2"/>
  <c r="G1592" i="2"/>
  <c r="G1846" i="2"/>
  <c r="G1946" i="2"/>
  <c r="G1426" i="2"/>
  <c r="G1382" i="2"/>
  <c r="G1034" i="2"/>
  <c r="G88" i="2"/>
  <c r="G518" i="2"/>
  <c r="G901" i="2"/>
  <c r="G920" i="2"/>
  <c r="G1949" i="2"/>
  <c r="G332" i="2"/>
  <c r="G134" i="2"/>
  <c r="G748" i="2"/>
  <c r="G1973" i="2"/>
  <c r="G378" i="2"/>
  <c r="G300" i="2"/>
  <c r="G1182" i="2"/>
  <c r="G461" i="2"/>
  <c r="G1038" i="2"/>
  <c r="G460" i="2"/>
  <c r="G594" i="2"/>
  <c r="G1497" i="2"/>
  <c r="G841" i="2"/>
  <c r="G179" i="2"/>
  <c r="G1824" i="2"/>
  <c r="G1401" i="2"/>
  <c r="G495" i="2"/>
  <c r="G1221" i="2"/>
  <c r="G1110" i="2"/>
  <c r="G653" i="2"/>
  <c r="G28" i="2"/>
  <c r="G1960" i="2"/>
  <c r="G1559" i="2"/>
  <c r="G9" i="2"/>
  <c r="G1365" i="2"/>
  <c r="G519" i="2"/>
  <c r="G4" i="2"/>
  <c r="G1656" i="2"/>
  <c r="G665" i="2"/>
  <c r="G746" i="2"/>
  <c r="G1347" i="2"/>
  <c r="G2126" i="2"/>
  <c r="G1377" i="2"/>
  <c r="G1454" i="2"/>
  <c r="G1825" i="2"/>
  <c r="G884" i="2"/>
  <c r="G491" i="2"/>
  <c r="G798" i="2"/>
  <c r="G662" i="2"/>
  <c r="G517" i="2"/>
  <c r="G655" i="2"/>
  <c r="G1546" i="2"/>
  <c r="G1875" i="2"/>
  <c r="G1172" i="2"/>
  <c r="G762" i="2"/>
  <c r="G1830" i="2"/>
  <c r="G216" i="2"/>
  <c r="G1101" i="2"/>
  <c r="G770" i="2"/>
  <c r="G1342" i="2"/>
  <c r="G1898" i="2"/>
  <c r="G1132" i="2"/>
  <c r="G435" i="2"/>
  <c r="G795" i="2"/>
  <c r="G1709" i="2"/>
  <c r="G2133" i="2"/>
  <c r="G1399" i="2"/>
  <c r="G1379" i="2"/>
  <c r="G200" i="2"/>
  <c r="G2024" i="2"/>
  <c r="G1806" i="2"/>
  <c r="G204" i="2"/>
  <c r="G238" i="2"/>
  <c r="G1339" i="2"/>
  <c r="G1284" i="2"/>
  <c r="G1115" i="2"/>
  <c r="G881" i="2"/>
  <c r="G888" i="2"/>
  <c r="G1873" i="2"/>
  <c r="G615" i="2"/>
  <c r="G205" i="2"/>
  <c r="G354" i="2"/>
  <c r="G812" i="2"/>
  <c r="G716" i="2"/>
  <c r="G2031" i="2"/>
  <c r="G175" i="2"/>
  <c r="G647" i="2"/>
  <c r="G1812" i="2"/>
  <c r="G1794" i="2"/>
  <c r="G1468" i="2"/>
  <c r="G807" i="2"/>
  <c r="G1910" i="2"/>
  <c r="G2041" i="2"/>
  <c r="G267" i="2"/>
  <c r="G871" i="2"/>
  <c r="G548" i="2"/>
  <c r="G1335" i="2"/>
  <c r="G206" i="2"/>
  <c r="G1570" i="2"/>
  <c r="G2116" i="2"/>
  <c r="G1433" i="2"/>
  <c r="G498" i="2"/>
  <c r="G2008" i="2"/>
  <c r="G1908" i="2"/>
  <c r="G1291" i="2"/>
  <c r="G1076" i="2"/>
  <c r="G1522" i="2"/>
  <c r="G194" i="2"/>
  <c r="G1025" i="2"/>
  <c r="G1729" i="2"/>
  <c r="G124" i="2"/>
  <c r="G118" i="2"/>
  <c r="G1289" i="2"/>
  <c r="G2046" i="2"/>
  <c r="G732" i="2"/>
  <c r="G1469" i="2"/>
  <c r="G1261" i="2"/>
  <c r="G1835" i="2"/>
  <c r="G1903" i="2"/>
  <c r="G2138" i="2"/>
  <c r="G1116" i="2"/>
  <c r="G1350" i="2"/>
  <c r="G1734" i="2"/>
  <c r="G904" i="2"/>
  <c r="G1814" i="2"/>
  <c r="G526" i="2"/>
  <c r="G1232" i="2"/>
  <c r="G1717" i="2"/>
  <c r="G1989" i="2"/>
  <c r="G309" i="2"/>
  <c r="G1440" i="2"/>
  <c r="G265" i="2"/>
  <c r="G1316" i="2"/>
  <c r="G381" i="2"/>
  <c r="G546" i="2"/>
  <c r="G1723" i="2"/>
  <c r="G166" i="2"/>
  <c r="G1446" i="2"/>
  <c r="G120" i="2"/>
  <c r="G1561" i="2"/>
  <c r="G681" i="2"/>
  <c r="G757" i="2"/>
  <c r="G1307" i="2"/>
  <c r="G84" i="2"/>
  <c r="G1210" i="2"/>
  <c r="G820" i="2"/>
  <c r="G906" i="2"/>
  <c r="G1965" i="2"/>
  <c r="G1014" i="2"/>
  <c r="G967" i="2"/>
  <c r="G2063" i="2"/>
  <c r="G1633" i="2"/>
  <c r="G604" i="2"/>
  <c r="G1515" i="2"/>
  <c r="G1351" i="2"/>
  <c r="G2123" i="2"/>
  <c r="G2064" i="2"/>
  <c r="G1299" i="2"/>
  <c r="G1670" i="2"/>
  <c r="G1405" i="2"/>
  <c r="G1537" i="2"/>
  <c r="G2" i="2"/>
  <c r="G611" i="2"/>
  <c r="G767" i="2"/>
  <c r="G573" i="2"/>
  <c r="G718" i="2"/>
  <c r="G896" i="2"/>
  <c r="G188" i="2"/>
  <c r="G1407" i="2"/>
  <c r="G635" i="2"/>
  <c r="G1247" i="2"/>
  <c r="G2147" i="2"/>
  <c r="G80" i="2"/>
  <c r="G1220" i="2"/>
  <c r="G1610" i="2"/>
  <c r="G1891" i="2"/>
  <c r="G1665" i="2"/>
  <c r="G574" i="2"/>
  <c r="G335" i="2"/>
  <c r="G722" i="2"/>
  <c r="G1743" i="2"/>
  <c r="G2124" i="2"/>
  <c r="G2146" i="2"/>
  <c r="G737" i="2"/>
  <c r="G1125" i="2"/>
  <c r="G1225" i="2"/>
  <c r="G1679" i="2"/>
  <c r="G1122" i="2"/>
  <c r="G2140" i="2"/>
  <c r="G815" i="2"/>
  <c r="G1567" i="2"/>
  <c r="G1671" i="2"/>
  <c r="G1789" i="2"/>
  <c r="G383" i="2"/>
  <c r="G1582" i="2"/>
  <c r="G887" i="2"/>
  <c r="G2040" i="2"/>
  <c r="G1402" i="2"/>
  <c r="G1518" i="2"/>
  <c r="G246" i="2"/>
  <c r="G244" i="2"/>
  <c r="G1223" i="2"/>
  <c r="G1319" i="2"/>
  <c r="G929" i="2"/>
  <c r="G1753" i="2"/>
  <c r="G465" i="2"/>
  <c r="G387" i="2"/>
  <c r="G1276" i="2"/>
  <c r="G1798" i="2"/>
  <c r="G1851" i="2"/>
  <c r="G1069" i="2"/>
  <c r="G774" i="2"/>
  <c r="G939" i="2"/>
  <c r="G423" i="2"/>
  <c r="G466" i="2"/>
  <c r="G981" i="2"/>
  <c r="G1816" i="2"/>
  <c r="G1387" i="2"/>
  <c r="G937" i="2"/>
  <c r="G1290" i="2"/>
  <c r="G1481" i="2"/>
  <c r="G154" i="2"/>
  <c r="G1713" i="2"/>
  <c r="G510" i="2"/>
  <c r="G612" i="2"/>
  <c r="G1043" i="2"/>
  <c r="G476" i="2"/>
  <c r="G1759" i="2"/>
  <c r="G874" i="2"/>
  <c r="G578" i="2"/>
  <c r="G766" i="2"/>
  <c r="G58" i="2"/>
  <c r="G176" i="2"/>
  <c r="G975" i="2"/>
  <c r="G1943" i="2"/>
  <c r="G1482" i="2"/>
  <c r="G1669" i="2"/>
  <c r="G979" i="2"/>
  <c r="G1461" i="2"/>
  <c r="G62" i="2"/>
  <c r="G1412" i="2"/>
  <c r="G1435" i="2"/>
  <c r="G668" i="2"/>
  <c r="G500" i="2"/>
  <c r="G1915" i="2"/>
  <c r="G2098" i="2"/>
  <c r="G1936" i="2"/>
  <c r="G169" i="2"/>
  <c r="G1191" i="2"/>
  <c r="G2047" i="2"/>
  <c r="G850" i="2"/>
  <c r="G934" i="2"/>
  <c r="G1773" i="2"/>
  <c r="G1206" i="2"/>
  <c r="G1369" i="2"/>
  <c r="G610" i="2"/>
  <c r="G439" i="2"/>
  <c r="G108" i="2"/>
  <c r="G1993" i="2"/>
  <c r="G148" i="2"/>
  <c r="G1277" i="2"/>
  <c r="G5" i="2"/>
  <c r="G91" i="2"/>
  <c r="G908" i="2"/>
  <c r="G1496" i="2"/>
  <c r="G776" i="2"/>
  <c r="G1152" i="2"/>
  <c r="G2080" i="2"/>
  <c r="G2003" i="2"/>
  <c r="G6" i="2"/>
  <c r="G1516" i="2"/>
  <c r="G932" i="2"/>
  <c r="E440" i="2"/>
  <c r="E617" i="2"/>
  <c r="E618" i="2"/>
  <c r="E1022" i="2"/>
  <c r="E562" i="2"/>
  <c r="E1782" i="2"/>
  <c r="E1627" i="2"/>
  <c r="E1293" i="2"/>
  <c r="E619" i="2"/>
  <c r="E1726" i="2"/>
  <c r="E829" i="2"/>
  <c r="E1990" i="2"/>
  <c r="E1741" i="2"/>
  <c r="E1628" i="2"/>
  <c r="E1600" i="2"/>
  <c r="E1991" i="2"/>
  <c r="E830" i="2"/>
  <c r="E396" i="2"/>
  <c r="E1672" i="2"/>
  <c r="E1250" i="2"/>
  <c r="E504" i="2"/>
  <c r="E2057" i="2"/>
  <c r="E144" i="2"/>
  <c r="E1166" i="2"/>
  <c r="E1666" i="2"/>
  <c r="E94" i="2"/>
  <c r="E270" i="2"/>
  <c r="E1098" i="2"/>
  <c r="E1995" i="2"/>
  <c r="E1035" i="2"/>
  <c r="E532" i="2"/>
  <c r="E917" i="2"/>
  <c r="E1686" i="2"/>
  <c r="E1687" i="2"/>
  <c r="E1409" i="2"/>
  <c r="E1285" i="2"/>
  <c r="E1703" i="2"/>
  <c r="E620" i="2"/>
  <c r="E78" i="2"/>
  <c r="E1939" i="2"/>
  <c r="E145" i="2"/>
  <c r="E167" i="2"/>
  <c r="E1929" i="2"/>
  <c r="E1886" i="2"/>
  <c r="E2089" i="2"/>
  <c r="E664" i="2"/>
  <c r="E1913" i="2"/>
  <c r="E544" i="2"/>
  <c r="E1542" i="2"/>
  <c r="E641" i="2"/>
  <c r="E467" i="2"/>
  <c r="E277" i="2"/>
  <c r="E434" i="2"/>
  <c r="E621" i="2"/>
  <c r="E492" i="2"/>
  <c r="E157" i="2"/>
  <c r="E2004" i="2"/>
  <c r="E1925" i="2"/>
  <c r="E563" i="2"/>
  <c r="E872" i="2"/>
  <c r="E622" i="2"/>
  <c r="E1145" i="2"/>
  <c r="E1236" i="2"/>
  <c r="E1018" i="2"/>
  <c r="E347" i="2"/>
  <c r="E1728" i="2"/>
  <c r="E437" i="2"/>
  <c r="E1099" i="2"/>
  <c r="E1361" i="2"/>
  <c r="E400" i="2"/>
  <c r="E1883" i="2"/>
  <c r="E1932" i="2"/>
  <c r="E2090" i="2"/>
  <c r="E92" i="2"/>
  <c r="E348" i="2"/>
  <c r="E177" i="2"/>
  <c r="E1927" i="2"/>
  <c r="E568" i="2"/>
  <c r="E426" i="2"/>
  <c r="E1283" i="2"/>
  <c r="E1230" i="2"/>
  <c r="E848" i="2"/>
  <c r="E427" i="2"/>
  <c r="E1553" i="2"/>
  <c r="E318" i="2"/>
  <c r="E15" i="2"/>
  <c r="E1162" i="2"/>
  <c r="E131" i="2"/>
  <c r="E1783" i="2"/>
  <c r="E969" i="2"/>
  <c r="E1026" i="2"/>
  <c r="E893" i="2"/>
  <c r="E1278" i="2"/>
  <c r="E549" i="2"/>
  <c r="E477" i="2"/>
  <c r="E272" i="2"/>
  <c r="E625" i="2"/>
  <c r="E1920" i="2"/>
  <c r="E2033" i="2"/>
  <c r="E2058" i="2"/>
  <c r="E1415" i="2"/>
  <c r="E1588" i="2"/>
  <c r="E885" i="2"/>
  <c r="E1589" i="2"/>
  <c r="E753" i="2"/>
  <c r="E2005" i="2"/>
  <c r="E99" i="2"/>
  <c r="E1371" i="2"/>
  <c r="E1061" i="2"/>
  <c r="E428" i="2"/>
  <c r="E1959" i="2"/>
  <c r="E1009" i="2"/>
  <c r="E1063" i="2"/>
  <c r="E560" i="2"/>
  <c r="E319" i="2"/>
  <c r="E209" i="2"/>
  <c r="E113" i="2"/>
  <c r="E1354" i="2"/>
  <c r="E1977" i="2"/>
  <c r="E1859" i="2"/>
  <c r="E1914" i="2"/>
  <c r="E650" i="2"/>
  <c r="E821" i="2"/>
  <c r="E1146" i="2"/>
  <c r="E1259" i="2"/>
  <c r="E2050" i="2"/>
  <c r="E623" i="2"/>
  <c r="E278" i="2"/>
  <c r="E790" i="2"/>
  <c r="E198" i="2"/>
  <c r="E1150" i="2"/>
  <c r="E1010" i="2"/>
  <c r="E1320" i="2"/>
  <c r="E513" i="2"/>
  <c r="E561" i="2"/>
  <c r="E1942" i="2"/>
  <c r="E1979" i="2"/>
  <c r="E51" i="2"/>
  <c r="E636" i="2"/>
  <c r="E637" i="2"/>
  <c r="E357" i="2"/>
  <c r="E132" i="2"/>
  <c r="E1155" i="2"/>
  <c r="E583" i="2"/>
  <c r="E1484" i="2"/>
  <c r="E550" i="2"/>
  <c r="E1956" i="2"/>
  <c r="E1217" i="2"/>
  <c r="E368" i="2"/>
  <c r="E1640" i="2"/>
  <c r="E658" i="2"/>
  <c r="E1788" i="2"/>
  <c r="E1334" i="2"/>
  <c r="E986" i="2"/>
  <c r="E393" i="2"/>
  <c r="E1499" i="2"/>
  <c r="E1882" i="2"/>
  <c r="E139" i="2"/>
  <c r="E1749" i="2"/>
  <c r="E210" i="2"/>
  <c r="E1571" i="2"/>
  <c r="E1681" i="2"/>
  <c r="E626" i="2"/>
  <c r="E1416" i="2"/>
  <c r="E1566" i="2"/>
  <c r="E1260" i="2"/>
  <c r="E1213" i="2"/>
  <c r="E741" i="2"/>
  <c r="E2053" i="2"/>
  <c r="E215" i="2"/>
  <c r="E982" i="2"/>
  <c r="E155" i="2"/>
  <c r="E995" i="2"/>
  <c r="E949" i="2"/>
  <c r="E2105" i="2"/>
  <c r="E858" i="2"/>
  <c r="E1784" i="2"/>
  <c r="E1269" i="2"/>
  <c r="E56" i="2"/>
  <c r="E2048" i="2"/>
  <c r="E1767" i="2"/>
  <c r="E1756" i="2"/>
  <c r="E902" i="2"/>
  <c r="E2117" i="2"/>
  <c r="E627" i="2"/>
  <c r="E1322" i="2"/>
  <c r="E1102" i="2"/>
  <c r="E730" i="2"/>
  <c r="E356" i="2"/>
  <c r="E1023" i="2"/>
  <c r="E254" i="2"/>
  <c r="E1980" i="2"/>
  <c r="E499" i="2"/>
  <c r="E107" i="2"/>
  <c r="E1768" i="2"/>
  <c r="E2045" i="2"/>
  <c r="E1376" i="2"/>
  <c r="E1233" i="2"/>
  <c r="E1251" i="2"/>
  <c r="E786" i="2"/>
  <c r="E351" i="2"/>
  <c r="E1735" i="2"/>
  <c r="E1887" i="2"/>
  <c r="E1803" i="2"/>
  <c r="E409" i="2"/>
  <c r="E694" i="2"/>
  <c r="E1179" i="2"/>
  <c r="E587" i="2"/>
  <c r="E1856" i="2"/>
  <c r="E1270" i="2"/>
  <c r="E345" i="2"/>
  <c r="E1396" i="2"/>
  <c r="E2087" i="2"/>
  <c r="E1543" i="2"/>
  <c r="E1447" i="2"/>
  <c r="E1072" i="2"/>
  <c r="E1073" i="2"/>
  <c r="E280" i="2"/>
  <c r="E2032" i="2"/>
  <c r="E133" i="2"/>
  <c r="E2113" i="2"/>
  <c r="E2062" i="2"/>
  <c r="E1502" i="2"/>
  <c r="E614" i="2"/>
  <c r="E1868" i="2"/>
  <c r="E1505" i="2"/>
  <c r="E251" i="2"/>
  <c r="E918" i="2"/>
  <c r="E1448" i="2"/>
  <c r="E1228" i="2"/>
  <c r="E551" i="2"/>
  <c r="E1514" i="2"/>
  <c r="E581" i="2"/>
  <c r="E1994" i="2"/>
  <c r="E290" i="2"/>
  <c r="E1189" i="2"/>
  <c r="E163" i="2"/>
  <c r="E1578" i="2"/>
  <c r="E45" i="2"/>
  <c r="E168" i="2"/>
  <c r="E83" i="2"/>
  <c r="E2074" i="2"/>
  <c r="E1272" i="2"/>
  <c r="E521" i="2"/>
  <c r="E367" i="2"/>
  <c r="E1074" i="2"/>
  <c r="E971" i="2"/>
  <c r="E669" i="2"/>
  <c r="E1036" i="2"/>
  <c r="E199" i="2"/>
  <c r="E1888" i="2"/>
  <c r="E1028" i="2"/>
  <c r="E2120" i="2"/>
  <c r="E105" i="2"/>
  <c r="E1442" i="2"/>
  <c r="E966" i="2"/>
  <c r="E95" i="2"/>
  <c r="E146" i="2"/>
  <c r="E1837" i="2"/>
  <c r="E405" i="2"/>
  <c r="E159" i="2"/>
  <c r="E1525" i="2"/>
  <c r="E441" i="2"/>
  <c r="E1804" i="2"/>
  <c r="E2114" i="2"/>
  <c r="E1483" i="2"/>
  <c r="E761" i="2"/>
  <c r="E1053" i="2"/>
  <c r="E1128" i="2"/>
  <c r="E331" i="2"/>
  <c r="E972" i="2"/>
  <c r="E11" i="2"/>
  <c r="E1583" i="2"/>
  <c r="E1916" i="2"/>
  <c r="E2084" i="2"/>
  <c r="E106" i="2"/>
  <c r="E1052" i="2"/>
  <c r="E1572" i="2"/>
  <c r="E978" i="2"/>
  <c r="E804" i="2"/>
  <c r="E1688" i="2"/>
  <c r="E1845" i="2"/>
  <c r="E1048" i="2"/>
  <c r="E315" i="2"/>
  <c r="E1258" i="2"/>
  <c r="E20" i="2"/>
  <c r="E480" i="2"/>
  <c r="E1199" i="2"/>
  <c r="E1738" i="2"/>
  <c r="E2070" i="2"/>
  <c r="E2065" i="2"/>
  <c r="E1644" i="2"/>
  <c r="E713" i="2"/>
  <c r="E1863" i="2"/>
  <c r="E1480" i="2"/>
  <c r="E170" i="2"/>
  <c r="E624" i="2"/>
  <c r="E1538" i="2"/>
  <c r="E579" i="2"/>
  <c r="E201" i="2"/>
  <c r="E1617" i="2"/>
  <c r="E672" i="2"/>
  <c r="E1163" i="2"/>
  <c r="E1714" i="2"/>
  <c r="E1460" i="2"/>
  <c r="E600" i="2"/>
  <c r="E79" i="2"/>
  <c r="E832" i="2"/>
  <c r="E869" i="2"/>
  <c r="E296" i="2"/>
  <c r="E1661" i="2"/>
  <c r="E714" i="2"/>
  <c r="E700" i="2"/>
  <c r="E808" i="2"/>
  <c r="E1531" i="2"/>
  <c r="E25" i="2"/>
  <c r="E862" i="2"/>
  <c r="E2112" i="2"/>
  <c r="E870" i="2"/>
  <c r="E538" i="2"/>
  <c r="E1478" i="2"/>
  <c r="E122" i="2"/>
  <c r="E1629" i="2"/>
  <c r="E1274" i="2"/>
  <c r="E401" i="2"/>
  <c r="E2102" i="2"/>
  <c r="E1904" i="2"/>
  <c r="E844" i="2"/>
  <c r="E1107" i="2"/>
  <c r="E1760" i="2"/>
  <c r="E891" i="2"/>
  <c r="E699" i="2"/>
  <c r="E186" i="2"/>
  <c r="E1231" i="2"/>
  <c r="E831" i="2"/>
  <c r="E1456" i="2"/>
  <c r="E298" i="2"/>
  <c r="E1574" i="2"/>
  <c r="E71" i="2"/>
  <c r="E1722" i="2"/>
  <c r="E840" i="2"/>
  <c r="E1765" i="2"/>
  <c r="E1314" i="2"/>
  <c r="E1359" i="2"/>
  <c r="E1504" i="2"/>
  <c r="E1256" i="2"/>
  <c r="E399" i="2"/>
  <c r="E96" i="2"/>
  <c r="E541" i="2"/>
  <c r="E1841" i="2"/>
  <c r="E1004" i="2"/>
  <c r="E1978" i="2"/>
  <c r="E2066" i="2"/>
  <c r="E1838" i="2"/>
  <c r="E1404" i="2"/>
  <c r="E2092" i="2"/>
  <c r="E240" i="2"/>
  <c r="E974" i="2"/>
  <c r="E935" i="2"/>
  <c r="E1581" i="2"/>
  <c r="E968" i="2"/>
  <c r="E1724" i="2"/>
  <c r="E245" i="2"/>
  <c r="E171" i="2"/>
  <c r="E1675" i="2"/>
  <c r="E951" i="2"/>
  <c r="E656" i="2"/>
  <c r="E1457" i="2"/>
  <c r="E1117" i="2"/>
  <c r="E1294" i="2"/>
  <c r="E649" i="2"/>
  <c r="E447" i="2"/>
  <c r="E1506" i="2"/>
  <c r="E857" i="2"/>
  <c r="E46" i="2"/>
  <c r="E1619" i="2"/>
  <c r="E710" i="2"/>
  <c r="E570" i="2"/>
  <c r="E839" i="2"/>
  <c r="E1174" i="2"/>
  <c r="E207" i="2"/>
  <c r="E1662" i="2"/>
  <c r="E1395" i="2"/>
  <c r="E380" i="2"/>
  <c r="E657" i="2"/>
  <c r="E1207" i="2"/>
  <c r="E61" i="2"/>
  <c r="E707" i="2"/>
  <c r="E1315" i="2"/>
  <c r="E1751" i="2"/>
  <c r="E1392" i="2"/>
  <c r="E340" i="2"/>
  <c r="E1264" i="2"/>
  <c r="E1894" i="2"/>
  <c r="E856" i="2"/>
  <c r="E1487" i="2"/>
  <c r="E339" i="2"/>
  <c r="E2143" i="2"/>
  <c r="E230" i="2"/>
  <c r="E1710" i="2"/>
  <c r="E1262" i="2"/>
  <c r="E2038" i="2"/>
  <c r="E1820" i="2"/>
  <c r="E515" i="2"/>
  <c r="E231" i="2"/>
  <c r="E1471" i="2"/>
  <c r="E1192" i="2"/>
  <c r="E1067" i="2"/>
  <c r="E2128" i="2"/>
  <c r="E679" i="2"/>
  <c r="E996" i="2"/>
  <c r="E911" i="2"/>
  <c r="E1551" i="2"/>
  <c r="E1138" i="2"/>
  <c r="E1958" i="2"/>
  <c r="E784" i="2"/>
  <c r="E785" i="2"/>
  <c r="E1865" i="2"/>
  <c r="E959" i="2"/>
  <c r="E416" i="2"/>
  <c r="E1988" i="2"/>
  <c r="E1420" i="2"/>
  <c r="E1663" i="2"/>
  <c r="E1500" i="2"/>
  <c r="E1224" i="2"/>
  <c r="E1573" i="2"/>
  <c r="E21" i="2"/>
  <c r="E1986" i="2"/>
  <c r="E1853" i="2"/>
  <c r="E429" i="2"/>
  <c r="E2131" i="2"/>
  <c r="E1327" i="2"/>
  <c r="E1652" i="2"/>
  <c r="E299" i="2"/>
  <c r="E2096" i="2"/>
  <c r="E535" i="2"/>
  <c r="E803" i="2"/>
  <c r="E1143" i="2"/>
  <c r="E482" i="2"/>
  <c r="E1226" i="2"/>
  <c r="E1764" i="2"/>
  <c r="E1137" i="2"/>
  <c r="E1678" i="2"/>
  <c r="E1467" i="2"/>
  <c r="E1736" i="2"/>
  <c r="E1209" i="2"/>
  <c r="E1769" i="2"/>
  <c r="E1268" i="2"/>
  <c r="E652" i="2"/>
  <c r="E2044" i="2"/>
  <c r="E1668" i="2"/>
  <c r="E1752" i="2"/>
  <c r="E160" i="2"/>
  <c r="E430" i="2"/>
  <c r="E589" i="2"/>
  <c r="E224" i="2"/>
  <c r="E740" i="2"/>
  <c r="E2051" i="2"/>
  <c r="E284" i="2"/>
  <c r="E336" i="2"/>
  <c r="E475" i="2"/>
  <c r="E1716" i="2"/>
  <c r="E369" i="2"/>
  <c r="E1871" i="2"/>
  <c r="E419" i="2"/>
  <c r="E1569" i="2"/>
  <c r="E1486" i="2"/>
  <c r="E922" i="2"/>
  <c r="E1266" i="2"/>
  <c r="E1706" i="2"/>
  <c r="E1397" i="2"/>
  <c r="E1921" i="2"/>
  <c r="E1557" i="2"/>
  <c r="E1168" i="2"/>
  <c r="E787" i="2"/>
  <c r="E257" i="2"/>
  <c r="E598" i="2"/>
  <c r="E1157" i="2"/>
  <c r="E1427" i="2"/>
  <c r="E119" i="2"/>
  <c r="E773" i="2"/>
  <c r="E1607" i="2"/>
  <c r="E1180" i="2"/>
  <c r="E493" i="2"/>
  <c r="E12" i="2"/>
  <c r="E1373" i="2"/>
  <c r="E150" i="2"/>
  <c r="E1944" i="2"/>
  <c r="E539" i="2"/>
  <c r="E2014" i="2"/>
  <c r="E2015" i="2"/>
  <c r="E497" i="2"/>
  <c r="E268" i="2"/>
  <c r="E1780" i="2"/>
  <c r="E1003" i="2"/>
  <c r="E1879" i="2"/>
  <c r="E211" i="2"/>
  <c r="E2145" i="2"/>
  <c r="E639" i="2"/>
  <c r="E135" i="2"/>
  <c r="E990" i="2"/>
  <c r="E1733" i="2"/>
  <c r="E1620" i="2"/>
  <c r="E695" i="2"/>
  <c r="E1104" i="2"/>
  <c r="E449" i="2"/>
  <c r="E1239" i="2"/>
  <c r="E301" i="2"/>
  <c r="E1895" i="2"/>
  <c r="E735" i="2"/>
  <c r="E1444" i="2"/>
  <c r="E65" i="2"/>
  <c r="E40" i="2"/>
  <c r="E436" i="2"/>
  <c r="E725" i="2"/>
  <c r="E1077" i="2"/>
  <c r="E1881" i="2"/>
  <c r="E1288" i="2"/>
  <c r="E142" i="2"/>
  <c r="E1641" i="2"/>
  <c r="E738" i="2"/>
  <c r="E1795" i="2"/>
  <c r="E994" i="2"/>
  <c r="E1425" i="2"/>
  <c r="E556" i="2"/>
  <c r="E1033" i="2"/>
  <c r="E1796" i="2"/>
  <c r="E690" i="2"/>
  <c r="E1296" i="2"/>
  <c r="E1084" i="2"/>
  <c r="E2085" i="2"/>
  <c r="E1682" i="2"/>
  <c r="E682" i="2"/>
  <c r="E1692" i="2"/>
  <c r="E1754" i="2"/>
  <c r="E693" i="2"/>
  <c r="E1705" i="2"/>
  <c r="E719" i="2"/>
  <c r="E638" i="2"/>
  <c r="E503" i="2"/>
  <c r="E852" i="2"/>
  <c r="E1000" i="2"/>
  <c r="E701" i="2"/>
  <c r="E1423" i="2"/>
  <c r="E111" i="2"/>
  <c r="E1358" i="2"/>
  <c r="E1918" i="2"/>
  <c r="E2055" i="2"/>
  <c r="E1144" i="2"/>
  <c r="E366" i="2"/>
  <c r="E924" i="2"/>
  <c r="E1854" i="2"/>
  <c r="E41" i="2"/>
  <c r="E1204" i="2"/>
  <c r="E928" i="2"/>
  <c r="E2035" i="2"/>
  <c r="E1465" i="2"/>
  <c r="E1366" i="2"/>
  <c r="E297" i="2"/>
  <c r="E545" i="2"/>
  <c r="E1790" i="2"/>
  <c r="E1214" i="2"/>
  <c r="E777" i="2"/>
  <c r="E886" i="2"/>
  <c r="E2039" i="2"/>
  <c r="E2025" i="2"/>
  <c r="E1428" i="2"/>
  <c r="E1996" i="2"/>
  <c r="E660" i="2"/>
  <c r="E1378" i="2"/>
  <c r="E1252" i="2"/>
  <c r="E564" i="2"/>
  <c r="E349" i="2"/>
  <c r="E2100" i="2"/>
  <c r="E1955" i="2"/>
  <c r="E39" i="2"/>
  <c r="E1575" i="2"/>
  <c r="E1593" i="2"/>
  <c r="E720" i="2"/>
  <c r="E1024" i="2"/>
  <c r="E543" i="2"/>
  <c r="E1558" i="2"/>
  <c r="E1328" i="2"/>
  <c r="E1975" i="2"/>
  <c r="E1761" i="2"/>
  <c r="E1585" i="2"/>
  <c r="E287" i="2"/>
  <c r="E220" i="2"/>
  <c r="E640" i="2"/>
  <c r="E675" i="2"/>
  <c r="E976" i="2"/>
  <c r="E1329" i="2"/>
  <c r="E325" i="2"/>
  <c r="E1243" i="2"/>
  <c r="E1227" i="2"/>
  <c r="E386" i="2"/>
  <c r="E1161" i="2"/>
  <c r="E1950" i="2"/>
  <c r="E248" i="2"/>
  <c r="E306" i="2"/>
  <c r="E677" i="2"/>
  <c r="E329" i="2"/>
  <c r="E410" i="2"/>
  <c r="E2011" i="2"/>
  <c r="E47" i="2"/>
  <c r="E1039" i="2"/>
  <c r="E1530" i="2"/>
  <c r="E905" i="2"/>
  <c r="E1302" i="2"/>
  <c r="E53" i="2"/>
  <c r="E671" i="2"/>
  <c r="E764" i="2"/>
  <c r="E843" i="2"/>
  <c r="E2119" i="2"/>
  <c r="E943" i="2"/>
  <c r="E715" i="2"/>
  <c r="E425" i="2"/>
  <c r="E1219" i="2"/>
  <c r="E501" i="2"/>
  <c r="E189" i="2"/>
  <c r="E944" i="2"/>
  <c r="E2012" i="2"/>
  <c r="E1513" i="2"/>
  <c r="E879" i="2"/>
  <c r="E304" i="2"/>
  <c r="E1065" i="2"/>
  <c r="E70" i="2"/>
  <c r="E249" i="2"/>
  <c r="E2109" i="2"/>
  <c r="E35" i="2"/>
  <c r="E1842" i="2"/>
  <c r="E1755" i="2"/>
  <c r="E214" i="2"/>
  <c r="E685" i="2"/>
  <c r="E1623" i="2"/>
  <c r="E502" i="2"/>
  <c r="E2059" i="2"/>
  <c r="E1521" i="2"/>
  <c r="E324" i="2"/>
  <c r="E945" i="2"/>
  <c r="E1866" i="2"/>
  <c r="E525" i="2"/>
  <c r="E1539" i="2"/>
  <c r="E629" i="2"/>
  <c r="E1079" i="2"/>
  <c r="E485" i="2"/>
  <c r="E828" i="2"/>
  <c r="E1907" i="2"/>
  <c r="E1934" i="2"/>
  <c r="E608" i="2"/>
  <c r="E1683" i="2"/>
  <c r="E451" i="2"/>
  <c r="E818" i="2"/>
  <c r="E1828" i="2"/>
  <c r="E376" i="2"/>
  <c r="E2104" i="2"/>
  <c r="E961" i="2"/>
  <c r="E763" i="2"/>
  <c r="E2034" i="2"/>
  <c r="E341" i="2"/>
  <c r="E164" i="2"/>
  <c r="E1826" i="2"/>
  <c r="E1437" i="2"/>
  <c r="E834" i="2"/>
  <c r="E1528" i="2"/>
  <c r="E1693" i="2"/>
  <c r="E736" i="2"/>
  <c r="E1704" i="2"/>
  <c r="E63" i="2"/>
  <c r="E1149" i="2"/>
  <c r="E2121" i="2"/>
  <c r="E2060" i="2"/>
  <c r="E706" i="2"/>
  <c r="E320" i="2"/>
  <c r="E1057" i="2"/>
  <c r="E1777" i="2"/>
  <c r="E1301" i="2"/>
  <c r="E1778" i="2"/>
  <c r="E744" i="2"/>
  <c r="E565" i="2"/>
  <c r="E823" i="2"/>
  <c r="E1544" i="2"/>
  <c r="E909" i="2"/>
  <c r="E723" i="2"/>
  <c r="E1040" i="2"/>
  <c r="E1564" i="2"/>
  <c r="E294" i="2"/>
  <c r="E567" i="2"/>
  <c r="E469" i="2"/>
  <c r="E406" i="2"/>
  <c r="E751" i="2"/>
  <c r="E1112" i="2"/>
  <c r="E448" i="2"/>
  <c r="E1449" i="2"/>
  <c r="E1981" i="2"/>
  <c r="E1006" i="2"/>
  <c r="E1938" i="2"/>
  <c r="E898" i="2"/>
  <c r="E941" i="2"/>
  <c r="E1244" i="2"/>
  <c r="E1344" i="2"/>
  <c r="E1744" i="2"/>
  <c r="E1896" i="2"/>
  <c r="E1821" i="2"/>
  <c r="E1982" i="2"/>
  <c r="E1181" i="2"/>
  <c r="E1680" i="2"/>
  <c r="E372" i="2"/>
  <c r="E2127" i="2"/>
  <c r="E1770" i="2"/>
  <c r="E42" i="2"/>
  <c r="E1552" i="2"/>
  <c r="E2052" i="2"/>
  <c r="E338" i="2"/>
  <c r="E1637" i="2"/>
  <c r="E1092" i="2"/>
  <c r="E1391" i="2"/>
  <c r="E1011" i="2"/>
  <c r="E1822" i="2"/>
  <c r="E927" i="2"/>
  <c r="E149" i="2"/>
  <c r="E2142" i="2"/>
  <c r="E23" i="2"/>
  <c r="E190" i="2"/>
  <c r="E554" i="2"/>
  <c r="E424" i="2"/>
  <c r="E859" i="2"/>
  <c r="E1103" i="2"/>
  <c r="E208" i="2"/>
  <c r="E516" i="2"/>
  <c r="E1785" i="2"/>
  <c r="E1051" i="2"/>
  <c r="E1750" i="2"/>
  <c r="E52" i="2"/>
  <c r="E260" i="2"/>
  <c r="E1438" i="2"/>
  <c r="E81" i="2"/>
  <c r="E1595" i="2"/>
  <c r="E1267" i="2"/>
  <c r="E1489" i="2"/>
  <c r="E239" i="2"/>
  <c r="E688" i="2"/>
  <c r="E1005" i="2"/>
  <c r="E385" i="2"/>
  <c r="E431" i="2"/>
  <c r="E1968" i="2"/>
  <c r="E729" i="2"/>
  <c r="E1088" i="2"/>
  <c r="E590" i="2"/>
  <c r="E977" i="2"/>
  <c r="E1177" i="2"/>
  <c r="E1957" i="2"/>
  <c r="E687" i="2"/>
  <c r="E483" i="2"/>
  <c r="E22" i="2"/>
  <c r="E38" i="2"/>
  <c r="E1945" i="2"/>
  <c r="E1985" i="2"/>
  <c r="E1298" i="2"/>
  <c r="E1745" i="2"/>
  <c r="E709" i="2"/>
  <c r="E1321" i="2"/>
  <c r="E1271" i="2"/>
  <c r="E1899" i="2"/>
  <c r="E1870" i="2"/>
  <c r="E330" i="2"/>
  <c r="E731" i="2"/>
  <c r="E302" i="2"/>
  <c r="E1492" i="2"/>
  <c r="E1740" i="2"/>
  <c r="E2016" i="2"/>
  <c r="E213" i="2"/>
  <c r="E2054" i="2"/>
  <c r="E2107" i="2"/>
  <c r="E724" i="2"/>
  <c r="E1823" i="2"/>
  <c r="E642" i="2"/>
  <c r="E1185" i="2"/>
  <c r="E1075" i="2"/>
  <c r="E2030" i="2"/>
  <c r="E1154" i="2"/>
  <c r="E1093" i="2"/>
  <c r="E1684" i="2"/>
  <c r="E726" i="2"/>
  <c r="E44" i="2"/>
  <c r="E1408" i="2"/>
  <c r="E404" i="2"/>
  <c r="E752" i="2"/>
  <c r="E1556" i="2"/>
  <c r="E1699" i="2"/>
  <c r="E1843" i="2"/>
  <c r="E1947" i="2"/>
  <c r="E536" i="2"/>
  <c r="E1485" i="2"/>
  <c r="E403" i="2"/>
  <c r="E1363" i="2"/>
  <c r="E2079" i="2"/>
  <c r="E913" i="2"/>
  <c r="E1234" i="2"/>
  <c r="E2013" i="2"/>
  <c r="E303" i="2"/>
  <c r="E1983" i="2"/>
  <c r="E1941" i="2"/>
  <c r="E114" i="2"/>
  <c r="E1475" i="2"/>
  <c r="E1235" i="2"/>
  <c r="E236" i="2"/>
  <c r="E1164" i="2"/>
  <c r="E1208" i="2"/>
  <c r="E1858" i="2"/>
  <c r="E2115" i="2"/>
  <c r="E1642" i="2"/>
  <c r="E892" i="2"/>
  <c r="E417" i="2"/>
  <c r="E412" i="2"/>
  <c r="E192" i="2"/>
  <c r="E1590" i="2"/>
  <c r="E2141" i="2"/>
  <c r="E1169" i="2"/>
  <c r="E1323" i="2"/>
  <c r="E250" i="2"/>
  <c r="E1202" i="2"/>
  <c r="E269" i="2"/>
  <c r="E252" i="2"/>
  <c r="E1193" i="2"/>
  <c r="E1603" i="2"/>
  <c r="E1494" i="2"/>
  <c r="E1636" i="2"/>
  <c r="E992" i="2"/>
  <c r="E721" i="2"/>
  <c r="E1455" i="2"/>
  <c r="E1403" i="2"/>
  <c r="E1100" i="2"/>
  <c r="E1645" i="2"/>
  <c r="E1818" i="2"/>
  <c r="E680" i="2"/>
  <c r="E1715" i="2"/>
  <c r="E1096" i="2"/>
  <c r="E632" i="2"/>
  <c r="E1805" i="2"/>
  <c r="E1737" i="2"/>
  <c r="E603" i="2"/>
  <c r="E1147" i="2"/>
  <c r="E2106" i="2"/>
  <c r="E128" i="2"/>
  <c r="E1385" i="2"/>
  <c r="E912" i="2"/>
  <c r="E1847" i="2"/>
  <c r="E527" i="2"/>
  <c r="E305" i="2"/>
  <c r="E1389" i="2"/>
  <c r="E1054" i="2"/>
  <c r="E1657" i="2"/>
  <c r="E702" i="2"/>
  <c r="E511" i="2"/>
  <c r="E1775" i="2"/>
  <c r="E2132" i="2"/>
  <c r="E1029" i="2"/>
  <c r="E1779" i="2"/>
  <c r="E1897" i="2"/>
  <c r="E1348" i="2"/>
  <c r="E1153" i="2"/>
  <c r="E474" i="2"/>
  <c r="E1279" i="2"/>
  <c r="E698" i="2"/>
  <c r="E1337" i="2"/>
  <c r="E1113" i="2"/>
  <c r="E151" i="2"/>
  <c r="E542" i="2"/>
  <c r="E1827" i="2"/>
  <c r="E1095" i="2"/>
  <c r="E363" i="2"/>
  <c r="E999" i="2"/>
  <c r="E326" i="2"/>
  <c r="E1650" i="2"/>
  <c r="E394" i="2"/>
  <c r="E1817" i="2"/>
  <c r="E1701" i="2"/>
  <c r="E1046" i="2"/>
  <c r="E411" i="2"/>
  <c r="E333" i="2"/>
  <c r="E1632" i="2"/>
  <c r="E375" i="2"/>
  <c r="E1037" i="2"/>
  <c r="E756" i="2"/>
  <c r="E1432" i="2"/>
  <c r="E512" i="2"/>
  <c r="E1746" i="2"/>
  <c r="E350" i="2"/>
  <c r="E1184" i="2"/>
  <c r="E1786" i="2"/>
  <c r="E1555" i="2"/>
  <c r="E1372" i="2"/>
  <c r="E459" i="2"/>
  <c r="E814" i="2"/>
  <c r="E1577" i="2"/>
  <c r="E897" i="2"/>
  <c r="E558" i="2"/>
  <c r="E1400" i="2"/>
  <c r="E1739" i="2"/>
  <c r="E1966" i="2"/>
  <c r="E1064" i="2"/>
  <c r="E408" i="2"/>
  <c r="E379" i="2"/>
  <c r="E1313" i="2"/>
  <c r="E1160" i="2"/>
  <c r="E1390" i="2"/>
  <c r="E173" i="2"/>
  <c r="E443" i="2"/>
  <c r="E1622" i="2"/>
  <c r="E833" i="2"/>
  <c r="E2007" i="2"/>
  <c r="E1776" i="2"/>
  <c r="E398" i="2"/>
  <c r="E793" i="2"/>
  <c r="E1495" i="2"/>
  <c r="E772" i="2"/>
  <c r="E13" i="2"/>
  <c r="E569" i="2"/>
  <c r="E1245" i="2"/>
  <c r="E1616" i="2"/>
  <c r="E1608" i="2"/>
  <c r="E141" i="2"/>
  <c r="E1198" i="2"/>
  <c r="E1119" i="2"/>
  <c r="E838" i="2"/>
  <c r="E422" i="2"/>
  <c r="E514" i="2"/>
  <c r="E1930" i="2"/>
  <c r="E68" i="2"/>
  <c r="E2073" i="2"/>
  <c r="E1330" i="2"/>
  <c r="E1509" i="2"/>
  <c r="E1325" i="2"/>
  <c r="E1094" i="2"/>
  <c r="E184" i="2"/>
  <c r="E861" i="2"/>
  <c r="E989" i="2"/>
  <c r="E1081" i="2"/>
  <c r="E1658" i="2"/>
  <c r="E382" i="2"/>
  <c r="E2122" i="2"/>
  <c r="E868" i="2"/>
  <c r="E1787" i="2"/>
  <c r="E628" i="2"/>
  <c r="E1836" i="2"/>
  <c r="E1550" i="2"/>
  <c r="E864" i="2"/>
  <c r="E1148" i="2"/>
  <c r="E789" i="2"/>
  <c r="E1673" i="2"/>
  <c r="E1651" i="2"/>
  <c r="E1992" i="2"/>
  <c r="E1758" i="2"/>
  <c r="E225" i="2"/>
  <c r="E328" i="2"/>
  <c r="E1280" i="2"/>
  <c r="E226" i="2"/>
  <c r="E1659" i="2"/>
  <c r="E643" i="2"/>
  <c r="E196" i="2"/>
  <c r="E1135" i="2"/>
  <c r="E1374" i="2"/>
  <c r="E553" i="2"/>
  <c r="E782" i="2"/>
  <c r="E311" i="2"/>
  <c r="E59" i="2"/>
  <c r="E755" i="2"/>
  <c r="E1384" i="2"/>
  <c r="E418" i="2"/>
  <c r="E1624" i="2"/>
  <c r="E36" i="2"/>
  <c r="E602" i="2"/>
  <c r="E952" i="2"/>
  <c r="E33" i="2"/>
  <c r="E1312" i="2"/>
  <c r="E181" i="2"/>
  <c r="E358" i="2"/>
  <c r="E102" i="2"/>
  <c r="E1667" i="2"/>
  <c r="E1604" i="2"/>
  <c r="E849" i="2"/>
  <c r="E824" i="2"/>
  <c r="E2018" i="2"/>
  <c r="E1547" i="2"/>
  <c r="E390" i="2"/>
  <c r="E1493" i="2"/>
  <c r="E1694" i="2"/>
  <c r="E2075" i="2"/>
  <c r="E1362" i="2"/>
  <c r="E1201" i="2"/>
  <c r="E1611" i="2"/>
  <c r="E998" i="2"/>
  <c r="E1890" i="2"/>
  <c r="E2009" i="2"/>
  <c r="E1445" i="2"/>
  <c r="E1458" i="2"/>
  <c r="E370" i="2"/>
  <c r="E1524" i="2"/>
  <c r="E630" i="2"/>
  <c r="E147" i="2"/>
  <c r="E121" i="2"/>
  <c r="E2103" i="2"/>
  <c r="E960" i="2"/>
  <c r="E792" i="2"/>
  <c r="E1097" i="2"/>
  <c r="E1254" i="2"/>
  <c r="E734" i="2"/>
  <c r="E985" i="2"/>
  <c r="E768" i="2"/>
  <c r="E1331" i="2"/>
  <c r="E1175" i="2"/>
  <c r="E457" i="2"/>
  <c r="E464" i="2"/>
  <c r="E2082" i="2"/>
  <c r="E758" i="2"/>
  <c r="E1027" i="2"/>
  <c r="E1044" i="2"/>
  <c r="E822" i="2"/>
  <c r="E1297" i="2"/>
  <c r="E1614" i="2"/>
  <c r="E392" i="2"/>
  <c r="E421" i="2"/>
  <c r="E1186" i="2"/>
  <c r="E1928" i="2"/>
  <c r="E256" i="2"/>
  <c r="E607" i="2"/>
  <c r="E75" i="2"/>
  <c r="E1606" i="2"/>
  <c r="E817" i="2"/>
  <c r="E2076" i="2"/>
  <c r="E261" i="2"/>
  <c r="E130" i="2"/>
  <c r="E115" i="2"/>
  <c r="E1049" i="2"/>
  <c r="E1885" i="2"/>
  <c r="E855" i="2"/>
  <c r="E1562" i="2"/>
  <c r="E1579" i="2"/>
  <c r="E1106" i="2"/>
  <c r="E1068" i="2"/>
  <c r="E126" i="2"/>
  <c r="E910" i="2"/>
  <c r="E93" i="2"/>
  <c r="E1646" i="2"/>
  <c r="E559" i="2"/>
  <c r="E973" i="2"/>
  <c r="E478" i="2"/>
  <c r="E890" i="2"/>
  <c r="E1512" i="2"/>
  <c r="E1951" i="2"/>
  <c r="E940" i="2"/>
  <c r="E1931" i="2"/>
  <c r="E123" i="2"/>
  <c r="E827" i="2"/>
  <c r="E825" i="2"/>
  <c r="E1050" i="2"/>
  <c r="E57" i="2"/>
  <c r="E1249" i="2"/>
  <c r="E100" i="2"/>
  <c r="E1655" i="2"/>
  <c r="E1360" i="2"/>
  <c r="E1809" i="2"/>
  <c r="E289" i="2"/>
  <c r="E14" i="2"/>
  <c r="E388" i="2"/>
  <c r="E2049" i="2"/>
  <c r="E1443" i="2"/>
  <c r="E703" i="2"/>
  <c r="E3" i="2"/>
  <c r="E595" i="2"/>
  <c r="E1001" i="2"/>
  <c r="E1580" i="2"/>
  <c r="E1720" i="2"/>
  <c r="E1241" i="2"/>
  <c r="E1711" i="2"/>
  <c r="E819" i="2"/>
  <c r="E1902" i="2"/>
  <c r="E1203" i="2"/>
  <c r="E987" i="2"/>
  <c r="E1984" i="2"/>
  <c r="E1211" i="2"/>
  <c r="E395" i="2"/>
  <c r="E1545" i="2"/>
  <c r="E334" i="2"/>
  <c r="E778" i="2"/>
  <c r="E816" i="2"/>
  <c r="E2091" i="2"/>
  <c r="E64" i="2"/>
  <c r="E1689" i="2"/>
  <c r="E1059" i="2"/>
  <c r="E1718" i="2"/>
  <c r="E1311" i="2"/>
  <c r="E1565" i="2"/>
  <c r="E1541" i="2"/>
  <c r="E275" i="2"/>
  <c r="E552" i="2"/>
  <c r="E582" i="2"/>
  <c r="E811" i="2"/>
  <c r="E925" i="2"/>
  <c r="E1118" i="2"/>
  <c r="E34" i="2"/>
  <c r="E523" i="2"/>
  <c r="E1867" i="2"/>
  <c r="E1730" i="2"/>
  <c r="E1222" i="2"/>
  <c r="E274" i="2"/>
  <c r="E739" i="2"/>
  <c r="E522" i="2"/>
  <c r="E77" i="2"/>
  <c r="E1697" i="2"/>
  <c r="E1381" i="2"/>
  <c r="E1195" i="2"/>
  <c r="E1781" i="2"/>
  <c r="E49" i="2"/>
  <c r="E2019" i="2"/>
  <c r="E1473" i="2"/>
  <c r="E24" i="2"/>
  <c r="E2134" i="2"/>
  <c r="E769" i="2"/>
  <c r="E276" i="2"/>
  <c r="E1664" i="2"/>
  <c r="E1242" i="2"/>
  <c r="E1085" i="2"/>
  <c r="E1121" i="2"/>
  <c r="E1901" i="2"/>
  <c r="E129" i="2"/>
  <c r="E1173" i="2"/>
  <c r="E1933" i="2"/>
  <c r="E143" i="2"/>
  <c r="E43" i="2"/>
  <c r="E109" i="2"/>
  <c r="E279" i="2"/>
  <c r="E241" i="2"/>
  <c r="E1060" i="2"/>
  <c r="E644" i="2"/>
  <c r="E883" i="2"/>
  <c r="E674" i="2"/>
  <c r="E921" i="2"/>
  <c r="E712" i="2"/>
  <c r="E2086" i="2"/>
  <c r="E371" i="2"/>
  <c r="E2056" i="2"/>
  <c r="E1490" i="2"/>
  <c r="E537" i="2"/>
  <c r="E16" i="2"/>
  <c r="E780" i="2"/>
  <c r="E89" i="2"/>
  <c r="E1719" i="2"/>
  <c r="E794" i="2"/>
  <c r="E264" i="2"/>
  <c r="E557" i="2"/>
  <c r="E1167" i="2"/>
  <c r="E308" i="2"/>
  <c r="E312" i="2"/>
  <c r="E1451" i="2"/>
  <c r="E873" i="2"/>
  <c r="E112" i="2"/>
  <c r="E32" i="2"/>
  <c r="E2088" i="2"/>
  <c r="E1488" i="2"/>
  <c r="E1300" i="2"/>
  <c r="E490" i="2"/>
  <c r="E1560" i="2"/>
  <c r="E1848" i="2"/>
  <c r="E182" i="2"/>
  <c r="E727" i="2"/>
  <c r="E262" i="2"/>
  <c r="E2069" i="2"/>
  <c r="E616" i="2"/>
  <c r="E1308" i="2"/>
  <c r="E1900" i="2"/>
  <c r="E1534" i="2"/>
  <c r="E1501" i="2"/>
  <c r="E1406" i="2"/>
  <c r="E1523" i="2"/>
  <c r="E1318" i="2"/>
  <c r="E103" i="2"/>
  <c r="E2108" i="2"/>
  <c r="E1857" i="2"/>
  <c r="E397" i="2"/>
  <c r="E2139" i="2"/>
  <c r="E1450" i="2"/>
  <c r="E867" i="2"/>
  <c r="E1540" i="2"/>
  <c r="E389" i="2"/>
  <c r="E1519" i="2"/>
  <c r="E2010" i="2"/>
  <c r="E285" i="2"/>
  <c r="E2017" i="2"/>
  <c r="E529" i="2"/>
  <c r="E1134" i="2"/>
  <c r="E237" i="2"/>
  <c r="E750" i="2"/>
  <c r="E174" i="2"/>
  <c r="E1062" i="2"/>
  <c r="E613" i="2"/>
  <c r="E596" i="2"/>
  <c r="E1041" i="2"/>
  <c r="E1962" i="2"/>
  <c r="E355" i="2"/>
  <c r="E847" i="2"/>
  <c r="E1055" i="2"/>
  <c r="E1364" i="2"/>
  <c r="E1626" i="2"/>
  <c r="E1911" i="2"/>
  <c r="E1159" i="2"/>
  <c r="E1114" i="2"/>
  <c r="E2130" i="2"/>
  <c r="E1345" i="2"/>
  <c r="E1702" i="2"/>
  <c r="E1466" i="2"/>
  <c r="E1216" i="2"/>
  <c r="E1526" i="2"/>
  <c r="E555" i="2"/>
  <c r="E243" i="2"/>
  <c r="E1638" i="2"/>
  <c r="E342" i="2"/>
  <c r="E1477" i="2"/>
  <c r="E993" i="2"/>
  <c r="E222" i="2"/>
  <c r="E359" i="2"/>
  <c r="E1860" i="2"/>
  <c r="E197" i="2"/>
  <c r="E2149" i="2"/>
  <c r="E1605" i="2"/>
  <c r="E654" i="2"/>
  <c r="E1919" i="2"/>
  <c r="E1742" i="2"/>
  <c r="E958" i="2"/>
  <c r="E1422" i="2"/>
  <c r="E597" i="2"/>
  <c r="E663" i="2"/>
  <c r="E352" i="2"/>
  <c r="E1087" i="2"/>
  <c r="E1171" i="2"/>
  <c r="E85" i="2"/>
  <c r="E247" i="2"/>
  <c r="E866" i="2"/>
  <c r="E1690" i="2"/>
  <c r="E1961" i="2"/>
  <c r="E599" i="2"/>
  <c r="E2077" i="2"/>
  <c r="E530" i="2"/>
  <c r="E1151" i="2"/>
  <c r="E1639" i="2"/>
  <c r="E110" i="2"/>
  <c r="E2095" i="2"/>
  <c r="E914" i="2"/>
  <c r="E1732" i="2"/>
  <c r="E1127" i="2"/>
  <c r="E797" i="2"/>
  <c r="E1452" i="2"/>
  <c r="E407" i="2"/>
  <c r="E1394" i="2"/>
  <c r="E683" i="2"/>
  <c r="E72" i="2"/>
  <c r="E708" i="2"/>
  <c r="E1685" i="2"/>
  <c r="E1833" i="2"/>
  <c r="E1727" i="2"/>
  <c r="E1586" i="2"/>
  <c r="E601" i="2"/>
  <c r="E1237" i="2"/>
  <c r="E2042" i="2"/>
  <c r="E1840" i="2"/>
  <c r="E930" i="2"/>
  <c r="E446" i="2"/>
  <c r="E1383" i="2"/>
  <c r="E923" i="2"/>
  <c r="E444" i="2"/>
  <c r="E219" i="2"/>
  <c r="E1613" i="2"/>
  <c r="E955" i="2"/>
  <c r="E964" i="2"/>
  <c r="E1999" i="2"/>
  <c r="E1017" i="2"/>
  <c r="E2097" i="2"/>
  <c r="E1766" i="2"/>
  <c r="E2093" i="2"/>
  <c r="E1126" i="2"/>
  <c r="E1439" i="2"/>
  <c r="E1136" i="2"/>
  <c r="E413" i="2"/>
  <c r="E1924" i="2"/>
  <c r="E1140" i="2"/>
  <c r="E899" i="2"/>
  <c r="E1852" i="2"/>
  <c r="E1413" i="2"/>
  <c r="E2068" i="2"/>
  <c r="E1091" i="2"/>
  <c r="E1861" i="2"/>
  <c r="E67" i="2"/>
  <c r="E1549" i="2"/>
  <c r="E2094" i="2"/>
  <c r="E826" i="2"/>
  <c r="E956" i="2"/>
  <c r="E314" i="2"/>
  <c r="E288" i="2"/>
  <c r="E1082" i="2"/>
  <c r="E1008" i="2"/>
  <c r="E234" i="2"/>
  <c r="E950" i="2"/>
  <c r="E1476" i="2"/>
  <c r="E528" i="2"/>
  <c r="E2081" i="2"/>
  <c r="E487" i="2"/>
  <c r="E1708" i="2"/>
  <c r="E1625" i="2"/>
  <c r="E1305" i="2"/>
  <c r="E1275" i="2"/>
  <c r="E1763" i="2"/>
  <c r="E697" i="2"/>
  <c r="E60" i="2"/>
  <c r="E809" i="2"/>
  <c r="E445" i="2"/>
  <c r="E1872" i="2"/>
  <c r="E1793" i="2"/>
  <c r="E162" i="2"/>
  <c r="E673" i="2"/>
  <c r="E1141" i="2"/>
  <c r="E846" i="2"/>
  <c r="E651" i="2"/>
  <c r="E634" i="2"/>
  <c r="E486" i="2"/>
  <c r="E1188" i="2"/>
  <c r="E165" i="2"/>
  <c r="E1090" i="2"/>
  <c r="E1612" i="2"/>
  <c r="E343" i="2"/>
  <c r="E1131" i="2"/>
  <c r="E799" i="2"/>
  <c r="E2020" i="2"/>
  <c r="E1105" i="2"/>
  <c r="E183" i="2"/>
  <c r="E271" i="2"/>
  <c r="E984" i="2"/>
  <c r="E954" i="2"/>
  <c r="E1306" i="2"/>
  <c r="E292" i="2"/>
  <c r="E1111" i="2"/>
  <c r="E1954" i="2"/>
  <c r="E760" i="2"/>
  <c r="E576" i="2"/>
  <c r="E1429" i="2"/>
  <c r="E50" i="2"/>
  <c r="E1080" i="2"/>
  <c r="E1772" i="2"/>
  <c r="E1527" i="2"/>
  <c r="E659" i="2"/>
  <c r="E365" i="2"/>
  <c r="E138" i="2"/>
  <c r="E2099" i="2"/>
  <c r="E1976" i="2"/>
  <c r="E2043" i="2"/>
  <c r="E800" i="2"/>
  <c r="E235" i="2"/>
  <c r="E1352" i="2"/>
  <c r="E705" i="2"/>
  <c r="E1963" i="2"/>
  <c r="E520" i="2"/>
  <c r="E1799" i="2"/>
  <c r="E1370" i="2"/>
  <c r="E1047" i="2"/>
  <c r="E362" i="2"/>
  <c r="E1165" i="2"/>
  <c r="E533" i="2"/>
  <c r="E360" i="2"/>
  <c r="E19" i="2"/>
  <c r="E442" i="2"/>
  <c r="E1648" i="2"/>
  <c r="E307" i="2"/>
  <c r="E1802" i="2"/>
  <c r="E880" i="2"/>
  <c r="E1229" i="2"/>
  <c r="E2029" i="2"/>
  <c r="E953" i="2"/>
  <c r="E1635" i="2"/>
  <c r="E754" i="2"/>
  <c r="E508" i="2"/>
  <c r="E2001" i="2"/>
  <c r="E684" i="2"/>
  <c r="E983" i="2"/>
  <c r="E1923" i="2"/>
  <c r="E957" i="2"/>
  <c r="E1721" i="2"/>
  <c r="E1303" i="2"/>
  <c r="E1832" i="2"/>
  <c r="E218" i="2"/>
  <c r="E1874" i="2"/>
  <c r="E472" i="2"/>
  <c r="E1281" i="2"/>
  <c r="E468" i="2"/>
  <c r="E631" i="2"/>
  <c r="E813" i="2"/>
  <c r="E1340" i="2"/>
  <c r="E353" i="2"/>
  <c r="E402" i="2"/>
  <c r="E1367" i="2"/>
  <c r="E704" i="2"/>
  <c r="E54" i="2"/>
  <c r="E1156" i="2"/>
  <c r="E10" i="2"/>
  <c r="E86" i="2"/>
  <c r="E854" i="2"/>
  <c r="E1511" i="2"/>
  <c r="E7" i="2"/>
  <c r="E1240" i="2"/>
  <c r="E1850" i="2"/>
  <c r="E584" i="2"/>
  <c r="E936" i="2"/>
  <c r="E1368" i="2"/>
  <c r="E988" i="2"/>
  <c r="E1058" i="2"/>
  <c r="E733" i="2"/>
  <c r="E1912" i="2"/>
  <c r="E98" i="2"/>
  <c r="E1255" i="2"/>
  <c r="E771" i="2"/>
  <c r="E692" i="2"/>
  <c r="E1353" i="2"/>
  <c r="E178" i="2"/>
  <c r="E882" i="2"/>
  <c r="E344" i="2"/>
  <c r="E1032" i="2"/>
  <c r="E117" i="2"/>
  <c r="E2037" i="2"/>
  <c r="E291" i="2"/>
  <c r="E433" i="2"/>
  <c r="E1554" i="2"/>
  <c r="E74" i="2"/>
  <c r="E1016" i="2"/>
  <c r="E1287" i="2"/>
  <c r="E1253" i="2"/>
  <c r="E1660" i="2"/>
  <c r="E1707" i="2"/>
  <c r="E1548" i="2"/>
  <c r="E1343" i="2"/>
  <c r="E749" i="2"/>
  <c r="E463" i="2"/>
  <c r="E1839" i="2"/>
  <c r="E926" i="2"/>
  <c r="E1056" i="2"/>
  <c r="E1969" i="2"/>
  <c r="E1862" i="2"/>
  <c r="E1123" i="2"/>
  <c r="E1813" i="2"/>
  <c r="E1031" i="2"/>
  <c r="E1647" i="2"/>
  <c r="E116" i="2"/>
  <c r="E203" i="2"/>
  <c r="E1974" i="2"/>
  <c r="E645" i="2"/>
  <c r="E1563" i="2"/>
  <c r="E2021" i="2"/>
  <c r="E29" i="2"/>
  <c r="E1970" i="2"/>
  <c r="E1380" i="2"/>
  <c r="E933" i="2"/>
  <c r="E1922" i="2"/>
  <c r="E1292" i="2"/>
  <c r="E1917" i="2"/>
  <c r="E481" i="2"/>
  <c r="E916" i="2"/>
  <c r="E1086" i="2"/>
  <c r="E227" i="2"/>
  <c r="E140" i="2"/>
  <c r="E321" i="2"/>
  <c r="E1304" i="2"/>
  <c r="E87" i="2"/>
  <c r="E1212" i="2"/>
  <c r="E648" i="2"/>
  <c r="E606" i="2"/>
  <c r="E1771" i="2"/>
  <c r="E806" i="2"/>
  <c r="E496" i="2"/>
  <c r="E1937" i="2"/>
  <c r="E946" i="2"/>
  <c r="E104" i="2"/>
  <c r="E1158" i="2"/>
  <c r="E593" i="2"/>
  <c r="E327" i="2"/>
  <c r="E1964" i="2"/>
  <c r="E1042" i="2"/>
  <c r="E592" i="2"/>
  <c r="E1424" i="2"/>
  <c r="E317" i="2"/>
  <c r="E575" i="2"/>
  <c r="E2067" i="2"/>
  <c r="E1078" i="2"/>
  <c r="E1349" i="2"/>
  <c r="E97" i="2"/>
  <c r="E1083" i="2"/>
  <c r="E788" i="2"/>
  <c r="E1597" i="2"/>
  <c r="E1815" i="2"/>
  <c r="E585" i="2"/>
  <c r="E1601" i="2"/>
  <c r="E488" i="2"/>
  <c r="E903" i="2"/>
  <c r="E55" i="2"/>
  <c r="E894" i="2"/>
  <c r="E938" i="2"/>
  <c r="E286" i="2"/>
  <c r="E1972" i="2"/>
  <c r="E711" i="2"/>
  <c r="E489" i="2"/>
  <c r="E509" i="2"/>
  <c r="E836" i="2"/>
  <c r="E2026" i="2"/>
  <c r="E1417" i="2"/>
  <c r="E1532" i="2"/>
  <c r="E1464" i="2"/>
  <c r="E666" i="2"/>
  <c r="E1599" i="2"/>
  <c r="E524" i="2"/>
  <c r="E283" i="2"/>
  <c r="E1591" i="2"/>
  <c r="E1357" i="2"/>
  <c r="E1529" i="2"/>
  <c r="E1596" i="2"/>
  <c r="E1108" i="2"/>
  <c r="E1020" i="2"/>
  <c r="E2110" i="2"/>
  <c r="E1265" i="2"/>
  <c r="E1178" i="2"/>
  <c r="E853" i="2"/>
  <c r="E1800" i="2"/>
  <c r="E1774" i="2"/>
  <c r="E1948" i="2"/>
  <c r="E1386" i="2"/>
  <c r="E322" i="2"/>
  <c r="E580" i="2"/>
  <c r="E1263" i="2"/>
  <c r="E1503" i="2"/>
  <c r="E1463" i="2"/>
  <c r="E26" i="2"/>
  <c r="E1621" i="2"/>
  <c r="E17" i="2"/>
  <c r="E453" i="2"/>
  <c r="E801" i="2"/>
  <c r="E997" i="2"/>
  <c r="E391" i="2"/>
  <c r="E1880" i="2"/>
  <c r="E571" i="2"/>
  <c r="E263" i="2"/>
  <c r="E323" i="2"/>
  <c r="E962" i="2"/>
  <c r="E195" i="2"/>
  <c r="E282" i="2"/>
  <c r="E259" i="2"/>
  <c r="E1997" i="2"/>
  <c r="E2078" i="2"/>
  <c r="E1215" i="2"/>
  <c r="E1731" i="2"/>
  <c r="E1336" i="2"/>
  <c r="E1410" i="2"/>
  <c r="E1479" i="2"/>
  <c r="E1430" i="2"/>
  <c r="E1967" i="2"/>
  <c r="E90" i="2"/>
  <c r="E661" i="2"/>
  <c r="E1831" i="2"/>
  <c r="E1045" i="2"/>
  <c r="E1649" i="2"/>
  <c r="E728" i="2"/>
  <c r="E1725" i="2"/>
  <c r="E1653" i="2"/>
  <c r="E1507" i="2"/>
  <c r="E507" i="2"/>
  <c r="E1273" i="2"/>
  <c r="E802" i="2"/>
  <c r="E915" i="2"/>
  <c r="E1877" i="2"/>
  <c r="E255" i="2"/>
  <c r="E1205" i="2"/>
  <c r="E781" i="2"/>
  <c r="E791" i="2"/>
  <c r="E572" i="2"/>
  <c r="E2036" i="2"/>
  <c r="E1491" i="2"/>
  <c r="E1700" i="2"/>
  <c r="E1712" i="2"/>
  <c r="E1695" i="2"/>
  <c r="E1791" i="2"/>
  <c r="E452" i="2"/>
  <c r="E420" i="2"/>
  <c r="E1829" i="2"/>
  <c r="E187" i="2"/>
  <c r="E1434" i="2"/>
  <c r="E742" i="2"/>
  <c r="E1630" i="2"/>
  <c r="E1631" i="2"/>
  <c r="E310" i="2"/>
  <c r="E152" i="2"/>
  <c r="E69" i="2"/>
  <c r="E1844" i="2"/>
  <c r="E1388" i="2"/>
  <c r="E1197" i="2"/>
  <c r="E455" i="2"/>
  <c r="E743" i="2"/>
  <c r="E364" i="2"/>
  <c r="E293" i="2"/>
  <c r="E470" i="2"/>
  <c r="E1953" i="2"/>
  <c r="E1520" i="2"/>
  <c r="E759" i="2"/>
  <c r="E646" i="2"/>
  <c r="E837" i="2"/>
  <c r="E686" i="2"/>
  <c r="E1811" i="2"/>
  <c r="E273" i="2"/>
  <c r="E1070" i="2"/>
  <c r="E1398" i="2"/>
  <c r="E1109" i="2"/>
  <c r="E136" i="2"/>
  <c r="E125" i="2"/>
  <c r="E1792" i="2"/>
  <c r="E566" i="2"/>
  <c r="E137" i="2"/>
  <c r="E860" i="2"/>
  <c r="E233" i="2"/>
  <c r="E1183" i="2"/>
  <c r="E1187" i="2"/>
  <c r="E835" i="2"/>
  <c r="E1533" i="2"/>
  <c r="E316" i="2"/>
  <c r="E1905" i="2"/>
  <c r="E1747" i="2"/>
  <c r="E2028" i="2"/>
  <c r="E1142" i="2"/>
  <c r="E1332" i="2"/>
  <c r="E876" i="2"/>
  <c r="E1338" i="2"/>
  <c r="E1602" i="2"/>
  <c r="E494" i="2"/>
  <c r="E1587" i="2"/>
  <c r="E1909" i="2"/>
  <c r="E156" i="2"/>
  <c r="E313" i="2"/>
  <c r="E1609" i="2"/>
  <c r="E863" i="2"/>
  <c r="E895" i="2"/>
  <c r="E1598" i="2"/>
  <c r="E1356" i="2"/>
  <c r="E1326" i="2"/>
  <c r="E1238" i="2"/>
  <c r="E1584" i="2"/>
  <c r="E1508" i="2"/>
  <c r="E1419" i="2"/>
  <c r="E991" i="2"/>
  <c r="E670" i="2"/>
  <c r="E942" i="2"/>
  <c r="E1030" i="2"/>
  <c r="E1926" i="2"/>
  <c r="E1510" i="2"/>
  <c r="E1139" i="2"/>
  <c r="E1654" i="2"/>
  <c r="E1015" i="2"/>
  <c r="E172" i="2"/>
  <c r="E1130" i="2"/>
  <c r="E76" i="2"/>
  <c r="E842" i="2"/>
  <c r="E82" i="2"/>
  <c r="E1517" i="2"/>
  <c r="E258" i="2"/>
  <c r="E851" i="2"/>
  <c r="E1248" i="2"/>
  <c r="E765" i="2"/>
  <c r="E810" i="2"/>
  <c r="E1012" i="2"/>
  <c r="E2135" i="2"/>
  <c r="E1762" i="2"/>
  <c r="E454" i="2"/>
  <c r="E1698" i="2"/>
  <c r="E540" i="2"/>
  <c r="E212" i="2"/>
  <c r="E462" i="2"/>
  <c r="E458" i="2"/>
  <c r="E374" i="2"/>
  <c r="E228" i="2"/>
  <c r="E1834" i="2"/>
  <c r="E1414" i="2"/>
  <c r="E253" i="2"/>
  <c r="E609" i="2"/>
  <c r="E1691" i="2"/>
  <c r="E1884" i="2"/>
  <c r="E1674" i="2"/>
  <c r="E1889" i="2"/>
  <c r="E432" i="2"/>
  <c r="E605" i="2"/>
  <c r="E907" i="2"/>
  <c r="E1971" i="2"/>
  <c r="E1089" i="2"/>
  <c r="E775" i="2"/>
  <c r="E1324" i="2"/>
  <c r="E2136" i="2"/>
  <c r="E1618" i="2"/>
  <c r="E1170" i="2"/>
  <c r="E2137" i="2"/>
  <c r="E1998" i="2"/>
  <c r="E889" i="2"/>
  <c r="E2118" i="2"/>
  <c r="E1295" i="2"/>
  <c r="E221" i="2"/>
  <c r="E1375" i="2"/>
  <c r="E202" i="2"/>
  <c r="E1453" i="2"/>
  <c r="E1309" i="2"/>
  <c r="E2023" i="2"/>
  <c r="E534" i="2"/>
  <c r="E1066" i="2"/>
  <c r="E1421" i="2"/>
  <c r="E377" i="2"/>
  <c r="E1876" i="2"/>
  <c r="E506" i="2"/>
  <c r="E980" i="2"/>
  <c r="E191" i="2"/>
  <c r="E1849" i="2"/>
  <c r="E484" i="2"/>
  <c r="E337" i="2"/>
  <c r="E1317" i="2"/>
  <c r="E37" i="2"/>
  <c r="E450" i="2"/>
  <c r="E783" i="2"/>
  <c r="E1935" i="2"/>
  <c r="E1133" i="2"/>
  <c r="E1176" i="2"/>
  <c r="E667" i="2"/>
  <c r="E1819" i="2"/>
  <c r="E947" i="2"/>
  <c r="E696" i="2"/>
  <c r="E1190" i="2"/>
  <c r="E965" i="2"/>
  <c r="E223" i="2"/>
  <c r="E66" i="2"/>
  <c r="E1341" i="2"/>
  <c r="E1246" i="2"/>
  <c r="E2125" i="2"/>
  <c r="E1634" i="2"/>
  <c r="E1869" i="2"/>
  <c r="E1568" i="2"/>
  <c r="E505" i="2"/>
  <c r="E1987" i="2"/>
  <c r="E678" i="2"/>
  <c r="E1194" i="2"/>
  <c r="E1019" i="2"/>
  <c r="E127" i="2"/>
  <c r="E31" i="2"/>
  <c r="E1418" i="2"/>
  <c r="E242" i="2"/>
  <c r="E588" i="2"/>
  <c r="E948" i="2"/>
  <c r="E281" i="2"/>
  <c r="E1310" i="2"/>
  <c r="E1071" i="2"/>
  <c r="E717" i="2"/>
  <c r="E153" i="2"/>
  <c r="E745" i="2"/>
  <c r="E2129" i="2"/>
  <c r="E796" i="2"/>
  <c r="E1855" i="2"/>
  <c r="E1952" i="2"/>
  <c r="E1120" i="2"/>
  <c r="E193" i="2"/>
  <c r="E361" i="2"/>
  <c r="E747" i="2"/>
  <c r="E2027" i="2"/>
  <c r="E1498" i="2"/>
  <c r="E1196" i="2"/>
  <c r="E633" i="2"/>
  <c r="E1810" i="2"/>
  <c r="E1472" i="2"/>
  <c r="E101" i="2"/>
  <c r="E1808" i="2"/>
  <c r="E1013" i="2"/>
  <c r="E1757" i="2"/>
  <c r="E805" i="2"/>
  <c r="E1462" i="2"/>
  <c r="E2022" i="2"/>
  <c r="E1576" i="2"/>
  <c r="E180" i="2"/>
  <c r="E1200" i="2"/>
  <c r="E438" i="2"/>
  <c r="E27" i="2"/>
  <c r="E919" i="2"/>
  <c r="E865" i="2"/>
  <c r="E456" i="2"/>
  <c r="E1129" i="2"/>
  <c r="E2111" i="2"/>
  <c r="E1282" i="2"/>
  <c r="E1940" i="2"/>
  <c r="E1878" i="2"/>
  <c r="E591" i="2"/>
  <c r="E1892" i="2"/>
  <c r="E577" i="2"/>
  <c r="E1594" i="2"/>
  <c r="E931" i="2"/>
  <c r="E158" i="2"/>
  <c r="E900" i="2"/>
  <c r="E2071" i="2"/>
  <c r="E1431" i="2"/>
  <c r="E689" i="2"/>
  <c r="E1346" i="2"/>
  <c r="E1801" i="2"/>
  <c r="E1474" i="2"/>
  <c r="E547" i="2"/>
  <c r="E2006" i="2"/>
  <c r="E1615" i="2"/>
  <c r="E779" i="2"/>
  <c r="E1436" i="2"/>
  <c r="E415" i="2"/>
  <c r="E1124" i="2"/>
  <c r="E373" i="2"/>
  <c r="E1355" i="2"/>
  <c r="E2061" i="2"/>
  <c r="E1807" i="2"/>
  <c r="E1748" i="2"/>
  <c r="E531" i="2"/>
  <c r="E232" i="2"/>
  <c r="E2002" i="2"/>
  <c r="E2144" i="2"/>
  <c r="E1021" i="2"/>
  <c r="E1470" i="2"/>
  <c r="E1696" i="2"/>
  <c r="E473" i="2"/>
  <c r="E1677" i="2"/>
  <c r="E479" i="2"/>
  <c r="E1459" i="2"/>
  <c r="E1218" i="2"/>
  <c r="E30" i="2"/>
  <c r="E877" i="2"/>
  <c r="E1286" i="2"/>
  <c r="E691" i="2"/>
  <c r="E8" i="2"/>
  <c r="E414" i="2"/>
  <c r="E1002" i="2"/>
  <c r="E266" i="2"/>
  <c r="E586" i="2"/>
  <c r="E1536" i="2"/>
  <c r="E1906" i="2"/>
  <c r="E2072" i="2"/>
  <c r="E2101" i="2"/>
  <c r="E676" i="2"/>
  <c r="E384" i="2"/>
  <c r="E970" i="2"/>
  <c r="E1441" i="2"/>
  <c r="E2000" i="2"/>
  <c r="E73" i="2"/>
  <c r="E845" i="2"/>
  <c r="E878" i="2"/>
  <c r="E1333" i="2"/>
  <c r="E1797" i="2"/>
  <c r="E185" i="2"/>
  <c r="E229" i="2"/>
  <c r="E217" i="2"/>
  <c r="E1893" i="2"/>
  <c r="E48" i="2"/>
  <c r="E471" i="2"/>
  <c r="E963" i="2"/>
  <c r="E1007" i="2"/>
  <c r="E1257" i="2"/>
  <c r="E1393" i="2"/>
  <c r="E18" i="2"/>
  <c r="E875" i="2"/>
  <c r="E2083" i="2"/>
  <c r="E295" i="2"/>
  <c r="E346" i="2"/>
  <c r="E1411" i="2"/>
  <c r="E161" i="2"/>
  <c r="E2148" i="2"/>
  <c r="E1535" i="2"/>
  <c r="E1643" i="2"/>
  <c r="E1676" i="2"/>
  <c r="E1864" i="2"/>
  <c r="E1592" i="2"/>
  <c r="E1846" i="2"/>
  <c r="E1946" i="2"/>
  <c r="E1426" i="2"/>
  <c r="E1382" i="2"/>
  <c r="E1034" i="2"/>
  <c r="E88" i="2"/>
  <c r="E518" i="2"/>
  <c r="E901" i="2"/>
  <c r="E920" i="2"/>
  <c r="E1949" i="2"/>
  <c r="E332" i="2"/>
  <c r="E134" i="2"/>
  <c r="E748" i="2"/>
  <c r="E1973" i="2"/>
  <c r="E378" i="2"/>
  <c r="E300" i="2"/>
  <c r="E1182" i="2"/>
  <c r="E461" i="2"/>
  <c r="E1038" i="2"/>
  <c r="E460" i="2"/>
  <c r="E594" i="2"/>
  <c r="E1497" i="2"/>
  <c r="E841" i="2"/>
  <c r="E179" i="2"/>
  <c r="E1824" i="2"/>
  <c r="E1401" i="2"/>
  <c r="E495" i="2"/>
  <c r="E1221" i="2"/>
  <c r="E1110" i="2"/>
  <c r="E653" i="2"/>
  <c r="E28" i="2"/>
  <c r="E1960" i="2"/>
  <c r="E1559" i="2"/>
  <c r="E9" i="2"/>
  <c r="E1365" i="2"/>
  <c r="E519" i="2"/>
  <c r="E4" i="2"/>
  <c r="E1656" i="2"/>
  <c r="E665" i="2"/>
  <c r="E746" i="2"/>
  <c r="E1347" i="2"/>
  <c r="E2126" i="2"/>
  <c r="E1377" i="2"/>
  <c r="E1454" i="2"/>
  <c r="E1825" i="2"/>
  <c r="E884" i="2"/>
  <c r="E491" i="2"/>
  <c r="E798" i="2"/>
  <c r="E662" i="2"/>
  <c r="E517" i="2"/>
  <c r="E655" i="2"/>
  <c r="E1546" i="2"/>
  <c r="E1875" i="2"/>
  <c r="E1172" i="2"/>
  <c r="E762" i="2"/>
  <c r="E1830" i="2"/>
  <c r="E216" i="2"/>
  <c r="E1101" i="2"/>
  <c r="E770" i="2"/>
  <c r="E1342" i="2"/>
  <c r="E1898" i="2"/>
  <c r="E1132" i="2"/>
  <c r="E435" i="2"/>
  <c r="E795" i="2"/>
  <c r="E1709" i="2"/>
  <c r="E2133" i="2"/>
  <c r="E1399" i="2"/>
  <c r="E1379" i="2"/>
  <c r="E200" i="2"/>
  <c r="E2024" i="2"/>
  <c r="E1806" i="2"/>
  <c r="E204" i="2"/>
  <c r="E238" i="2"/>
  <c r="E1339" i="2"/>
  <c r="E1284" i="2"/>
  <c r="E1115" i="2"/>
  <c r="E881" i="2"/>
  <c r="E888" i="2"/>
  <c r="E1873" i="2"/>
  <c r="E615" i="2"/>
  <c r="E205" i="2"/>
  <c r="E354" i="2"/>
  <c r="E812" i="2"/>
  <c r="E716" i="2"/>
  <c r="E2031" i="2"/>
  <c r="E175" i="2"/>
  <c r="E647" i="2"/>
  <c r="E1812" i="2"/>
  <c r="E1794" i="2"/>
  <c r="E1468" i="2"/>
  <c r="E807" i="2"/>
  <c r="E1910" i="2"/>
  <c r="E2041" i="2"/>
  <c r="E267" i="2"/>
  <c r="E871" i="2"/>
  <c r="E548" i="2"/>
  <c r="E1335" i="2"/>
  <c r="E206" i="2"/>
  <c r="E1570" i="2"/>
  <c r="E2116" i="2"/>
  <c r="E1433" i="2"/>
  <c r="E498" i="2"/>
  <c r="E2008" i="2"/>
  <c r="E1908" i="2"/>
  <c r="E1291" i="2"/>
  <c r="E1076" i="2"/>
  <c r="E1522" i="2"/>
  <c r="E194" i="2"/>
  <c r="E1025" i="2"/>
  <c r="E1729" i="2"/>
  <c r="E124" i="2"/>
  <c r="E118" i="2"/>
  <c r="E1289" i="2"/>
  <c r="E2046" i="2"/>
  <c r="E732" i="2"/>
  <c r="E1469" i="2"/>
  <c r="E1261" i="2"/>
  <c r="E1835" i="2"/>
  <c r="E1903" i="2"/>
  <c r="E2138" i="2"/>
  <c r="E1116" i="2"/>
  <c r="E1350" i="2"/>
  <c r="E1734" i="2"/>
  <c r="E904" i="2"/>
  <c r="E1814" i="2"/>
  <c r="E526" i="2"/>
  <c r="E1232" i="2"/>
  <c r="E1717" i="2"/>
  <c r="E1989" i="2"/>
  <c r="E309" i="2"/>
  <c r="E1440" i="2"/>
  <c r="E265" i="2"/>
  <c r="E1316" i="2"/>
  <c r="E381" i="2"/>
  <c r="E546" i="2"/>
  <c r="E1723" i="2"/>
  <c r="E166" i="2"/>
  <c r="E1446" i="2"/>
  <c r="E120" i="2"/>
  <c r="E1561" i="2"/>
  <c r="E681" i="2"/>
  <c r="E757" i="2"/>
  <c r="E1307" i="2"/>
  <c r="E84" i="2"/>
  <c r="E1210" i="2"/>
  <c r="E820" i="2"/>
  <c r="E906" i="2"/>
  <c r="E1965" i="2"/>
  <c r="E1014" i="2"/>
  <c r="E967" i="2"/>
  <c r="E2063" i="2"/>
  <c r="E1633" i="2"/>
  <c r="E604" i="2"/>
  <c r="E1515" i="2"/>
  <c r="E1351" i="2"/>
  <c r="E2123" i="2"/>
  <c r="E2064" i="2"/>
  <c r="E1299" i="2"/>
  <c r="E1670" i="2"/>
  <c r="E1405" i="2"/>
  <c r="E1537" i="2"/>
  <c r="E2" i="2"/>
  <c r="E611" i="2"/>
  <c r="E767" i="2"/>
  <c r="E573" i="2"/>
  <c r="E718" i="2"/>
  <c r="E896" i="2"/>
  <c r="E188" i="2"/>
  <c r="E1407" i="2"/>
  <c r="E635" i="2"/>
  <c r="E1247" i="2"/>
  <c r="E2147" i="2"/>
  <c r="E80" i="2"/>
  <c r="E1220" i="2"/>
  <c r="E1610" i="2"/>
  <c r="E1891" i="2"/>
  <c r="E1665" i="2"/>
  <c r="E574" i="2"/>
  <c r="E335" i="2"/>
  <c r="E722" i="2"/>
  <c r="E1743" i="2"/>
  <c r="E2124" i="2"/>
  <c r="E2146" i="2"/>
  <c r="E737" i="2"/>
  <c r="E1125" i="2"/>
  <c r="E1225" i="2"/>
  <c r="E1679" i="2"/>
  <c r="E1122" i="2"/>
  <c r="E2140" i="2"/>
  <c r="E815" i="2"/>
  <c r="E1567" i="2"/>
  <c r="E1671" i="2"/>
  <c r="E1789" i="2"/>
  <c r="E383" i="2"/>
  <c r="E1582" i="2"/>
  <c r="E887" i="2"/>
  <c r="E2040" i="2"/>
  <c r="E1402" i="2"/>
  <c r="E1518" i="2"/>
  <c r="E246" i="2"/>
  <c r="E244" i="2"/>
  <c r="E1223" i="2"/>
  <c r="E1319" i="2"/>
  <c r="E929" i="2"/>
  <c r="E1753" i="2"/>
  <c r="E465" i="2"/>
  <c r="E387" i="2"/>
  <c r="E1276" i="2"/>
  <c r="E1798" i="2"/>
  <c r="E1851" i="2"/>
  <c r="E1069" i="2"/>
  <c r="E774" i="2"/>
  <c r="E939" i="2"/>
  <c r="E423" i="2"/>
  <c r="E466" i="2"/>
  <c r="E981" i="2"/>
  <c r="E1816" i="2"/>
  <c r="E1387" i="2"/>
  <c r="E937" i="2"/>
  <c r="E1290" i="2"/>
  <c r="E1481" i="2"/>
  <c r="E154" i="2"/>
  <c r="E1713" i="2"/>
  <c r="E510" i="2"/>
  <c r="E612" i="2"/>
  <c r="E1043" i="2"/>
  <c r="E476" i="2"/>
  <c r="E1759" i="2"/>
  <c r="E874" i="2"/>
  <c r="E578" i="2"/>
  <c r="E766" i="2"/>
  <c r="E58" i="2"/>
  <c r="E176" i="2"/>
  <c r="E975" i="2"/>
  <c r="E1943" i="2"/>
  <c r="E1482" i="2"/>
  <c r="E1669" i="2"/>
  <c r="E979" i="2"/>
  <c r="E1461" i="2"/>
  <c r="E62" i="2"/>
  <c r="E1412" i="2"/>
  <c r="E1435" i="2"/>
  <c r="E668" i="2"/>
  <c r="E500" i="2"/>
  <c r="E1915" i="2"/>
  <c r="E2098" i="2"/>
  <c r="E1936" i="2"/>
  <c r="E169" i="2"/>
  <c r="E1191" i="2"/>
  <c r="E2047" i="2"/>
  <c r="E850" i="2"/>
  <c r="E934" i="2"/>
  <c r="E1773" i="2"/>
  <c r="E1206" i="2"/>
  <c r="E1369" i="2"/>
  <c r="E610" i="2"/>
  <c r="E439" i="2"/>
  <c r="E108" i="2"/>
  <c r="E1993" i="2"/>
  <c r="E148" i="2"/>
  <c r="E1277" i="2"/>
  <c r="E5" i="2"/>
  <c r="E91" i="2"/>
  <c r="E908" i="2"/>
  <c r="E1496" i="2"/>
  <c r="E776" i="2"/>
  <c r="E1152" i="2"/>
  <c r="E2080" i="2"/>
  <c r="E2003" i="2"/>
  <c r="E6" i="2"/>
  <c r="E1516" i="2"/>
  <c r="E932" i="2"/>
  <c r="G611" i="13" l="1"/>
  <c r="G77" i="13"/>
  <c r="G207" i="13"/>
  <c r="G107" i="13"/>
  <c r="G106" i="13"/>
  <c r="G99" i="13"/>
  <c r="I106" i="13" a="1"/>
  <c r="I106" i="13" s="1"/>
  <c r="H106" i="13" a="1"/>
  <c r="H106" i="13" s="1"/>
  <c r="G2150" i="2"/>
  <c r="F2150" i="2"/>
  <c r="H2" i="13" l="1"/>
  <c r="F215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68165-3267-4DC1-A84D-E194E2C0E9DE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D28E4C7-7F98-4DE5-AADB-ED7D143452DF}" name="WorksheetConnection_Zeszyt1.xlsx!telefony" type="102" refreshedVersion="7" minRefreshableVersion="5">
    <extLst>
      <ext xmlns:x15="http://schemas.microsoft.com/office/spreadsheetml/2010/11/main" uri="{DE250136-89BD-433C-8126-D09CA5730AF9}">
        <x15:connection id="telefony" autoDelete="1">
          <x15:rangePr sourceName="_xlcn.WorksheetConnection_Zeszyt1.xlsxtelefony1"/>
        </x15:connection>
      </ext>
    </extLst>
  </connection>
  <connection id="3" xr16:uid="{100538AD-2799-4E3F-BD6E-41AC6ABEDF04}" keepAlive="1" name="Zapytanie — telefony" description="Połączenie z zapytaniem „telefony” w skoroszycie." type="5" refreshedVersion="7" background="1" saveData="1">
    <dbPr connection="Provider=Microsoft.Mashup.OleDb.1;Data Source=$Workbook$;Location=telefony;Extended Properties=&quot;&quot;" command="SELECT * FROM [telefony]"/>
  </connection>
  <connection id="4" xr16:uid="{151DD588-E190-4D9B-BF0F-B172AC63C30D}" keepAlive="1" name="Zapytanie — telefony (2)" description="Połączenie z zapytaniem „telefony (2)” w skoroszycie." type="5" refreshedVersion="7" background="1" saveData="1">
    <dbPr connection="Provider=Microsoft.Mashup.OleDb.1;Data Source=$Workbook$;Location=&quot;telefony (2)&quot;;Extended Properties=&quot;&quot;" command="SELECT * FROM [telefony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<sst xmlns="http://schemas.openxmlformats.org/spreadsheetml/2006/main" count="2166" uniqueCount="32">
  <si>
    <t>nr</t>
  </si>
  <si>
    <t>data</t>
  </si>
  <si>
    <t>rozpoczecie</t>
  </si>
  <si>
    <t>zakonczenie</t>
  </si>
  <si>
    <t>Etykiety wierszy</t>
  </si>
  <si>
    <t>Suma końcowa</t>
  </si>
  <si>
    <t>Liczba z data</t>
  </si>
  <si>
    <t>typ numeru</t>
  </si>
  <si>
    <t>komórkowy</t>
  </si>
  <si>
    <t>stacjonarny</t>
  </si>
  <si>
    <t>Liczba połączeń</t>
  </si>
  <si>
    <t>12</t>
  </si>
  <si>
    <t>Suma</t>
  </si>
  <si>
    <t>czas połączenia</t>
  </si>
  <si>
    <t>192min</t>
  </si>
  <si>
    <t>Suma z czas połączenia</t>
  </si>
  <si>
    <t>minuty</t>
  </si>
  <si>
    <t>Kolumna1</t>
  </si>
  <si>
    <t>suma</t>
  </si>
  <si>
    <t>Kolumna2</t>
  </si>
  <si>
    <t>800minut:</t>
  </si>
  <si>
    <t>589 stacjonarnych</t>
  </si>
  <si>
    <t>213 komórkowych</t>
  </si>
  <si>
    <t>bez abonamentu</t>
  </si>
  <si>
    <t>liczba pakietów</t>
  </si>
  <si>
    <t>złotych</t>
  </si>
  <si>
    <t>258zl z komorkowych</t>
  </si>
  <si>
    <t>645zl z stacjonarnych</t>
  </si>
  <si>
    <t>zagraniczne</t>
  </si>
  <si>
    <t>zl</t>
  </si>
  <si>
    <t>50 zl abonament</t>
  </si>
  <si>
    <t>967 z zagranicznych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</si>
</sst>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double">
        <color theme="9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2" fillId="0" borderId="4" xfId="0" applyFont="1" applyBorder="1"/>
    <xf numFmtId="0" fontId="2" fillId="0" borderId="5" xfId="0" applyFont="1" applyBorder="1"/>
    <xf numFmtId="14" fontId="0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4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0" xfId="0" applyNumberFormat="1"/>
    <xf numFmtId="1" fontId="0" fillId="3" borderId="2" xfId="0" applyNumberFormat="1" applyFont="1" applyFill="1" applyBorder="1"/>
    <xf numFmtId="1" fontId="0" fillId="0" borderId="2" xfId="0" applyNumberFormat="1" applyFont="1" applyBorder="1"/>
    <xf numFmtId="0" fontId="1" fillId="2" borderId="16" xfId="0" applyFont="1" applyFill="1" applyBorder="1"/>
    <xf numFmtId="1" fontId="1" fillId="2" borderId="16" xfId="0" applyNumberFormat="1" applyFont="1" applyFill="1" applyBorder="1"/>
    <xf numFmtId="0" fontId="2" fillId="0" borderId="17" xfId="0" applyFont="1" applyBorder="1"/>
    <xf numFmtId="1" fontId="2" fillId="0" borderId="17" xfId="0" applyNumberFormat="1" applyFont="1" applyBorder="1"/>
  </cellXfs>
  <cellStyles count="1">
    <cellStyle name="Normalny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</dxf>
    <dxf>
      <numFmt numFmtId="1" formatCode="0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[Zeszyt1(Automatycznie odzyskany).xlsx]5.2!Tabela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Liczba</a:t>
            </a:r>
            <a:r>
              <a:rPr lang="pl-PL" baseline="0"/>
              <a:t> połączeń każdego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'5.2'!$A$4:$A$67</c:f>
              <c:multiLvlStrCache>
                <c:ptCount val="42"/>
                <c:lvl>
                  <c:pt idx="0">
                    <c:v>komórkowy</c:v>
                  </c:pt>
                  <c:pt idx="1">
                    <c:v>stacjonarny</c:v>
                  </c:pt>
                  <c:pt idx="2">
                    <c:v>komórkowy</c:v>
                  </c:pt>
                  <c:pt idx="3">
                    <c:v>stacjonarny</c:v>
                  </c:pt>
                  <c:pt idx="4">
                    <c:v>komórkowy</c:v>
                  </c:pt>
                  <c:pt idx="5">
                    <c:v>stacjonarny</c:v>
                  </c:pt>
                  <c:pt idx="6">
                    <c:v>komórkowy</c:v>
                  </c:pt>
                  <c:pt idx="7">
                    <c:v>stacjonarny</c:v>
                  </c:pt>
                  <c:pt idx="8">
                    <c:v>komórkowy</c:v>
                  </c:pt>
                  <c:pt idx="9">
                    <c:v>stacjonarny</c:v>
                  </c:pt>
                  <c:pt idx="10">
                    <c:v>komórkowy</c:v>
                  </c:pt>
                  <c:pt idx="11">
                    <c:v>stacjonarny</c:v>
                  </c:pt>
                  <c:pt idx="12">
                    <c:v>komórkowy</c:v>
                  </c:pt>
                  <c:pt idx="13">
                    <c:v>stacjonarny</c:v>
                  </c:pt>
                  <c:pt idx="14">
                    <c:v>komórkowy</c:v>
                  </c:pt>
                  <c:pt idx="15">
                    <c:v>stacjonarny</c:v>
                  </c:pt>
                  <c:pt idx="16">
                    <c:v>komórkowy</c:v>
                  </c:pt>
                  <c:pt idx="17">
                    <c:v>stacjonarny</c:v>
                  </c:pt>
                  <c:pt idx="18">
                    <c:v>komórkowy</c:v>
                  </c:pt>
                  <c:pt idx="19">
                    <c:v>stacjonarny</c:v>
                  </c:pt>
                  <c:pt idx="20">
                    <c:v>komórkowy</c:v>
                  </c:pt>
                  <c:pt idx="21">
                    <c:v>stacjonarny</c:v>
                  </c:pt>
                  <c:pt idx="22">
                    <c:v>komórkowy</c:v>
                  </c:pt>
                  <c:pt idx="23">
                    <c:v>stacjonarny</c:v>
                  </c:pt>
                  <c:pt idx="24">
                    <c:v>komórkowy</c:v>
                  </c:pt>
                  <c:pt idx="25">
                    <c:v>stacjonarny</c:v>
                  </c:pt>
                  <c:pt idx="26">
                    <c:v>komórkowy</c:v>
                  </c:pt>
                  <c:pt idx="27">
                    <c:v>stacjonarny</c:v>
                  </c:pt>
                  <c:pt idx="28">
                    <c:v>komórkowy</c:v>
                  </c:pt>
                  <c:pt idx="29">
                    <c:v>stacjonarny</c:v>
                  </c:pt>
                  <c:pt idx="30">
                    <c:v>komórkowy</c:v>
                  </c:pt>
                  <c:pt idx="31">
                    <c:v>stacjonarny</c:v>
                  </c:pt>
                  <c:pt idx="32">
                    <c:v>komórkowy</c:v>
                  </c:pt>
                  <c:pt idx="33">
                    <c:v>stacjonarny</c:v>
                  </c:pt>
                  <c:pt idx="34">
                    <c:v>komórkowy</c:v>
                  </c:pt>
                  <c:pt idx="35">
                    <c:v>stacjonarny</c:v>
                  </c:pt>
                  <c:pt idx="36">
                    <c:v>komórkowy</c:v>
                  </c:pt>
                  <c:pt idx="37">
                    <c:v>stacjonarny</c:v>
                  </c:pt>
                  <c:pt idx="38">
                    <c:v>komórkowy</c:v>
                  </c:pt>
                  <c:pt idx="39">
                    <c:v>stacjonarny</c:v>
                  </c:pt>
                  <c:pt idx="40">
                    <c:v>komórkowy</c:v>
                  </c:pt>
                  <c:pt idx="41">
                    <c:v>stacjonarny</c:v>
                  </c:pt>
                </c:lvl>
                <c:lvl>
                  <c:pt idx="0">
                    <c:v>03/07/2017</c:v>
                  </c:pt>
                  <c:pt idx="2">
                    <c:v>04/07/2017</c:v>
                  </c:pt>
                  <c:pt idx="4">
                    <c:v>05/07/2017</c:v>
                  </c:pt>
                  <c:pt idx="6">
                    <c:v>06/07/2017</c:v>
                  </c:pt>
                  <c:pt idx="8">
                    <c:v>07/07/2017</c:v>
                  </c:pt>
                  <c:pt idx="10">
                    <c:v>10/07/2017</c:v>
                  </c:pt>
                  <c:pt idx="12">
                    <c:v>11/07/2017</c:v>
                  </c:pt>
                  <c:pt idx="14">
                    <c:v>12/07/2017</c:v>
                  </c:pt>
                  <c:pt idx="16">
                    <c:v>13/07/2017</c:v>
                  </c:pt>
                  <c:pt idx="18">
                    <c:v>14/07/2017</c:v>
                  </c:pt>
                  <c:pt idx="20">
                    <c:v>17/07/2017</c:v>
                  </c:pt>
                  <c:pt idx="22">
                    <c:v>18/07/2017</c:v>
                  </c:pt>
                  <c:pt idx="24">
                    <c:v>19/07/2017</c:v>
                  </c:pt>
                  <c:pt idx="26">
                    <c:v>20/07/2017</c:v>
                  </c:pt>
                  <c:pt idx="28">
                    <c:v>21/07/2017</c:v>
                  </c:pt>
                  <c:pt idx="30">
                    <c:v>24/07/2017</c:v>
                  </c:pt>
                  <c:pt idx="32">
                    <c:v>25/07/2017</c:v>
                  </c:pt>
                  <c:pt idx="34">
                    <c:v>26/07/2017</c:v>
                  </c:pt>
                  <c:pt idx="36">
                    <c:v>27/07/2017</c:v>
                  </c:pt>
                  <c:pt idx="38">
                    <c:v>28/07/2017</c:v>
                  </c:pt>
                  <c:pt idx="40">
                    <c:v>31/07/2017</c:v>
                  </c:pt>
                </c:lvl>
              </c:multiLvlStrCache>
            </c:multiLvlStrRef>
          </c:cat>
          <c:val>
            <c:numRef>
              <c:f>'5.2'!$B$4:$B$67</c:f>
              <c:numCache>
                <c:formatCode>General</c:formatCode>
                <c:ptCount val="42"/>
                <c:pt idx="0">
                  <c:v>27</c:v>
                </c:pt>
                <c:pt idx="1">
                  <c:v>67</c:v>
                </c:pt>
                <c:pt idx="2">
                  <c:v>23</c:v>
                </c:pt>
                <c:pt idx="3">
                  <c:v>68</c:v>
                </c:pt>
                <c:pt idx="4">
                  <c:v>24</c:v>
                </c:pt>
                <c:pt idx="5">
                  <c:v>79</c:v>
                </c:pt>
                <c:pt idx="6">
                  <c:v>20</c:v>
                </c:pt>
                <c:pt idx="7">
                  <c:v>78</c:v>
                </c:pt>
                <c:pt idx="8">
                  <c:v>31</c:v>
                </c:pt>
                <c:pt idx="9">
                  <c:v>69</c:v>
                </c:pt>
                <c:pt idx="10">
                  <c:v>23</c:v>
                </c:pt>
                <c:pt idx="11">
                  <c:v>73</c:v>
                </c:pt>
                <c:pt idx="12">
                  <c:v>27</c:v>
                </c:pt>
                <c:pt idx="13">
                  <c:v>60</c:v>
                </c:pt>
                <c:pt idx="14">
                  <c:v>27</c:v>
                </c:pt>
                <c:pt idx="15">
                  <c:v>70</c:v>
                </c:pt>
                <c:pt idx="16">
                  <c:v>24</c:v>
                </c:pt>
                <c:pt idx="17">
                  <c:v>67</c:v>
                </c:pt>
                <c:pt idx="18">
                  <c:v>24</c:v>
                </c:pt>
                <c:pt idx="19">
                  <c:v>74</c:v>
                </c:pt>
                <c:pt idx="20">
                  <c:v>26</c:v>
                </c:pt>
                <c:pt idx="21">
                  <c:v>76</c:v>
                </c:pt>
                <c:pt idx="22">
                  <c:v>17</c:v>
                </c:pt>
                <c:pt idx="23">
                  <c:v>74</c:v>
                </c:pt>
                <c:pt idx="24">
                  <c:v>24</c:v>
                </c:pt>
                <c:pt idx="25">
                  <c:v>67</c:v>
                </c:pt>
                <c:pt idx="26">
                  <c:v>20</c:v>
                </c:pt>
                <c:pt idx="27">
                  <c:v>75</c:v>
                </c:pt>
                <c:pt idx="28">
                  <c:v>25</c:v>
                </c:pt>
                <c:pt idx="29">
                  <c:v>73</c:v>
                </c:pt>
                <c:pt idx="30">
                  <c:v>30</c:v>
                </c:pt>
                <c:pt idx="31">
                  <c:v>77</c:v>
                </c:pt>
                <c:pt idx="32">
                  <c:v>27</c:v>
                </c:pt>
                <c:pt idx="33">
                  <c:v>79</c:v>
                </c:pt>
                <c:pt idx="34">
                  <c:v>24</c:v>
                </c:pt>
                <c:pt idx="35">
                  <c:v>78</c:v>
                </c:pt>
                <c:pt idx="36">
                  <c:v>22</c:v>
                </c:pt>
                <c:pt idx="37">
                  <c:v>70</c:v>
                </c:pt>
                <c:pt idx="38">
                  <c:v>24</c:v>
                </c:pt>
                <c:pt idx="39">
                  <c:v>68</c:v>
                </c:pt>
                <c:pt idx="40">
                  <c:v>23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F-404D-A8F8-A8D4A8509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736962560"/>
        <c:axId val="736960896"/>
      </c:barChart>
      <c:catAx>
        <c:axId val="7369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0896"/>
        <c:crosses val="autoZero"/>
        <c:auto val="1"/>
        <c:lblAlgn val="ctr"/>
        <c:lblOffset val="100"/>
        <c:noMultiLvlLbl val="0"/>
      </c:catAx>
      <c:valAx>
        <c:axId val="7369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252410</xdr:colOff>
      <xdr:row>4</xdr:row>
      <xdr:rowOff>1</xdr:rowOff>
    </xdr:from>
    <xdr:to>
      <xdr:col>29</xdr:col>
      <xdr:colOff>450272</xdr:colOff>
      <xdr:row>40</xdr:row>
      <xdr:rowOff>17318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2ED23E-9610-4EC0-A7A7-B81E9BD49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Szarek" refreshedDate="44612.677646643519" createdVersion="7" refreshedVersion="7" minRefreshableVersion="3" recordCount="2148" xr:uid="{DDA22366-6156-4669-B7EA-D4D2EB5CD662}">
  <cacheSource type="worksheet">
    <worksheetSource name="telefony"/>
  </cacheSource>
  <cacheFields count="4">
    <cacheField name="nr" numFmtId="0">
      <sharedItems containsSemiMixedTypes="0" containsString="0" containsNumber="1" containsInteger="1" minValue="1003402" maxValue="9967523741" count="1834">
        <n v="3539762"/>
        <n v="4546455"/>
        <n v="6900303"/>
        <n v="4250194"/>
        <n v="54586484"/>
        <n v="26204415"/>
        <n v="8596929"/>
        <n v="44937926"/>
        <n v="5816822"/>
        <n v="96191858"/>
        <n v="47261256"/>
        <n v="22747425"/>
        <n v="3352943"/>
        <n v="35634368"/>
        <n v="8313390"/>
        <n v="3954712"/>
        <n v="2109147679"/>
        <n v="1787732"/>
        <n v="7834807"/>
        <n v="33320202"/>
        <n v="1488369"/>
        <n v="2631285"/>
        <n v="7415603"/>
        <n v="96375379"/>
        <n v="6976431"/>
        <n v="4093292"/>
        <n v="6312575"/>
        <n v="38535407"/>
        <n v="9413315"/>
        <n v="8514016"/>
        <n v="40965486"/>
        <n v="1435049"/>
        <n v="85598139"/>
        <n v="1926053"/>
        <n v="82949156"/>
        <n v="73690742"/>
        <n v="5107477025"/>
        <n v="4787793"/>
        <n v="79381100"/>
        <n v="4146159"/>
        <n v="13484133"/>
        <n v="4657345"/>
        <n v="3697935"/>
        <n v="2668991"/>
        <n v="3520189"/>
        <n v="3897347"/>
        <n v="1867016"/>
        <n v="96949751"/>
        <n v="81613163"/>
        <n v="6050344"/>
        <n v="7727942"/>
        <n v="8249721"/>
        <n v="6894270"/>
        <n v="3095218"/>
        <n v="45081794"/>
        <n v="3533271"/>
        <n v="9088452"/>
        <n v="3379401"/>
        <n v="73350537"/>
        <n v="83707586"/>
        <n v="1480206"/>
        <n v="2028923"/>
        <n v="81880891"/>
        <n v="4274149"/>
        <n v="3505978"/>
        <n v="8504601"/>
        <n v="8214927"/>
        <n v="5913547"/>
        <n v="14783929"/>
        <n v="2915745"/>
        <n v="1100142"/>
        <n v="7795911"/>
        <n v="1709455"/>
        <n v="6674505"/>
        <n v="6920814"/>
        <n v="6161675"/>
        <n v="8498076"/>
        <n v="4174785"/>
        <n v="3776937"/>
        <n v="2636055"/>
        <n v="4555937"/>
        <n v="80306197"/>
        <n v="99162491"/>
        <n v="9422310"/>
        <n v="20679187"/>
        <n v="6087997"/>
        <n v="5253133"/>
        <n v="1508356"/>
        <n v="9171025"/>
        <n v="7191598"/>
        <n v="90533733"/>
        <n v="6859181"/>
        <n v="7207066"/>
        <n v="4230507"/>
        <n v="2235911"/>
        <n v="1611389"/>
        <n v="9052652"/>
        <n v="93611539"/>
        <n v="68966479"/>
        <n v="4697138"/>
        <n v="5786740"/>
        <n v="8384647"/>
        <n v="1858872516"/>
        <n v="5528648"/>
        <n v="2157195"/>
        <n v="7747085"/>
        <n v="6865106"/>
        <n v="8819206"/>
        <n v="3990337"/>
        <n v="4238684"/>
        <n v="86774913"/>
        <n v="93696449"/>
        <n v="1269611"/>
        <n v="4623731"/>
        <n v="3127402"/>
        <n v="1714791"/>
        <n v="7768277"/>
        <n v="4371394"/>
        <n v="9803545"/>
        <n v="4176704"/>
        <n v="90271112"/>
        <n v="8136309"/>
        <n v="3178616"/>
        <n v="27791497"/>
        <n v="4738129"/>
        <n v="54840810"/>
        <n v="8885606"/>
        <n v="6730442"/>
        <n v="3326913"/>
        <n v="9865716"/>
        <n v="73284745"/>
        <n v="1761255"/>
        <n v="48625903"/>
        <n v="18036364"/>
        <n v="38063903"/>
        <n v="16999529"/>
        <n v="8385222"/>
        <n v="8086847"/>
        <n v="5215912"/>
        <n v="1973826522"/>
        <n v="2255197"/>
        <n v="6719542"/>
        <n v="1837797"/>
        <n v="6772052"/>
        <n v="6495517"/>
        <n v="6275284312"/>
        <n v="5997385"/>
        <n v="8449157"/>
        <n v="1301099"/>
        <n v="1774304298"/>
        <n v="52165701"/>
        <n v="49158974"/>
        <n v="6231537"/>
        <n v="6965661375"/>
        <n v="8831940"/>
        <n v="7421868"/>
        <n v="5131341"/>
        <n v="3121850"/>
        <n v="6905863"/>
        <n v="2514802"/>
        <n v="3931464"/>
        <n v="1583683"/>
        <n v="1521041994"/>
        <n v="9187410"/>
        <n v="8228350"/>
        <n v="5508903"/>
        <n v="3102910"/>
        <n v="45948073"/>
        <n v="58037769"/>
        <n v="3434934"/>
        <n v="4963499"/>
        <n v="7904403"/>
        <n v="4389240"/>
        <n v="68647339"/>
        <n v="8461631"/>
        <n v="3087246"/>
        <n v="9321082"/>
        <n v="4941247888"/>
        <n v="9610703"/>
        <n v="7236035"/>
        <n v="2675422"/>
        <n v="99056276"/>
        <n v="1715377"/>
        <n v="6700458395"/>
        <n v="2211277198"/>
        <n v="9866373"/>
        <n v="4526057"/>
        <n v="70786056"/>
        <n v="9874705"/>
        <n v="2506618"/>
        <n v="9620895"/>
        <n v="8187780"/>
        <n v="4176999"/>
        <n v="9937257"/>
        <n v="4363716"/>
        <n v="96323047"/>
        <n v="2750193"/>
        <n v="7973319"/>
        <n v="1908394"/>
        <n v="19116274"/>
        <n v="1235622"/>
        <n v="1458287"/>
        <n v="3758539398"/>
        <n v="8471021"/>
        <n v="4039284"/>
        <n v="3177370"/>
        <n v="6689117"/>
        <n v="4824267"/>
        <n v="6978234"/>
        <n v="2158377"/>
        <n v="73970924"/>
        <n v="6927270"/>
        <n v="7318247385"/>
        <n v="1579531"/>
        <n v="9593481"/>
        <n v="6657074"/>
        <n v="1797960"/>
        <n v="65923776"/>
        <n v="3407358"/>
        <n v="1887758"/>
        <n v="9983997"/>
        <n v="58067439"/>
        <n v="6760428735"/>
        <n v="9803006"/>
        <n v="5312081"/>
        <n v="7114306"/>
        <n v="7594764"/>
        <n v="3004571"/>
        <n v="1081610"/>
        <n v="20220216"/>
        <n v="79890857"/>
        <n v="4600571814"/>
        <n v="7110850"/>
        <n v="6712006"/>
        <n v="5646830"/>
        <n v="66871690"/>
        <n v="7085993"/>
        <n v="2890720"/>
        <n v="8375968"/>
        <n v="1119740"/>
        <n v="3796958"/>
        <n v="8010775"/>
        <n v="46023878"/>
        <n v="3379007610"/>
        <n v="2890519255"/>
        <n v="27858818"/>
        <n v="5076649"/>
        <n v="70367818"/>
        <n v="9788998"/>
        <n v="1951101"/>
        <n v="12687991"/>
        <n v="4328583"/>
        <n v="2184116"/>
        <n v="24724570"/>
        <n v="4843076"/>
        <n v="42722517"/>
        <n v="9697189"/>
        <n v="4471203"/>
        <n v="1439114"/>
        <n v="5822881"/>
        <n v="6027120"/>
        <n v="2790475"/>
        <n v="30893038"/>
        <n v="5013602"/>
        <n v="5696056"/>
        <n v="11274735"/>
        <n v="1158631"/>
        <n v="6009110"/>
        <n v="6644360383"/>
        <n v="6045882"/>
        <n v="4113351"/>
        <n v="9777118"/>
        <n v="1659814"/>
        <n v="8471544"/>
        <n v="5912377607"/>
        <n v="77705897"/>
        <n v="5894865"/>
        <n v="7449832"/>
        <n v="49390412"/>
        <n v="6156594"/>
        <n v="5006675"/>
        <n v="2096180"/>
        <n v="9683894"/>
        <n v="2808052"/>
        <n v="18084593"/>
        <n v="1390402"/>
        <n v="44200961"/>
        <n v="5859235"/>
        <n v="51855396"/>
        <n v="8768896"/>
        <n v="9088045"/>
        <n v="9872216"/>
        <n v="8369815"/>
        <n v="3370151"/>
        <n v="4132754"/>
        <n v="66638685"/>
        <n v="6818507"/>
        <n v="66336445"/>
        <n v="9356324"/>
        <n v="5111892302"/>
        <n v="2435007"/>
        <n v="6694568"/>
        <n v="6420583"/>
        <n v="19835498"/>
        <n v="6663334"/>
        <n v="44765837"/>
        <n v="2469778"/>
        <n v="1959826"/>
        <n v="37032078"/>
        <n v="6516512"/>
        <n v="4726561"/>
        <n v="9685747"/>
        <n v="7507354"/>
        <n v="8605742"/>
        <n v="4681236"/>
        <n v="3590468"/>
        <n v="9878283"/>
        <n v="5991516"/>
        <n v="1240369"/>
        <n v="25133293"/>
        <n v="5036422"/>
        <n v="4283724"/>
        <n v="5856822"/>
        <n v="7880396"/>
        <n v="2201085"/>
        <n v="9319894"/>
        <n v="3211876"/>
        <n v="4736016"/>
        <n v="8063487"/>
        <n v="1319121"/>
        <n v="5026277"/>
        <n v="48661666"/>
        <n v="9304830"/>
        <n v="3040267"/>
        <n v="8405954"/>
        <n v="75873682"/>
        <n v="5984039"/>
        <n v="9807682"/>
        <n v="3029994"/>
        <n v="9415767851"/>
        <n v="2388040"/>
        <n v="41974998"/>
        <n v="8400710"/>
        <n v="1088377750"/>
        <n v="62016185"/>
        <n v="4002406"/>
        <n v="2394144"/>
        <n v="9763924"/>
        <n v="7977726"/>
        <n v="7219884"/>
        <n v="8211396842"/>
        <n v="4860618"/>
        <n v="6290575"/>
        <n v="13972929"/>
        <n v="7663988"/>
        <n v="90532439"/>
        <n v="5505912"/>
        <n v="70678482"/>
        <n v="6578914"/>
        <n v="3444629"/>
        <n v="95211263"/>
        <n v="9468070"/>
        <n v="31516318"/>
        <n v="8163790"/>
        <n v="18070008"/>
        <n v="94634526"/>
        <n v="67964973"/>
        <n v="8685299481"/>
        <n v="8863988"/>
        <n v="29121099"/>
        <n v="2814524"/>
        <n v="5341697748"/>
        <n v="4102482"/>
        <n v="5636281"/>
        <n v="7715424"/>
        <n v="3811342"/>
        <n v="8177683"/>
        <n v="51367705"/>
        <n v="7646265"/>
        <n v="37906881"/>
        <n v="9740908"/>
        <n v="8070345"/>
        <n v="52214055"/>
        <n v="8434044"/>
        <n v="4702334"/>
        <n v="1308483040"/>
        <n v="34556399"/>
        <n v="48676568"/>
        <n v="4405604"/>
        <n v="2327418"/>
        <n v="5205087"/>
        <n v="1936989939"/>
        <n v="2722706"/>
        <n v="3018218"/>
        <n v="3765658"/>
        <n v="43109897"/>
        <n v="71207090"/>
        <n v="3465997"/>
        <n v="17490780"/>
        <n v="9805082"/>
        <n v="6333547"/>
        <n v="8424969"/>
        <n v="41210751"/>
        <n v="80907155"/>
        <n v="16303399"/>
        <n v="7841442"/>
        <n v="5512237"/>
        <n v="2557668"/>
        <n v="4469748"/>
        <n v="7773546"/>
        <n v="9521805"/>
        <n v="1640140"/>
        <n v="5415372"/>
        <n v="23504109"/>
        <n v="7914439"/>
        <n v="3900921"/>
        <n v="9176754"/>
        <n v="1814327"/>
        <n v="87702896"/>
        <n v="4131448"/>
        <n v="97798921"/>
        <n v="3919087"/>
        <n v="2619219"/>
        <n v="54536153"/>
        <n v="6813775"/>
        <n v="72312196"/>
        <n v="9532678004"/>
        <n v="4653709"/>
        <n v="1734512"/>
        <n v="6741642"/>
        <n v="45862784"/>
        <n v="25147401"/>
        <n v="7432767"/>
        <n v="3599100"/>
        <n v="8251878"/>
        <n v="2826868"/>
        <n v="76099906"/>
        <n v="5147242"/>
        <n v="9600226"/>
        <n v="1337042"/>
        <n v="1223943"/>
        <n v="3525921"/>
        <n v="5094248"/>
        <n v="7275091"/>
        <n v="73042148"/>
        <n v="8570276"/>
        <n v="1775586"/>
        <n v="5162775"/>
        <n v="56115408"/>
        <n v="6766881"/>
        <n v="9502975"/>
        <n v="4212838"/>
        <n v="6952061"/>
        <n v="56127547"/>
        <n v="4952685"/>
        <n v="8632893"/>
        <n v="7320123"/>
        <n v="4901642"/>
        <n v="39669014"/>
        <n v="48919339"/>
        <n v="4960687"/>
        <n v="41156424"/>
        <n v="5087066"/>
        <n v="4636713"/>
        <n v="3944120"/>
        <n v="5960122"/>
        <n v="6795454"/>
        <n v="5013688"/>
        <n v="9487255"/>
        <n v="1592822"/>
        <n v="9084978"/>
        <n v="80038636"/>
        <n v="2021941339"/>
        <n v="7718350"/>
        <n v="3153283"/>
        <n v="6341482"/>
        <n v="8049834"/>
        <n v="6374704"/>
        <n v="99625315"/>
        <n v="9728932"/>
        <n v="9121149"/>
        <n v="4148520"/>
        <n v="55462392"/>
        <n v="8130722"/>
        <n v="5448890"/>
        <n v="6118241"/>
        <n v="98238772"/>
        <n v="9524588"/>
        <n v="4759206"/>
        <n v="9197309"/>
        <n v="8322522"/>
        <n v="4264808"/>
        <n v="5820632164"/>
        <n v="89814525"/>
        <n v="1223816"/>
        <n v="18503160"/>
        <n v="21677804"/>
        <n v="4144248"/>
        <n v="16392077"/>
        <n v="8865092"/>
        <n v="92597723"/>
        <n v="49840829"/>
        <n v="20354301"/>
        <n v="2731955"/>
        <n v="2304726"/>
        <n v="4848864"/>
        <n v="6709939"/>
        <n v="8870498"/>
        <n v="2947889"/>
        <n v="8270097"/>
        <n v="8183468"/>
        <n v="3263806"/>
        <n v="7792980"/>
        <n v="88929925"/>
        <n v="2478461"/>
        <n v="2838216"/>
        <n v="4853153"/>
        <n v="2985743"/>
        <n v="97596112"/>
        <n v="1247125"/>
        <n v="6982652"/>
        <n v="11209967"/>
        <n v="6251788"/>
        <n v="8679036"/>
        <n v="1288637"/>
        <n v="4825302"/>
        <n v="5349562"/>
        <n v="5893512"/>
        <n v="7138804596"/>
        <n v="6468376"/>
        <n v="3494192"/>
        <n v="8150086"/>
        <n v="3934931"/>
        <n v="2111996"/>
        <n v="6484436"/>
        <n v="97646706"/>
        <n v="9932676"/>
        <n v="6062869"/>
        <n v="2828759"/>
        <n v="7215284"/>
        <n v="1384299"/>
        <n v="2486941"/>
        <n v="6561564994"/>
        <n v="1207918"/>
        <n v="66800387"/>
        <n v="49093359"/>
        <n v="2252239"/>
        <n v="4925279"/>
        <n v="25459710"/>
        <n v="3943994"/>
        <n v="9967649"/>
        <n v="2947660"/>
        <n v="6492842"/>
        <n v="70730125"/>
        <n v="4056361"/>
        <n v="12721215"/>
        <n v="4566750"/>
        <n v="7279106"/>
        <n v="3824660"/>
        <n v="5815339"/>
        <n v="77946476"/>
        <n v="84589848"/>
        <n v="4501823"/>
        <n v="38244568"/>
        <n v="3613950"/>
        <n v="5750819"/>
        <n v="63291235"/>
        <n v="3198725"/>
        <n v="6248157784"/>
        <n v="6607648"/>
        <n v="5340881"/>
        <n v="3072421"/>
        <n v="1909553"/>
        <n v="62836073"/>
        <n v="9566647"/>
        <n v="5833452"/>
        <n v="10760583"/>
        <n v="5147651"/>
        <n v="41144838"/>
        <n v="1332513"/>
        <n v="7743548"/>
        <n v="7451541965"/>
        <n v="5022247"/>
        <n v="2920581"/>
        <n v="7126980"/>
        <n v="54006070"/>
        <n v="8672651"/>
        <n v="54136845"/>
        <n v="5223970"/>
        <n v="5790304"/>
        <n v="6269166"/>
        <n v="5089019"/>
        <n v="6994188"/>
        <n v="16883712"/>
        <n v="2781512"/>
        <n v="4273704"/>
        <n v="3707498"/>
        <n v="5251861"/>
        <n v="7473070"/>
        <n v="3596504"/>
        <n v="9620982"/>
        <n v="6833658"/>
        <n v="85422307"/>
        <n v="6191682"/>
        <n v="6461167"/>
        <n v="8982137"/>
        <n v="47677051"/>
        <n v="76139570"/>
        <n v="38047574"/>
        <n v="3184339"/>
        <n v="8126744698"/>
        <n v="52391912"/>
        <n v="14201334"/>
        <n v="1972250241"/>
        <n v="3028093"/>
        <n v="27487200"/>
        <n v="7377702"/>
        <n v="9294571"/>
        <n v="62086163"/>
        <n v="6367284"/>
        <n v="1811630"/>
        <n v="9346036178"/>
        <n v="1138033"/>
        <n v="2114812"/>
        <n v="4195677"/>
        <n v="3493348"/>
        <n v="6005020"/>
        <n v="2227803"/>
        <n v="4007464"/>
        <n v="54713807"/>
        <n v="7097883"/>
        <n v="48630026"/>
        <n v="1279245"/>
        <n v="2571251"/>
        <n v="1454555"/>
        <n v="21996267"/>
        <n v="8429072"/>
        <n v="9815754"/>
        <n v="2434652"/>
        <n v="4939683"/>
        <n v="6821027"/>
        <n v="3253368"/>
        <n v="91743317"/>
        <n v="5104536"/>
        <n v="7353916"/>
        <n v="4412771"/>
        <n v="7891185"/>
        <n v="90417363"/>
        <n v="4929499"/>
        <n v="3824371"/>
        <n v="1219073"/>
        <n v="94197168"/>
        <n v="8655825"/>
        <n v="47707639"/>
        <n v="5029329"/>
        <n v="8825868"/>
        <n v="76777492"/>
        <n v="71036125"/>
        <n v="2989192"/>
        <n v="9849071"/>
        <n v="47025160"/>
        <n v="2248131"/>
        <n v="6293367175"/>
        <n v="5092577"/>
        <n v="7937998"/>
        <n v="7269536"/>
        <n v="98939809"/>
        <n v="7766265"/>
        <n v="1233459"/>
        <n v="9398644"/>
        <n v="3390459"/>
        <n v="5252835"/>
        <n v="15643568"/>
        <n v="39921944"/>
        <n v="88664428"/>
        <n v="4111617"/>
        <n v="9804309"/>
        <n v="3382728"/>
        <n v="9091369"/>
        <n v="3981821518"/>
        <n v="6304174"/>
        <n v="8233999"/>
        <n v="97782375"/>
        <n v="93794133"/>
        <n v="85838361"/>
        <n v="1616328"/>
        <n v="9773176"/>
        <n v="8246306"/>
        <n v="2412611"/>
        <n v="68677362"/>
        <n v="6766787935"/>
        <n v="6158527"/>
        <n v="3456554"/>
        <n v="3437033"/>
        <n v="2128068"/>
        <n v="9259392564"/>
        <n v="7852624"/>
        <n v="8838584"/>
        <n v="2492731"/>
        <n v="8028777"/>
        <n v="7979313"/>
        <n v="23123600"/>
        <n v="9849476"/>
        <n v="27410048"/>
        <n v="6746757"/>
        <n v="9680416"/>
        <n v="9356216"/>
        <n v="28145499"/>
        <n v="61527800"/>
        <n v="4873703"/>
        <n v="43019885"/>
        <n v="7388260"/>
        <n v="4581715"/>
        <n v="58420185"/>
        <n v="4473835"/>
        <n v="7739841"/>
        <n v="1692981"/>
        <n v="9270571"/>
        <n v="6299545"/>
        <n v="67064385"/>
        <n v="4062215"/>
        <n v="2835355"/>
        <n v="9283739"/>
        <n v="7118082"/>
        <n v="30178521"/>
        <n v="5014399"/>
        <n v="3984696"/>
        <n v="53386383"/>
        <n v="8733120283"/>
        <n v="6934405"/>
        <n v="76310343"/>
        <n v="9005999"/>
        <n v="7763451"/>
        <n v="3765001"/>
        <n v="4995171"/>
        <n v="8929993"/>
        <n v="7473804"/>
        <n v="1816002"/>
        <n v="4133182"/>
        <n v="63141248"/>
        <n v="7384686"/>
        <n v="3150344"/>
        <n v="6786847"/>
        <n v="28961250"/>
        <n v="3328479"/>
        <n v="61322035"/>
        <n v="40308049"/>
        <n v="7066778"/>
        <n v="3017523"/>
        <n v="26699217"/>
        <n v="3192836"/>
        <n v="6979384"/>
        <n v="5277660"/>
        <n v="9543572"/>
        <n v="47855743"/>
        <n v="7933399"/>
        <n v="54821549"/>
        <n v="14919021"/>
        <n v="9175377"/>
        <n v="3656681"/>
        <n v="5741700"/>
        <n v="18816694"/>
        <n v="6177366"/>
        <n v="4221160"/>
        <n v="9339774"/>
        <n v="46255010"/>
        <n v="91208799"/>
        <n v="7211782"/>
        <n v="3429335"/>
        <n v="3206241"/>
        <n v="8750670"/>
        <n v="7792679"/>
        <n v="9287211"/>
        <n v="1997542"/>
        <n v="3558582"/>
        <n v="25240352"/>
        <n v="5829504"/>
        <n v="97317489"/>
        <n v="53762222"/>
        <n v="3363840"/>
        <n v="5542324"/>
        <n v="9853612"/>
        <n v="5392799"/>
        <n v="1089768"/>
        <n v="4274311"/>
        <n v="8276893"/>
        <n v="24724114"/>
        <n v="23580194"/>
        <n v="1775131"/>
        <n v="8001915"/>
        <n v="7508054"/>
        <n v="5854377"/>
        <n v="3478173"/>
        <n v="3999937"/>
        <n v="83559673"/>
        <n v="1355775"/>
        <n v="3463982286"/>
        <n v="9894998"/>
        <n v="8841955"/>
        <n v="7379567"/>
        <n v="2092198"/>
        <n v="6006309"/>
        <n v="6736331"/>
        <n v="7291318"/>
        <n v="3232376"/>
        <n v="7536048937"/>
        <n v="6026397"/>
        <n v="65621292"/>
        <n v="13898038"/>
        <n v="6018613"/>
        <n v="7741751"/>
        <n v="5512492"/>
        <n v="36332723"/>
        <n v="49342013"/>
        <n v="2329556"/>
        <n v="2969264"/>
        <n v="8498683"/>
        <n v="2341441"/>
        <n v="30270334"/>
        <n v="2145244"/>
        <n v="7627829"/>
        <n v="9182658"/>
        <n v="4191600"/>
        <n v="5492379"/>
        <n v="2861766"/>
        <n v="1309359"/>
        <n v="5272270"/>
        <n v="9266643"/>
        <n v="3460208"/>
        <n v="25545000"/>
        <n v="4471828"/>
        <n v="6516836"/>
        <n v="1197931"/>
        <n v="8750619"/>
        <n v="2076719"/>
        <n v="3131883"/>
        <n v="1552302"/>
        <n v="33708687"/>
        <n v="5913571"/>
        <n v="97953696"/>
        <n v="13588783"/>
        <n v="3300626"/>
        <n v="39697250"/>
        <n v="3826370863"/>
        <n v="8026912"/>
        <n v="24290062"/>
        <n v="6785899"/>
        <n v="75048005"/>
        <n v="97459926"/>
        <n v="9979899"/>
        <n v="4575865"/>
        <n v="1808444"/>
        <n v="1649912"/>
        <n v="6128500046"/>
        <n v="6580951"/>
        <n v="5536146"/>
        <n v="7396921"/>
        <n v="8331262"/>
        <n v="5146166"/>
        <n v="6729705"/>
        <n v="5372125"/>
        <n v="7880585"/>
        <n v="3652646"/>
        <n v="3691457"/>
        <n v="4344184930"/>
        <n v="5290460"/>
        <n v="6922037"/>
        <n v="7060245"/>
        <n v="5788783"/>
        <n v="8647144"/>
        <n v="24665933"/>
        <n v="3326329"/>
        <n v="3478111"/>
        <n v="82239478"/>
        <n v="2557643"/>
        <n v="4501726"/>
        <n v="1415198"/>
        <n v="23368531"/>
        <n v="5750549"/>
        <n v="3897850970"/>
        <n v="2573868"/>
        <n v="1701008"/>
        <n v="1617146"/>
        <n v="73460179"/>
        <n v="5983034"/>
        <n v="16724936"/>
        <n v="19343766"/>
        <n v="7439955"/>
        <n v="7224275"/>
        <n v="1679471"/>
        <n v="6270159"/>
        <n v="1482340"/>
        <n v="28185580"/>
        <n v="4222605"/>
        <n v="3785540"/>
        <n v="6151478"/>
        <n v="9926754"/>
        <n v="89098100"/>
        <n v="6460935"/>
        <n v="1661633"/>
        <n v="5809293"/>
        <n v="7088840"/>
        <n v="1302112"/>
        <n v="8299537"/>
        <n v="1519891"/>
        <n v="29771613"/>
        <n v="59864989"/>
        <n v="2741017"/>
        <n v="1092699"/>
        <n v="3284714"/>
        <n v="1822675725"/>
        <n v="9595194"/>
        <n v="5015921"/>
        <n v="1015521"/>
        <n v="4452201"/>
        <n v="6801890"/>
        <n v="19638469"/>
        <n v="43897696"/>
        <n v="8253162"/>
        <n v="42038927"/>
        <n v="5758962"/>
        <n v="77096634"/>
        <n v="8041809"/>
        <n v="6735390"/>
        <n v="93811207"/>
        <n v="8079505"/>
        <n v="3348581"/>
        <n v="5464497"/>
        <n v="5744567"/>
        <n v="1332884"/>
        <n v="38823305"/>
        <n v="7160339"/>
        <n v="43277353"/>
        <n v="8749135"/>
        <n v="16977213"/>
        <n v="13221411"/>
        <n v="2653312"/>
        <n v="4187727"/>
        <n v="4370146"/>
        <n v="5725773"/>
        <n v="6345014"/>
        <n v="7507831"/>
        <n v="1198407"/>
        <n v="4055319"/>
        <n v="45158089"/>
        <n v="8159631"/>
        <n v="2645518"/>
        <n v="5199929"/>
        <n v="1431491"/>
        <n v="39848401"/>
        <n v="9225807"/>
        <n v="7986409"/>
        <n v="54554135"/>
        <n v="1263080"/>
        <n v="9772824"/>
        <n v="1157434"/>
        <n v="8799928507"/>
        <n v="5372891"/>
        <n v="2663800"/>
        <n v="32779069"/>
        <n v="8261808"/>
        <n v="7321543"/>
        <n v="7513392"/>
        <n v="77036136"/>
        <n v="1700508"/>
        <n v="7872182"/>
        <n v="84513035"/>
        <n v="1225082"/>
        <n v="1586675"/>
        <n v="2672229"/>
        <n v="2443869"/>
        <n v="7166411"/>
        <n v="6070329"/>
        <n v="4845362"/>
        <n v="6333341"/>
        <n v="5060909"/>
        <n v="4673703944"/>
        <n v="2079170589"/>
        <n v="1117628"/>
        <n v="5487496"/>
        <n v="1472682"/>
        <n v="43885630"/>
        <n v="5543741"/>
        <n v="2590674"/>
        <n v="7836418"/>
        <n v="2844911"/>
        <n v="9655946"/>
        <n v="6050570"/>
        <n v="1607422"/>
        <n v="1192412"/>
        <n v="4959551431"/>
        <n v="9808221"/>
        <n v="8672623"/>
        <n v="3862016"/>
        <n v="16580449"/>
        <n v="2078150"/>
        <n v="2584185"/>
        <n v="3346801494"/>
        <n v="4535172"/>
        <n v="8723323"/>
        <n v="76845076"/>
        <n v="12063341"/>
        <n v="9866204"/>
        <n v="9364912"/>
        <n v="9975977"/>
        <n v="8802222"/>
        <n v="1552877"/>
        <n v="6516534288"/>
        <n v="68647777"/>
        <n v="3360951"/>
        <n v="9127211929"/>
        <n v="9647309"/>
        <n v="6024447"/>
        <n v="12919749"/>
        <n v="3287315"/>
        <n v="9953379"/>
        <n v="97558765"/>
        <n v="97876188"/>
        <n v="4068728"/>
        <n v="7624070"/>
        <n v="2419247"/>
        <n v="5244597"/>
        <n v="2005653"/>
        <n v="7203715"/>
        <n v="4520463"/>
        <n v="4454837"/>
        <n v="6999348"/>
        <n v="90884366"/>
        <n v="3121640"/>
        <n v="5912710"/>
        <n v="9100303"/>
        <n v="25581178"/>
        <n v="78976022"/>
        <n v="7781904"/>
        <n v="8474693946"/>
        <n v="8984769"/>
        <n v="40395856"/>
        <n v="8135542"/>
        <n v="10093488"/>
        <n v="4203418"/>
        <n v="2456290"/>
        <n v="27610972"/>
        <n v="3073815"/>
        <n v="9776810"/>
        <n v="6763741"/>
        <n v="2309436"/>
        <n v="69001821"/>
        <n v="2150051"/>
        <n v="9967523741"/>
        <n v="23300236"/>
        <n v="4714815"/>
        <n v="47596793"/>
        <n v="6574044"/>
        <n v="9475290"/>
        <n v="4458725"/>
        <n v="4785864"/>
        <n v="3109039"/>
        <n v="7340326"/>
        <n v="7865428"/>
        <n v="1467591"/>
        <n v="2475157"/>
        <n v="6023049"/>
        <n v="39210366"/>
        <n v="90880011"/>
        <n v="3931739393"/>
        <n v="4079013"/>
        <n v="7751076"/>
        <n v="27684909"/>
        <n v="1588418"/>
        <n v="5333653356"/>
        <n v="6305758"/>
        <n v="45373038"/>
        <n v="7589993"/>
        <n v="5588421"/>
        <n v="9662407"/>
        <n v="3422062"/>
        <n v="9305031"/>
        <n v="4911005"/>
        <n v="1391272"/>
        <n v="5027404"/>
        <n v="64900068"/>
        <n v="45015009"/>
        <n v="20424852"/>
        <n v="8250018"/>
        <n v="1161028310"/>
        <n v="66465215"/>
        <n v="6386788"/>
        <n v="3589291"/>
        <n v="9254070"/>
        <n v="6337931"/>
        <n v="3563037"/>
        <n v="2302227"/>
        <n v="24454566"/>
        <n v="6551880"/>
        <n v="6616163"/>
        <n v="96381896"/>
        <n v="6892980"/>
        <n v="52064221"/>
        <n v="7571642"/>
        <n v="9570286"/>
        <n v="7632647"/>
        <n v="81575080"/>
        <n v="7677384"/>
        <n v="6194112"/>
        <n v="67913744"/>
        <n v="9418587"/>
        <n v="3273221616"/>
        <n v="7364500"/>
        <n v="69273048"/>
        <n v="1345591"/>
        <n v="13674393"/>
        <n v="5273579381"/>
        <n v="2873323"/>
        <n v="2733008"/>
        <n v="7292887"/>
        <n v="6855900"/>
        <n v="2402827"/>
        <n v="6510330"/>
        <n v="4065787"/>
        <n v="4303543625"/>
        <n v="3858766"/>
        <n v="41852472"/>
        <n v="25574074"/>
        <n v="8690793"/>
        <n v="8487003"/>
        <n v="50583407"/>
        <n v="4983193"/>
        <n v="1316116"/>
        <n v="3574623"/>
        <n v="71218936"/>
        <n v="55621633"/>
        <n v="1898174"/>
        <n v="4844054"/>
        <n v="7701901"/>
        <n v="5900664"/>
        <n v="4698731"/>
        <n v="4606501"/>
        <n v="3851940"/>
        <n v="7972076"/>
        <n v="1911796"/>
        <n v="7362963"/>
        <n v="3086185"/>
        <n v="7622819"/>
        <n v="5610335"/>
        <n v="2089993"/>
        <n v="2635121"/>
        <n v="6725216"/>
        <n v="6530661"/>
        <n v="8691743"/>
        <n v="2771511"/>
        <n v="7471152"/>
        <n v="89691426"/>
        <n v="5305478"/>
        <n v="4305632"/>
        <n v="9526179"/>
        <n v="1268336"/>
        <n v="7288626"/>
        <n v="53117702"/>
        <n v="10201038"/>
        <n v="3153023"/>
        <n v="1747389"/>
        <n v="5526425146"/>
        <n v="93050839"/>
        <n v="1288318920"/>
        <n v="5613566"/>
        <n v="2406196"/>
        <n v="9046365"/>
        <n v="5019634"/>
        <n v="90993861"/>
        <n v="4034491"/>
        <n v="57395204"/>
        <n v="9156106"/>
        <n v="7076463"/>
        <n v="3136675"/>
        <n v="7826456"/>
        <n v="4094662"/>
        <n v="3134379"/>
        <n v="1119016"/>
        <n v="28601187"/>
        <n v="2841969"/>
        <n v="57957786"/>
        <n v="6068132"/>
        <n v="8195842"/>
        <n v="98737794"/>
        <n v="6523054"/>
        <n v="26895957"/>
        <n v="5254694"/>
        <n v="3979680"/>
        <n v="96424596"/>
        <n v="4923459"/>
        <n v="81218024"/>
        <n v="6552755"/>
        <n v="44017210"/>
        <n v="64733982"/>
        <n v="2289072"/>
        <n v="71730854"/>
        <n v="3757504"/>
        <n v="8501225"/>
        <n v="3704193"/>
        <n v="4577789"/>
        <n v="5730350"/>
        <n v="8953850"/>
        <n v="3109133"/>
        <n v="3382699"/>
        <n v="9132555"/>
        <n v="5016981"/>
        <n v="1294973"/>
        <n v="7769531"/>
        <n v="1068000"/>
        <n v="5980925"/>
        <n v="9905075"/>
        <n v="1043289"/>
        <n v="8252939"/>
        <n v="67748426"/>
        <n v="4376637"/>
        <n v="6426011"/>
        <n v="9137235"/>
        <n v="7151490"/>
        <n v="5138547"/>
        <n v="79212542"/>
        <n v="1507196"/>
        <n v="8362094"/>
        <n v="5379981"/>
        <n v="4960672"/>
        <n v="9052582"/>
        <n v="2054346"/>
        <n v="6070136"/>
        <n v="6949463"/>
        <n v="1626862"/>
        <n v="99905503"/>
        <n v="2753778"/>
        <n v="3508755"/>
        <n v="1409543"/>
        <n v="6891636"/>
        <n v="8541151"/>
        <n v="8322802"/>
        <n v="30678431"/>
        <n v="41837828"/>
        <n v="13639748"/>
        <n v="8972366"/>
        <n v="5233531"/>
        <n v="3691176"/>
        <n v="66377806"/>
        <n v="6357818"/>
        <n v="7123731"/>
        <n v="91907883"/>
        <n v="69734527"/>
        <n v="7536096"/>
        <n v="60158843"/>
        <n v="6942059"/>
        <n v="28282891"/>
        <n v="2186880"/>
        <n v="92461001"/>
        <n v="16775888"/>
        <n v="1166111"/>
        <n v="9225043"/>
        <n v="6408952"/>
        <n v="81010250"/>
        <n v="8596442"/>
        <n v="3804078"/>
        <n v="6312012"/>
        <n v="7322741"/>
        <n v="2354992"/>
        <n v="1766133"/>
        <n v="2922327"/>
        <n v="1469705"/>
        <n v="4661635"/>
        <n v="4497624"/>
        <n v="52468382"/>
        <n v="5687077"/>
        <n v="3914070"/>
        <n v="84684423"/>
        <n v="6493406"/>
        <n v="1563816"/>
        <n v="7779935"/>
        <n v="4429479"/>
        <n v="2963652"/>
        <n v="91032395"/>
        <n v="4424322"/>
        <n v="9500083"/>
        <n v="2912297"/>
        <n v="4303945"/>
        <n v="3264546470"/>
        <n v="9021766"/>
        <n v="1500342"/>
        <n v="7295667"/>
        <n v="22266436"/>
        <n v="60885211"/>
        <n v="4379415"/>
        <n v="1296262"/>
        <n v="6175467"/>
        <n v="6434255"/>
        <n v="2723614"/>
        <n v="92326393"/>
        <n v="5039266"/>
        <n v="3861280"/>
        <n v="3982833"/>
        <n v="5835972"/>
        <n v="98382147"/>
        <n v="9427353"/>
        <n v="9727873"/>
        <n v="4804872"/>
        <n v="22583033"/>
        <n v="4056070"/>
        <n v="2701816"/>
        <n v="20735440"/>
        <n v="9076015"/>
        <n v="11070759"/>
        <n v="22176115"/>
        <n v="7456918"/>
        <n v="6896787"/>
        <n v="8414788"/>
        <n v="7896629"/>
        <n v="5970183"/>
        <n v="57891628"/>
        <n v="53378457"/>
        <n v="88666908"/>
        <n v="9279730"/>
        <n v="2928766"/>
        <n v="4334364"/>
        <n v="8405292"/>
        <n v="9870841"/>
        <n v="9722484"/>
        <n v="1159432"/>
        <n v="25194612"/>
        <n v="3624713"/>
        <n v="5616210"/>
        <n v="3305212"/>
        <n v="72701808"/>
        <n v="4285095"/>
        <n v="2585298"/>
        <n v="2947035"/>
        <n v="6615729"/>
        <n v="2135609"/>
        <n v="2697566"/>
        <n v="2569721"/>
        <n v="3968528766"/>
        <n v="8133585"/>
        <n v="45232967"/>
        <n v="8900603"/>
        <n v="9781981"/>
        <n v="9527543"/>
        <n v="91626903"/>
        <n v="1475008"/>
        <n v="4767842"/>
        <n v="64586869"/>
        <n v="7066389"/>
        <n v="28791070"/>
        <n v="44882393"/>
        <n v="29391132"/>
        <n v="9892639"/>
        <n v="3979295"/>
        <n v="8471219"/>
        <n v="5631380"/>
        <n v="6309138"/>
        <n v="72287838"/>
        <n v="2515441"/>
        <n v="8056387"/>
        <n v="5489867"/>
        <n v="4293872"/>
        <n v="99625946"/>
        <n v="9827875"/>
        <n v="40120881"/>
        <n v="42373338"/>
        <n v="55464931"/>
        <n v="3616291"/>
        <n v="3473734"/>
        <n v="63492662"/>
        <n v="2104331"/>
        <n v="9555643"/>
        <n v="5220235"/>
        <n v="26254490"/>
        <n v="26463662"/>
        <n v="2853860"/>
        <n v="1829028"/>
        <n v="1365581"/>
        <n v="9282666"/>
        <n v="7994769"/>
        <n v="3638038"/>
        <n v="5221005"/>
        <n v="2780765"/>
        <n v="3720500"/>
        <n v="89419064"/>
        <n v="9961121"/>
        <n v="5303411"/>
        <n v="5850216"/>
        <n v="4927402"/>
        <n v="60113139"/>
        <n v="2644526"/>
        <n v="7226610"/>
        <n v="9328179"/>
        <n v="7457716"/>
        <n v="1739364"/>
        <n v="1677537"/>
        <n v="55614678"/>
        <n v="4272221"/>
        <n v="1740380"/>
        <n v="6005355"/>
        <n v="2400590"/>
        <n v="7918038"/>
        <n v="7969038"/>
        <n v="11425383"/>
        <n v="2900584"/>
        <n v="48497496"/>
        <n v="98695684"/>
        <n v="7712618"/>
        <n v="8872311"/>
        <n v="6056372"/>
        <n v="8936656"/>
        <n v="22966872"/>
        <n v="3908162"/>
        <n v="20485333"/>
        <n v="78709747"/>
        <n v="1859884"/>
        <n v="2866546"/>
        <n v="23715237"/>
        <n v="6013508"/>
        <n v="22416837"/>
        <n v="9065927"/>
        <n v="8849918"/>
        <n v="20349502"/>
        <n v="9894723"/>
        <n v="9458504"/>
        <n v="4824710"/>
        <n v="6465122"/>
        <n v="6940373"/>
        <n v="29555837"/>
        <n v="6890486"/>
        <n v="1992079"/>
        <n v="7599611"/>
        <n v="1418351"/>
        <n v="5883714"/>
        <n v="1457083"/>
        <n v="9948096"/>
        <n v="2567031"/>
        <n v="5952625"/>
        <n v="8284495"/>
        <n v="5354141"/>
        <n v="5713477"/>
        <n v="6865322"/>
        <n v="9007177570"/>
        <n v="49920930"/>
        <n v="2239958"/>
        <n v="3680149"/>
        <n v="3654212"/>
        <n v="3192053"/>
        <n v="2355456"/>
        <n v="64932677"/>
        <n v="9419117"/>
        <n v="2509631"/>
        <n v="4505950"/>
        <n v="39663331"/>
        <n v="36929553"/>
        <n v="74135093"/>
        <n v="4483996"/>
        <n v="6264844"/>
        <n v="92127966"/>
        <n v="5440420"/>
        <n v="8840288"/>
        <n v="24850212"/>
        <n v="7857206"/>
        <n v="6146223"/>
        <n v="7119239917"/>
        <n v="8622421"/>
        <n v="9183185"/>
        <n v="2185216"/>
        <n v="9664191"/>
        <n v="8743781"/>
        <n v="97997759"/>
        <n v="4100331"/>
        <n v="9474267"/>
        <n v="3200206"/>
        <n v="72014227"/>
        <n v="3976931"/>
        <n v="6717763"/>
        <n v="2117176"/>
        <n v="67688044"/>
        <n v="3025855"/>
        <n v="8773356"/>
        <n v="1211446"/>
        <n v="3607585"/>
        <n v="7622848"/>
        <n v="7883595"/>
        <n v="61812355"/>
        <n v="6493766"/>
        <n v="4965118"/>
        <n v="7973476"/>
        <n v="6642574"/>
        <n v="2325155"/>
        <n v="1340323"/>
        <n v="8957203"/>
        <n v="7894591002"/>
        <n v="26891502"/>
        <n v="71021004"/>
        <n v="17314583"/>
        <n v="3972159"/>
        <n v="94989369"/>
        <n v="4857453"/>
        <n v="7980513"/>
        <n v="6896175"/>
        <n v="1689993"/>
        <n v="1183006"/>
        <n v="9446278"/>
        <n v="2445944"/>
        <n v="4404713"/>
        <n v="6495153"/>
        <n v="2684831"/>
        <n v="8748493"/>
        <n v="7230252"/>
        <n v="5082463"/>
        <n v="1830054"/>
        <n v="8369071681"/>
        <n v="5582631"/>
        <n v="68043713"/>
        <n v="89263578"/>
        <n v="7511410"/>
        <n v="2128803"/>
        <n v="3135285"/>
        <n v="5231877"/>
        <n v="98391891"/>
        <n v="9865524"/>
        <n v="7988607"/>
        <n v="4599598"/>
        <n v="59984179"/>
        <n v="1531672"/>
        <n v="59723258"/>
        <n v="6878722"/>
        <n v="49278984"/>
        <n v="5672312"/>
        <n v="9716545"/>
        <n v="18636086"/>
        <n v="2071691"/>
        <n v="8023179"/>
        <n v="3533421"/>
        <n v="1160932"/>
        <n v="6320579"/>
        <n v="6021417"/>
        <n v="3638658"/>
        <n v="7595348"/>
        <n v="6637746981"/>
        <n v="8501947"/>
        <n v="85666950"/>
        <n v="72289518"/>
        <n v="4419123"/>
        <n v="75645195"/>
        <n v="4305960"/>
        <n v="21681406"/>
        <n v="6401011"/>
        <n v="1879412"/>
        <n v="6218089"/>
        <n v="3408462348"/>
        <n v="9535780"/>
        <n v="4945889"/>
        <n v="8985437"/>
        <n v="4154521"/>
        <n v="96977805"/>
        <n v="5465004"/>
        <n v="9560827"/>
        <n v="3443287"/>
        <n v="7551668"/>
        <n v="3189059"/>
        <n v="9061957"/>
        <n v="59508384"/>
        <n v="48529464"/>
        <n v="4082744"/>
        <n v="2395447"/>
        <n v="96620804"/>
        <n v="9489003225"/>
        <n v="6897893"/>
        <n v="9759222"/>
        <n v="39793981"/>
        <n v="3759991"/>
        <n v="37838778"/>
        <n v="9689833"/>
        <n v="1177203"/>
        <n v="6060835"/>
        <n v="8534481"/>
        <n v="4959594"/>
        <n v="1047809"/>
        <n v="2604004"/>
        <n v="4379524"/>
        <n v="12377650"/>
        <n v="77869622"/>
        <n v="3414247278"/>
        <n v="5839324907"/>
        <n v="4852863"/>
        <n v="3245936"/>
        <n v="9591892"/>
        <n v="96404523"/>
        <n v="1405478"/>
        <n v="5900506"/>
        <n v="8880275"/>
        <n v="57101974"/>
        <n v="2096100"/>
        <n v="2366545"/>
        <n v="2260131"/>
        <n v="75818182"/>
        <n v="3733011"/>
        <n v="6844342"/>
        <n v="1117708"/>
        <n v="6055986"/>
        <n v="4569864426"/>
        <n v="3093964"/>
        <n v="1890121"/>
        <n v="9906846123"/>
        <n v="27798660"/>
        <n v="37077953"/>
        <n v="70606958"/>
        <n v="21303266"/>
        <n v="88366261"/>
        <n v="9506446"/>
        <n v="6956143"/>
        <n v="1472253"/>
        <n v="4025325"/>
        <n v="6220398"/>
        <n v="6326108"/>
        <n v="88929709"/>
        <n v="3004967"/>
        <n v="1721264"/>
        <n v="92414932"/>
        <n v="3202610"/>
        <n v="2825289"/>
        <n v="7915936"/>
        <n v="3680072"/>
        <n v="6980867"/>
        <n v="4445684"/>
        <n v="9864502"/>
        <n v="5881130"/>
        <n v="2056567"/>
        <n v="62150310"/>
        <n v="9340299"/>
        <n v="3912924"/>
        <n v="8159466"/>
        <n v="7467198"/>
        <n v="4703748"/>
        <n v="1165705"/>
        <n v="90762334"/>
        <n v="16527855"/>
        <n v="1055495"/>
        <n v="9120318"/>
        <n v="4030817"/>
        <n v="1025756"/>
        <n v="29880225"/>
        <n v="4791902"/>
        <n v="5228419"/>
        <n v="8991671"/>
        <n v="8045338707"/>
        <n v="9192546"/>
        <n v="9664752"/>
        <n v="62653835"/>
        <n v="6087301"/>
        <n v="3864488"/>
        <n v="5604405"/>
        <n v="4774889"/>
        <n v="4017213"/>
        <n v="4720934"/>
        <n v="13494237"/>
        <n v="71807686"/>
        <n v="7865609"/>
        <n v="5318850"/>
        <n v="63613334"/>
        <n v="2256093"/>
        <n v="7421094"/>
        <n v="5376362"/>
        <n v="8967842"/>
        <n v="76644634"/>
        <n v="3524259"/>
        <n v="5550678"/>
        <n v="8799570155"/>
        <n v="9329226"/>
        <n v="9219408"/>
        <n v="2163209"/>
        <n v="98021540"/>
        <n v="2188847"/>
        <n v="2419817"/>
        <n v="8938444"/>
        <n v="8512255"/>
        <n v="7488966"/>
        <n v="6131743"/>
        <n v="71564278"/>
        <n v="4529192"/>
        <n v="2193730"/>
        <n v="3120387"/>
        <n v="5726531"/>
        <n v="4659808"/>
        <n v="55896338"/>
        <n v="9747403"/>
        <n v="5687447"/>
        <n v="78940032"/>
        <n v="1094486764"/>
        <n v="2611045"/>
        <n v="6047761"/>
        <n v="8895257"/>
        <n v="2199311"/>
        <n v="17864361"/>
        <n v="6943996503"/>
        <n v="9547712"/>
        <n v="3925701"/>
        <n v="78009874"/>
        <n v="8590206"/>
        <n v="7273239"/>
        <n v="9975967"/>
        <n v="2134315"/>
        <n v="6919928"/>
        <n v="1639829"/>
        <n v="8585321"/>
        <n v="1661643168"/>
        <n v="5136126"/>
        <n v="9747700"/>
        <n v="8387594"/>
        <n v="65166542"/>
        <n v="77607017"/>
        <n v="9028434625"/>
        <n v="7503173"/>
        <n v="9039872"/>
        <n v="45940361"/>
        <n v="6242177"/>
        <n v="60454232"/>
        <n v="4060894"/>
        <n v="8223406"/>
        <n v="95805020"/>
        <n v="2849439"/>
        <n v="9589060"/>
        <n v="2603125"/>
        <n v="8770898"/>
        <n v="3224960"/>
        <n v="4150421"/>
        <n v="44302763"/>
        <n v="1922212"/>
        <n v="9603024"/>
        <n v="1640513"/>
        <n v="16592072"/>
        <n v="4895290"/>
        <n v="8715278"/>
        <n v="1462418"/>
        <n v="8077806"/>
        <n v="5759409"/>
        <n v="6257971"/>
        <n v="91129571"/>
        <n v="6884037"/>
        <n v="26766818"/>
        <n v="9941776"/>
        <n v="9045402"/>
        <n v="7662302259"/>
        <n v="2756059784"/>
        <n v="8667012"/>
        <n v="34964547"/>
        <n v="9357185"/>
        <n v="12471534"/>
        <n v="1003402"/>
        <n v="4509550"/>
        <n v="5356824"/>
        <n v="5086182"/>
        <n v="2107985"/>
        <n v="9388066"/>
        <n v="4614100"/>
        <n v="8279741"/>
        <n v="9564752674"/>
        <n v="1451455"/>
        <n v="8156713"/>
        <n v="24024164"/>
        <n v="75122204"/>
        <n v="33166727"/>
        <n v="5087484"/>
        <n v="47615054"/>
        <n v="7775602353"/>
        <n v="9533304954"/>
        <n v="7564861"/>
        <n v="37930610"/>
        <n v="7518300"/>
        <n v="9233918039"/>
        <n v="5744555"/>
        <n v="17005785"/>
        <n v="35281950"/>
        <n v="3236046"/>
        <n v="20149106"/>
        <n v="6124638"/>
        <n v="1090396060"/>
        <n v="9355422"/>
        <n v="9950462"/>
        <n v="2474506"/>
        <n v="2462682"/>
        <n v="8159788"/>
        <n v="6384230"/>
        <n v="3263854"/>
        <n v="8489588"/>
        <n v="57211290"/>
        <n v="7225111"/>
        <n v="5418543"/>
        <n v="6439414"/>
        <n v="61228399"/>
        <n v="9282166"/>
        <n v="6426246"/>
        <n v="9791237"/>
        <n v="1830251"/>
        <n v="42603700"/>
        <n v="3983714"/>
        <n v="4520226"/>
        <n v="3767866"/>
        <n v="6051341"/>
        <n v="4326245"/>
        <n v="5356378"/>
        <n v="1302842"/>
        <n v="2025194"/>
        <n v="6703754"/>
        <n v="86965710"/>
        <n v="9797571"/>
        <n v="34628061"/>
        <n v="6716140"/>
        <n v="9709339"/>
        <n v="1331802"/>
        <n v="4824250"/>
        <n v="3931914"/>
        <n v="79698655"/>
        <n v="5387521845"/>
        <n v="1927908"/>
        <n v="7975900"/>
        <n v="1731500345"/>
        <n v="5926011"/>
        <n v="53370610"/>
        <n v="8060169"/>
        <n v="9147613"/>
        <n v="3537655"/>
        <n v="96302157"/>
        <n v="1809111"/>
        <n v="8493652"/>
        <n v="1026326"/>
        <n v="1475165"/>
        <n v="9861652"/>
        <n v="5446203"/>
        <n v="7762020"/>
        <n v="4045129075"/>
        <n v="96736796"/>
        <n v="1035023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rozpoczecie" numFmtId="164">
      <sharedItems containsSemiMixedTypes="0" containsNonDate="0" containsDate="1" containsString="0" minDate="1899-12-30T08:00:19" maxDate="1899-12-30T15:06:44"/>
    </cacheField>
    <cacheField name="zakonczenie" numFmtId="164">
      <sharedItems containsSemiMixedTypes="0" containsNonDate="0" containsDate="1" containsString="0" minDate="1899-12-30T08:04:55" maxDate="1899-12-30T15:18:49" count="2061">
        <d v="1899-12-30T08:21:26"/>
        <d v="1899-12-30T08:23:46"/>
        <d v="1899-12-30T08:24:40"/>
        <d v="1899-12-30T08:21:33"/>
        <d v="1899-12-30T08:22:10"/>
        <d v="1899-12-30T08:23:34"/>
        <d v="1899-12-30T08:24:20"/>
        <d v="1899-12-30T08:37:57"/>
        <d v="1899-12-30T08:48:28"/>
        <d v="1899-12-30T08:56:33"/>
        <d v="1899-12-30T09:00:59"/>
        <d v="1899-12-30T09:00:47"/>
        <d v="1899-12-30T08:57:32"/>
        <d v="1899-12-30T09:13:19"/>
        <d v="1899-12-30T09:14:36"/>
        <d v="1899-12-30T09:18:45"/>
        <d v="1899-12-30T09:12:49"/>
        <d v="1899-12-30T09:27:51"/>
        <d v="1899-12-30T09:40:49"/>
        <d v="1899-12-30T09:33:46"/>
        <d v="1899-12-30T09:38:59"/>
        <d v="1899-12-30T09:52:48"/>
        <d v="1899-12-30T09:51:06"/>
        <d v="1899-12-30T09:50:55"/>
        <d v="1899-12-30T10:13:45"/>
        <d v="1899-12-30T10:01:18"/>
        <d v="1899-12-30T10:10:12"/>
        <d v="1899-12-30T10:22:19"/>
        <d v="1899-12-30T10:14:19"/>
        <d v="1899-12-30T10:29:10"/>
        <d v="1899-12-30T10:26:19"/>
        <d v="1899-12-30T10:29:59"/>
        <d v="1899-12-30T10:39:37"/>
        <d v="1899-12-30T10:32:21"/>
        <d v="1899-12-30T10:52:20"/>
        <d v="1899-12-30T10:47:59"/>
        <d v="1899-12-30T11:02:34"/>
        <d v="1899-12-30T10:56:56"/>
        <d v="1899-12-30T10:56:10"/>
        <d v="1899-12-30T11:06:56"/>
        <d v="1899-12-30T11:10:16"/>
        <d v="1899-12-30T11:13:26"/>
        <d v="1899-12-30T11:08:01"/>
        <d v="1899-12-30T11:26:35"/>
        <d v="1899-12-30T11:29:21"/>
        <d v="1899-12-30T11:38:40"/>
        <d v="1899-12-30T11:39:08"/>
        <d v="1899-12-30T11:49:22"/>
        <d v="1899-12-30T11:41:51"/>
        <d v="1899-12-30T11:41:47"/>
        <d v="1899-12-30T11:49:13"/>
        <d v="1899-12-30T12:05:06"/>
        <d v="1899-12-30T12:04:08"/>
        <d v="1899-12-30T12:12:37"/>
        <d v="1899-12-30T12:14:26"/>
        <d v="1899-12-30T12:13:24"/>
        <d v="1899-12-30T12:20:32"/>
        <d v="1899-12-30T12:29:07"/>
        <d v="1899-12-30T12:42:02"/>
        <d v="1899-12-30T12:38:37"/>
        <d v="1899-12-30T12:50:51"/>
        <d v="1899-12-30T12:53:23"/>
        <d v="1899-12-30T12:54:06"/>
        <d v="1899-12-30T12:50:44"/>
        <d v="1899-12-30T13:02:21"/>
        <d v="1899-12-30T13:01:53"/>
        <d v="1899-12-30T13:04:29"/>
        <d v="1899-12-30T13:23:21"/>
        <d v="1899-12-30T13:22:54"/>
        <d v="1899-12-30T13:31:20"/>
        <d v="1899-12-30T13:23:20"/>
        <d v="1899-12-30T13:28:55"/>
        <d v="1899-12-30T13:37:08"/>
        <d v="1899-12-30T13:33:00"/>
        <d v="1899-12-30T13:34:26"/>
        <d v="1899-12-30T13:42:09"/>
        <d v="1899-12-30T13:48:41"/>
        <d v="1899-12-30T13:56:09"/>
        <d v="1899-12-30T13:55:06"/>
        <d v="1899-12-30T13:56:01"/>
        <d v="1899-12-30T14:11:08"/>
        <d v="1899-12-30T14:04:04"/>
        <d v="1899-12-30T14:10:28"/>
        <d v="1899-12-30T14:17:02"/>
        <d v="1899-12-30T14:28:13"/>
        <d v="1899-12-30T14:24:29"/>
        <d v="1899-12-30T14:42:08"/>
        <d v="1899-12-30T14:35:01"/>
        <d v="1899-12-30T14:40:08"/>
        <d v="1899-12-30T14:56:39"/>
        <d v="1899-12-30T14:44:45"/>
        <d v="1899-12-30T14:58:47"/>
        <d v="1899-12-30T14:56:01"/>
        <d v="1899-12-30T15:02:55"/>
        <d v="1899-12-30T14:57:43"/>
        <d v="1899-12-30T14:55:46"/>
        <d v="1899-12-30T15:18:37"/>
        <d v="1899-12-30T08:07:56"/>
        <d v="1899-12-30T08:25:14"/>
        <d v="1899-12-30T08:29:42"/>
        <d v="1899-12-30T08:41:22"/>
        <d v="1899-12-30T08:37:49"/>
        <d v="1899-12-30T08:39:18"/>
        <d v="1899-12-30T08:43:45"/>
        <d v="1899-12-30T08:52:15"/>
        <d v="1899-12-30T08:45:58"/>
        <d v="1899-12-30T09:07:41"/>
        <d v="1899-12-30T09:07:00"/>
        <d v="1899-12-30T09:10:15"/>
        <d v="1899-12-30T09:19:41"/>
        <d v="1899-12-30T09:15:03"/>
        <d v="1899-12-30T09:19:13"/>
        <d v="1899-12-30T09:26:10"/>
        <d v="1899-12-30T09:25:36"/>
        <d v="1899-12-30T09:39:24"/>
        <d v="1899-12-30T09:50:53"/>
        <d v="1899-12-30T09:42:42"/>
        <d v="1899-12-30T09:49:53"/>
        <d v="1899-12-30T09:44:54"/>
        <d v="1899-12-30T10:01:22"/>
        <d v="1899-12-30T09:50:48"/>
        <d v="1899-12-30T09:57:32"/>
        <d v="1899-12-30T09:59:14"/>
        <d v="1899-12-30T10:07:08"/>
        <d v="1899-12-30T10:00:02"/>
        <d v="1899-12-30T10:05:15"/>
        <d v="1899-12-30T10:16:49"/>
        <d v="1899-12-30T10:26:12"/>
        <d v="1899-12-30T10:26:17"/>
        <d v="1899-12-30T10:28:02"/>
        <d v="1899-12-30T10:45:49"/>
        <d v="1899-12-30T10:46:44"/>
        <d v="1899-12-30T10:43:46"/>
        <d v="1899-12-30T10:53:09"/>
        <d v="1899-12-30T10:54:02"/>
        <d v="1899-12-30T10:56:22"/>
        <d v="1899-12-30T11:02:33"/>
        <d v="1899-12-30T11:18:42"/>
        <d v="1899-12-30T11:14:32"/>
        <d v="1899-12-30T11:27:34"/>
        <d v="1899-12-30T11:20:57"/>
        <d v="1899-12-30T11:31:16"/>
        <d v="1899-12-30T11:34:36"/>
        <d v="1899-12-30T11:47:24"/>
        <d v="1899-12-30T11:44:52"/>
        <d v="1899-12-30T11:41:14"/>
        <d v="1899-12-30T11:47:16"/>
        <d v="1899-12-30T11:47:36"/>
        <d v="1899-12-30T11:55:26"/>
        <d v="1899-12-30T12:00:40"/>
        <d v="1899-12-30T12:03:20"/>
        <d v="1899-12-30T12:13:50"/>
        <d v="1899-12-30T12:22:11"/>
        <d v="1899-12-30T12:27:13"/>
        <d v="1899-12-30T12:26:45"/>
        <d v="1899-12-30T12:32:38"/>
        <d v="1899-12-30T12:34:25"/>
        <d v="1899-12-30T12:51:04"/>
        <d v="1899-12-30T12:47:10"/>
        <d v="1899-12-30T12:56:32"/>
        <d v="1899-12-30T13:08:46"/>
        <d v="1899-12-30T13:12:58"/>
        <d v="1899-12-30T13:04:06"/>
        <d v="1899-12-30T13:08:23"/>
        <d v="1899-12-30T13:15:34"/>
        <d v="1899-12-30T13:18:16"/>
        <d v="1899-12-30T13:24:00"/>
        <d v="1899-12-30T13:32:32"/>
        <d v="1899-12-30T13:48:21"/>
        <d v="1899-12-30T13:46:09"/>
        <d v="1899-12-30T14:01:15"/>
        <d v="1899-12-30T13:59:28"/>
        <d v="1899-12-30T13:57:27"/>
        <d v="1899-12-30T14:01:09"/>
        <d v="1899-12-30T14:12:17"/>
        <d v="1899-12-30T14:07:37"/>
        <d v="1899-12-30T14:10:52"/>
        <d v="1899-12-30T14:24:41"/>
        <d v="1899-12-30T14:22:22"/>
        <d v="1899-12-30T14:27:47"/>
        <d v="1899-12-30T14:30:22"/>
        <d v="1899-12-30T14:31:20"/>
        <d v="1899-12-30T14:40:19"/>
        <d v="1899-12-30T14:47:34"/>
        <d v="1899-12-30T14:51:19"/>
        <d v="1899-12-30T14:55:12"/>
        <d v="1899-12-30T14:57:04"/>
        <d v="1899-12-30T15:02:17"/>
        <d v="1899-12-30T15:08:01"/>
        <d v="1899-12-30T15:10:23"/>
        <d v="1899-12-30T15:10:18"/>
        <d v="1899-12-30T08:14:41"/>
        <d v="1899-12-30T08:20:24"/>
        <d v="1899-12-30T08:22:41"/>
        <d v="1899-12-30T08:20:08"/>
        <d v="1899-12-30T08:29:30"/>
        <d v="1899-12-30T08:39:15"/>
        <d v="1899-12-30T08:33:41"/>
        <d v="1899-12-30T08:40:44"/>
        <d v="1899-12-30T08:50:18"/>
        <d v="1899-12-30T08:48:55"/>
        <d v="1899-12-30T09:05:06"/>
        <d v="1899-12-30T08:55:20"/>
        <d v="1899-12-30T09:03:17"/>
        <d v="1899-12-30T09:05:34"/>
        <d v="1899-12-30T09:25:51"/>
        <d v="1899-12-30T09:13:42"/>
        <d v="1899-12-30T09:27:14"/>
        <d v="1899-12-30T09:37:18"/>
        <d v="1899-12-30T09:34:08"/>
        <d v="1899-12-30T09:33:25"/>
        <d v="1899-12-30T09:47:02"/>
        <d v="1899-12-30T09:53:08"/>
        <d v="1899-12-30T10:03:45"/>
        <d v="1899-12-30T10:05:53"/>
        <d v="1899-12-30T10:17:38"/>
        <d v="1899-12-30T10:16:48"/>
        <d v="1899-12-30T10:14:34"/>
        <d v="1899-12-30T10:09:30"/>
        <d v="1899-12-30T10:17:50"/>
        <d v="1899-12-30T10:12:07"/>
        <d v="1899-12-30T10:12:31"/>
        <d v="1899-12-30T10:25:05"/>
        <d v="1899-12-30T10:29:50"/>
        <d v="1899-12-30T10:36:58"/>
        <d v="1899-12-30T10:43:53"/>
        <d v="1899-12-30T10:45:08"/>
        <d v="1899-12-30T10:51:12"/>
        <d v="1899-12-30T10:43:39"/>
        <d v="1899-12-30T10:49:32"/>
        <d v="1899-12-30T10:52:55"/>
        <d v="1899-12-30T10:56:06"/>
        <d v="1899-12-30T11:03:42"/>
        <d v="1899-12-30T11:14:11"/>
        <d v="1899-12-30T11:13:53"/>
        <d v="1899-12-30T11:18:04"/>
        <d v="1899-12-30T11:15:04"/>
        <d v="1899-12-30T11:25:13"/>
        <d v="1899-12-30T11:24:06"/>
        <d v="1899-12-30T11:27:33"/>
        <d v="1899-12-30T11:34:40"/>
        <d v="1899-12-30T11:40:43"/>
        <d v="1899-12-30T11:39:35"/>
        <d v="1899-12-30T11:53:34"/>
        <d v="1899-12-30T11:52:56"/>
        <d v="1899-12-30T11:47:30"/>
        <d v="1899-12-30T11:49:41"/>
        <d v="1899-12-30T11:51:25"/>
        <d v="1899-12-30T12:07:26"/>
        <d v="1899-12-30T11:58:22"/>
        <d v="1899-12-30T12:12:35"/>
        <d v="1899-12-30T12:03:35"/>
        <d v="1899-12-30T12:17:59"/>
        <d v="1899-12-30T12:22:05"/>
        <d v="1899-12-30T12:22:26"/>
        <d v="1899-12-30T12:24:06"/>
        <d v="1899-12-30T12:28:36"/>
        <d v="1899-12-30T12:37:59"/>
        <d v="1899-12-30T12:49:43"/>
        <d v="1899-12-30T12:38:07"/>
        <d v="1899-12-30T12:38:20"/>
        <d v="1899-12-30T12:46:01"/>
        <d v="1899-12-30T12:59:17"/>
        <d v="1899-12-30T12:57:29"/>
        <d v="1899-12-30T12:59:06"/>
        <d v="1899-12-30T12:56:48"/>
        <d v="1899-12-30T13:07:12"/>
        <d v="1899-12-30T13:20:11"/>
        <d v="1899-12-30T13:24:40"/>
        <d v="1899-12-30T13:26:16"/>
        <d v="1899-12-30T13:24:28"/>
        <d v="1899-12-30T13:32:14"/>
        <d v="1899-12-30T13:31:31"/>
        <d v="1899-12-30T13:28:48"/>
        <d v="1899-12-30T13:36:43"/>
        <d v="1899-12-30T13:47:34"/>
        <d v="1899-12-30T13:40:32"/>
        <d v="1899-12-30T13:50:22"/>
        <d v="1899-12-30T13:48:06"/>
        <d v="1899-12-30T13:50:08"/>
        <d v="1899-12-30T13:54:33"/>
        <d v="1899-12-30T13:56:52"/>
        <d v="1899-12-30T14:08:45"/>
        <d v="1899-12-30T14:02:46"/>
        <d v="1899-12-30T14:18:50"/>
        <d v="1899-12-30T14:22:09"/>
        <d v="1899-12-30T14:23:00"/>
        <d v="1899-12-30T14:34:15"/>
        <d v="1899-12-30T14:27:13"/>
        <d v="1899-12-30T14:25:07"/>
        <d v="1899-12-30T14:34:54"/>
        <d v="1899-12-30T14:44:09"/>
        <d v="1899-12-30T14:41:01"/>
        <d v="1899-12-30T14:36:31"/>
        <d v="1899-12-30T14:40:14"/>
        <d v="1899-12-30T14:52:47"/>
        <d v="1899-12-30T14:50:33"/>
        <d v="1899-12-30T14:56:17"/>
        <d v="1899-12-30T15:03:06"/>
        <d v="1899-12-30T15:02:42"/>
        <d v="1899-12-30T15:06:17"/>
        <d v="1899-12-30T15:03:57"/>
        <d v="1899-12-30T08:11:35"/>
        <d v="1899-12-30T08:12:57"/>
        <d v="1899-12-30T08:23:30"/>
        <d v="1899-12-30T08:22:44"/>
        <d v="1899-12-30T08:33:39"/>
        <d v="1899-12-30T08:42:51"/>
        <d v="1899-12-30T08:46:06"/>
        <d v="1899-12-30T08:53:21"/>
        <d v="1899-12-30T09:02:07"/>
        <d v="1899-12-30T08:55:35"/>
        <d v="1899-12-30T09:06:45"/>
        <d v="1899-12-30T09:12:38"/>
        <d v="1899-12-30T09:07:13"/>
        <d v="1899-12-30T09:18:28"/>
        <d v="1899-12-30T09:29:35"/>
        <d v="1899-12-30T09:23:41"/>
        <d v="1899-12-30T09:28:47"/>
        <d v="1899-12-30T09:43:13"/>
        <d v="1899-12-30T09:34:06"/>
        <d v="1899-12-30T09:36:22"/>
        <d v="1899-12-30T09:43:59"/>
        <d v="1899-12-30T09:56:32"/>
        <d v="1899-12-30T09:59:01"/>
        <d v="1899-12-30T10:07:14"/>
        <d v="1899-12-30T10:04:08"/>
        <d v="1899-12-30T10:00:03"/>
        <d v="1899-12-30T10:06:29"/>
        <d v="1899-12-30T10:09:15"/>
        <d v="1899-12-30T10:06:03"/>
        <d v="1899-12-30T10:20:21"/>
        <d v="1899-12-30T10:23:25"/>
        <d v="1899-12-30T10:34:06"/>
        <d v="1899-12-30T10:26:52"/>
        <d v="1899-12-30T10:25:38"/>
        <d v="1899-12-30T10:38:51"/>
        <d v="1899-12-30T10:35:26"/>
        <d v="1899-12-30T10:37:43"/>
        <d v="1899-12-30T10:46:22"/>
        <d v="1899-12-30T10:41:13"/>
        <d v="1899-12-30T10:46:54"/>
        <d v="1899-12-30T10:57:02"/>
        <d v="1899-12-30T10:53:24"/>
        <d v="1899-12-30T11:08:15"/>
        <d v="1899-12-30T11:07:53"/>
        <d v="1899-12-30T11:12:07"/>
        <d v="1899-12-30T11:14:27"/>
        <d v="1899-12-30T11:08:27"/>
        <d v="1899-12-30T11:22:56"/>
        <d v="1899-12-30T11:21:24"/>
        <d v="1899-12-30T11:22:54"/>
        <d v="1899-12-30T11:44:30"/>
        <d v="1899-12-30T11:38:58"/>
        <d v="1899-12-30T11:48:58"/>
        <d v="1899-12-30T11:51:06"/>
        <d v="1899-12-30T11:50:33"/>
        <d v="1899-12-30T11:56:50"/>
        <d v="1899-12-30T12:06:17"/>
        <d v="1899-12-30T12:06:03"/>
        <d v="1899-12-30T11:58:42"/>
        <d v="1899-12-30T12:01:25"/>
        <d v="1899-12-30T12:20:03"/>
        <d v="1899-12-30T12:17:05"/>
        <d v="1899-12-30T12:32:57"/>
        <d v="1899-12-30T12:22:37"/>
        <d v="1899-12-30T12:37:03"/>
        <d v="1899-12-30T12:39:59"/>
        <d v="1899-12-30T12:45:42"/>
        <d v="1899-12-30T12:41:03"/>
        <d v="1899-12-30T12:53:52"/>
        <d v="1899-12-30T12:43:53"/>
        <d v="1899-12-30T12:53:50"/>
        <d v="1899-12-30T12:49:58"/>
        <d v="1899-12-30T13:04:30"/>
        <d v="1899-12-30T13:04:07"/>
        <d v="1899-12-30T13:11:56"/>
        <d v="1899-12-30T13:11:20"/>
        <d v="1899-12-30T13:08:51"/>
        <d v="1899-12-30T13:15:35"/>
        <d v="1899-12-30T13:26:39"/>
        <d v="1899-12-30T13:21:50"/>
        <d v="1899-12-30T13:34:22"/>
        <d v="1899-12-30T13:41:22"/>
        <d v="1899-12-30T13:31:49"/>
        <d v="1899-12-30T13:38:23"/>
        <d v="1899-12-30T13:53:10"/>
        <d v="1899-12-30T13:48:25"/>
        <d v="1899-12-30T14:01:01"/>
        <d v="1899-12-30T13:54:56"/>
        <d v="1899-12-30T13:54:07"/>
        <d v="1899-12-30T14:00:50"/>
        <d v="1899-12-30T13:59:39"/>
        <d v="1899-12-30T14:14:25"/>
        <d v="1899-12-30T14:18:27"/>
        <d v="1899-12-30T14:15:01"/>
        <d v="1899-12-30T14:20:28"/>
        <d v="1899-12-30T14:37:26"/>
        <d v="1899-12-30T14:35:16"/>
        <d v="1899-12-30T14:42:41"/>
        <d v="1899-12-30T14:55:56"/>
        <d v="1899-12-30T14:58:03"/>
        <d v="1899-12-30T14:59:24"/>
        <d v="1899-12-30T15:11:31"/>
        <d v="1899-12-30T15:02:47"/>
        <d v="1899-12-30T15:11:01"/>
        <d v="1899-12-30T15:09:50"/>
        <d v="1899-12-30T08:19:41"/>
        <d v="1899-12-30T08:16:32"/>
        <d v="1899-12-30T08:16:54"/>
        <d v="1899-12-30T08:21:24"/>
        <d v="1899-12-30T08:24:13"/>
        <d v="1899-12-30T08:36:57"/>
        <d v="1899-12-30T08:46:16"/>
        <d v="1899-12-30T08:47:51"/>
        <d v="1899-12-30T08:46:39"/>
        <d v="1899-12-30T08:43:39"/>
        <d v="1899-12-30T08:47:22"/>
        <d v="1899-12-30T09:03:01"/>
        <d v="1899-12-30T08:51:50"/>
        <d v="1899-12-30T08:54:57"/>
        <d v="1899-12-30T09:00:30"/>
        <d v="1899-12-30T09:06:34"/>
        <d v="1899-12-30T09:09:18"/>
        <d v="1899-12-30T09:09:58"/>
        <d v="1899-12-30T09:06:09"/>
        <d v="1899-12-30T09:13:27"/>
        <d v="1899-12-30T09:21:06"/>
        <d v="1899-12-30T09:22:59"/>
        <d v="1899-12-30T09:30:32"/>
        <d v="1899-12-30T09:28:36"/>
        <d v="1899-12-30T09:45:55"/>
        <d v="1899-12-30T09:51:43"/>
        <d v="1899-12-30T09:53:27"/>
        <d v="1899-12-30T09:48:47"/>
        <d v="1899-12-30T09:51:20"/>
        <d v="1899-12-30T09:58:44"/>
        <d v="1899-12-30T09:55:08"/>
        <d v="1899-12-30T09:57:54"/>
        <d v="1899-12-30T10:11:07"/>
        <d v="1899-12-30T10:14:58"/>
        <d v="1899-12-30T10:09:57"/>
        <d v="1899-12-30T10:15:24"/>
        <d v="1899-12-30T10:25:53"/>
        <d v="1899-12-30T10:35:23"/>
        <d v="1899-12-30T10:21:58"/>
        <d v="1899-12-30T10:30:53"/>
        <d v="1899-12-30T10:45:13"/>
        <d v="1899-12-30T10:41:59"/>
        <d v="1899-12-30T10:51:55"/>
        <d v="1899-12-30T10:54:29"/>
        <d v="1899-12-30T10:57:36"/>
        <d v="1899-12-30T11:00:28"/>
        <d v="1899-12-30T11:04:38"/>
        <d v="1899-12-30T11:03:43"/>
        <d v="1899-12-30T11:04:32"/>
        <d v="1899-12-30T11:14:02"/>
        <d v="1899-12-30T11:19:49"/>
        <d v="1899-12-30T11:23:39"/>
        <d v="1899-12-30T11:23:42"/>
        <d v="1899-12-30T11:38:54"/>
        <d v="1899-12-30T11:30:29"/>
        <d v="1899-12-30T11:41:04"/>
        <d v="1899-12-30T11:49:27"/>
        <d v="1899-12-30T11:43:56"/>
        <d v="1899-12-30T12:01:15"/>
        <d v="1899-12-30T12:03:50"/>
        <d v="1899-12-30T12:05:04"/>
        <d v="1899-12-30T12:11:38"/>
        <d v="1899-12-30T12:14:23"/>
        <d v="1899-12-30T12:28:26"/>
        <d v="1899-12-30T12:31:04"/>
        <d v="1899-12-30T12:36:39"/>
        <d v="1899-12-30T12:44:35"/>
        <d v="1899-12-30T12:47:58"/>
        <d v="1899-12-30T12:47:02"/>
        <d v="1899-12-30T12:53:22"/>
        <d v="1899-12-30T12:51:57"/>
        <d v="1899-12-30T12:55:40"/>
        <d v="1899-12-30T12:58:47"/>
        <d v="1899-12-30T13:05:16"/>
        <d v="1899-12-30T12:55:44"/>
        <d v="1899-12-30T13:15:39"/>
        <d v="1899-12-30T13:04:00"/>
        <d v="1899-12-30T13:12:03"/>
        <d v="1899-12-30T13:09:56"/>
        <d v="1899-12-30T13:07:23"/>
        <d v="1899-12-30T13:10:06"/>
        <d v="1899-12-30T13:22:25"/>
        <d v="1899-12-30T13:23:48"/>
        <d v="1899-12-30T13:35:01"/>
        <d v="1899-12-30T13:37:41"/>
        <d v="1899-12-30T13:43:04"/>
        <d v="1899-12-30T13:49:23"/>
        <d v="1899-12-30T13:50:13"/>
        <d v="1899-12-30T13:48:31"/>
        <d v="1899-12-30T14:04:22"/>
        <d v="1899-12-30T14:07:02"/>
        <d v="1899-12-30T14:05:10"/>
        <d v="1899-12-30T14:04:21"/>
        <d v="1899-12-30T14:13:36"/>
        <d v="1899-12-30T14:15:00"/>
        <d v="1899-12-30T14:30:16"/>
        <d v="1899-12-30T14:39:56"/>
        <d v="1899-12-30T14:32:29"/>
        <d v="1899-12-30T14:38:31"/>
        <d v="1899-12-30T14:54:02"/>
        <d v="1899-12-30T14:57:44"/>
        <d v="1899-12-30T14:52:02"/>
        <d v="1899-12-30T15:05:12"/>
        <d v="1899-12-30T15:11:56"/>
        <d v="1899-12-30T15:14:23"/>
        <d v="1899-12-30T08:22:17"/>
        <d v="1899-12-30T08:23:18"/>
        <d v="1899-12-30T08:14:59"/>
        <d v="1899-12-30T08:22:58"/>
        <d v="1899-12-30T08:34:29"/>
        <d v="1899-12-30T08:28:01"/>
        <d v="1899-12-30T08:34:04"/>
        <d v="1899-12-30T08:37:42"/>
        <d v="1899-12-30T08:54:09"/>
        <d v="1899-12-30T09:00:57"/>
        <d v="1899-12-30T09:02:14"/>
        <d v="1899-12-30T09:07:02"/>
        <d v="1899-12-30T09:00:25"/>
        <d v="1899-12-30T09:01:03"/>
        <d v="1899-12-30T08:57:35"/>
        <d v="1899-12-30T09:15:59"/>
        <d v="1899-12-30T09:17:05"/>
        <d v="1899-12-30T09:14:11"/>
        <d v="1899-12-30T09:27:31"/>
        <d v="1899-12-30T09:25:50"/>
        <d v="1899-12-30T09:34:07"/>
        <d v="1899-12-30T09:31:52"/>
        <d v="1899-12-30T09:27:05"/>
        <d v="1899-12-30T09:47:33"/>
        <d v="1899-12-30T09:40:06"/>
        <d v="1899-12-30T09:52:52"/>
        <d v="1899-12-30T10:04:03"/>
        <d v="1899-12-30T10:12:43"/>
        <d v="1899-12-30T10:13:21"/>
        <d v="1899-12-30T10:16:39"/>
        <d v="1899-12-30T10:17:26"/>
        <d v="1899-12-30T10:14:53"/>
        <d v="1899-12-30T10:24:02"/>
        <d v="1899-12-30T10:32:51"/>
        <d v="1899-12-30T10:27:42"/>
        <d v="1899-12-30T10:49:16"/>
        <d v="1899-12-30T10:38:55"/>
        <d v="1899-12-30T10:55:01"/>
        <d v="1899-12-30T10:48:23"/>
        <d v="1899-12-30T10:49:17"/>
        <d v="1899-12-30T10:56:41"/>
        <d v="1899-12-30T11:09:51"/>
        <d v="1899-12-30T11:16:39"/>
        <d v="1899-12-30T11:12:57"/>
        <d v="1899-12-30T11:27:08"/>
        <d v="1899-12-30T11:20:22"/>
        <d v="1899-12-30T11:28:53"/>
        <d v="1899-12-30T11:37:45"/>
        <d v="1899-12-30T11:33:12"/>
        <d v="1899-12-30T11:53:32"/>
        <d v="1899-12-30T11:56:41"/>
        <d v="1899-12-30T11:52:04"/>
        <d v="1899-12-30T12:08:30"/>
        <d v="1899-12-30T12:11:28"/>
        <d v="1899-12-30T12:01:35"/>
        <d v="1899-12-30T12:24:43"/>
        <d v="1899-12-30T12:27:04"/>
        <d v="1899-12-30T12:16:56"/>
        <d v="1899-12-30T12:24:45"/>
        <d v="1899-12-30T12:23:57"/>
        <d v="1899-12-30T12:26:14"/>
        <d v="1899-12-30T12:38:52"/>
        <d v="1899-12-30T12:43:19"/>
        <d v="1899-12-30T12:46:28"/>
        <d v="1899-12-30T12:32:36"/>
        <d v="1899-12-30T12:48:39"/>
        <d v="1899-12-30T12:44:25"/>
        <d v="1899-12-30T12:53:49"/>
        <d v="1899-12-30T12:54:07"/>
        <d v="1899-12-30T13:01:41"/>
        <d v="1899-12-30T13:10:05"/>
        <d v="1899-12-30T13:13:18"/>
        <d v="1899-12-30T13:12:00"/>
        <d v="1899-12-30T13:26:12"/>
        <d v="1899-12-30T13:31:13"/>
        <d v="1899-12-30T13:24:15"/>
        <d v="1899-12-30T13:30:13"/>
        <d v="1899-12-30T13:31:55"/>
        <d v="1899-12-30T13:46:15"/>
        <d v="1899-12-30T13:45:44"/>
        <d v="1899-12-30T13:49:07"/>
        <d v="1899-12-30T13:51:25"/>
        <d v="1899-12-30T13:57:57"/>
        <d v="1899-12-30T14:10:37"/>
        <d v="1899-12-30T14:03:52"/>
        <d v="1899-12-30T14:14:54"/>
        <d v="1899-12-30T14:14:41"/>
        <d v="1899-12-30T14:06:08"/>
        <d v="1899-12-30T14:10:00"/>
        <d v="1899-12-30T14:15:49"/>
        <d v="1899-12-30T14:25:04"/>
        <d v="1899-12-30T14:14:52"/>
        <d v="1899-12-30T14:19:42"/>
        <d v="1899-12-30T14:37:49"/>
        <d v="1899-12-30T14:39:19"/>
        <d v="1899-12-30T14:45:01"/>
        <d v="1899-12-30T14:52:07"/>
        <d v="1899-12-30T14:55:09"/>
        <d v="1899-12-30T14:57:00"/>
        <d v="1899-12-30T15:14:03"/>
        <d v="1899-12-30T08:06:42"/>
        <d v="1899-12-30T08:07:48"/>
        <d v="1899-12-30T08:13:34"/>
        <d v="1899-12-30T08:14:04"/>
        <d v="1899-12-30T08:30:50"/>
        <d v="1899-12-30T08:31:17"/>
        <d v="1899-12-30T08:36:16"/>
        <d v="1899-12-30T08:43:38"/>
        <d v="1899-12-30T08:55:02"/>
        <d v="1899-12-30T08:44:29"/>
        <d v="1899-12-30T08:53:33"/>
        <d v="1899-12-30T09:02:30"/>
        <d v="1899-12-30T09:08:15"/>
        <d v="1899-12-30T09:09:12"/>
        <d v="1899-12-30T09:22:06"/>
        <d v="1899-12-30T09:20:35"/>
        <d v="1899-12-30T09:28:12"/>
        <d v="1899-12-30T09:35:03"/>
        <d v="1899-12-30T09:40:39"/>
        <d v="1899-12-30T09:42:10"/>
        <d v="1899-12-30T09:42:29"/>
        <d v="1899-12-30T09:50:28"/>
        <d v="1899-12-30T10:02:09"/>
        <d v="1899-12-30T10:02:34"/>
        <d v="1899-12-30T10:04:36"/>
        <d v="1899-12-30T10:07:33"/>
        <d v="1899-12-30T10:19:14"/>
        <d v="1899-12-30T10:22:21"/>
        <d v="1899-12-30T10:23:08"/>
        <d v="1899-12-30T10:19:33"/>
        <d v="1899-12-30T10:30:12"/>
        <d v="1899-12-30T10:43:33"/>
        <d v="1899-12-30T10:50:52"/>
        <d v="1899-12-30T10:44:45"/>
        <d v="1899-12-30T10:52:06"/>
        <d v="1899-12-30T10:54:11"/>
        <d v="1899-12-30T10:58:38"/>
        <d v="1899-12-30T10:57:38"/>
        <d v="1899-12-30T11:16:36"/>
        <d v="1899-12-30T11:10:50"/>
        <d v="1899-12-30T11:13:56"/>
        <d v="1899-12-30T11:27:50"/>
        <d v="1899-12-30T11:27:48"/>
        <d v="1899-12-30T11:33:38"/>
        <d v="1899-12-30T11:45:11"/>
        <d v="1899-12-30T11:52:50"/>
        <d v="1899-12-30T11:47:40"/>
        <d v="1899-12-30T11:46:47"/>
        <d v="1899-12-30T11:54:06"/>
        <d v="1899-12-30T12:13:25"/>
        <d v="1899-12-30T12:05:52"/>
        <d v="1899-12-30T12:13:04"/>
        <d v="1899-12-30T12:19:04"/>
        <d v="1899-12-30T12:24:00"/>
        <d v="1899-12-30T12:40:28"/>
        <d v="1899-12-30T12:44:56"/>
        <d v="1899-12-30T12:50:37"/>
        <d v="1899-12-30T12:47:52"/>
        <d v="1899-12-30T13:04:16"/>
        <d v="1899-12-30T12:58:56"/>
        <d v="1899-12-30T13:12:40"/>
        <d v="1899-12-30T13:13:02"/>
        <d v="1899-12-30T12:57:58"/>
        <d v="1899-12-30T13:05:55"/>
        <d v="1899-12-30T13:17:07"/>
        <d v="1899-12-30T13:10:52"/>
        <d v="1899-12-30T13:19:56"/>
        <d v="1899-12-30T13:21:32"/>
        <d v="1899-12-30T13:30:54"/>
        <d v="1899-12-30T13:29:35"/>
        <d v="1899-12-30T13:37:57"/>
        <d v="1899-12-30T13:36:09"/>
        <d v="1899-12-30T13:42:57"/>
        <d v="1899-12-30T13:59:35"/>
        <d v="1899-12-30T13:59:33"/>
        <d v="1899-12-30T13:59:40"/>
        <d v="1899-12-30T13:54:35"/>
        <d v="1899-12-30T14:02:06"/>
        <d v="1899-12-30T14:09:43"/>
        <d v="1899-12-30T14:20:15"/>
        <d v="1899-12-30T14:15:30"/>
        <d v="1899-12-30T14:12:44"/>
        <d v="1899-12-30T14:22:03"/>
        <d v="1899-12-30T14:29:43"/>
        <d v="1899-12-30T14:24:43"/>
        <d v="1899-12-30T14:34:22"/>
        <d v="1899-12-30T14:36:17"/>
        <d v="1899-12-30T14:45:28"/>
        <d v="1899-12-30T14:42:09"/>
        <d v="1899-12-30T14:50:44"/>
        <d v="1899-12-30T14:59:39"/>
        <d v="1899-12-30T15:10:28"/>
        <d v="1899-12-30T08:11:24"/>
        <d v="1899-12-30T08:06:25"/>
        <d v="1899-12-30T08:15:00"/>
        <d v="1899-12-30T08:31:16"/>
        <d v="1899-12-30T08:28:45"/>
        <d v="1899-12-30T08:30:27"/>
        <d v="1899-12-30T08:45:46"/>
        <d v="1899-12-30T08:42:54"/>
        <d v="1899-12-30T08:49:13"/>
        <d v="1899-12-30T08:50:43"/>
        <d v="1899-12-30T09:07:43"/>
        <d v="1899-12-30T09:03:20"/>
        <d v="1899-12-30T09:09:29"/>
        <d v="1899-12-30T09:20:32"/>
        <d v="1899-12-30T09:17:51"/>
        <d v="1899-12-30T09:16:02"/>
        <d v="1899-12-30T09:23:52"/>
        <d v="1899-12-30T09:19:25"/>
        <d v="1899-12-30T09:23:48"/>
        <d v="1899-12-30T09:27:53"/>
        <d v="1899-12-30T09:45:23"/>
        <d v="1899-12-30T09:47:58"/>
        <d v="1899-12-30T09:58:51"/>
        <d v="1899-12-30T09:49:41"/>
        <d v="1899-12-30T09:51:32"/>
        <d v="1899-12-30T09:54:26"/>
        <d v="1899-12-30T10:05:01"/>
        <d v="1899-12-30T10:05:20"/>
        <d v="1899-12-30T10:25:08"/>
        <d v="1899-12-30T10:25:13"/>
        <d v="1899-12-30T10:26:53"/>
        <d v="1899-12-30T10:21:34"/>
        <d v="1899-12-30T10:41:01"/>
        <d v="1899-12-30T10:43:37"/>
        <d v="1899-12-30T10:39:32"/>
        <d v="1899-12-30T10:53:27"/>
        <d v="1899-12-30T10:51:42"/>
        <d v="1899-12-30T10:48:53"/>
        <d v="1899-12-30T11:04:37"/>
        <d v="1899-12-30T11:03:26"/>
        <d v="1899-12-30T11:18:58"/>
        <d v="1899-12-30T11:24:28"/>
        <d v="1899-12-30T11:21:25"/>
        <d v="1899-12-30T11:29:27"/>
        <d v="1899-12-30T11:37:34"/>
        <d v="1899-12-30T11:41:45"/>
        <d v="1899-12-30T11:51:50"/>
        <d v="1899-12-30T11:53:19"/>
        <d v="1899-12-30T12:03:48"/>
        <d v="1899-12-30T12:04:58"/>
        <d v="1899-12-30T12:12:21"/>
        <d v="1899-12-30T12:23:31"/>
        <d v="1899-12-30T12:19:26"/>
        <d v="1899-12-30T12:15:27"/>
        <d v="1899-12-30T12:22:20"/>
        <d v="1899-12-30T12:31:16"/>
        <d v="1899-12-30T12:43:01"/>
        <d v="1899-12-30T12:37:32"/>
        <d v="1899-12-30T12:46:48"/>
        <d v="1899-12-30T12:33:51"/>
        <d v="1899-12-30T12:44:59"/>
        <d v="1899-12-30T12:47:03"/>
        <d v="1899-12-30T12:46:58"/>
        <d v="1899-12-30T12:52:18"/>
        <d v="1899-12-30T12:57:46"/>
        <d v="1899-12-30T13:02:03"/>
        <d v="1899-12-30T12:58:49"/>
        <d v="1899-12-30T13:05:21"/>
        <d v="1899-12-30T13:11:16"/>
        <d v="1899-12-30T13:10:51"/>
        <d v="1899-12-30T13:26:27"/>
        <d v="1899-12-30T13:21:43"/>
        <d v="1899-12-30T13:37:15"/>
        <d v="1899-12-30T13:25:17"/>
        <d v="1899-12-30T13:39:54"/>
        <d v="1899-12-30T13:30:29"/>
        <d v="1899-12-30T13:46:23"/>
        <d v="1899-12-30T13:34:23"/>
        <d v="1899-12-30T13:38:08"/>
        <d v="1899-12-30T13:40:23"/>
        <d v="1899-12-30T13:52:56"/>
        <d v="1899-12-30T13:46:35"/>
        <d v="1899-12-30T13:46:37"/>
        <d v="1899-12-30T13:50:56"/>
        <d v="1899-12-30T14:02:35"/>
        <d v="1899-12-30T14:07:13"/>
        <d v="1899-12-30T13:58:02"/>
        <d v="1899-12-30T14:14:37"/>
        <d v="1899-12-30T14:10:09"/>
        <d v="1899-12-30T14:23:04"/>
        <d v="1899-12-30T14:22:24"/>
        <d v="1899-12-30T14:25:50"/>
        <d v="1899-12-30T14:26:38"/>
        <d v="1899-12-30T14:37:00"/>
        <d v="1899-12-30T14:35:36"/>
        <d v="1899-12-30T14:48:13"/>
        <d v="1899-12-30T14:46:23"/>
        <d v="1899-12-30T15:03:00"/>
        <d v="1899-12-30T15:10:41"/>
        <d v="1899-12-30T15:02:13"/>
        <d v="1899-12-30T15:14:17"/>
        <d v="1899-12-30T08:16:11"/>
        <d v="1899-12-30T08:17:52"/>
        <d v="1899-12-30T08:26:58"/>
        <d v="1899-12-30T08:36:48"/>
        <d v="1899-12-30T08:51:33"/>
        <d v="1899-12-30T08:56:07"/>
        <d v="1899-12-30T08:45:42"/>
        <d v="1899-12-30T08:55:45"/>
        <d v="1899-12-30T08:49:41"/>
        <d v="1899-12-30T09:04:05"/>
        <d v="1899-12-30T09:01:28"/>
        <d v="1899-12-30T08:58:41"/>
        <d v="1899-12-30T09:03:48"/>
        <d v="1899-12-30T09:08:59"/>
        <d v="1899-12-30T09:12:05"/>
        <d v="1899-12-30T09:22:26"/>
        <d v="1899-12-30T09:37:30"/>
        <d v="1899-12-30T09:29:19"/>
        <d v="1899-12-30T09:37:13"/>
        <d v="1899-12-30T09:56:41"/>
        <d v="1899-12-30T09:59:29"/>
        <d v="1899-12-30T10:03:46"/>
        <d v="1899-12-30T10:06:55"/>
        <d v="1899-12-30T10:06:34"/>
        <d v="1899-12-30T10:13:15"/>
        <d v="1899-12-30T10:13:35"/>
        <d v="1899-12-30T10:13:25"/>
        <d v="1899-12-30T10:24:52"/>
        <d v="1899-12-30T10:25:19"/>
        <d v="1899-12-30T10:41:40"/>
        <d v="1899-12-30T10:37:54"/>
        <d v="1899-12-30T10:40:31"/>
        <d v="1899-12-30T10:54:43"/>
        <d v="1899-12-30T10:57:56"/>
        <d v="1899-12-30T11:08:54"/>
        <d v="1899-12-30T11:11:43"/>
        <d v="1899-12-30T11:09:54"/>
        <d v="1899-12-30T11:13:44"/>
        <d v="1899-12-30T11:10:53"/>
        <d v="1899-12-30T11:19:20"/>
        <d v="1899-12-30T11:26:18"/>
        <d v="1899-12-30T11:31:19"/>
        <d v="1899-12-30T11:31:49"/>
        <d v="1899-12-30T11:44:03"/>
        <d v="1899-12-30T11:54:23"/>
        <d v="1899-12-30T11:57:59"/>
        <d v="1899-12-30T12:05:43"/>
        <d v="1899-12-30T11:58:32"/>
        <d v="1899-12-30T12:05:36"/>
        <d v="1899-12-30T12:10:24"/>
        <d v="1899-12-30T12:19:54"/>
        <d v="1899-12-30T12:14:29"/>
        <d v="1899-12-30T12:17:02"/>
        <d v="1899-12-30T12:24:55"/>
        <d v="1899-12-30T12:35:27"/>
        <d v="1899-12-30T12:38:39"/>
        <d v="1899-12-30T12:42:07"/>
        <d v="1899-12-30T12:42:42"/>
        <d v="1899-12-30T12:44:36"/>
        <d v="1899-12-30T12:51:46"/>
        <d v="1899-12-30T12:42:24"/>
        <d v="1899-12-30T12:54:41"/>
        <d v="1899-12-30T12:55:35"/>
        <d v="1899-12-30T13:12:34"/>
        <d v="1899-12-30T13:11:35"/>
        <d v="1899-12-30T13:24:33"/>
        <d v="1899-12-30T13:09:30"/>
        <d v="1899-12-30T13:30:02"/>
        <d v="1899-12-30T13:31:18"/>
        <d v="1899-12-30T13:31:22"/>
        <d v="1899-12-30T13:35:47"/>
        <d v="1899-12-30T13:45:46"/>
        <d v="1899-12-30T13:50:48"/>
        <d v="1899-12-30T13:46:24"/>
        <d v="1899-12-30T13:50:21"/>
        <d v="1899-12-30T13:54:00"/>
        <d v="1899-12-30T14:11:45"/>
        <d v="1899-12-30T14:20:54"/>
        <d v="1899-12-30T14:24:47"/>
        <d v="1899-12-30T14:19:17"/>
        <d v="1899-12-30T14:29:02"/>
        <d v="1899-12-30T14:34:07"/>
        <d v="1899-12-30T14:39:06"/>
        <d v="1899-12-30T14:35:31"/>
        <d v="1899-12-30T14:59:33"/>
        <d v="1899-12-30T15:03:24"/>
        <d v="1899-12-30T14:49:21"/>
        <d v="1899-12-30T14:53:50"/>
        <d v="1899-12-30T15:00:35"/>
        <d v="1899-12-30T15:09:19"/>
        <d v="1899-12-30T08:15:08"/>
        <d v="1899-12-30T08:16:21"/>
        <d v="1899-12-30T08:12:58"/>
        <d v="1899-12-30T08:14:24"/>
        <d v="1899-12-30T08:21:28"/>
        <d v="1899-12-30T08:18:19"/>
        <d v="1899-12-30T08:29:58"/>
        <d v="1899-12-30T08:37:21"/>
        <d v="1899-12-30T08:42:04"/>
        <d v="1899-12-30T08:45:30"/>
        <d v="1899-12-30T08:46:23"/>
        <d v="1899-12-30T08:51:47"/>
        <d v="1899-12-30T08:43:20"/>
        <d v="1899-12-30T09:01:23"/>
        <d v="1899-12-30T08:52:43"/>
        <d v="1899-12-30T09:08:08"/>
        <d v="1899-12-30T09:10:06"/>
        <d v="1899-12-30T09:04:45"/>
        <d v="1899-12-30T09:12:48"/>
        <d v="1899-12-30T09:22:35"/>
        <d v="1899-12-30T09:30:41"/>
        <d v="1899-12-30T09:39:46"/>
        <d v="1899-12-30T09:38:38"/>
        <d v="1899-12-30T09:52:23"/>
        <d v="1899-12-30T09:45:15"/>
        <d v="1899-12-30T09:59:25"/>
        <d v="1899-12-30T09:54:33"/>
        <d v="1899-12-30T10:01:49"/>
        <d v="1899-12-30T10:05:05"/>
        <d v="1899-12-30T10:17:34"/>
        <d v="1899-12-30T10:10:24"/>
        <d v="1899-12-30T10:26:35"/>
        <d v="1899-12-30T10:33:28"/>
        <d v="1899-12-30T10:40:03"/>
        <d v="1899-12-30T10:43:07"/>
        <d v="1899-12-30T10:37:15"/>
        <d v="1899-12-30T10:43:02"/>
        <d v="1899-12-30T10:47:29"/>
        <d v="1899-12-30T10:41:27"/>
        <d v="1899-12-30T10:46:24"/>
        <d v="1899-12-30T10:51:44"/>
        <d v="1899-12-30T10:47:23"/>
        <d v="1899-12-30T10:45:12"/>
        <d v="1899-12-30T11:02:44"/>
        <d v="1899-12-30T10:57:21"/>
        <d v="1899-12-30T10:57:47"/>
        <d v="1899-12-30T11:07:21"/>
        <d v="1899-12-30T11:04:57"/>
        <d v="1899-12-30T11:08:18"/>
        <d v="1899-12-30T11:13:17"/>
        <d v="1899-12-30T11:27:11"/>
        <d v="1899-12-30T11:17:33"/>
        <d v="1899-12-30T11:38:57"/>
        <d v="1899-12-30T11:26:02"/>
        <d v="1899-12-30T11:29:50"/>
        <d v="1899-12-30T11:38:26"/>
        <d v="1899-12-30T11:39:28"/>
        <d v="1899-12-30T11:39:18"/>
        <d v="1899-12-30T11:51:18"/>
        <d v="1899-12-30T11:45:41"/>
        <d v="1899-12-30T12:03:31"/>
        <d v="1899-12-30T12:06:30"/>
        <d v="1899-12-30T12:17:03"/>
        <d v="1899-12-30T12:15:02"/>
        <d v="1899-12-30T12:12:25"/>
        <d v="1899-12-30T12:17:44"/>
        <d v="1899-12-30T12:24:30"/>
        <d v="1899-12-30T12:40:35"/>
        <d v="1899-12-30T12:58:44"/>
        <d v="1899-12-30T12:49:09"/>
        <d v="1899-12-30T12:59:33"/>
        <d v="1899-12-30T13:10:28"/>
        <d v="1899-12-30T12:54:18"/>
        <d v="1899-12-30T13:05:23"/>
        <d v="1899-12-30T13:10:29"/>
        <d v="1899-12-30T13:14:15"/>
        <d v="1899-12-30T13:10:16"/>
        <d v="1899-12-30T13:14:13"/>
        <d v="1899-12-30T13:22:13"/>
        <d v="1899-12-30T13:30:03"/>
        <d v="1899-12-30T13:31:41"/>
        <d v="1899-12-30T13:41:36"/>
        <d v="1899-12-30T13:48:29"/>
        <d v="1899-12-30T13:56:22"/>
        <d v="1899-12-30T13:55:05"/>
        <d v="1899-12-30T13:53:00"/>
        <d v="1899-12-30T14:06:52"/>
        <d v="1899-12-30T14:05:47"/>
        <d v="1899-12-30T14:11:32"/>
        <d v="1899-12-30T14:11:07"/>
        <d v="1899-12-30T14:19:08"/>
        <d v="1899-12-30T14:29:39"/>
        <d v="1899-12-30T14:31:24"/>
        <d v="1899-12-30T14:24:20"/>
        <d v="1899-12-30T14:28:36"/>
        <d v="1899-12-30T14:47:15"/>
        <d v="1899-12-30T14:48:27"/>
        <d v="1899-12-30T14:55:28"/>
        <d v="1899-12-30T15:04:32"/>
        <d v="1899-12-30T15:00:16"/>
        <d v="1899-12-30T08:16:19"/>
        <d v="1899-12-30T08:23:35"/>
        <d v="1899-12-30T08:17:48"/>
        <d v="1899-12-30T08:35:40"/>
        <d v="1899-12-30T08:35:13"/>
        <d v="1899-12-30T08:43:23"/>
        <d v="1899-12-30T08:35:28"/>
        <d v="1899-12-30T08:43:00"/>
        <d v="1899-12-30T08:47:28"/>
        <d v="1899-12-30T08:42:28"/>
        <d v="1899-12-30T08:51:18"/>
        <d v="1899-12-30T08:54:56"/>
        <d v="1899-12-30T08:56:42"/>
        <d v="1899-12-30T09:04:21"/>
        <d v="1899-12-30T09:16:32"/>
        <d v="1899-12-30T09:20:59"/>
        <d v="1899-12-30T09:25:21"/>
        <d v="1899-12-30T09:37:03"/>
        <d v="1899-12-30T09:24:47"/>
        <d v="1899-12-30T09:28:52"/>
        <d v="1899-12-30T09:31:39"/>
        <d v="1899-12-30T09:49:30"/>
        <d v="1899-12-30T09:48:04"/>
        <d v="1899-12-30T09:54:21"/>
        <d v="1899-12-30T09:55:13"/>
        <d v="1899-12-30T10:01:15"/>
        <d v="1899-12-30T09:57:07"/>
        <d v="1899-12-30T10:02:17"/>
        <d v="1899-12-30T10:17:00"/>
        <d v="1899-12-30T10:04:21"/>
        <d v="1899-12-30T10:17:33"/>
        <d v="1899-12-30T10:14:51"/>
        <d v="1899-12-30T10:33:15"/>
        <d v="1899-12-30T10:24:48"/>
        <d v="1899-12-30T10:27:44"/>
        <d v="1899-12-30T10:28:44"/>
        <d v="1899-12-30T10:28:08"/>
        <d v="1899-12-30T10:45:14"/>
        <d v="1899-12-30T10:44:15"/>
        <d v="1899-12-30T10:47:42"/>
        <d v="1899-12-30T10:54:55"/>
        <d v="1899-12-30T11:03:18"/>
        <d v="1899-12-30T11:07:46"/>
        <d v="1899-12-30T11:21:57"/>
        <d v="1899-12-30T11:29:08"/>
        <d v="1899-12-30T11:17:29"/>
        <d v="1899-12-30T11:30:20"/>
        <d v="1899-12-30T11:41:29"/>
        <d v="1899-12-30T11:29:30"/>
        <d v="1899-12-30T11:27:17"/>
        <d v="1899-12-30T11:46:09"/>
        <d v="1899-12-30T11:47:09"/>
        <d v="1899-12-30T11:50:58"/>
        <d v="1899-12-30T11:55:32"/>
        <d v="1899-12-30T11:47:11"/>
        <d v="1899-12-30T11:59:26"/>
        <d v="1899-12-30T11:58:05"/>
        <d v="1899-12-30T12:03:36"/>
        <d v="1899-12-30T12:10:36"/>
        <d v="1899-12-30T12:26:10"/>
        <d v="1899-12-30T12:23:17"/>
        <d v="1899-12-30T12:29:23"/>
        <d v="1899-12-30T12:33:39"/>
        <d v="1899-12-30T12:47:25"/>
        <d v="1899-12-30T12:44:14"/>
        <d v="1899-12-30T12:46:38"/>
        <d v="1899-12-30T12:41:02"/>
        <d v="1899-12-30T12:49:50"/>
        <d v="1899-12-30T12:41:53"/>
        <d v="1899-12-30T13:00:36"/>
        <d v="1899-12-30T12:56:37"/>
        <d v="1899-12-30T12:52:40"/>
        <d v="1899-12-30T13:11:21"/>
        <d v="1899-12-30T13:07:56"/>
        <d v="1899-12-30T13:09:33"/>
        <d v="1899-12-30T13:25:58"/>
        <d v="1899-12-30T13:32:31"/>
        <d v="1899-12-30T13:23:39"/>
        <d v="1899-12-30T13:32:23"/>
        <d v="1899-12-30T13:38:31"/>
        <d v="1899-12-30T13:47:59"/>
        <d v="1899-12-30T13:44:58"/>
        <d v="1899-12-30T13:45:43"/>
        <d v="1899-12-30T13:58:16"/>
        <d v="1899-12-30T14:02:57"/>
        <d v="1899-12-30T13:57:36"/>
        <d v="1899-12-30T14:12:41"/>
        <d v="1899-12-30T14:21:07"/>
        <d v="1899-12-30T14:33:00"/>
        <d v="1899-12-30T14:19:16"/>
        <d v="1899-12-30T14:20:50"/>
        <d v="1899-12-30T14:26:05"/>
        <d v="1899-12-30T14:34:04"/>
        <d v="1899-12-30T14:37:59"/>
        <d v="1899-12-30T14:33:10"/>
        <d v="1899-12-30T14:40:37"/>
        <d v="1899-12-30T14:36:11"/>
        <d v="1899-12-30T14:53:30"/>
        <d v="1899-12-30T14:47:55"/>
        <d v="1899-12-30T14:54:15"/>
        <d v="1899-12-30T15:12:22"/>
        <d v="1899-12-30T15:04:35"/>
        <d v="1899-12-30T08:07:35"/>
        <d v="1899-12-30T08:19:25"/>
        <d v="1899-12-30T08:23:01"/>
        <d v="1899-12-30T08:19:27"/>
        <d v="1899-12-30T08:36:26"/>
        <d v="1899-12-30T08:42:59"/>
        <d v="1899-12-30T08:48:15"/>
        <d v="1899-12-30T08:54:32"/>
        <d v="1899-12-30T08:47:37"/>
        <d v="1899-12-30T09:01:14"/>
        <d v="1899-12-30T09:11:15"/>
        <d v="1899-12-30T09:12:40"/>
        <d v="1899-12-30T09:11:24"/>
        <d v="1899-12-30T09:21:17"/>
        <d v="1899-12-30T09:16:37"/>
        <d v="1899-12-30T09:32:56"/>
        <d v="1899-12-30T09:37:02"/>
        <d v="1899-12-30T09:46:45"/>
        <d v="1899-12-30T09:48:11"/>
        <d v="1899-12-30T09:56:15"/>
        <d v="1899-12-30T09:56:38"/>
        <d v="1899-12-30T09:41:21"/>
        <d v="1899-12-30T09:50:54"/>
        <d v="1899-12-30T09:55:42"/>
        <d v="1899-12-30T09:51:42"/>
        <d v="1899-12-30T09:52:57"/>
        <d v="1899-12-30T10:01:29"/>
        <d v="1899-12-30T10:00:19"/>
        <d v="1899-12-30T09:58:40"/>
        <d v="1899-12-30T10:11:11"/>
        <d v="1899-12-30T10:21:37"/>
        <d v="1899-12-30T10:28:57"/>
        <d v="1899-12-30T10:33:13"/>
        <d v="1899-12-30T10:29:56"/>
        <d v="1899-12-30T10:47:34"/>
        <d v="1899-12-30T10:46:42"/>
        <d v="1899-12-30T10:50:47"/>
        <d v="1899-12-30T10:58:49"/>
        <d v="1899-12-30T11:01:30"/>
        <d v="1899-12-30T11:08:43"/>
        <d v="1899-12-30T10:59:06"/>
        <d v="1899-12-30T11:07:41"/>
        <d v="1899-12-30T11:09:02"/>
        <d v="1899-12-30T11:12:52"/>
        <d v="1899-12-30T11:20:04"/>
        <d v="1899-12-30T11:23:56"/>
        <d v="1899-12-30T11:20:19"/>
        <d v="1899-12-30T11:22:42"/>
        <d v="1899-12-30T11:35:18"/>
        <d v="1899-12-30T11:33:39"/>
        <d v="1899-12-30T11:25:20"/>
        <d v="1899-12-30T11:35:47"/>
        <d v="1899-12-30T11:36:02"/>
        <d v="1899-12-30T11:41:01"/>
        <d v="1899-12-30T11:45:52"/>
        <d v="1899-12-30T11:54:03"/>
        <d v="1899-12-30T11:52:10"/>
        <d v="1899-12-30T11:54:15"/>
        <d v="1899-12-30T11:58:33"/>
        <d v="1899-12-30T12:09:58"/>
        <d v="1899-12-30T12:12:30"/>
        <d v="1899-12-30T12:15:01"/>
        <d v="1899-12-30T12:21:22"/>
        <d v="1899-12-30T12:28:27"/>
        <d v="1899-12-30T12:31:59"/>
        <d v="1899-12-30T12:26:34"/>
        <d v="1899-12-30T12:36:53"/>
        <d v="1899-12-30T12:49:32"/>
        <d v="1899-12-30T12:46:20"/>
        <d v="1899-12-30T12:49:56"/>
        <d v="1899-12-30T13:06:50"/>
        <d v="1899-12-30T13:17:43"/>
        <d v="1899-12-30T13:08:52"/>
        <d v="1899-12-30T13:22:31"/>
        <d v="1899-12-30T13:22:27"/>
        <d v="1899-12-30T13:31:11"/>
        <d v="1899-12-30T13:21:20"/>
        <d v="1899-12-30T13:31:29"/>
        <d v="1899-12-30T13:38:55"/>
        <d v="1899-12-30T13:55:08"/>
        <d v="1899-12-30T14:00:27"/>
        <d v="1899-12-30T14:08:34"/>
        <d v="1899-12-30T14:11:37"/>
        <d v="1899-12-30T14:08:35"/>
        <d v="1899-12-30T14:20:11"/>
        <d v="1899-12-30T14:19:03"/>
        <d v="1899-12-30T14:30:24"/>
        <d v="1899-12-30T14:37:23"/>
        <d v="1899-12-30T14:46:07"/>
        <d v="1899-12-30T14:40:12"/>
        <d v="1899-12-30T14:50:21"/>
        <d v="1899-12-30T14:49:47"/>
        <d v="1899-12-30T15:10:53"/>
        <d v="1899-12-30T14:56:14"/>
        <d v="1899-12-30T08:19:24"/>
        <d v="1899-12-30T08:24:24"/>
        <d v="1899-12-30T08:21:06"/>
        <d v="1899-12-30T08:29:34"/>
        <d v="1899-12-30T08:32:39"/>
        <d v="1899-12-30T08:35:26"/>
        <d v="1899-12-30T08:41:54"/>
        <d v="1899-12-30T08:48:40"/>
        <d v="1899-12-30T08:48:49"/>
        <d v="1899-12-30T08:57:28"/>
        <d v="1899-12-30T09:00:15"/>
        <d v="1899-12-30T09:09:16"/>
        <d v="1899-12-30T09:10:39"/>
        <d v="1899-12-30T09:11:14"/>
        <d v="1899-12-30T09:20:23"/>
        <d v="1899-12-30T09:28:24"/>
        <d v="1899-12-30T09:29:07"/>
        <d v="1899-12-30T09:22:36"/>
        <d v="1899-12-30T09:24:04"/>
        <d v="1899-12-30T09:22:34"/>
        <d v="1899-12-30T09:43:38"/>
        <d v="1899-12-30T09:42:22"/>
        <d v="1899-12-30T09:40:47"/>
        <d v="1899-12-30T09:51:50"/>
        <d v="1899-12-30T09:42:46"/>
        <d v="1899-12-30T09:54:05"/>
        <d v="1899-12-30T09:57:22"/>
        <d v="1899-12-30T10:07:26"/>
        <d v="1899-12-30T10:00:44"/>
        <d v="1899-12-30T10:15:50"/>
        <d v="1899-12-30T10:20:48"/>
        <d v="1899-12-30T10:22:11"/>
        <d v="1899-12-30T10:25:20"/>
        <d v="1899-12-30T10:36:08"/>
        <d v="1899-12-30T10:31:06"/>
        <d v="1899-12-30T10:33:05"/>
        <d v="1899-12-30T10:34:38"/>
        <d v="1899-12-30T10:47:33"/>
        <d v="1899-12-30T10:48:06"/>
        <d v="1899-12-30T10:58:27"/>
        <d v="1899-12-30T11:02:13"/>
        <d v="1899-12-30T11:00:04"/>
        <d v="1899-12-30T11:06:12"/>
        <d v="1899-12-30T11:22:38"/>
        <d v="1899-12-30T11:17:35"/>
        <d v="1899-12-30T11:34:46"/>
        <d v="1899-12-30T11:44:54"/>
        <d v="1899-12-30T11:43:52"/>
        <d v="1899-12-30T11:52:53"/>
        <d v="1899-12-30T11:53:23"/>
        <d v="1899-12-30T11:57:32"/>
        <d v="1899-12-30T11:56:45"/>
        <d v="1899-12-30T12:08:25"/>
        <d v="1899-12-30T12:18:48"/>
        <d v="1899-12-30T12:11:35"/>
        <d v="1899-12-30T12:18:35"/>
        <d v="1899-12-30T12:16:13"/>
        <d v="1899-12-30T12:23:26"/>
        <d v="1899-12-30T12:29:36"/>
        <d v="1899-12-30T12:39:12"/>
        <d v="1899-12-30T12:48:25"/>
        <d v="1899-12-30T12:56:25"/>
        <d v="1899-12-30T12:50:59"/>
        <d v="1899-12-30T13:06:01"/>
        <d v="1899-12-30T13:00:25"/>
        <d v="1899-12-30T13:09:08"/>
        <d v="1899-12-30T13:15:17"/>
        <d v="1899-12-30T13:19:46"/>
        <d v="1899-12-30T13:22:48"/>
        <d v="1899-12-30T13:32:57"/>
        <d v="1899-12-30T13:27:28"/>
        <d v="1899-12-30T13:37:49"/>
        <d v="1899-12-30T13:54:50"/>
        <d v="1899-12-30T13:52:08"/>
        <d v="1899-12-30T13:48:51"/>
        <d v="1899-12-30T13:56:28"/>
        <d v="1899-12-30T14:09:15"/>
        <d v="1899-12-30T14:09:38"/>
        <d v="1899-12-30T14:12:43"/>
        <d v="1899-12-30T14:11:05"/>
        <d v="1899-12-30T14:12:31"/>
        <d v="1899-12-30T14:13:02"/>
        <d v="1899-12-30T14:28:45"/>
        <d v="1899-12-30T14:31:45"/>
        <d v="1899-12-30T14:31:02"/>
        <d v="1899-12-30T14:43:10"/>
        <d v="1899-12-30T14:39:39"/>
        <d v="1899-12-30T14:36:05"/>
        <d v="1899-12-30T14:38:41"/>
        <d v="1899-12-30T14:54:30"/>
        <d v="1899-12-30T14:47:14"/>
        <d v="1899-12-30T15:01:17"/>
        <d v="1899-12-30T15:10:21"/>
        <d v="1899-12-30T15:11:53"/>
        <d v="1899-12-30T14:59:27"/>
        <d v="1899-12-30T15:11:12"/>
        <d v="1899-12-30T08:05:35"/>
        <d v="1899-12-30T08:12:22"/>
        <d v="1899-12-30T08:27:41"/>
        <d v="1899-12-30T08:18:23"/>
        <d v="1899-12-30T08:23:59"/>
        <d v="1899-12-30T08:32:02"/>
        <d v="1899-12-30T08:46:20"/>
        <d v="1899-12-30T08:51:16"/>
        <d v="1899-12-30T08:46:18"/>
        <d v="1899-12-30T08:47:29"/>
        <d v="1899-12-30T09:06:10"/>
        <d v="1899-12-30T09:09:15"/>
        <d v="1899-12-30T09:06:17"/>
        <d v="1899-12-30T09:23:39"/>
        <d v="1899-12-30T09:29:29"/>
        <d v="1899-12-30T09:27:55"/>
        <d v="1899-12-30T09:23:04"/>
        <d v="1899-12-30T09:40:13"/>
        <d v="1899-12-30T09:33:43"/>
        <d v="1899-12-30T09:34:13"/>
        <d v="1899-12-30T09:43:01"/>
        <d v="1899-12-30T09:46:18"/>
        <d v="1899-12-30T09:47:27"/>
        <d v="1899-12-30T10:07:53"/>
        <d v="1899-12-30T09:57:25"/>
        <d v="1899-12-30T10:07:34"/>
        <d v="1899-12-30T10:18:35"/>
        <d v="1899-12-30T10:28:20"/>
        <d v="1899-12-30T10:21:15"/>
        <d v="1899-12-30T10:35:49"/>
        <d v="1899-12-30T10:42:23"/>
        <d v="1899-12-30T10:46:37"/>
        <d v="1899-12-30T10:48:17"/>
        <d v="1899-12-30T11:02:56"/>
        <d v="1899-12-30T11:00:37"/>
        <d v="1899-12-30T11:02:28"/>
        <d v="1899-12-30T11:05:15"/>
        <d v="1899-12-30T11:10:55"/>
        <d v="1899-12-30T11:22:12"/>
        <d v="1899-12-30T11:18:55"/>
        <d v="1899-12-30T11:33:02"/>
        <d v="1899-12-30T11:26:39"/>
        <d v="1899-12-30T11:47:59"/>
        <d v="1899-12-30T11:42:42"/>
        <d v="1899-12-30T11:47:17"/>
        <d v="1899-12-30T11:50:56"/>
        <d v="1899-12-30T11:53:16"/>
        <d v="1899-12-30T12:13:34"/>
        <d v="1899-12-30T12:04:30"/>
        <d v="1899-12-30T12:20:46"/>
        <d v="1899-12-30T12:23:48"/>
        <d v="1899-12-30T12:20:18"/>
        <d v="1899-12-30T12:30:05"/>
        <d v="1899-12-30T12:25:44"/>
        <d v="1899-12-30T12:22:25"/>
        <d v="1899-12-30T12:43:38"/>
        <d v="1899-12-30T12:34:04"/>
        <d v="1899-12-30T12:44:16"/>
        <d v="1899-12-30T12:41:31"/>
        <d v="1899-12-30T12:55:50"/>
        <d v="1899-12-30T12:50:34"/>
        <d v="1899-12-30T12:58:19"/>
        <d v="1899-12-30T13:02:55"/>
        <d v="1899-12-30T13:03:42"/>
        <d v="1899-12-30T13:17:51"/>
        <d v="1899-12-30T13:20:24"/>
        <d v="1899-12-30T13:30:47"/>
        <d v="1899-12-30T13:34:59"/>
        <d v="1899-12-30T13:24:27"/>
        <d v="1899-12-30T13:32:10"/>
        <d v="1899-12-30T13:41:06"/>
        <d v="1899-12-30T13:49:36"/>
        <d v="1899-12-30T13:47:30"/>
        <d v="1899-12-30T13:52:06"/>
        <d v="1899-12-30T14:02:58"/>
        <d v="1899-12-30T13:54:32"/>
        <d v="1899-12-30T14:10:08"/>
        <d v="1899-12-30T14:12:29"/>
        <d v="1899-12-30T14:09:05"/>
        <d v="1899-12-30T14:14:11"/>
        <d v="1899-12-30T14:22:39"/>
        <d v="1899-12-30T14:20:18"/>
        <d v="1899-12-30T14:34:18"/>
        <d v="1899-12-30T14:29:21"/>
        <d v="1899-12-30T14:32:46"/>
        <d v="1899-12-30T14:41:36"/>
        <d v="1899-12-30T14:39:00"/>
        <d v="1899-12-30T14:38:25"/>
        <d v="1899-12-30T14:43:55"/>
        <d v="1899-12-30T14:54:28"/>
        <d v="1899-12-30T15:00:03"/>
        <d v="1899-12-30T15:00:28"/>
        <d v="1899-12-30T15:05:14"/>
        <d v="1899-12-30T15:04:59"/>
        <d v="1899-12-30T08:04:55"/>
        <d v="1899-12-30T08:06:32"/>
        <d v="1899-12-30T08:18:17"/>
        <d v="1899-12-30T08:20:20"/>
        <d v="1899-12-30T08:27:47"/>
        <d v="1899-12-30T08:29:05"/>
        <d v="1899-12-30T08:31:47"/>
        <d v="1899-12-30T08:28:19"/>
        <d v="1899-12-30T08:37:36"/>
        <d v="1899-12-30T08:43:31"/>
        <d v="1899-12-30T08:58:13"/>
        <d v="1899-12-30T09:08:17"/>
        <d v="1899-12-30T09:16:00"/>
        <d v="1899-12-30T09:13:35"/>
        <d v="1899-12-30T09:20:26"/>
        <d v="1899-12-30T09:20:30"/>
        <d v="1899-12-30T09:34:12"/>
        <d v="1899-12-30T09:38:02"/>
        <d v="1899-12-30T09:36:33"/>
        <d v="1899-12-30T09:47:51"/>
        <d v="1899-12-30T09:48:36"/>
        <d v="1899-12-30T09:44:05"/>
        <d v="1899-12-30T09:50:17"/>
        <d v="1899-12-30T09:59:44"/>
        <d v="1899-12-30T09:59:38"/>
        <d v="1899-12-30T10:15:11"/>
        <d v="1899-12-30T10:22:28"/>
        <d v="1899-12-30T10:30:30"/>
        <d v="1899-12-30T10:19:38"/>
        <d v="1899-12-30T10:35:27"/>
        <d v="1899-12-30T10:34:12"/>
        <d v="1899-12-30T10:41:32"/>
        <d v="1899-12-30T10:46:07"/>
        <d v="1899-12-30T10:55:54"/>
        <d v="1899-12-30T11:01:20"/>
        <d v="1899-12-30T11:06:39"/>
        <d v="1899-12-30T10:58:44"/>
        <d v="1899-12-30T11:06:31"/>
        <d v="1899-12-30T11:20:11"/>
        <d v="1899-12-30T11:20:15"/>
        <d v="1899-12-30T11:31:22"/>
        <d v="1899-12-30T11:28:59"/>
        <d v="1899-12-30T11:34:42"/>
        <d v="1899-12-30T11:40:58"/>
        <d v="1899-12-30T11:45:27"/>
        <d v="1899-12-30T11:35:27"/>
        <d v="1899-12-30T11:42:31"/>
        <d v="1899-12-30T11:55:11"/>
        <d v="1899-12-30T12:09:24"/>
        <d v="1899-12-30T12:07:18"/>
        <d v="1899-12-30T12:20:38"/>
        <d v="1899-12-30T12:13:57"/>
        <d v="1899-12-30T12:32:27"/>
        <d v="1899-12-30T12:20:14"/>
        <d v="1899-12-30T12:27:38"/>
        <d v="1899-12-30T12:36:51"/>
        <d v="1899-12-30T12:46:21"/>
        <d v="1899-12-30T12:43:42"/>
        <d v="1899-12-30T12:54:31"/>
        <d v="1899-12-30T13:02:52"/>
        <d v="1899-12-30T12:57:35"/>
        <d v="1899-12-30T13:14:08"/>
        <d v="1899-12-30T13:21:24"/>
        <d v="1899-12-30T13:18:23"/>
        <d v="1899-12-30T13:23:17"/>
        <d v="1899-12-30T13:18:46"/>
        <d v="1899-12-30T13:35:52"/>
        <d v="1899-12-30T13:32:26"/>
        <d v="1899-12-30T13:37:14"/>
        <d v="1899-12-30T13:48:16"/>
        <d v="1899-12-30T13:56:45"/>
        <d v="1899-12-30T13:54:08"/>
        <d v="1899-12-30T14:06:06"/>
        <d v="1899-12-30T14:18:55"/>
        <d v="1899-12-30T14:19:00"/>
        <d v="1899-12-30T14:24:11"/>
        <d v="1899-12-30T14:38:43"/>
        <d v="1899-12-30T14:29:08"/>
        <d v="1899-12-30T14:36:46"/>
        <d v="1899-12-30T14:50:10"/>
        <d v="1899-12-30T14:58:51"/>
        <d v="1899-12-30T14:56:59"/>
        <d v="1899-12-30T15:05:01"/>
        <d v="1899-12-30T15:04:50"/>
        <d v="1899-12-30T08:19:15"/>
        <d v="1899-12-30T08:13:48"/>
        <d v="1899-12-30T08:13:12"/>
        <d v="1899-12-30T08:19:22"/>
        <d v="1899-12-30T08:29:57"/>
        <d v="1899-12-30T08:36:01"/>
        <d v="1899-12-30T08:33:01"/>
        <d v="1899-12-30T08:36:27"/>
        <d v="1899-12-30T08:51:05"/>
        <d v="1899-12-30T08:48:01"/>
        <d v="1899-12-30T08:52:42"/>
        <d v="1899-12-30T08:52:21"/>
        <d v="1899-12-30T08:59:11"/>
        <d v="1899-12-30T09:05:08"/>
        <d v="1899-12-30T08:56:21"/>
        <d v="1899-12-30T09:13:09"/>
        <d v="1899-12-30T09:17:00"/>
        <d v="1899-12-30T09:19:15"/>
        <d v="1899-12-30T09:20:39"/>
        <d v="1899-12-30T09:27:09"/>
        <d v="1899-12-30T09:27:03"/>
        <d v="1899-12-30T09:31:17"/>
        <d v="1899-12-30T09:28:29"/>
        <d v="1899-12-30T09:44:21"/>
        <d v="1899-12-30T09:35:40"/>
        <d v="1899-12-30T09:42:21"/>
        <d v="1899-12-30T09:47:34"/>
        <d v="1899-12-30T09:47:53"/>
        <d v="1899-12-30T09:53:06"/>
        <d v="1899-12-30T10:01:47"/>
        <d v="1899-12-30T10:08:26"/>
        <d v="1899-12-30T10:17:14"/>
        <d v="1899-12-30T10:16:19"/>
        <d v="1899-12-30T10:14:27"/>
        <d v="1899-12-30T10:34:27"/>
        <d v="1899-12-30T10:30:11"/>
        <d v="1899-12-30T10:41:11"/>
        <d v="1899-12-30T10:44:39"/>
        <d v="1899-12-30T10:42:44"/>
        <d v="1899-12-30T10:44:27"/>
        <d v="1899-12-30T10:55:28"/>
        <d v="1899-12-30T11:02:11"/>
        <d v="1899-12-30T10:59:49"/>
        <d v="1899-12-30T11:00:26"/>
        <d v="1899-12-30T11:15:09"/>
        <d v="1899-12-30T11:24:26"/>
        <d v="1899-12-30T11:18:29"/>
        <d v="1899-12-30T11:20:33"/>
        <d v="1899-12-30T11:25:45"/>
        <d v="1899-12-30T11:47:33"/>
        <d v="1899-12-30T11:45:06"/>
        <d v="1899-12-30T11:53:13"/>
        <d v="1899-12-30T11:54:26"/>
        <d v="1899-12-30T11:44:04"/>
        <d v="1899-12-30T11:56:39"/>
        <d v="1899-12-30T11:53:35"/>
        <d v="1899-12-30T12:04:33"/>
        <d v="1899-12-30T11:52:18"/>
        <d v="1899-12-30T12:03:01"/>
        <d v="1899-12-30T12:02:49"/>
        <d v="1899-12-30T12:19:12"/>
        <d v="1899-12-30T12:20:16"/>
        <d v="1899-12-30T12:19:30"/>
        <d v="1899-12-30T12:17:45"/>
        <d v="1899-12-30T12:34:40"/>
        <d v="1899-12-30T12:28:09"/>
        <d v="1899-12-30T12:38:41"/>
        <d v="1899-12-30T12:41:17"/>
        <d v="1899-12-30T12:48:14"/>
        <d v="1899-12-30T13:09:46"/>
        <d v="1899-12-30T13:01:04"/>
        <d v="1899-12-30T13:14:59"/>
        <d v="1899-12-30T13:13:32"/>
        <d v="1899-12-30T13:10:47"/>
        <d v="1899-12-30T13:13:04"/>
        <d v="1899-12-30T13:27:42"/>
        <d v="1899-12-30T13:42:39"/>
        <d v="1899-12-30T13:41:05"/>
        <d v="1899-12-30T13:37:24"/>
        <d v="1899-12-30T13:39:51"/>
        <d v="1899-12-30T13:52:42"/>
        <d v="1899-12-30T13:52:59"/>
        <d v="1899-12-30T13:47:27"/>
        <d v="1899-12-30T13:56:29"/>
        <d v="1899-12-30T13:50:47"/>
        <d v="1899-12-30T13:58:48"/>
        <d v="1899-12-30T14:01:46"/>
        <d v="1899-12-30T14:02:40"/>
        <d v="1899-12-30T14:12:10"/>
        <d v="1899-12-30T14:22:05"/>
        <d v="1899-12-30T14:26:21"/>
        <d v="1899-12-30T14:29:11"/>
        <d v="1899-12-30T14:32:09"/>
        <d v="1899-12-30T14:39:28"/>
        <d v="1899-12-30T14:28:04"/>
        <d v="1899-12-30T14:40:36"/>
        <d v="1899-12-30T14:56:09"/>
        <d v="1899-12-30T14:54:07"/>
        <d v="1899-12-30T15:01:03"/>
        <d v="1899-12-30T15:16:38"/>
        <d v="1899-12-30T08:16:07"/>
        <d v="1899-12-30T08:18:54"/>
        <d v="1899-12-30T08:14:56"/>
        <d v="1899-12-30T08:34:43"/>
        <d v="1899-12-30T08:27:05"/>
        <d v="1899-12-30T08:40:52"/>
        <d v="1899-12-30T08:43:09"/>
        <d v="1899-12-30T08:37:22"/>
        <d v="1899-12-30T08:43:52"/>
        <d v="1899-12-30T08:59:59"/>
        <d v="1899-12-30T08:54:30"/>
        <d v="1899-12-30T08:53:51"/>
        <d v="1899-12-30T09:01:40"/>
        <d v="1899-12-30T09:05:31"/>
        <d v="1899-12-30T09:04:12"/>
        <d v="1899-12-30T09:18:18"/>
        <d v="1899-12-30T09:21:22"/>
        <d v="1899-12-30T09:23:35"/>
        <d v="1899-12-30T09:33:05"/>
        <d v="1899-12-30T09:29:39"/>
        <d v="1899-12-30T09:27:23"/>
        <d v="1899-12-30T09:42:07"/>
        <d v="1899-12-30T09:39:31"/>
        <d v="1899-12-30T09:49:27"/>
        <d v="1899-12-30T09:45:10"/>
        <d v="1899-12-30T09:51:54"/>
        <d v="1899-12-30T09:54:02"/>
        <d v="1899-12-30T09:52:40"/>
        <d v="1899-12-30T09:59:20"/>
        <d v="1899-12-30T10:10:09"/>
        <d v="1899-12-30T10:05:45"/>
        <d v="1899-12-30T10:21:12"/>
        <d v="1899-12-30T10:25:41"/>
        <d v="1899-12-30T10:31:31"/>
        <d v="1899-12-30T10:39:58"/>
        <d v="1899-12-30T10:40:17"/>
        <d v="1899-12-30T10:50:40"/>
        <d v="1899-12-30T10:49:26"/>
        <d v="1899-12-30T10:56:11"/>
        <d v="1899-12-30T10:57:51"/>
        <d v="1899-12-30T10:53:54"/>
        <d v="1899-12-30T11:11:29"/>
        <d v="1899-12-30T11:24:18"/>
        <d v="1899-12-30T11:17:13"/>
        <d v="1899-12-30T11:24:33"/>
        <d v="1899-12-30T11:24:46"/>
        <d v="1899-12-30T11:24:05"/>
        <d v="1899-12-30T11:27:23"/>
        <d v="1899-12-30T11:37:20"/>
        <d v="1899-12-30T11:34:52"/>
        <d v="1899-12-30T11:43:28"/>
        <d v="1899-12-30T11:55:30"/>
        <d v="1899-12-30T11:52:29"/>
        <d v="1899-12-30T11:53:14"/>
        <d v="1899-12-30T11:59:28"/>
        <d v="1899-12-30T11:58:57"/>
        <d v="1899-12-30T11:56:56"/>
        <d v="1899-12-30T12:07:38"/>
        <d v="1899-12-30T12:14:10"/>
        <d v="1899-12-30T12:19:17"/>
        <d v="1899-12-30T12:10:58"/>
        <d v="1899-12-30T12:30:44"/>
        <d v="1899-12-30T12:33:11"/>
        <d v="1899-12-30T12:25:56"/>
        <d v="1899-12-30T12:38:33"/>
        <d v="1899-12-30T12:38:25"/>
        <d v="1899-12-30T12:38:24"/>
        <d v="1899-12-30T12:50:06"/>
        <d v="1899-12-30T12:52:43"/>
        <d v="1899-12-30T12:38:56"/>
        <d v="1899-12-30T12:53:38"/>
        <d v="1899-12-30T12:53:33"/>
        <d v="1899-12-30T13:00:46"/>
        <d v="1899-12-30T12:59:04"/>
        <d v="1899-12-30T13:11:22"/>
        <d v="1899-12-30T13:08:39"/>
        <d v="1899-12-30T13:13:07"/>
        <d v="1899-12-30T13:21:00"/>
        <d v="1899-12-30T13:20:12"/>
        <d v="1899-12-30T13:26:36"/>
        <d v="1899-12-30T13:34:37"/>
        <d v="1899-12-30T13:35:36"/>
        <d v="1899-12-30T13:44:04"/>
        <d v="1899-12-30T13:38:58"/>
        <d v="1899-12-30T13:54:09"/>
        <d v="1899-12-30T13:41:01"/>
        <d v="1899-12-30T13:57:21"/>
        <d v="1899-12-30T13:45:51"/>
        <d v="1899-12-30T13:55:38"/>
        <d v="1899-12-30T14:10:48"/>
        <d v="1899-12-30T14:15:15"/>
        <d v="1899-12-30T14:22:29"/>
        <d v="1899-12-30T14:11:17"/>
        <d v="1899-12-30T14:21:17"/>
        <d v="1899-12-30T14:25:00"/>
        <d v="1899-12-30T14:28:39"/>
        <d v="1899-12-30T14:30:06"/>
        <d v="1899-12-30T14:42:14"/>
        <d v="1899-12-30T14:54:45"/>
        <d v="1899-12-30T14:54:29"/>
        <d v="1899-12-30T14:52:23"/>
        <d v="1899-12-30T14:57:37"/>
        <d v="1899-12-30T15:03:59"/>
        <d v="1899-12-30T14:59:20"/>
        <d v="1899-12-30T15:15:51"/>
        <d v="1899-12-30T15:18:49"/>
        <d v="1899-12-30T08:04:57"/>
        <d v="1899-12-30T08:20:32"/>
        <d v="1899-12-30T08:24:03"/>
        <d v="1899-12-30T08:33:18"/>
        <d v="1899-12-30T08:31:22"/>
        <d v="1899-12-30T08:35:15"/>
        <d v="1899-12-30T08:42:38"/>
        <d v="1899-12-30T08:47:03"/>
        <d v="1899-12-30T09:00:05"/>
        <d v="1899-12-30T09:02:15"/>
        <d v="1899-12-30T09:08:30"/>
        <d v="1899-12-30T09:19:52"/>
        <d v="1899-12-30T09:11:00"/>
        <d v="1899-12-30T09:15:18"/>
        <d v="1899-12-30T09:11:21"/>
        <d v="1899-12-30T09:13:20"/>
        <d v="1899-12-30T09:17:59"/>
        <d v="1899-12-30T09:25:41"/>
        <d v="1899-12-30T09:21:21"/>
        <d v="1899-12-30T09:29:30"/>
        <d v="1899-12-30T09:30:14"/>
        <d v="1899-12-30T09:41:51"/>
        <d v="1899-12-30T09:45:29"/>
        <d v="1899-12-30T09:42:23"/>
        <d v="1899-12-30T09:54:35"/>
        <d v="1899-12-30T10:05:28"/>
        <d v="1899-12-30T10:05:02"/>
        <d v="1899-12-30T10:00:15"/>
        <d v="1899-12-30T10:06:43"/>
        <d v="1899-12-30T10:08:43"/>
        <d v="1899-12-30T10:16:13"/>
        <d v="1899-12-30T10:30:03"/>
        <d v="1899-12-30T10:30:10"/>
        <d v="1899-12-30T10:41:51"/>
        <d v="1899-12-30T10:46:02"/>
        <d v="1899-12-30T10:52:52"/>
        <d v="1899-12-30T10:48:20"/>
        <d v="1899-12-30T10:49:59"/>
        <d v="1899-12-30T10:57:29"/>
        <d v="1899-12-30T10:54:16"/>
        <d v="1899-12-30T10:56:03"/>
        <d v="1899-12-30T11:03:33"/>
        <d v="1899-12-30T11:02:39"/>
        <d v="1899-12-30T10:54:23"/>
        <d v="1899-12-30T10:58:20"/>
        <d v="1899-12-30T11:01:09"/>
        <d v="1899-12-30T11:13:13"/>
        <d v="1899-12-30T11:18:40"/>
        <d v="1899-12-30T11:17:40"/>
        <d v="1899-12-30T11:20:35"/>
        <d v="1899-12-30T11:24:59"/>
        <d v="1899-12-30T11:35:29"/>
        <d v="1899-12-30T11:24:45"/>
        <d v="1899-12-30T11:39:38"/>
        <d v="1899-12-30T11:42:56"/>
        <d v="1899-12-30T11:50:00"/>
        <d v="1899-12-30T11:59:02"/>
        <d v="1899-12-30T11:52:24"/>
        <d v="1899-12-30T11:59:15"/>
        <d v="1899-12-30T12:02:59"/>
        <d v="1899-12-30T12:07:05"/>
        <d v="1899-12-30T12:17:46"/>
        <d v="1899-12-30T12:21:12"/>
        <d v="1899-12-30T12:26:52"/>
        <d v="1899-12-30T12:35:44"/>
        <d v="1899-12-30T12:31:21"/>
        <d v="1899-12-30T12:43:11"/>
        <d v="1899-12-30T12:44:31"/>
        <d v="1899-12-30T12:51:34"/>
        <d v="1899-12-30T12:51:59"/>
        <d v="1899-12-30T12:50:25"/>
        <d v="1899-12-30T13:03:10"/>
        <d v="1899-12-30T12:54:55"/>
        <d v="1899-12-30T13:03:17"/>
        <d v="1899-12-30T12:53:25"/>
        <d v="1899-12-30T13:13:29"/>
        <d v="1899-12-30T13:20:58"/>
        <d v="1899-12-30T13:21:41"/>
        <d v="1899-12-30T13:27:52"/>
        <d v="1899-12-30T13:31:54"/>
        <d v="1899-12-30T13:34:58"/>
        <d v="1899-12-30T13:32:33"/>
        <d v="1899-12-30T13:48:57"/>
        <d v="1899-12-30T13:51:45"/>
        <d v="1899-12-30T13:45:15"/>
        <d v="1899-12-30T13:58:09"/>
        <d v="1899-12-30T14:05:40"/>
        <d v="1899-12-30T13:57:34"/>
        <d v="1899-12-30T14:04:57"/>
        <d v="1899-12-30T14:18:07"/>
        <d v="1899-12-30T14:28:57"/>
        <d v="1899-12-30T14:23:11"/>
        <d v="1899-12-30T14:37:42"/>
        <d v="1899-12-30T14:30:31"/>
        <d v="1899-12-30T14:39:12"/>
        <d v="1899-12-30T14:51:57"/>
        <d v="1899-12-30T14:57:55"/>
        <d v="1899-12-30T15:05:17"/>
        <d v="1899-12-30T14:55:06"/>
        <d v="1899-12-30T15:02:45"/>
        <d v="1899-12-30T15:13:18"/>
        <d v="1899-12-30T08:06:04"/>
        <d v="1899-12-30T08:13:49"/>
        <d v="1899-12-30T08:26:27"/>
        <d v="1899-12-30T08:19:12"/>
        <d v="1899-12-30T08:30:56"/>
        <d v="1899-12-30T08:37:59"/>
        <d v="1899-12-30T08:29:53"/>
        <d v="1899-12-30T08:29:37"/>
        <d v="1899-12-30T08:42:01"/>
        <d v="1899-12-30T08:43:41"/>
        <d v="1899-12-30T08:44:20"/>
        <d v="1899-12-30T08:55:58"/>
        <d v="1899-12-30T08:59:38"/>
        <d v="1899-12-30T09:06:06"/>
        <d v="1899-12-30T08:56:27"/>
        <d v="1899-12-30T09:06:44"/>
        <d v="1899-12-30T09:13:34"/>
        <d v="1899-12-30T09:12:54"/>
        <d v="1899-12-30T09:26:29"/>
        <d v="1899-12-30T09:29:37"/>
        <d v="1899-12-30T09:32:18"/>
        <d v="1899-12-30T09:30:23"/>
        <d v="1899-12-30T09:34:30"/>
        <d v="1899-12-30T09:46:32"/>
        <d v="1899-12-30T09:46:40"/>
        <d v="1899-12-30T10:00:51"/>
        <d v="1899-12-30T09:59:19"/>
        <d v="1899-12-30T10:03:24"/>
        <d v="1899-12-30T10:10:19"/>
        <d v="1899-12-30T10:19:12"/>
        <d v="1899-12-30T10:12:05"/>
        <d v="1899-12-30T10:29:41"/>
        <d v="1899-12-30T10:22:39"/>
        <d v="1899-12-30T10:32:35"/>
        <d v="1899-12-30T10:37:14"/>
        <d v="1899-12-30T10:36:37"/>
        <d v="1899-12-30T10:36:46"/>
        <d v="1899-12-30T10:36:36"/>
        <d v="1899-12-30T10:49:02"/>
        <d v="1899-12-30T11:01:43"/>
        <d v="1899-12-30T11:03:00"/>
        <d v="1899-12-30T11:11:06"/>
        <d v="1899-12-30T11:23:48"/>
        <d v="1899-12-30T11:24:09"/>
        <d v="1899-12-30T11:24:41"/>
        <d v="1899-12-30T11:30:05"/>
        <d v="1899-12-30T11:30:12"/>
        <d v="1899-12-30T11:41:12"/>
        <d v="1899-12-30T11:55:50"/>
        <d v="1899-12-30T11:57:39"/>
        <d v="1899-12-30T11:55:55"/>
        <d v="1899-12-30T12:03:54"/>
        <d v="1899-12-30T12:12:07"/>
        <d v="1899-12-30T12:18:31"/>
        <d v="1899-12-30T12:10:59"/>
        <d v="1899-12-30T12:23:10"/>
        <d v="1899-12-30T12:34:31"/>
        <d v="1899-12-30T12:42:09"/>
        <d v="1899-12-30T12:30:47"/>
        <d v="1899-12-30T12:37:50"/>
        <d v="1899-12-30T12:42:47"/>
        <d v="1899-12-30T12:53:51"/>
        <d v="1899-12-30T12:49:45"/>
        <d v="1899-12-30T12:59:03"/>
        <d v="1899-12-30T13:02:07"/>
        <d v="1899-12-30T13:13:57"/>
        <d v="1899-12-30T13:07:47"/>
        <d v="1899-12-30T13:26:50"/>
        <d v="1899-12-30T13:27:05"/>
        <d v="1899-12-30T13:25:15"/>
        <d v="1899-12-30T13:22:51"/>
        <d v="1899-12-30T13:33:51"/>
        <d v="1899-12-30T13:39:02"/>
        <d v="1899-12-30T13:49:44"/>
        <d v="1899-12-30T13:54:52"/>
        <d v="1899-12-30T14:06:46"/>
        <d v="1899-12-30T14:19:46"/>
        <d v="1899-12-30T14:09:11"/>
        <d v="1899-12-30T14:20:34"/>
        <d v="1899-12-30T14:16:27"/>
        <d v="1899-12-30T14:24:30"/>
        <d v="1899-12-30T14:21:16"/>
        <d v="1899-12-30T14:41:47"/>
        <d v="1899-12-30T14:44:19"/>
        <d v="1899-12-30T14:39:26"/>
        <d v="1899-12-30T14:44:15"/>
        <d v="1899-12-30T14:50:22"/>
        <d v="1899-12-30T14:56:46"/>
        <d v="1899-12-30T15:00:47"/>
        <d v="1899-12-30T15:07:35"/>
        <d v="1899-12-30T08:15:22"/>
        <d v="1899-12-30T08:06:51"/>
        <d v="1899-12-30T08:20:31"/>
        <d v="1899-12-30T08:22:00"/>
        <d v="1899-12-30T08:31:01"/>
        <d v="1899-12-30T08:22:09"/>
        <d v="1899-12-30T08:29:16"/>
        <d v="1899-12-30T08:39:27"/>
        <d v="1899-12-30T08:49:48"/>
        <d v="1899-12-30T08:50:26"/>
        <d v="1899-12-30T08:40:46"/>
        <d v="1899-12-30T08:48:20"/>
        <d v="1899-12-30T08:58:55"/>
        <d v="1899-12-30T08:56:46"/>
        <d v="1899-12-30T09:06:40"/>
        <d v="1899-12-30T09:03:36"/>
        <d v="1899-12-30T09:17:48"/>
        <d v="1899-12-30T09:17:33"/>
        <d v="1899-12-30T09:31:48"/>
        <d v="1899-12-30T09:29:41"/>
        <d v="1899-12-30T09:37:49"/>
        <d v="1899-12-30T09:31:04"/>
        <d v="1899-12-30T09:33:55"/>
        <d v="1899-12-30T09:42:57"/>
        <d v="1899-12-30T09:44:38"/>
        <d v="1899-12-30T10:02:53"/>
        <d v="1899-12-30T09:54:25"/>
        <d v="1899-12-30T10:00:45"/>
        <d v="1899-12-30T10:03:16"/>
        <d v="1899-12-30T10:16:41"/>
        <d v="1899-12-30T10:10:54"/>
        <d v="1899-12-30T10:20:54"/>
        <d v="1899-12-30T10:31:45"/>
        <d v="1899-12-30T10:35:21"/>
        <d v="1899-12-30T10:42:04"/>
        <d v="1899-12-30T10:44:05"/>
        <d v="1899-12-30T10:41:56"/>
        <d v="1899-12-30T10:51:39"/>
        <d v="1899-12-30T10:57:43"/>
        <d v="1899-12-30T11:06:08"/>
        <d v="1899-12-30T11:04:26"/>
        <d v="1899-12-30T11:11:20"/>
        <d v="1899-12-30T11:10:15"/>
        <d v="1899-12-30T11:21:59"/>
        <d v="1899-12-30T11:31:27"/>
        <d v="1899-12-30T11:24:54"/>
        <d v="1899-12-30T11:31:15"/>
        <d v="1899-12-30T11:42:18"/>
        <d v="1899-12-30T11:33:54"/>
        <d v="1899-12-30T11:37:17"/>
        <d v="1899-12-30T11:42:45"/>
        <d v="1899-12-30T11:45:33"/>
        <d v="1899-12-30T11:43:27"/>
        <d v="1899-12-30T11:55:28"/>
        <d v="1899-12-30T12:06:16"/>
        <d v="1899-12-30T11:55:13"/>
        <d v="1899-12-30T12:12:50"/>
        <d v="1899-12-30T12:15:51"/>
        <d v="1899-12-30T12:08:55"/>
        <d v="1899-12-30T12:24:16"/>
        <d v="1899-12-30T12:22:08"/>
        <d v="1899-12-30T12:30:11"/>
        <d v="1899-12-30T12:35:43"/>
        <d v="1899-12-30T12:26:37"/>
        <d v="1899-12-30T12:27:47"/>
        <d v="1899-12-30T12:45:46"/>
        <d v="1899-12-30T12:47:35"/>
        <d v="1899-12-30T12:43:46"/>
        <d v="1899-12-30T12:55:45"/>
        <d v="1899-12-30T12:52:48"/>
        <d v="1899-12-30T13:06:39"/>
        <d v="1899-12-30T13:11:15"/>
        <d v="1899-12-30T13:08:32"/>
        <d v="1899-12-30T13:16:57"/>
        <d v="1899-12-30T13:31:17"/>
        <d v="1899-12-30T13:25:18"/>
        <d v="1899-12-30T13:39:01"/>
        <d v="1899-12-30T13:51:15"/>
        <d v="1899-12-30T13:51:24"/>
        <d v="1899-12-30T13:55:55"/>
        <d v="1899-12-30T13:50:03"/>
        <d v="1899-12-30T13:46:16"/>
        <d v="1899-12-30T14:04:15"/>
        <d v="1899-12-30T14:04:29"/>
        <d v="1899-12-30T14:08:53"/>
        <d v="1899-12-30T14:15:06"/>
        <d v="1899-12-30T14:22:59"/>
        <d v="1899-12-30T14:24:42"/>
        <d v="1899-12-30T14:32:18"/>
        <d v="1899-12-30T14:33:03"/>
        <d v="1899-12-30T14:38:39"/>
        <d v="1899-12-30T14:55:01"/>
        <d v="1899-12-30T14:58:59"/>
        <d v="1899-12-30T14:58:33"/>
        <d v="1899-12-30T14:59:09"/>
        <d v="1899-12-30T15:15:28"/>
        <d v="1899-12-30T08:11:54"/>
        <d v="1899-12-30T08:14:38"/>
        <d v="1899-12-30T08:19:21"/>
        <d v="1899-12-30T08:25:42"/>
        <d v="1899-12-30T08:31:45"/>
        <d v="1899-12-30T08:36:10"/>
        <d v="1899-12-30T08:46:38"/>
        <d v="1899-12-30T08:51:07"/>
        <d v="1899-12-30T08:58:11"/>
        <d v="1899-12-30T08:52:22"/>
        <d v="1899-12-30T09:01:13"/>
        <d v="1899-12-30T09:11:36"/>
        <d v="1899-12-30T09:02:36"/>
        <d v="1899-12-30T09:08:55"/>
        <d v="1899-12-30T09:10:14"/>
        <d v="1899-12-30T09:29:31"/>
        <d v="1899-12-30T09:31:59"/>
        <d v="1899-12-30T09:32:23"/>
        <d v="1899-12-30T09:38:37"/>
        <d v="1899-12-30T09:35:23"/>
        <d v="1899-12-30T09:36:36"/>
        <d v="1899-12-30T09:47:08"/>
        <d v="1899-12-30T09:56:14"/>
        <d v="1899-12-30T09:52:49"/>
        <d v="1899-12-30T10:02:12"/>
        <d v="1899-12-30T10:10:27"/>
        <d v="1899-12-30T10:01:06"/>
        <d v="1899-12-30T10:09:27"/>
        <d v="1899-12-30T10:14:33"/>
        <d v="1899-12-30T10:12:02"/>
        <d v="1899-12-30T10:06:19"/>
        <d v="1899-12-30T10:11:10"/>
        <d v="1899-12-30T10:14:43"/>
        <d v="1899-12-30T10:15:03"/>
        <d v="1899-12-30T10:33:30"/>
        <d v="1899-12-30T10:39:16"/>
        <d v="1899-12-30T10:53:02"/>
        <d v="1899-12-30T11:00:51"/>
        <d v="1899-12-30T10:51:58"/>
        <d v="1899-12-30T11:08:03"/>
        <d v="1899-12-30T11:01:07"/>
        <d v="1899-12-30T11:15:22"/>
        <d v="1899-12-30T11:09:58"/>
        <d v="1899-12-30T11:20:27"/>
        <d v="1899-12-30T11:08:05"/>
        <d v="1899-12-30T11:26:22"/>
        <d v="1899-12-30T11:23:35"/>
        <d v="1899-12-30T11:26:04"/>
        <d v="1899-12-30T11:26:42"/>
        <d v="1899-12-30T11:24:56"/>
        <d v="1899-12-30T11:31:30"/>
        <d v="1899-12-30T11:38:39"/>
        <d v="1899-12-30T11:43:08"/>
        <d v="1899-12-30T11:46:31"/>
        <d v="1899-12-30T11:41:02"/>
        <d v="1899-12-30T11:43:47"/>
        <d v="1899-12-30T11:45:58"/>
        <d v="1899-12-30T12:07:31"/>
        <d v="1899-12-30T12:13:20"/>
        <d v="1899-12-30T12:15:15"/>
        <d v="1899-12-30T12:12:56"/>
        <d v="1899-12-30T12:13:59"/>
        <d v="1899-12-30T12:07:46"/>
        <d v="1899-12-30T12:16:11"/>
        <d v="1899-12-30T12:21:28"/>
        <d v="1899-12-30T12:28:18"/>
        <d v="1899-12-30T12:45:32"/>
        <d v="1899-12-30T12:39:36"/>
        <d v="1899-12-30T12:35:01"/>
        <d v="1899-12-30T12:40:41"/>
        <d v="1899-12-30T12:49:22"/>
        <d v="1899-12-30T12:48:55"/>
        <d v="1899-12-30T12:58:52"/>
        <d v="1899-12-30T13:03:21"/>
        <d v="1899-12-30T12:59:14"/>
        <d v="1899-12-30T13:10:08"/>
        <d v="1899-12-30T13:00:55"/>
        <d v="1899-12-30T13:18:21"/>
        <d v="1899-12-30T13:18:30"/>
        <d v="1899-12-30T13:23:10"/>
        <d v="1899-12-30T13:26:24"/>
        <d v="1899-12-30T13:44:26"/>
        <d v="1899-12-30T13:45:20"/>
        <d v="1899-12-30T13:53:04"/>
        <d v="1899-12-30T13:57:39"/>
        <d v="1899-12-30T14:08:06"/>
        <d v="1899-12-30T13:55:07"/>
        <d v="1899-12-30T13:59:38"/>
        <d v="1899-12-30T13:56:30"/>
        <d v="1899-12-30T14:05:36"/>
        <d v="1899-12-30T14:00:12"/>
        <d v="1899-12-30T14:19:43"/>
        <d v="1899-12-30T14:29:22"/>
        <d v="1899-12-30T14:24:40"/>
        <d v="1899-12-30T14:36:20"/>
        <d v="1899-12-30T14:43:40"/>
        <d v="1899-12-30T14:41:35"/>
        <d v="1899-12-30T14:44:39"/>
        <d v="1899-12-30T14:50:20"/>
        <d v="1899-12-30T14:59:02"/>
        <d v="1899-12-30T15:02:58"/>
        <d v="1899-12-30T14:57:17"/>
        <d v="1899-12-30T15:04: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zymon Szarek" refreshedDate="44612.688979398146" backgroundQuery="1" createdVersion="7" refreshedVersion="7" minRefreshableVersion="3" recordCount="0" supportSubquery="1" supportAdvancedDrill="1" xr:uid="{5DDA6EC9-943F-4A06-8080-5873239B745E}">
  <cacheSource type="external" connectionId="1"/>
  <cacheFields count="3">
    <cacheField name="[telefony].[data].[data]" caption="data" numFmtId="0" hierarchy="1" level="1">
      <sharedItems containsSemiMixedTypes="0" containsNonDate="0" containsDate="1" containsString="0" minDate="2017-07-03T00:00:00" maxDate="2017-08-01T00:00:00" count="21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</sharedItems>
    </cacheField>
    <cacheField name="[telefony].[typ numeru].[typ numeru]" caption="typ numeru" numFmtId="0" hierarchy="4" level="1">
      <sharedItems count="2">
        <s v="komórkowy"/>
        <s v="stacjonarny"/>
      </sharedItems>
    </cacheField>
    <cacheField name="[Measures].[Liczba data]" caption="Liczba data" numFmtId="0" hierarchy="8" level="32767"/>
  </cacheFields>
  <cacheHierarchies count="9">
    <cacheHierarchy uniqueName="[telefony].[nr]" caption="nr" attribute="1" defaultMemberUniqueName="[telefony].[nr].[All]" allUniqueName="[telefony].[nr].[All]" dimensionUniqueName="[telefony]" displayFolder="" count="0" memberValueDatatype="5" unbalanced="0"/>
    <cacheHierarchy uniqueName="[telefony].[data]" caption="data" attribute="1" time="1" defaultMemberUniqueName="[telefony].[data].[All]" allUniqueName="[telefony].[data].[All]" dimensionUniqueName="[telefony]" displayFolder="" count="2" memberValueDatatype="7" unbalanced="0">
      <fieldsUsage count="2">
        <fieldUsage x="-1"/>
        <fieldUsage x="0"/>
      </fieldsUsage>
    </cacheHierarchy>
    <cacheHierarchy uniqueName="[telefony].[rozpoczecie]" caption="rozpoczecie" attribute="1" time="1" defaultMemberUniqueName="[telefony].[rozpoczecie].[All]" allUniqueName="[telefony].[rozpoczecie].[All]" dimensionUniqueName="[telefony]" displayFolder="" count="0" memberValueDatatype="7" unbalanced="0"/>
    <cacheHierarchy uniqueName="[telefony].[zakonczenie]" caption="zakonczenie" attribute="1" time="1" defaultMemberUniqueName="[telefony].[zakonczenie].[All]" allUniqueName="[telefony].[zakonczenie].[All]" dimensionUniqueName="[telefony]" displayFolder="" count="0" memberValueDatatype="7" unbalanced="0"/>
    <cacheHierarchy uniqueName="[telefony].[typ numeru]" caption="typ numeru" attribute="1" defaultMemberUniqueName="[telefony].[typ numeru].[All]" allUniqueName="[telefony].[typ numeru].[All]" dimensionUniqueName="[telefony]" displayFolder="" count="2" memberValueDatatype="130" unbalanced="0">
      <fieldsUsage count="2">
        <fieldUsage x="-1"/>
        <fieldUsage x="1"/>
      </fieldsUsage>
    </cacheHierarchy>
    <cacheHierarchy uniqueName="[Measures].[__XL_Count telefony]" caption="__XL_Count telefony" measure="1" displayFolder="" measureGroup="telefony" count="0" hidden="1"/>
    <cacheHierarchy uniqueName="[Measures].[__No measures defined]" caption="__No measures defined" measure="1" displayFolder="" count="0" hidden="1"/>
    <cacheHierarchy uniqueName="[Measures].[Liczba typ numeru]" caption="Liczba typ numeru" measure="1" displayFolder="" measureGroup="telefo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Liczba data]" caption="Liczba data" measure="1" displayFolder="" measureGroup="telefo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elefony" uniqueName="[telefony]" caption="telefony"/>
  </dimensions>
  <measureGroups count="1">
    <measureGroup name="telefony" caption="telefon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zymon Szarek" refreshedDate="44612.808001157406" backgroundQuery="1" createdVersion="7" refreshedVersion="7" minRefreshableVersion="3" recordCount="0" supportSubquery="1" supportAdvancedDrill="1" xr:uid="{8094E878-483D-4401-87DC-66C533BE6EEA}">
  <cacheSource type="external" connectionId="1"/>
  <cacheFields count="1">
    <cacheField name="[telefony].[nr].[nr]" caption="nr" numFmtId="0" level="1">
      <sharedItems containsSemiMixedTypes="0" containsString="0" containsNumber="1" containsInteger="1" minValue="1003402" maxValue="9967523741" count="1834">
        <n v="1003402"/>
        <n v="1015521"/>
        <n v="1025756"/>
        <n v="1026326"/>
        <n v="1035023"/>
        <n v="1043289"/>
        <n v="1047809"/>
        <n v="1055495"/>
        <n v="1068000"/>
        <n v="1081610"/>
        <n v="1089768"/>
        <n v="1092699"/>
        <n v="1100142"/>
        <n v="1117628"/>
        <n v="1117708"/>
        <n v="1119016"/>
        <n v="1119740"/>
        <n v="1138033"/>
        <n v="1157434"/>
        <n v="1158631"/>
        <n v="1159432"/>
        <n v="1160932"/>
        <n v="1165705"/>
        <n v="1166111"/>
        <n v="1177203"/>
        <n v="1183006"/>
        <n v="1192412"/>
        <n v="1197931"/>
        <n v="1198407"/>
        <n v="1207918"/>
        <n v="1211446"/>
        <n v="1219073"/>
        <n v="1223816"/>
        <n v="1223943"/>
        <n v="1225082"/>
        <n v="1233459"/>
        <n v="1235622"/>
        <n v="1240369"/>
        <n v="1247125"/>
        <n v="1263080"/>
        <n v="1268336"/>
        <n v="1269611"/>
        <n v="1279245"/>
        <n v="1288637"/>
        <n v="1294973"/>
        <n v="1296262"/>
        <n v="1301099"/>
        <n v="1302112"/>
        <n v="1302842"/>
        <n v="1309359"/>
        <n v="1316116"/>
        <n v="1319121"/>
        <n v="1331802"/>
        <n v="1332513"/>
        <n v="1332884"/>
        <n v="1337042"/>
        <n v="1340323"/>
        <n v="1345591"/>
        <n v="1355775"/>
        <n v="1365581"/>
        <n v="1384299"/>
        <n v="1390402"/>
        <n v="1391272"/>
        <n v="1405478"/>
        <n v="1409543"/>
        <n v="1415198"/>
        <n v="1418351"/>
        <n v="1431491"/>
        <n v="1435049"/>
        <n v="1439114"/>
        <n v="1451455"/>
        <n v="1454555"/>
        <n v="1457083"/>
        <n v="1458287"/>
        <n v="1462418"/>
        <n v="1467591"/>
        <n v="1469705"/>
        <n v="1472253"/>
        <n v="1472682"/>
        <n v="1475008"/>
        <n v="1475165"/>
        <n v="1480206"/>
        <n v="1482340"/>
        <n v="1488369"/>
        <n v="1500342"/>
        <n v="1507196"/>
        <n v="1508356"/>
        <n v="1519891"/>
        <n v="1531672"/>
        <n v="1552302"/>
        <n v="1552877"/>
        <n v="1563816"/>
        <n v="1579531"/>
        <n v="1583683"/>
        <n v="1586675"/>
        <n v="1588418"/>
        <n v="1592822"/>
        <n v="1607422"/>
        <n v="1611389"/>
        <n v="1616328"/>
        <n v="1617146"/>
        <n v="1626862"/>
        <n v="1639829"/>
        <n v="1640140"/>
        <n v="1640513"/>
        <n v="1649912"/>
        <n v="1659814"/>
        <n v="1661633"/>
        <n v="1677537"/>
        <n v="1679471"/>
        <n v="1689993"/>
        <n v="1692981"/>
        <n v="1700508"/>
        <n v="1701008"/>
        <n v="1709455"/>
        <n v="1714791"/>
        <n v="1715377"/>
        <n v="1721264"/>
        <n v="1734512"/>
        <n v="1739364"/>
        <n v="1740380"/>
        <n v="1747389"/>
        <n v="1761255"/>
        <n v="1766133"/>
        <n v="1775131"/>
        <n v="1775586"/>
        <n v="1787732"/>
        <n v="1797960"/>
        <n v="1808444"/>
        <n v="1809111"/>
        <n v="1811630"/>
        <n v="1814327"/>
        <n v="1816002"/>
        <n v="1829028"/>
        <n v="1830054"/>
        <n v="1830251"/>
        <n v="1837797"/>
        <n v="1859884"/>
        <n v="1867016"/>
        <n v="1879412"/>
        <n v="1887758"/>
        <n v="1890121"/>
        <n v="1898174"/>
        <n v="1908394"/>
        <n v="1909553"/>
        <n v="1911796"/>
        <n v="1922212"/>
        <n v="1926053"/>
        <n v="1927908"/>
        <n v="1951101"/>
        <n v="1959826"/>
        <n v="1992079"/>
        <n v="1997542"/>
        <n v="2005653"/>
        <n v="2025194"/>
        <n v="2028923"/>
        <n v="2054346"/>
        <n v="2056567"/>
        <n v="2071691"/>
        <n v="2076719"/>
        <n v="2078150"/>
        <n v="2089993"/>
        <n v="2092198"/>
        <n v="2096100"/>
        <n v="2096180"/>
        <n v="2104331"/>
        <n v="2107985"/>
        <n v="2111996"/>
        <n v="2114812"/>
        <n v="2117176"/>
        <n v="2128068"/>
        <n v="2128803"/>
        <n v="2134315"/>
        <n v="2135609"/>
        <n v="2145244"/>
        <n v="2150051"/>
        <n v="2157195"/>
        <n v="2158377"/>
        <n v="2163209"/>
        <n v="2184116"/>
        <n v="2185216"/>
        <n v="2186880"/>
        <n v="2188847"/>
        <n v="2193730"/>
        <n v="2199311"/>
        <n v="2201085"/>
        <n v="2227803"/>
        <n v="2235911"/>
        <n v="2239958"/>
        <n v="2248131"/>
        <n v="2252239"/>
        <n v="2255197"/>
        <n v="2256093"/>
        <n v="2260131"/>
        <n v="2289072"/>
        <n v="2302227"/>
        <n v="2304726"/>
        <n v="2309436"/>
        <n v="2325155"/>
        <n v="2327418"/>
        <n v="2329556"/>
        <n v="2341441"/>
        <n v="2354992"/>
        <n v="2355456"/>
        <n v="2366545"/>
        <n v="2388040"/>
        <n v="2394144"/>
        <n v="2395447"/>
        <n v="2400590"/>
        <n v="2402827"/>
        <n v="2406196"/>
        <n v="2412611"/>
        <n v="2419247"/>
        <n v="2419817"/>
        <n v="2434652"/>
        <n v="2435007"/>
        <n v="2443869"/>
        <n v="2445944"/>
        <n v="2456290"/>
        <n v="2462682"/>
        <n v="2469778"/>
        <n v="2474506"/>
        <n v="2475157"/>
        <n v="2478461"/>
        <n v="2486941"/>
        <n v="2492731"/>
        <n v="2506618"/>
        <n v="2509631"/>
        <n v="2514802"/>
        <n v="2515441"/>
        <n v="2557643"/>
        <n v="2557668"/>
        <n v="2567031"/>
        <n v="2569721"/>
        <n v="2571251"/>
        <n v="2573868"/>
        <n v="2584185"/>
        <n v="2585298"/>
        <n v="2590674"/>
        <n v="2603125"/>
        <n v="2604004"/>
        <n v="2611045"/>
        <n v="2619219"/>
        <n v="2631285"/>
        <n v="2635121"/>
        <n v="2636055"/>
        <n v="2644526"/>
        <n v="2645518"/>
        <n v="2653312"/>
        <n v="2663800"/>
        <n v="2668991"/>
        <n v="2672229"/>
        <n v="2675422"/>
        <n v="2684831"/>
        <n v="2697566"/>
        <n v="2701816"/>
        <n v="2722706"/>
        <n v="2723614"/>
        <n v="2731955"/>
        <n v="2733008"/>
        <n v="2741017"/>
        <n v="2750193"/>
        <n v="2753778"/>
        <n v="2771511"/>
        <n v="2780765"/>
        <n v="2781512"/>
        <n v="2790475"/>
        <n v="2808052"/>
        <n v="2814524"/>
        <n v="2825289"/>
        <n v="2826868"/>
        <n v="2828759"/>
        <n v="2835355"/>
        <n v="2838216"/>
        <n v="2841969"/>
        <n v="2844911"/>
        <n v="2849439"/>
        <n v="2853860"/>
        <n v="2861766"/>
        <n v="2866546"/>
        <n v="2873323"/>
        <n v="2890720"/>
        <n v="2900584"/>
        <n v="2912297"/>
        <n v="2915745"/>
        <n v="2920581"/>
        <n v="2922327"/>
        <n v="2928766"/>
        <n v="2947035"/>
        <n v="2947660"/>
        <n v="2947889"/>
        <n v="2963652"/>
        <n v="2969264"/>
        <n v="2985743"/>
        <n v="2989192"/>
        <n v="3004571"/>
        <n v="3004967"/>
        <n v="3017523"/>
        <n v="3018218"/>
        <n v="3025855"/>
        <n v="3028093"/>
        <n v="3029994"/>
        <n v="3040267"/>
        <n v="3072421"/>
        <n v="3073815"/>
        <n v="3086185"/>
        <n v="3087246"/>
        <n v="3093964"/>
        <n v="3095218"/>
        <n v="3102910"/>
        <n v="3109039"/>
        <n v="3109133"/>
        <n v="3120387"/>
        <n v="3121640"/>
        <n v="3121850"/>
        <n v="3127402"/>
        <n v="3131883"/>
        <n v="3134379"/>
        <n v="3135285"/>
        <n v="3136675"/>
        <n v="3150344"/>
        <n v="3153023"/>
        <n v="3153283"/>
        <n v="3177370"/>
        <n v="3178616"/>
        <n v="3184339"/>
        <n v="3189059"/>
        <n v="3192053"/>
        <n v="3192836"/>
        <n v="3198725"/>
        <n v="3200206"/>
        <n v="3202610"/>
        <n v="3206241"/>
        <n v="3211876"/>
        <n v="3224960"/>
        <n v="3232376"/>
        <n v="3236046"/>
        <n v="3245936"/>
        <n v="3253368"/>
        <n v="3263806"/>
        <n v="3263854"/>
        <n v="3284714"/>
        <n v="3287315"/>
        <n v="3300626"/>
        <n v="3305212"/>
        <n v="3326329"/>
        <n v="3326913"/>
        <n v="3328479"/>
        <n v="3348581"/>
        <n v="3352943"/>
        <n v="3360951"/>
        <n v="3363840"/>
        <n v="3370151"/>
        <n v="3379401"/>
        <n v="3382699"/>
        <n v="3382728"/>
        <n v="3390459"/>
        <n v="3407358"/>
        <n v="3422062"/>
        <n v="3429335"/>
        <n v="3434934"/>
        <n v="3437033"/>
        <n v="3443287"/>
        <n v="3444629"/>
        <n v="3456554"/>
        <n v="3460208"/>
        <n v="3465997"/>
        <n v="3473734"/>
        <n v="3478111"/>
        <n v="3478173"/>
        <n v="3493348"/>
        <n v="3494192"/>
        <n v="3505978"/>
        <n v="3508755"/>
        <n v="3520189"/>
        <n v="3524259"/>
        <n v="3525921"/>
        <n v="3533271"/>
        <n v="3533421"/>
        <n v="3537655"/>
        <n v="3539762"/>
        <n v="3558582"/>
        <n v="3563037"/>
        <n v="3574623"/>
        <n v="3589291"/>
        <n v="3590468"/>
        <n v="3596504"/>
        <n v="3599100"/>
        <n v="3607585"/>
        <n v="3613950"/>
        <n v="3616291"/>
        <n v="3624713"/>
        <n v="3638038"/>
        <n v="3638658"/>
        <n v="3652646"/>
        <n v="3654212"/>
        <n v="3656681"/>
        <n v="3680072"/>
        <n v="3680149"/>
        <n v="3691176"/>
        <n v="3691457"/>
        <n v="3697935"/>
        <n v="3704193"/>
        <n v="3707498"/>
        <n v="3720500"/>
        <n v="3733011"/>
        <n v="3757504"/>
        <n v="3759991"/>
        <n v="3765001"/>
        <n v="3765658"/>
        <n v="3767866"/>
        <n v="3776937"/>
        <n v="3785540"/>
        <n v="3796958"/>
        <n v="3804078"/>
        <n v="3811342"/>
        <n v="3824371"/>
        <n v="3824660"/>
        <n v="3851940"/>
        <n v="3858766"/>
        <n v="3861280"/>
        <n v="3862016"/>
        <n v="3864488"/>
        <n v="3897347"/>
        <n v="3900921"/>
        <n v="3908162"/>
        <n v="3912924"/>
        <n v="3914070"/>
        <n v="3919087"/>
        <n v="3925701"/>
        <n v="3931464"/>
        <n v="3931914"/>
        <n v="3934931"/>
        <n v="3943994"/>
        <n v="3944120"/>
        <n v="3954712"/>
        <n v="3972159"/>
        <n v="3976931"/>
        <n v="3979295"/>
        <n v="3979680"/>
        <n v="3982833"/>
        <n v="3983714"/>
        <n v="3984696"/>
        <n v="3990337"/>
        <n v="3999937"/>
        <n v="4002406"/>
        <n v="4007464"/>
        <n v="4017213"/>
        <n v="4025325"/>
        <n v="4030817"/>
        <n v="4034491"/>
        <n v="4039284"/>
        <n v="4055319"/>
        <n v="4056070"/>
        <n v="4056361"/>
        <n v="4060894"/>
        <n v="4062215"/>
        <n v="4065787"/>
        <n v="4068728"/>
        <n v="4079013"/>
        <n v="4082744"/>
        <n v="4093292"/>
        <n v="4094662"/>
        <n v="4100331"/>
        <n v="4102482"/>
        <n v="4111617"/>
        <n v="4113351"/>
        <n v="4131448"/>
        <n v="4132754"/>
        <n v="4133182"/>
        <n v="4144248"/>
        <n v="4146159"/>
        <n v="4148520"/>
        <n v="4150421"/>
        <n v="4154521"/>
        <n v="4174785"/>
        <n v="4176704"/>
        <n v="4176999"/>
        <n v="4187727"/>
        <n v="4191600"/>
        <n v="4195677"/>
        <n v="4203418"/>
        <n v="4212838"/>
        <n v="4221160"/>
        <n v="4222605"/>
        <n v="4230507"/>
        <n v="4238684"/>
        <n v="4250194"/>
        <n v="4264808"/>
        <n v="4272221"/>
        <n v="4273704"/>
        <n v="4274149"/>
        <n v="4274311"/>
        <n v="4283724"/>
        <n v="4285095"/>
        <n v="4293872"/>
        <n v="4303945"/>
        <n v="4305632"/>
        <n v="4305960"/>
        <n v="4326245"/>
        <n v="4328583"/>
        <n v="4334364"/>
        <n v="4363716"/>
        <n v="4370146"/>
        <n v="4371394"/>
        <n v="4376637"/>
        <n v="4379415"/>
        <n v="4379524"/>
        <n v="4389240"/>
        <n v="4404713"/>
        <n v="4405604"/>
        <n v="4412771"/>
        <n v="4419123"/>
        <n v="4424322"/>
        <n v="4429479"/>
        <n v="4445684"/>
        <n v="4452201"/>
        <n v="4454837"/>
        <n v="4458725"/>
        <n v="4469748"/>
        <n v="4471203"/>
        <n v="4471828"/>
        <n v="4473835"/>
        <n v="4483996"/>
        <n v="4497624"/>
        <n v="4501726"/>
        <n v="4501823"/>
        <n v="4505950"/>
        <n v="4509550"/>
        <n v="4520226"/>
        <n v="4520463"/>
        <n v="4526057"/>
        <n v="4529192"/>
        <n v="4535172"/>
        <n v="4546455"/>
        <n v="4555937"/>
        <n v="4566750"/>
        <n v="4575865"/>
        <n v="4577789"/>
        <n v="4581715"/>
        <n v="4599598"/>
        <n v="4606501"/>
        <n v="4614100"/>
        <n v="4623731"/>
        <n v="4636713"/>
        <n v="4653709"/>
        <n v="4657345"/>
        <n v="4659808"/>
        <n v="4661635"/>
        <n v="4681236"/>
        <n v="4697138"/>
        <n v="4698731"/>
        <n v="4702334"/>
        <n v="4703748"/>
        <n v="4714815"/>
        <n v="4720934"/>
        <n v="4726561"/>
        <n v="4736016"/>
        <n v="4738129"/>
        <n v="4759206"/>
        <n v="4767842"/>
        <n v="4774889"/>
        <n v="4785864"/>
        <n v="4787793"/>
        <n v="4791902"/>
        <n v="4804872"/>
        <n v="4824250"/>
        <n v="4824267"/>
        <n v="4824710"/>
        <n v="4825302"/>
        <n v="4843076"/>
        <n v="4844054"/>
        <n v="4845362"/>
        <n v="4848864"/>
        <n v="4852863"/>
        <n v="4853153"/>
        <n v="4857453"/>
        <n v="4860618"/>
        <n v="4873703"/>
        <n v="4895290"/>
        <n v="4901642"/>
        <n v="4911005"/>
        <n v="4923459"/>
        <n v="4925279"/>
        <n v="4927402"/>
        <n v="4929499"/>
        <n v="4939683"/>
        <n v="4945889"/>
        <n v="4952685"/>
        <n v="4959594"/>
        <n v="4960672"/>
        <n v="4960687"/>
        <n v="4963499"/>
        <n v="4965118"/>
        <n v="4983193"/>
        <n v="4995171"/>
        <n v="5006675"/>
        <n v="5013602"/>
        <n v="5013688"/>
        <n v="5014399"/>
        <n v="5015921"/>
        <n v="5016981"/>
        <n v="5019634"/>
        <n v="5022247"/>
        <n v="5026277"/>
        <n v="5027404"/>
        <n v="5029329"/>
        <n v="5036422"/>
        <n v="5039266"/>
        <n v="5060909"/>
        <n v="5076649"/>
        <n v="5082463"/>
        <n v="5086182"/>
        <n v="5087066"/>
        <n v="5087484"/>
        <n v="5089019"/>
        <n v="5092577"/>
        <n v="5094248"/>
        <n v="5104536"/>
        <n v="5131341"/>
        <n v="5136126"/>
        <n v="5138547"/>
        <n v="5146166"/>
        <n v="5147242"/>
        <n v="5147651"/>
        <n v="5162775"/>
        <n v="5199929"/>
        <n v="5205087"/>
        <n v="5215912"/>
        <n v="5220235"/>
        <n v="5221005"/>
        <n v="5223970"/>
        <n v="5228419"/>
        <n v="5231877"/>
        <n v="5233531"/>
        <n v="5244597"/>
        <n v="5251861"/>
        <n v="5252835"/>
        <n v="5253133"/>
        <n v="5254694"/>
        <n v="5272270"/>
        <n v="5277660"/>
        <n v="5290460"/>
        <n v="5303411"/>
        <n v="5305478"/>
        <n v="5312081"/>
        <n v="5318850"/>
        <n v="5340881"/>
        <n v="5349562"/>
        <n v="5354141"/>
        <n v="5356378"/>
        <n v="5356824"/>
        <n v="5372125"/>
        <n v="5372891"/>
        <n v="5376362"/>
        <n v="5379981"/>
        <n v="5392799"/>
        <n v="5415372"/>
        <n v="5418543"/>
        <n v="5440420"/>
        <n v="5446203"/>
        <n v="5448890"/>
        <n v="5464497"/>
        <n v="5465004"/>
        <n v="5487496"/>
        <n v="5489867"/>
        <n v="5492379"/>
        <n v="5505912"/>
        <n v="5508903"/>
        <n v="5512237"/>
        <n v="5512492"/>
        <n v="5528648"/>
        <n v="5536146"/>
        <n v="5542324"/>
        <n v="5543741"/>
        <n v="5550678"/>
        <n v="5582631"/>
        <n v="5588421"/>
        <n v="5604405"/>
        <n v="5610335"/>
        <n v="5613566"/>
        <n v="5616210"/>
        <n v="5631380"/>
        <n v="5636281"/>
        <n v="5646830"/>
        <n v="5672312"/>
        <n v="5687077"/>
        <n v="5687447"/>
        <n v="5696056"/>
        <n v="5713477"/>
        <n v="5725773"/>
        <n v="5726531"/>
        <n v="5730350"/>
        <n v="5741700"/>
        <n v="5744555"/>
        <n v="5744567"/>
        <n v="5750549"/>
        <n v="5750819"/>
        <n v="5758962"/>
        <n v="5759409"/>
        <n v="5786740"/>
        <n v="5788783"/>
        <n v="5790304"/>
        <n v="5809293"/>
        <n v="5815339"/>
        <n v="5816822"/>
        <n v="5822881"/>
        <n v="5829504"/>
        <n v="5833452"/>
        <n v="5835972"/>
        <n v="5850216"/>
        <n v="5854377"/>
        <n v="5856822"/>
        <n v="5859235"/>
        <n v="5881130"/>
        <n v="5883714"/>
        <n v="5893512"/>
        <n v="5894865"/>
        <n v="5900506"/>
        <n v="5900664"/>
        <n v="5912710"/>
        <n v="5913547"/>
        <n v="5913571"/>
        <n v="5926011"/>
        <n v="5952625"/>
        <n v="5960122"/>
        <n v="5970183"/>
        <n v="5980925"/>
        <n v="5983034"/>
        <n v="5984039"/>
        <n v="5991516"/>
        <n v="5997385"/>
        <n v="6005020"/>
        <n v="6005355"/>
        <n v="6006309"/>
        <n v="6009110"/>
        <n v="6013508"/>
        <n v="6018613"/>
        <n v="6021417"/>
        <n v="6023049"/>
        <n v="6024447"/>
        <n v="6026397"/>
        <n v="6027120"/>
        <n v="6045882"/>
        <n v="6047761"/>
        <n v="6050344"/>
        <n v="6050570"/>
        <n v="6051341"/>
        <n v="6055986"/>
        <n v="6056372"/>
        <n v="6060835"/>
        <n v="6062869"/>
        <n v="6068132"/>
        <n v="6070136"/>
        <n v="6070329"/>
        <n v="6087301"/>
        <n v="6087997"/>
        <n v="6118241"/>
        <n v="6124638"/>
        <n v="6131743"/>
        <n v="6146223"/>
        <n v="6151478"/>
        <n v="6156594"/>
        <n v="6158527"/>
        <n v="6161675"/>
        <n v="6175467"/>
        <n v="6177366"/>
        <n v="6191682"/>
        <n v="6194112"/>
        <n v="6218089"/>
        <n v="6220398"/>
        <n v="6231537"/>
        <n v="6242177"/>
        <n v="6251788"/>
        <n v="6257971"/>
        <n v="6264844"/>
        <n v="6269166"/>
        <n v="6270159"/>
        <n v="6290575"/>
        <n v="6299545"/>
        <n v="6304174"/>
        <n v="6305758"/>
        <n v="6309138"/>
        <n v="6312012"/>
        <n v="6312575"/>
        <n v="6320579"/>
        <n v="6326108"/>
        <n v="6333341"/>
        <n v="6333547"/>
        <n v="6337931"/>
        <n v="6341482"/>
        <n v="6345014"/>
        <n v="6357818"/>
        <n v="6367284"/>
        <n v="6374704"/>
        <n v="6384230"/>
        <n v="6386788"/>
        <n v="6401011"/>
        <n v="6408952"/>
        <n v="6420583"/>
        <n v="6426011"/>
        <n v="6426246"/>
        <n v="6434255"/>
        <n v="6439414"/>
        <n v="6460935"/>
        <n v="6461167"/>
        <n v="6465122"/>
        <n v="6468376"/>
        <n v="6484436"/>
        <n v="6492842"/>
        <n v="6493406"/>
        <n v="6493766"/>
        <n v="6495153"/>
        <n v="6495517"/>
        <n v="6510330"/>
        <n v="6516512"/>
        <n v="6516836"/>
        <n v="6523054"/>
        <n v="6530661"/>
        <n v="6551880"/>
        <n v="6552755"/>
        <n v="6574044"/>
        <n v="6578914"/>
        <n v="6580951"/>
        <n v="6607648"/>
        <n v="6615729"/>
        <n v="6616163"/>
        <n v="6642574"/>
        <n v="6657074"/>
        <n v="6663334"/>
        <n v="6674505"/>
        <n v="6689117"/>
        <n v="6694568"/>
        <n v="6703754"/>
        <n v="6709939"/>
        <n v="6712006"/>
        <n v="6716140"/>
        <n v="6717763"/>
        <n v="6719542"/>
        <n v="6725216"/>
        <n v="6729705"/>
        <n v="6730442"/>
        <n v="6735390"/>
        <n v="6736331"/>
        <n v="6741642"/>
        <n v="6746757"/>
        <n v="6763741"/>
        <n v="6766881"/>
        <n v="6772052"/>
        <n v="6785899"/>
        <n v="6786847"/>
        <n v="6795454"/>
        <n v="6801890"/>
        <n v="6813775"/>
        <n v="6818507"/>
        <n v="6821027"/>
        <n v="6833658"/>
        <n v="6844342"/>
        <n v="6855900"/>
        <n v="6859181"/>
        <n v="6865106"/>
        <n v="6865322"/>
        <n v="6878722"/>
        <n v="6884037"/>
        <n v="6890486"/>
        <n v="6891636"/>
        <n v="6892980"/>
        <n v="6894270"/>
        <n v="6896175"/>
        <n v="6896787"/>
        <n v="6897893"/>
        <n v="6900303"/>
        <n v="6905863"/>
        <n v="6919928"/>
        <n v="6920814"/>
        <n v="6922037"/>
        <n v="6927270"/>
        <n v="6934405"/>
        <n v="6940373"/>
        <n v="6942059"/>
        <n v="6949463"/>
        <n v="6952061"/>
        <n v="6956143"/>
        <n v="6976431"/>
        <n v="6978234"/>
        <n v="6979384"/>
        <n v="6980867"/>
        <n v="6982652"/>
        <n v="6994188"/>
        <n v="6999348"/>
        <n v="7060245"/>
        <n v="7066389"/>
        <n v="7066778"/>
        <n v="7076463"/>
        <n v="7085993"/>
        <n v="7088840"/>
        <n v="7097883"/>
        <n v="7110850"/>
        <n v="7114306"/>
        <n v="7118082"/>
        <n v="7123731"/>
        <n v="7126980"/>
        <n v="7151490"/>
        <n v="7160339"/>
        <n v="7166411"/>
        <n v="7191598"/>
        <n v="7203715"/>
        <n v="7207066"/>
        <n v="7211782"/>
        <n v="7215284"/>
        <n v="7219884"/>
        <n v="7224275"/>
        <n v="7225111"/>
        <n v="7226610"/>
        <n v="7230252"/>
        <n v="7236035"/>
        <n v="7269536"/>
        <n v="7273239"/>
        <n v="7275091"/>
        <n v="7279106"/>
        <n v="7288626"/>
        <n v="7291318"/>
        <n v="7292887"/>
        <n v="7295667"/>
        <n v="7320123"/>
        <n v="7321543"/>
        <n v="7322741"/>
        <n v="7340326"/>
        <n v="7353916"/>
        <n v="7362963"/>
        <n v="7364500"/>
        <n v="7377702"/>
        <n v="7379567"/>
        <n v="7384686"/>
        <n v="7388260"/>
        <n v="7396921"/>
        <n v="7415603"/>
        <n v="7421094"/>
        <n v="7421868"/>
        <n v="7432767"/>
        <n v="7439955"/>
        <n v="7449832"/>
        <n v="7456918"/>
        <n v="7457716"/>
        <n v="7467198"/>
        <n v="7471152"/>
        <n v="7473070"/>
        <n v="7473804"/>
        <n v="7488966"/>
        <n v="7503173"/>
        <n v="7507354"/>
        <n v="7507831"/>
        <n v="7508054"/>
        <n v="7511410"/>
        <n v="7513392"/>
        <n v="7518300"/>
        <n v="7536096"/>
        <n v="7551668"/>
        <n v="7564861"/>
        <n v="7571642"/>
        <n v="7589993"/>
        <n v="7594764"/>
        <n v="7595348"/>
        <n v="7599611"/>
        <n v="7622819"/>
        <n v="7622848"/>
        <n v="7624070"/>
        <n v="7627829"/>
        <n v="7632647"/>
        <n v="7646265"/>
        <n v="7663988"/>
        <n v="7677384"/>
        <n v="7701901"/>
        <n v="7712618"/>
        <n v="7715424"/>
        <n v="7718350"/>
        <n v="7727942"/>
        <n v="7739841"/>
        <n v="7741751"/>
        <n v="7743548"/>
        <n v="7747085"/>
        <n v="7751076"/>
        <n v="7762020"/>
        <n v="7763451"/>
        <n v="7766265"/>
        <n v="7768277"/>
        <n v="7769531"/>
        <n v="7773546"/>
        <n v="7779935"/>
        <n v="7781904"/>
        <n v="7792679"/>
        <n v="7792980"/>
        <n v="7795911"/>
        <n v="7826456"/>
        <n v="7834807"/>
        <n v="7836418"/>
        <n v="7841442"/>
        <n v="7852624"/>
        <n v="7857206"/>
        <n v="7865428"/>
        <n v="7865609"/>
        <n v="7872182"/>
        <n v="7880396"/>
        <n v="7880585"/>
        <n v="7883595"/>
        <n v="7891185"/>
        <n v="7896629"/>
        <n v="7904403"/>
        <n v="7914439"/>
        <n v="7915936"/>
        <n v="7918038"/>
        <n v="7933399"/>
        <n v="7937998"/>
        <n v="7969038"/>
        <n v="7972076"/>
        <n v="7973319"/>
        <n v="7973476"/>
        <n v="7975900"/>
        <n v="7977726"/>
        <n v="7979313"/>
        <n v="7980513"/>
        <n v="7986409"/>
        <n v="7988607"/>
        <n v="7994769"/>
        <n v="8001915"/>
        <n v="8010775"/>
        <n v="8023179"/>
        <n v="8026912"/>
        <n v="8028777"/>
        <n v="8041809"/>
        <n v="8049834"/>
        <n v="8056387"/>
        <n v="8060169"/>
        <n v="8063487"/>
        <n v="8070345"/>
        <n v="8077806"/>
        <n v="8079505"/>
        <n v="8086847"/>
        <n v="8130722"/>
        <n v="8133585"/>
        <n v="8135542"/>
        <n v="8136309"/>
        <n v="8150086"/>
        <n v="8156713"/>
        <n v="8159466"/>
        <n v="8159631"/>
        <n v="8159788"/>
        <n v="8163790"/>
        <n v="8177683"/>
        <n v="8183468"/>
        <n v="8187780"/>
        <n v="8195842"/>
        <n v="8214927"/>
        <n v="8223406"/>
        <n v="8228350"/>
        <n v="8233999"/>
        <n v="8246306"/>
        <n v="8249721"/>
        <n v="8250018"/>
        <n v="8251878"/>
        <n v="8252939"/>
        <n v="8253162"/>
        <n v="8261808"/>
        <n v="8270097"/>
        <n v="8276893"/>
        <n v="8279741"/>
        <n v="8284495"/>
        <n v="8299537"/>
        <n v="8313390"/>
        <n v="8322522"/>
        <n v="8322802"/>
        <n v="8331262"/>
        <n v="8362094"/>
        <n v="8369815"/>
        <n v="8375968"/>
        <n v="8384647"/>
        <n v="8385222"/>
        <n v="8387594"/>
        <n v="8400710"/>
        <n v="8405292"/>
        <n v="8405954"/>
        <n v="8414788"/>
        <n v="8424969"/>
        <n v="8429072"/>
        <n v="8434044"/>
        <n v="8449157"/>
        <n v="8461631"/>
        <n v="8471021"/>
        <n v="8471219"/>
        <n v="8471544"/>
        <n v="8487003"/>
        <n v="8489588"/>
        <n v="8493652"/>
        <n v="8498076"/>
        <n v="8498683"/>
        <n v="8501225"/>
        <n v="8501947"/>
        <n v="8504601"/>
        <n v="8512255"/>
        <n v="8514016"/>
        <n v="8534481"/>
        <n v="8541151"/>
        <n v="8570276"/>
        <n v="8585321"/>
        <n v="8590206"/>
        <n v="8596442"/>
        <n v="8596929"/>
        <n v="8605742"/>
        <n v="8622421"/>
        <n v="8632893"/>
        <n v="8647144"/>
        <n v="8655825"/>
        <n v="8667012"/>
        <n v="8672623"/>
        <n v="8672651"/>
        <n v="8679036"/>
        <n v="8690793"/>
        <n v="8691743"/>
        <n v="8715278"/>
        <n v="8723323"/>
        <n v="8743781"/>
        <n v="8748493"/>
        <n v="8749135"/>
        <n v="8750619"/>
        <n v="8750670"/>
        <n v="8768896"/>
        <n v="8770898"/>
        <n v="8773356"/>
        <n v="8802222"/>
        <n v="8819206"/>
        <n v="8825868"/>
        <n v="8831940"/>
        <n v="8838584"/>
        <n v="8840288"/>
        <n v="8841955"/>
        <n v="8849918"/>
        <n v="8863988"/>
        <n v="8865092"/>
        <n v="8870498"/>
        <n v="8872311"/>
        <n v="8880275"/>
        <n v="8885606"/>
        <n v="8895257"/>
        <n v="8900603"/>
        <n v="8929993"/>
        <n v="8936656"/>
        <n v="8938444"/>
        <n v="8953850"/>
        <n v="8957203"/>
        <n v="8967842"/>
        <n v="8972366"/>
        <n v="8982137"/>
        <n v="8984769"/>
        <n v="8985437"/>
        <n v="8991671"/>
        <n v="9005999"/>
        <n v="9021766"/>
        <n v="9039872"/>
        <n v="9045402"/>
        <n v="9046365"/>
        <n v="9052582"/>
        <n v="9052652"/>
        <n v="9061957"/>
        <n v="9065927"/>
        <n v="9076015"/>
        <n v="9084978"/>
        <n v="9088045"/>
        <n v="9088452"/>
        <n v="9091369"/>
        <n v="9100303"/>
        <n v="9120318"/>
        <n v="9121149"/>
        <n v="9132555"/>
        <n v="9137235"/>
        <n v="9147613"/>
        <n v="9156106"/>
        <n v="9171025"/>
        <n v="9175377"/>
        <n v="9176754"/>
        <n v="9182658"/>
        <n v="9183185"/>
        <n v="9187410"/>
        <n v="9192546"/>
        <n v="9197309"/>
        <n v="9219408"/>
        <n v="9225043"/>
        <n v="9225807"/>
        <n v="9254070"/>
        <n v="9266643"/>
        <n v="9270571"/>
        <n v="9279730"/>
        <n v="9282166"/>
        <n v="9282666"/>
        <n v="9283739"/>
        <n v="9287211"/>
        <n v="9294571"/>
        <n v="9304830"/>
        <n v="9305031"/>
        <n v="9319894"/>
        <n v="9321082"/>
        <n v="9328179"/>
        <n v="9329226"/>
        <n v="9339774"/>
        <n v="9340299"/>
        <n v="9355422"/>
        <n v="9356216"/>
        <n v="9356324"/>
        <n v="9357185"/>
        <n v="9364912"/>
        <n v="9388066"/>
        <n v="9398644"/>
        <n v="9413315"/>
        <n v="9418587"/>
        <n v="9419117"/>
        <n v="9422310"/>
        <n v="9427353"/>
        <n v="9446278"/>
        <n v="9458504"/>
        <n v="9468070"/>
        <n v="9474267"/>
        <n v="9475290"/>
        <n v="9487255"/>
        <n v="9500083"/>
        <n v="9502975"/>
        <n v="9506446"/>
        <n v="9521805"/>
        <n v="9524588"/>
        <n v="9526179"/>
        <n v="9527543"/>
        <n v="9535780"/>
        <n v="9543572"/>
        <n v="9547712"/>
        <n v="9555643"/>
        <n v="9560827"/>
        <n v="9566647"/>
        <n v="9570286"/>
        <n v="9589060"/>
        <n v="9591892"/>
        <n v="9593481"/>
        <n v="9595194"/>
        <n v="9600226"/>
        <n v="9603024"/>
        <n v="9610703"/>
        <n v="9620895"/>
        <n v="9620982"/>
        <n v="9647309"/>
        <n v="9655946"/>
        <n v="9662407"/>
        <n v="9664191"/>
        <n v="9664752"/>
        <n v="9680416"/>
        <n v="9683894"/>
        <n v="9685747"/>
        <n v="9689833"/>
        <n v="9697189"/>
        <n v="9709339"/>
        <n v="9716545"/>
        <n v="9722484"/>
        <n v="9727873"/>
        <n v="9728932"/>
        <n v="9740908"/>
        <n v="9747403"/>
        <n v="9747700"/>
        <n v="9759222"/>
        <n v="9763924"/>
        <n v="9772824"/>
        <n v="9773176"/>
        <n v="9776810"/>
        <n v="9777118"/>
        <n v="9781981"/>
        <n v="9788998"/>
        <n v="9791237"/>
        <n v="9797571"/>
        <n v="9803006"/>
        <n v="9803545"/>
        <n v="9804309"/>
        <n v="9805082"/>
        <n v="9807682"/>
        <n v="9808221"/>
        <n v="9815754"/>
        <n v="9827875"/>
        <n v="9849071"/>
        <n v="9849476"/>
        <n v="9853612"/>
        <n v="9861652"/>
        <n v="9864502"/>
        <n v="9865524"/>
        <n v="9865716"/>
        <n v="9866204"/>
        <n v="9866373"/>
        <n v="9870841"/>
        <n v="9872216"/>
        <n v="9874705"/>
        <n v="9878283"/>
        <n v="9892639"/>
        <n v="9894723"/>
        <n v="9894998"/>
        <n v="9905075"/>
        <n v="9926754"/>
        <n v="9932676"/>
        <n v="9937257"/>
        <n v="9941776"/>
        <n v="9948096"/>
        <n v="9950462"/>
        <n v="9953379"/>
        <n v="9961121"/>
        <n v="9967649"/>
        <n v="9975967"/>
        <n v="9975977"/>
        <n v="9979899"/>
        <n v="9983997"/>
        <n v="10093488"/>
        <n v="10201038"/>
        <n v="10760583"/>
        <n v="11070759"/>
        <n v="11209967"/>
        <n v="11274735"/>
        <n v="11425383"/>
        <n v="12063341"/>
        <n v="12377650"/>
        <n v="12471534"/>
        <n v="12687991"/>
        <n v="12721215"/>
        <n v="12919749"/>
        <n v="13221411"/>
        <n v="13484133"/>
        <n v="13494237"/>
        <n v="13588783"/>
        <n v="13639748"/>
        <n v="13674393"/>
        <n v="13898038"/>
        <n v="13972929"/>
        <n v="14201334"/>
        <n v="14783929"/>
        <n v="14919021"/>
        <n v="15643568"/>
        <n v="16303399"/>
        <n v="16392077"/>
        <n v="16527855"/>
        <n v="16580449"/>
        <n v="16592072"/>
        <n v="16724936"/>
        <n v="16775888"/>
        <n v="16883712"/>
        <n v="16977213"/>
        <n v="16999529"/>
        <n v="17005785"/>
        <n v="17314583"/>
        <n v="17490780"/>
        <n v="17864361"/>
        <n v="18036364"/>
        <n v="18070008"/>
        <n v="18084593"/>
        <n v="18503160"/>
        <n v="18636086"/>
        <n v="18816694"/>
        <n v="19116274"/>
        <n v="19343766"/>
        <n v="19638469"/>
        <n v="19835498"/>
        <n v="20149106"/>
        <n v="20220216"/>
        <n v="20349502"/>
        <n v="20354301"/>
        <n v="20424852"/>
        <n v="20485333"/>
        <n v="20679187"/>
        <n v="20735440"/>
        <n v="21303266"/>
        <n v="21677804"/>
        <n v="21681406"/>
        <n v="21996267"/>
        <n v="22176115"/>
        <n v="22266436"/>
        <n v="22416837"/>
        <n v="22583033"/>
        <n v="22747425"/>
        <n v="22966872"/>
        <n v="23123600"/>
        <n v="23300236"/>
        <n v="23368531"/>
        <n v="23504109"/>
        <n v="23580194"/>
        <n v="23715237"/>
        <n v="24024164"/>
        <n v="24290062"/>
        <n v="24454566"/>
        <n v="24665933"/>
        <n v="24724114"/>
        <n v="24724570"/>
        <n v="24850212"/>
        <n v="25133293"/>
        <n v="25147401"/>
        <n v="25194612"/>
        <n v="25240352"/>
        <n v="25459710"/>
        <n v="25545000"/>
        <n v="25574074"/>
        <n v="25581178"/>
        <n v="26204415"/>
        <n v="26254490"/>
        <n v="26463662"/>
        <n v="26699217"/>
        <n v="26766818"/>
        <n v="26891502"/>
        <n v="26895957"/>
        <n v="27410048"/>
        <n v="27487200"/>
        <n v="27610972"/>
        <n v="27684909"/>
        <n v="27791497"/>
        <n v="27798660"/>
        <n v="27858818"/>
        <n v="28145499"/>
        <n v="28185580"/>
        <n v="28282891"/>
        <n v="28601187"/>
        <n v="28791070"/>
        <n v="28961250"/>
        <n v="29121099"/>
        <n v="29391132"/>
        <n v="29555837"/>
        <n v="29771613"/>
        <n v="29880225"/>
        <n v="30178521"/>
        <n v="30270334"/>
        <n v="30678431"/>
        <n v="30893038"/>
        <n v="31516318"/>
        <n v="32779069"/>
        <n v="33166727"/>
        <n v="33320202"/>
        <n v="33708687"/>
        <n v="34556399"/>
        <n v="34628061"/>
        <n v="34964547"/>
        <n v="35281950"/>
        <n v="35634368"/>
        <n v="36332723"/>
        <n v="36929553"/>
        <n v="37032078"/>
        <n v="37077953"/>
        <n v="37838778"/>
        <n v="37906881"/>
        <n v="37930610"/>
        <n v="38047574"/>
        <n v="38063903"/>
        <n v="38244568"/>
        <n v="38535407"/>
        <n v="38823305"/>
        <n v="39210366"/>
        <n v="39663331"/>
        <n v="39669014"/>
        <n v="39697250"/>
        <n v="39793981"/>
        <n v="39848401"/>
        <n v="39921944"/>
        <n v="40120881"/>
        <n v="40308049"/>
        <n v="40395856"/>
        <n v="40965486"/>
        <n v="41144838"/>
        <n v="41156424"/>
        <n v="41210751"/>
        <n v="41837828"/>
        <n v="41852472"/>
        <n v="41974998"/>
        <n v="42038927"/>
        <n v="42373338"/>
        <n v="42603700"/>
        <n v="42722517"/>
        <n v="43019885"/>
        <n v="43109897"/>
        <n v="43277353"/>
        <n v="43885630"/>
        <n v="43897696"/>
        <n v="44017210"/>
        <n v="44200961"/>
        <n v="44302763"/>
        <n v="44765837"/>
        <n v="44882393"/>
        <n v="44937926"/>
        <n v="45015009"/>
        <n v="45081794"/>
        <n v="45158089"/>
        <n v="45232967"/>
        <n v="45373038"/>
        <n v="45862784"/>
        <n v="45940361"/>
        <n v="45948073"/>
        <n v="46023878"/>
        <n v="46255010"/>
        <n v="47025160"/>
        <n v="47261256"/>
        <n v="47596793"/>
        <n v="47615054"/>
        <n v="47677051"/>
        <n v="47707639"/>
        <n v="47855743"/>
        <n v="48497496"/>
        <n v="48529464"/>
        <n v="48625903"/>
        <n v="48630026"/>
        <n v="48661666"/>
        <n v="48676568"/>
        <n v="48919339"/>
        <n v="49093359"/>
        <n v="49158974"/>
        <n v="49278984"/>
        <n v="49342013"/>
        <n v="49390412"/>
        <n v="49840829"/>
        <n v="49920930"/>
        <n v="50583407"/>
        <n v="51367705"/>
        <n v="51855396"/>
        <n v="52064221"/>
        <n v="52165701"/>
        <n v="52214055"/>
        <n v="52391912"/>
        <n v="52468382"/>
        <n v="53117702"/>
        <n v="53370610"/>
        <n v="53378457"/>
        <n v="53386383"/>
        <n v="53762222"/>
        <n v="54006070"/>
        <n v="54136845"/>
        <n v="54536153"/>
        <n v="54554135"/>
        <n v="54586484"/>
        <n v="54713807"/>
        <n v="54821549"/>
        <n v="54840810"/>
        <n v="55462392"/>
        <n v="55464931"/>
        <n v="55614678"/>
        <n v="55621633"/>
        <n v="55896338"/>
        <n v="56115408"/>
        <n v="56127547"/>
        <n v="57101974"/>
        <n v="57211290"/>
        <n v="57395204"/>
        <n v="57891628"/>
        <n v="57957786"/>
        <n v="58037769"/>
        <n v="58067439"/>
        <n v="58420185"/>
        <n v="59508384"/>
        <n v="59723258"/>
        <n v="59864989"/>
        <n v="59984179"/>
        <n v="60113139"/>
        <n v="60158843"/>
        <n v="60454232"/>
        <n v="60885211"/>
        <n v="61228399"/>
        <n v="61322035"/>
        <n v="61527800"/>
        <n v="61812355"/>
        <n v="62016185"/>
        <n v="62086163"/>
        <n v="62150310"/>
        <n v="62653835"/>
        <n v="62836073"/>
        <n v="63141248"/>
        <n v="63291235"/>
        <n v="63492662"/>
        <n v="63613334"/>
        <n v="64586869"/>
        <n v="64733982"/>
        <n v="64900068"/>
        <n v="64932677"/>
        <n v="65166542"/>
        <n v="65621292"/>
        <n v="65923776"/>
        <n v="66336445"/>
        <n v="66377806"/>
        <n v="66465215"/>
        <n v="66638685"/>
        <n v="66800387"/>
        <n v="66871690"/>
        <n v="67064385"/>
        <n v="67688044"/>
        <n v="67748426"/>
        <n v="67913744"/>
        <n v="67964973"/>
        <n v="68043713"/>
        <n v="68647339"/>
        <n v="68647777"/>
        <n v="68677362"/>
        <n v="68966479"/>
        <n v="69001821"/>
        <n v="69273048"/>
        <n v="69734527"/>
        <n v="70367818"/>
        <n v="70606958"/>
        <n v="70678482"/>
        <n v="70730125"/>
        <n v="70786056"/>
        <n v="71021004"/>
        <n v="71036125"/>
        <n v="71207090"/>
        <n v="71218936"/>
        <n v="71564278"/>
        <n v="71730854"/>
        <n v="71807686"/>
        <n v="72014227"/>
        <n v="72287838"/>
        <n v="72289518"/>
        <n v="72312196"/>
        <n v="72701808"/>
        <n v="73042148"/>
        <n v="73284745"/>
        <n v="73350537"/>
        <n v="73460179"/>
        <n v="73690742"/>
        <n v="73970924"/>
        <n v="74135093"/>
        <n v="75048005"/>
        <n v="75122204"/>
        <n v="75645195"/>
        <n v="75818182"/>
        <n v="75873682"/>
        <n v="76099906"/>
        <n v="76139570"/>
        <n v="76310343"/>
        <n v="76644634"/>
        <n v="76777492"/>
        <n v="76845076"/>
        <n v="77036136"/>
        <n v="77096634"/>
        <n v="77607017"/>
        <n v="77705897"/>
        <n v="77869622"/>
        <n v="77946476"/>
        <n v="78009874"/>
        <n v="78709747"/>
        <n v="78940032"/>
        <n v="78976022"/>
        <n v="79212542"/>
        <n v="79381100"/>
        <n v="79698655"/>
        <n v="79890857"/>
        <n v="80038636"/>
        <n v="80306197"/>
        <n v="80907155"/>
        <n v="81010250"/>
        <n v="81218024"/>
        <n v="81575080"/>
        <n v="81613163"/>
        <n v="81880891"/>
        <n v="82239478"/>
        <n v="82949156"/>
        <n v="83559673"/>
        <n v="83707586"/>
        <n v="84513035"/>
        <n v="84589848"/>
        <n v="84684423"/>
        <n v="85422307"/>
        <n v="85598139"/>
        <n v="85666950"/>
        <n v="85838361"/>
        <n v="86774913"/>
        <n v="86965710"/>
        <n v="87702896"/>
        <n v="88366261"/>
        <n v="88664428"/>
        <n v="88666908"/>
        <n v="88929709"/>
        <n v="88929925"/>
        <n v="89098100"/>
        <n v="89263578"/>
        <n v="89419064"/>
        <n v="89691426"/>
        <n v="89814525"/>
        <n v="90271112"/>
        <n v="90417363"/>
        <n v="90532439"/>
        <n v="90533733"/>
        <n v="90762334"/>
        <n v="90880011"/>
        <n v="90884366"/>
        <n v="90993861"/>
        <n v="91032395"/>
        <n v="91129571"/>
        <n v="91208799"/>
        <n v="91626903"/>
        <n v="91743317"/>
        <n v="91907883"/>
        <n v="92127966"/>
        <n v="92326393"/>
        <n v="92414932"/>
        <n v="92461001"/>
        <n v="92597723"/>
        <n v="93050839"/>
        <n v="93611539"/>
        <n v="93696449"/>
        <n v="93794133"/>
        <n v="93811207"/>
        <n v="94197168"/>
        <n v="94634526"/>
        <n v="94989369"/>
        <n v="95211263"/>
        <n v="95805020"/>
        <n v="96191858"/>
        <n v="96302157"/>
        <n v="96323047"/>
        <n v="96375379"/>
        <n v="96381896"/>
        <n v="96404523"/>
        <n v="96424596"/>
        <n v="96620804"/>
        <n v="96736796"/>
        <n v="96949751"/>
        <n v="96977805"/>
        <n v="97317489"/>
        <n v="97459926"/>
        <n v="97558765"/>
        <n v="97596112"/>
        <n v="97646706"/>
        <n v="97782375"/>
        <n v="97798921"/>
        <n v="97876188"/>
        <n v="97953696"/>
        <n v="97997759"/>
        <n v="98021540"/>
        <n v="98238772"/>
        <n v="98382147"/>
        <n v="98391891"/>
        <n v="98695684"/>
        <n v="98737794"/>
        <n v="98939809"/>
        <n v="99056276"/>
        <n v="99162491"/>
        <n v="99625315"/>
        <n v="99625946"/>
        <n v="99905503"/>
        <n v="1088377750"/>
        <n v="1090396060"/>
        <n v="1094486764"/>
        <n v="1161028310"/>
        <n v="1288318920"/>
        <n v="1308483040"/>
        <n v="1521041994"/>
        <n v="1661643168"/>
        <n v="1731500345"/>
        <n v="1774304298"/>
        <n v="1822675725"/>
        <n v="1858872516"/>
        <n v="1936989939"/>
        <n v="1972250241"/>
        <n v="1973826522"/>
        <n v="2021941339"/>
        <n v="2079170589"/>
        <n v="2109147679"/>
        <n v="2211277198"/>
        <n v="2756059784"/>
        <n v="2890519255"/>
        <n v="3264546470"/>
        <n v="3273221616"/>
        <n v="3346801494"/>
        <n v="3379007610"/>
        <n v="3408462348"/>
        <n v="3414247278"/>
        <n v="3463982286"/>
        <n v="3758539398"/>
        <n v="3826370863"/>
        <n v="3897850970"/>
        <n v="3931739393"/>
        <n v="3968528766"/>
        <n v="3981821518"/>
        <n v="4045129075"/>
        <n v="4303543625"/>
        <n v="4344184930"/>
        <n v="4569864426"/>
        <n v="4600571814"/>
        <n v="4673703944"/>
        <n v="4941247888"/>
        <n v="4959551431"/>
        <n v="5107477025"/>
        <n v="5111892302"/>
        <n v="5273579381"/>
        <n v="5333653356"/>
        <n v="5341697748"/>
        <n v="5387521845"/>
        <n v="5526425146"/>
        <n v="5820632164"/>
        <n v="5839324907"/>
        <n v="5912377607"/>
        <n v="6128500046"/>
        <n v="6248157784"/>
        <n v="6275284312"/>
        <n v="6293367175"/>
        <n v="6516534288"/>
        <n v="6561564994"/>
        <n v="6637746981"/>
        <n v="6644360383"/>
        <n v="6700458395"/>
        <n v="6760428735"/>
        <n v="6766787935"/>
        <n v="6943996503"/>
        <n v="6965661375"/>
        <n v="7119239917"/>
        <n v="7138804596"/>
        <n v="7318247385"/>
        <n v="7451541965"/>
        <n v="7536048937"/>
        <n v="7662302259"/>
        <n v="7775602353"/>
        <n v="7894591002"/>
        <n v="8045338707"/>
        <n v="8126744698"/>
        <n v="8211396842"/>
        <n v="8369071681"/>
        <n v="8474693946"/>
        <n v="8685299481"/>
        <n v="8733120283"/>
        <n v="8799570155"/>
        <n v="8799928507"/>
        <n v="9007177570"/>
        <n v="9028434625"/>
        <n v="9127211929"/>
        <n v="9233918039"/>
        <n v="9259392564"/>
        <n v="9346036178"/>
        <n v="9415767851"/>
        <n v="9489003225"/>
        <n v="9532678004"/>
        <n v="9533304954"/>
        <n v="9564752674"/>
        <n v="9906846123"/>
        <n v="9967523741"/>
      </sharedItems>
    </cacheField>
  </cacheFields>
  <cacheHierarchies count="9">
    <cacheHierarchy uniqueName="[telefony].[nr]" caption="nr" attribute="1" defaultMemberUniqueName="[telefony].[nr].[All]" allUniqueName="[telefony].[nr].[All]" dimensionUniqueName="[telefony]" displayFolder="" count="2" memberValueDatatype="5" unbalanced="0">
      <fieldsUsage count="2">
        <fieldUsage x="-1"/>
        <fieldUsage x="0"/>
      </fieldsUsage>
    </cacheHierarchy>
    <cacheHierarchy uniqueName="[telefony].[data]" caption="data" attribute="1" time="1" defaultMemberUniqueName="[telefony].[data].[All]" allUniqueName="[telefony].[data].[All]" dimensionUniqueName="[telefony]" displayFolder="" count="0" memberValueDatatype="7" unbalanced="0"/>
    <cacheHierarchy uniqueName="[telefony].[rozpoczecie]" caption="rozpoczecie" attribute="1" time="1" defaultMemberUniqueName="[telefony].[rozpoczecie].[All]" allUniqueName="[telefony].[rozpoczecie].[All]" dimensionUniqueName="[telefony]" displayFolder="" count="0" memberValueDatatype="7" unbalanced="0"/>
    <cacheHierarchy uniqueName="[telefony].[zakonczenie]" caption="zakonczenie" attribute="1" time="1" defaultMemberUniqueName="[telefony].[zakonczenie].[All]" allUniqueName="[telefony].[zakonczenie].[All]" dimensionUniqueName="[telefony]" displayFolder="" count="0" memberValueDatatype="7" unbalanced="0"/>
    <cacheHierarchy uniqueName="[telefony].[typ numeru]" caption="typ numeru" attribute="1" defaultMemberUniqueName="[telefony].[typ numeru].[All]" allUniqueName="[telefony].[typ numeru].[All]" dimensionUniqueName="[telefony]" displayFolder="" count="2" memberValueDatatype="130" unbalanced="0"/>
    <cacheHierarchy uniqueName="[Measures].[__XL_Count telefony]" caption="__XL_Count telefony" measure="1" displayFolder="" measureGroup="telefony" count="0" hidden="1"/>
    <cacheHierarchy uniqueName="[Measures].[__No measures defined]" caption="__No measures defined" measure="1" displayFolder="" count="0" hidden="1"/>
    <cacheHierarchy uniqueName="[Measures].[Liczba typ numeru]" caption="Liczba typ numeru" measure="1" displayFolder="" measureGroup="telefo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Liczba data]" caption="Liczba data" measure="1" displayFolder="" measureGroup="telefon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elefony" uniqueName="[telefony]" caption="telefony"/>
  </dimensions>
  <measureGroups count="1">
    <measureGroup name="telefony" caption="telefon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zymon Szarek" refreshedDate="44612.810144791663" backgroundQuery="1" createdVersion="7" refreshedVersion="7" minRefreshableVersion="3" recordCount="0" supportSubquery="1" supportAdvancedDrill="1" xr:uid="{C757BD4C-2F5D-4740-AAB8-A76F7B6C2CE0}">
  <cacheSource type="external" connectionId="1"/>
  <cacheFields count="0"/>
  <cacheHierarchies count="9">
    <cacheHierarchy uniqueName="[telefony].[nr]" caption="nr" attribute="1" defaultMemberUniqueName="[telefony].[nr].[All]" allUniqueName="[telefony].[nr].[All]" dimensionUniqueName="[telefony]" displayFolder="" count="0" memberValueDatatype="5" unbalanced="0"/>
    <cacheHierarchy uniqueName="[telefony].[data]" caption="data" attribute="1" time="1" defaultMemberUniqueName="[telefony].[data].[All]" allUniqueName="[telefony].[data].[All]" dimensionUniqueName="[telefony]" displayFolder="" count="0" memberValueDatatype="7" unbalanced="0"/>
    <cacheHierarchy uniqueName="[telefony].[rozpoczecie]" caption="rozpoczecie" attribute="1" time="1" defaultMemberUniqueName="[telefony].[rozpoczecie].[All]" allUniqueName="[telefony].[rozpoczecie].[All]" dimensionUniqueName="[telefony]" displayFolder="" count="0" memberValueDatatype="7" unbalanced="0"/>
    <cacheHierarchy uniqueName="[telefony].[zakonczenie]" caption="zakonczenie" attribute="1" time="1" defaultMemberUniqueName="[telefony].[zakonczenie].[All]" allUniqueName="[telefony].[zakonczenie].[All]" dimensionUniqueName="[telefony]" displayFolder="" count="0" memberValueDatatype="7" unbalanced="0"/>
    <cacheHierarchy uniqueName="[telefony].[typ numeru]" caption="typ numeru" attribute="1" defaultMemberUniqueName="[telefony].[typ numeru].[All]" allUniqueName="[telefony].[typ numeru].[All]" dimensionUniqueName="[telefony]" displayFolder="" count="0" memberValueDatatype="130" unbalanced="0"/>
    <cacheHierarchy uniqueName="[Measures].[__XL_Count telefony]" caption="__XL_Count telefony" measure="1" displayFolder="" measureGroup="telefony" count="0" hidden="1"/>
    <cacheHierarchy uniqueName="[Measures].[__No measures defined]" caption="__No measures defined" measure="1" displayFolder="" count="0" hidden="1"/>
    <cacheHierarchy uniqueName="[Measures].[Liczba typ numeru]" caption="Liczba typ numeru" measure="1" displayFolder="" measureGroup="telefo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Liczba data]" caption="Liczba data" measure="1" displayFolder="" measureGroup="telefon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elefony" uniqueName="[telefony]" caption="telefony"/>
  </dimensions>
  <measureGroups count="1">
    <measureGroup name="telefony" caption="telefon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ymon Szarek" refreshedDate="44612.820991782406" createdVersion="7" refreshedVersion="7" minRefreshableVersion="3" recordCount="2148" xr:uid="{0F7D8629-11D8-4CFF-9DF5-5E6E279D7CD1}">
  <cacheSource type="worksheet">
    <worksheetSource name="telefony3"/>
  </cacheSource>
  <cacheFields count="6">
    <cacheField name="nr" numFmtId="0">
      <sharedItems containsSemiMixedTypes="0" containsString="0" containsNumber="1" containsInteger="1" minValue="1003402" maxValue="9967523741" count="1834">
        <n v="1003402"/>
        <n v="1015521"/>
        <n v="1025756"/>
        <n v="1026326"/>
        <n v="1035023"/>
        <n v="1043289"/>
        <n v="1047809"/>
        <n v="1055495"/>
        <n v="1068000"/>
        <n v="1081610"/>
        <n v="1089768"/>
        <n v="1092699"/>
        <n v="1100142"/>
        <n v="1117628"/>
        <n v="1117708"/>
        <n v="1119016"/>
        <n v="1119740"/>
        <n v="1138033"/>
        <n v="1157434"/>
        <n v="1158631"/>
        <n v="1159432"/>
        <n v="1160932"/>
        <n v="1165705"/>
        <n v="1166111"/>
        <n v="1177203"/>
        <n v="1183006"/>
        <n v="1192412"/>
        <n v="1197931"/>
        <n v="1198407"/>
        <n v="1207918"/>
        <n v="1211446"/>
        <n v="1219073"/>
        <n v="1223816"/>
        <n v="1223943"/>
        <n v="1225082"/>
        <n v="1233459"/>
        <n v="1235622"/>
        <n v="1240369"/>
        <n v="1247125"/>
        <n v="1263080"/>
        <n v="1268336"/>
        <n v="1269611"/>
        <n v="1279245"/>
        <n v="1288637"/>
        <n v="1294973"/>
        <n v="1296262"/>
        <n v="1301099"/>
        <n v="1302112"/>
        <n v="1302842"/>
        <n v="1309359"/>
        <n v="1316116"/>
        <n v="1319121"/>
        <n v="1331802"/>
        <n v="1332513"/>
        <n v="1332884"/>
        <n v="1337042"/>
        <n v="1340323"/>
        <n v="1345591"/>
        <n v="1355775"/>
        <n v="1365581"/>
        <n v="1384299"/>
        <n v="1390402"/>
        <n v="1391272"/>
        <n v="1405478"/>
        <n v="1409543"/>
        <n v="1415198"/>
        <n v="1418351"/>
        <n v="1431491"/>
        <n v="1435049"/>
        <n v="1439114"/>
        <n v="1451455"/>
        <n v="1454555"/>
        <n v="1457083"/>
        <n v="1458287"/>
        <n v="1462418"/>
        <n v="1467591"/>
        <n v="1469705"/>
        <n v="1472253"/>
        <n v="1472682"/>
        <n v="1475008"/>
        <n v="1475165"/>
        <n v="1480206"/>
        <n v="1482340"/>
        <n v="1488369"/>
        <n v="1500342"/>
        <n v="1507196"/>
        <n v="1508356"/>
        <n v="1519891"/>
        <n v="1531672"/>
        <n v="1552302"/>
        <n v="1552877"/>
        <n v="1563816"/>
        <n v="1579531"/>
        <n v="1583683"/>
        <n v="1586675"/>
        <n v="1588418"/>
        <n v="1592822"/>
        <n v="1607422"/>
        <n v="1611389"/>
        <n v="1616328"/>
        <n v="1617146"/>
        <n v="1626862"/>
        <n v="1639829"/>
        <n v="1640140"/>
        <n v="1640513"/>
        <n v="1649912"/>
        <n v="1659814"/>
        <n v="1661633"/>
        <n v="1677537"/>
        <n v="1679471"/>
        <n v="1689993"/>
        <n v="1692981"/>
        <n v="1700508"/>
        <n v="1701008"/>
        <n v="1709455"/>
        <n v="1714791"/>
        <n v="1715377"/>
        <n v="1721264"/>
        <n v="1734512"/>
        <n v="1739364"/>
        <n v="1740380"/>
        <n v="1747389"/>
        <n v="1761255"/>
        <n v="1766133"/>
        <n v="1775131"/>
        <n v="1775586"/>
        <n v="1787732"/>
        <n v="1797960"/>
        <n v="1808444"/>
        <n v="1809111"/>
        <n v="1811630"/>
        <n v="1814327"/>
        <n v="1816002"/>
        <n v="1829028"/>
        <n v="1830054"/>
        <n v="1830251"/>
        <n v="1837797"/>
        <n v="1859884"/>
        <n v="1867016"/>
        <n v="1879412"/>
        <n v="1887758"/>
        <n v="1890121"/>
        <n v="1898174"/>
        <n v="1908394"/>
        <n v="1909553"/>
        <n v="1911796"/>
        <n v="1922212"/>
        <n v="1926053"/>
        <n v="1927908"/>
        <n v="1951101"/>
        <n v="1959826"/>
        <n v="1992079"/>
        <n v="1997542"/>
        <n v="2005653"/>
        <n v="2025194"/>
        <n v="2028923"/>
        <n v="2054346"/>
        <n v="2056567"/>
        <n v="2071691"/>
        <n v="2076719"/>
        <n v="2078150"/>
        <n v="2089993"/>
        <n v="2092198"/>
        <n v="2096100"/>
        <n v="2096180"/>
        <n v="2104331"/>
        <n v="2107985"/>
        <n v="2111996"/>
        <n v="2114812"/>
        <n v="2117176"/>
        <n v="2128068"/>
        <n v="2128803"/>
        <n v="2134315"/>
        <n v="2135609"/>
        <n v="2145244"/>
        <n v="2150051"/>
        <n v="2157195"/>
        <n v="2158377"/>
        <n v="2163209"/>
        <n v="2184116"/>
        <n v="2185216"/>
        <n v="2186880"/>
        <n v="2188847"/>
        <n v="2193730"/>
        <n v="2199311"/>
        <n v="2201085"/>
        <n v="2227803"/>
        <n v="2235911"/>
        <n v="2239958"/>
        <n v="2248131"/>
        <n v="2252239"/>
        <n v="2255197"/>
        <n v="2256093"/>
        <n v="2260131"/>
        <n v="2289072"/>
        <n v="2302227"/>
        <n v="2304726"/>
        <n v="2309436"/>
        <n v="2325155"/>
        <n v="2327418"/>
        <n v="2329556"/>
        <n v="2341441"/>
        <n v="2354992"/>
        <n v="2355456"/>
        <n v="2366545"/>
        <n v="2388040"/>
        <n v="2394144"/>
        <n v="2395447"/>
        <n v="2400590"/>
        <n v="2402827"/>
        <n v="2406196"/>
        <n v="2412611"/>
        <n v="2419247"/>
        <n v="2419817"/>
        <n v="2434652"/>
        <n v="2435007"/>
        <n v="2443869"/>
        <n v="2445944"/>
        <n v="2456290"/>
        <n v="2462682"/>
        <n v="2469778"/>
        <n v="2474506"/>
        <n v="2475157"/>
        <n v="2478461"/>
        <n v="2486941"/>
        <n v="2492731"/>
        <n v="2506618"/>
        <n v="2509631"/>
        <n v="2514802"/>
        <n v="2515441"/>
        <n v="2557643"/>
        <n v="2557668"/>
        <n v="2567031"/>
        <n v="2569721"/>
        <n v="2571251"/>
        <n v="2573868"/>
        <n v="2584185"/>
        <n v="2585298"/>
        <n v="2590674"/>
        <n v="2603125"/>
        <n v="2604004"/>
        <n v="2611045"/>
        <n v="2619219"/>
        <n v="2631285"/>
        <n v="2635121"/>
        <n v="2636055"/>
        <n v="2644526"/>
        <n v="2645518"/>
        <n v="2653312"/>
        <n v="2663800"/>
        <n v="2668991"/>
        <n v="2672229"/>
        <n v="2675422"/>
        <n v="2684831"/>
        <n v="2697566"/>
        <n v="2701816"/>
        <n v="2722706"/>
        <n v="2723614"/>
        <n v="2731955"/>
        <n v="2733008"/>
        <n v="2741017"/>
        <n v="2750193"/>
        <n v="2753778"/>
        <n v="2771511"/>
        <n v="2780765"/>
        <n v="2781512"/>
        <n v="2790475"/>
        <n v="2808052"/>
        <n v="2814524"/>
        <n v="2825289"/>
        <n v="2826868"/>
        <n v="2828759"/>
        <n v="2835355"/>
        <n v="2838216"/>
        <n v="2841969"/>
        <n v="2844911"/>
        <n v="2849439"/>
        <n v="2853860"/>
        <n v="2861766"/>
        <n v="2866546"/>
        <n v="2873323"/>
        <n v="2890720"/>
        <n v="2900584"/>
        <n v="2912297"/>
        <n v="2915745"/>
        <n v="2920581"/>
        <n v="2922327"/>
        <n v="2928766"/>
        <n v="2947035"/>
        <n v="2947660"/>
        <n v="2947889"/>
        <n v="2963652"/>
        <n v="2969264"/>
        <n v="2985743"/>
        <n v="2989192"/>
        <n v="3004571"/>
        <n v="3004967"/>
        <n v="3017523"/>
        <n v="3018218"/>
        <n v="3025855"/>
        <n v="3028093"/>
        <n v="3029994"/>
        <n v="3040267"/>
        <n v="3072421"/>
        <n v="3073815"/>
        <n v="3086185"/>
        <n v="3087246"/>
        <n v="3093964"/>
        <n v="3095218"/>
        <n v="3102910"/>
        <n v="3109039"/>
        <n v="3109133"/>
        <n v="3120387"/>
        <n v="3121640"/>
        <n v="3121850"/>
        <n v="3127402"/>
        <n v="3131883"/>
        <n v="3134379"/>
        <n v="3135285"/>
        <n v="3136675"/>
        <n v="3150344"/>
        <n v="3153023"/>
        <n v="3153283"/>
        <n v="3177370"/>
        <n v="3178616"/>
        <n v="3184339"/>
        <n v="3189059"/>
        <n v="3192053"/>
        <n v="3192836"/>
        <n v="3198725"/>
        <n v="3200206"/>
        <n v="3202610"/>
        <n v="3206241"/>
        <n v="3211876"/>
        <n v="3224960"/>
        <n v="3232376"/>
        <n v="3236046"/>
        <n v="3245936"/>
        <n v="3253368"/>
        <n v="3263806"/>
        <n v="3263854"/>
        <n v="3284714"/>
        <n v="3287315"/>
        <n v="3300626"/>
        <n v="3305212"/>
        <n v="3326329"/>
        <n v="3326913"/>
        <n v="3328479"/>
        <n v="3348581"/>
        <n v="3352943"/>
        <n v="3360951"/>
        <n v="3363840"/>
        <n v="3370151"/>
        <n v="3379401"/>
        <n v="3382699"/>
        <n v="3382728"/>
        <n v="3390459"/>
        <n v="3407358"/>
        <n v="3422062"/>
        <n v="3429335"/>
        <n v="3434934"/>
        <n v="3437033"/>
        <n v="3443287"/>
        <n v="3444629"/>
        <n v="3456554"/>
        <n v="3460208"/>
        <n v="3465997"/>
        <n v="3473734"/>
        <n v="3478111"/>
        <n v="3478173"/>
        <n v="3493348"/>
        <n v="3494192"/>
        <n v="3505978"/>
        <n v="3508755"/>
        <n v="3520189"/>
        <n v="3524259"/>
        <n v="3525921"/>
        <n v="3533271"/>
        <n v="3533421"/>
        <n v="3537655"/>
        <n v="3539762"/>
        <n v="3558582"/>
        <n v="3563037"/>
        <n v="3574623"/>
        <n v="3589291"/>
        <n v="3590468"/>
        <n v="3596504"/>
        <n v="3599100"/>
        <n v="3607585"/>
        <n v="3613950"/>
        <n v="3616291"/>
        <n v="3624713"/>
        <n v="3638038"/>
        <n v="3638658"/>
        <n v="3652646"/>
        <n v="3654212"/>
        <n v="3656681"/>
        <n v="3680072"/>
        <n v="3680149"/>
        <n v="3691176"/>
        <n v="3691457"/>
        <n v="3697935"/>
        <n v="3704193"/>
        <n v="3707498"/>
        <n v="3720500"/>
        <n v="3733011"/>
        <n v="3757504"/>
        <n v="3759991"/>
        <n v="3765001"/>
        <n v="3765658"/>
        <n v="3767866"/>
        <n v="3776937"/>
        <n v="3785540"/>
        <n v="3796958"/>
        <n v="3804078"/>
        <n v="3811342"/>
        <n v="3824371"/>
        <n v="3824660"/>
        <n v="3851940"/>
        <n v="3858766"/>
        <n v="3861280"/>
        <n v="3862016"/>
        <n v="3864488"/>
        <n v="3897347"/>
        <n v="3900921"/>
        <n v="3908162"/>
        <n v="3912924"/>
        <n v="3914070"/>
        <n v="3919087"/>
        <n v="3925701"/>
        <n v="3931464"/>
        <n v="3931914"/>
        <n v="3934931"/>
        <n v="3943994"/>
        <n v="3944120"/>
        <n v="3954712"/>
        <n v="3972159"/>
        <n v="3976931"/>
        <n v="3979295"/>
        <n v="3979680"/>
        <n v="3982833"/>
        <n v="3983714"/>
        <n v="3984696"/>
        <n v="3990337"/>
        <n v="3999937"/>
        <n v="4002406"/>
        <n v="4007464"/>
        <n v="4017213"/>
        <n v="4025325"/>
        <n v="4030817"/>
        <n v="4034491"/>
        <n v="4039284"/>
        <n v="4055319"/>
        <n v="4056070"/>
        <n v="4056361"/>
        <n v="4060894"/>
        <n v="4062215"/>
        <n v="4065787"/>
        <n v="4068728"/>
        <n v="4079013"/>
        <n v="4082744"/>
        <n v="4093292"/>
        <n v="4094662"/>
        <n v="4100331"/>
        <n v="4102482"/>
        <n v="4111617"/>
        <n v="4113351"/>
        <n v="4131448"/>
        <n v="4132754"/>
        <n v="4133182"/>
        <n v="4144248"/>
        <n v="4146159"/>
        <n v="4148520"/>
        <n v="4150421"/>
        <n v="4154521"/>
        <n v="4174785"/>
        <n v="4176704"/>
        <n v="4176999"/>
        <n v="4187727"/>
        <n v="4191600"/>
        <n v="4195677"/>
        <n v="4203418"/>
        <n v="4212838"/>
        <n v="4221160"/>
        <n v="4222605"/>
        <n v="4230507"/>
        <n v="4238684"/>
        <n v="4250194"/>
        <n v="4264808"/>
        <n v="4272221"/>
        <n v="4273704"/>
        <n v="4274149"/>
        <n v="4274311"/>
        <n v="4283724"/>
        <n v="4285095"/>
        <n v="4293872"/>
        <n v="4303945"/>
        <n v="4305632"/>
        <n v="4305960"/>
        <n v="4326245"/>
        <n v="4328583"/>
        <n v="4334364"/>
        <n v="4363716"/>
        <n v="4370146"/>
        <n v="4371394"/>
        <n v="4376637"/>
        <n v="4379415"/>
        <n v="4379524"/>
        <n v="4389240"/>
        <n v="4404713"/>
        <n v="4405604"/>
        <n v="4412771"/>
        <n v="4419123"/>
        <n v="4424322"/>
        <n v="4429479"/>
        <n v="4445684"/>
        <n v="4452201"/>
        <n v="4454837"/>
        <n v="4458725"/>
        <n v="4469748"/>
        <n v="4471203"/>
        <n v="4471828"/>
        <n v="4473835"/>
        <n v="4483996"/>
        <n v="4497624"/>
        <n v="4501726"/>
        <n v="4501823"/>
        <n v="4505950"/>
        <n v="4509550"/>
        <n v="4520226"/>
        <n v="4520463"/>
        <n v="4526057"/>
        <n v="4529192"/>
        <n v="4535172"/>
        <n v="4546455"/>
        <n v="4555937"/>
        <n v="4566750"/>
        <n v="4575865"/>
        <n v="4577789"/>
        <n v="4581715"/>
        <n v="4599598"/>
        <n v="4606501"/>
        <n v="4614100"/>
        <n v="4623731"/>
        <n v="4636713"/>
        <n v="4653709"/>
        <n v="4657345"/>
        <n v="4659808"/>
        <n v="4661635"/>
        <n v="4681236"/>
        <n v="4697138"/>
        <n v="4698731"/>
        <n v="4702334"/>
        <n v="4703748"/>
        <n v="4714815"/>
        <n v="4720934"/>
        <n v="4726561"/>
        <n v="4736016"/>
        <n v="4738129"/>
        <n v="4759206"/>
        <n v="4767842"/>
        <n v="4774889"/>
        <n v="4785864"/>
        <n v="4787793"/>
        <n v="4791902"/>
        <n v="4804872"/>
        <n v="4824250"/>
        <n v="4824267"/>
        <n v="4824710"/>
        <n v="4825302"/>
        <n v="4843076"/>
        <n v="4844054"/>
        <n v="4845362"/>
        <n v="4848864"/>
        <n v="4852863"/>
        <n v="4853153"/>
        <n v="4857453"/>
        <n v="4860618"/>
        <n v="4873703"/>
        <n v="4895290"/>
        <n v="4901642"/>
        <n v="4911005"/>
        <n v="4923459"/>
        <n v="4925279"/>
        <n v="4927402"/>
        <n v="4929499"/>
        <n v="4939683"/>
        <n v="4945889"/>
        <n v="4952685"/>
        <n v="4959594"/>
        <n v="4960672"/>
        <n v="4960687"/>
        <n v="4963499"/>
        <n v="4965118"/>
        <n v="4983193"/>
        <n v="4995171"/>
        <n v="5006675"/>
        <n v="5013602"/>
        <n v="5013688"/>
        <n v="5014399"/>
        <n v="5015921"/>
        <n v="5016981"/>
        <n v="5019634"/>
        <n v="5022247"/>
        <n v="5026277"/>
        <n v="5027404"/>
        <n v="5029329"/>
        <n v="5036422"/>
        <n v="5039266"/>
        <n v="5060909"/>
        <n v="5076649"/>
        <n v="5082463"/>
        <n v="5086182"/>
        <n v="5087066"/>
        <n v="5087484"/>
        <n v="5089019"/>
        <n v="5092577"/>
        <n v="5094248"/>
        <n v="5104536"/>
        <n v="5131341"/>
        <n v="5136126"/>
        <n v="5138547"/>
        <n v="5146166"/>
        <n v="5147242"/>
        <n v="5147651"/>
        <n v="5162775"/>
        <n v="5199929"/>
        <n v="5205087"/>
        <n v="5215912"/>
        <n v="5220235"/>
        <n v="5221005"/>
        <n v="5223970"/>
        <n v="5228419"/>
        <n v="5231877"/>
        <n v="5233531"/>
        <n v="5244597"/>
        <n v="5251861"/>
        <n v="5252835"/>
        <n v="5253133"/>
        <n v="5254694"/>
        <n v="5272270"/>
        <n v="5277660"/>
        <n v="5290460"/>
        <n v="5303411"/>
        <n v="5305478"/>
        <n v="5312081"/>
        <n v="5318850"/>
        <n v="5340881"/>
        <n v="5349562"/>
        <n v="5354141"/>
        <n v="5356378"/>
        <n v="5356824"/>
        <n v="5372125"/>
        <n v="5372891"/>
        <n v="5376362"/>
        <n v="5379981"/>
        <n v="5392799"/>
        <n v="5415372"/>
        <n v="5418543"/>
        <n v="5440420"/>
        <n v="5446203"/>
        <n v="5448890"/>
        <n v="5464497"/>
        <n v="5465004"/>
        <n v="5487496"/>
        <n v="5489867"/>
        <n v="5492379"/>
        <n v="5505912"/>
        <n v="5508903"/>
        <n v="5512237"/>
        <n v="5512492"/>
        <n v="5528648"/>
        <n v="5536146"/>
        <n v="5542324"/>
        <n v="5543741"/>
        <n v="5550678"/>
        <n v="5582631"/>
        <n v="5588421"/>
        <n v="5604405"/>
        <n v="5610335"/>
        <n v="5613566"/>
        <n v="5616210"/>
        <n v="5631380"/>
        <n v="5636281"/>
        <n v="5646830"/>
        <n v="5672312"/>
        <n v="5687077"/>
        <n v="5687447"/>
        <n v="5696056"/>
        <n v="5713477"/>
        <n v="5725773"/>
        <n v="5726531"/>
        <n v="5730350"/>
        <n v="5741700"/>
        <n v="5744555"/>
        <n v="5744567"/>
        <n v="5750549"/>
        <n v="5750819"/>
        <n v="5758962"/>
        <n v="5759409"/>
        <n v="5786740"/>
        <n v="5788783"/>
        <n v="5790304"/>
        <n v="5809293"/>
        <n v="5815339"/>
        <n v="5816822"/>
        <n v="5822881"/>
        <n v="5829504"/>
        <n v="5833452"/>
        <n v="5835972"/>
        <n v="5850216"/>
        <n v="5854377"/>
        <n v="5856822"/>
        <n v="5859235"/>
        <n v="5881130"/>
        <n v="5883714"/>
        <n v="5893512"/>
        <n v="5894865"/>
        <n v="5900506"/>
        <n v="5900664"/>
        <n v="5912710"/>
        <n v="5913547"/>
        <n v="5913571"/>
        <n v="5926011"/>
        <n v="5952625"/>
        <n v="5960122"/>
        <n v="5970183"/>
        <n v="5980925"/>
        <n v="5983034"/>
        <n v="5984039"/>
        <n v="5991516"/>
        <n v="5997385"/>
        <n v="6005020"/>
        <n v="6005355"/>
        <n v="6006309"/>
        <n v="6009110"/>
        <n v="6013508"/>
        <n v="6018613"/>
        <n v="6021417"/>
        <n v="6023049"/>
        <n v="6024447"/>
        <n v="6026397"/>
        <n v="6027120"/>
        <n v="6045882"/>
        <n v="6047761"/>
        <n v="6050344"/>
        <n v="6050570"/>
        <n v="6051341"/>
        <n v="6055986"/>
        <n v="6056372"/>
        <n v="6060835"/>
        <n v="6062869"/>
        <n v="6068132"/>
        <n v="6070136"/>
        <n v="6070329"/>
        <n v="6087301"/>
        <n v="6087997"/>
        <n v="6118241"/>
        <n v="6124638"/>
        <n v="6131743"/>
        <n v="6146223"/>
        <n v="6151478"/>
        <n v="6156594"/>
        <n v="6158527"/>
        <n v="6161675"/>
        <n v="6175467"/>
        <n v="6177366"/>
        <n v="6191682"/>
        <n v="6194112"/>
        <n v="6218089"/>
        <n v="6220398"/>
        <n v="6231537"/>
        <n v="6242177"/>
        <n v="6251788"/>
        <n v="6257971"/>
        <n v="6264844"/>
        <n v="6269166"/>
        <n v="6270159"/>
        <n v="6290575"/>
        <n v="6299545"/>
        <n v="6304174"/>
        <n v="6305758"/>
        <n v="6309138"/>
        <n v="6312012"/>
        <n v="6312575"/>
        <n v="6320579"/>
        <n v="6326108"/>
        <n v="6333341"/>
        <n v="6333547"/>
        <n v="6337931"/>
        <n v="6341482"/>
        <n v="6345014"/>
        <n v="6357818"/>
        <n v="6367284"/>
        <n v="6374704"/>
        <n v="6384230"/>
        <n v="6386788"/>
        <n v="6401011"/>
        <n v="6408952"/>
        <n v="6420583"/>
        <n v="6426011"/>
        <n v="6426246"/>
        <n v="6434255"/>
        <n v="6439414"/>
        <n v="6460935"/>
        <n v="6461167"/>
        <n v="6465122"/>
        <n v="6468376"/>
        <n v="6484436"/>
        <n v="6492842"/>
        <n v="6493406"/>
        <n v="6493766"/>
        <n v="6495153"/>
        <n v="6495517"/>
        <n v="6510330"/>
        <n v="6516512"/>
        <n v="6516836"/>
        <n v="6523054"/>
        <n v="6530661"/>
        <n v="6551880"/>
        <n v="6552755"/>
        <n v="6574044"/>
        <n v="6578914"/>
        <n v="6580951"/>
        <n v="6607648"/>
        <n v="6615729"/>
        <n v="6616163"/>
        <n v="6642574"/>
        <n v="6657074"/>
        <n v="6663334"/>
        <n v="6674505"/>
        <n v="6689117"/>
        <n v="6694568"/>
        <n v="6703754"/>
        <n v="6709939"/>
        <n v="6712006"/>
        <n v="6716140"/>
        <n v="6717763"/>
        <n v="6719542"/>
        <n v="6725216"/>
        <n v="6729705"/>
        <n v="6730442"/>
        <n v="6735390"/>
        <n v="6736331"/>
        <n v="6741642"/>
        <n v="6746757"/>
        <n v="6763741"/>
        <n v="6766881"/>
        <n v="6772052"/>
        <n v="6785899"/>
        <n v="6786847"/>
        <n v="6795454"/>
        <n v="6801890"/>
        <n v="6813775"/>
        <n v="6818507"/>
        <n v="6821027"/>
        <n v="6833658"/>
        <n v="6844342"/>
        <n v="6855900"/>
        <n v="6859181"/>
        <n v="6865106"/>
        <n v="6865322"/>
        <n v="6878722"/>
        <n v="6884037"/>
        <n v="6890486"/>
        <n v="6891636"/>
        <n v="6892980"/>
        <n v="6894270"/>
        <n v="6896175"/>
        <n v="6896787"/>
        <n v="6897893"/>
        <n v="6900303"/>
        <n v="6905863"/>
        <n v="6919928"/>
        <n v="6920814"/>
        <n v="6922037"/>
        <n v="6927270"/>
        <n v="6934405"/>
        <n v="6940373"/>
        <n v="6942059"/>
        <n v="6949463"/>
        <n v="6952061"/>
        <n v="6956143"/>
        <n v="6976431"/>
        <n v="6978234"/>
        <n v="6979384"/>
        <n v="6980867"/>
        <n v="6982652"/>
        <n v="6994188"/>
        <n v="6999348"/>
        <n v="7060245"/>
        <n v="7066389"/>
        <n v="7066778"/>
        <n v="7076463"/>
        <n v="7085993"/>
        <n v="7088840"/>
        <n v="7097883"/>
        <n v="7110850"/>
        <n v="7114306"/>
        <n v="7118082"/>
        <n v="7123731"/>
        <n v="7126980"/>
        <n v="7151490"/>
        <n v="7160339"/>
        <n v="7166411"/>
        <n v="7191598"/>
        <n v="7203715"/>
        <n v="7207066"/>
        <n v="7211782"/>
        <n v="7215284"/>
        <n v="7219884"/>
        <n v="7224275"/>
        <n v="7225111"/>
        <n v="7226610"/>
        <n v="7230252"/>
        <n v="7236035"/>
        <n v="7269536"/>
        <n v="7273239"/>
        <n v="7275091"/>
        <n v="7279106"/>
        <n v="7288626"/>
        <n v="7291318"/>
        <n v="7292887"/>
        <n v="7295667"/>
        <n v="7320123"/>
        <n v="7321543"/>
        <n v="7322741"/>
        <n v="7340326"/>
        <n v="7353916"/>
        <n v="7362963"/>
        <n v="7364500"/>
        <n v="7377702"/>
        <n v="7379567"/>
        <n v="7384686"/>
        <n v="7388260"/>
        <n v="7396921"/>
        <n v="7415603"/>
        <n v="7421094"/>
        <n v="7421868"/>
        <n v="7432767"/>
        <n v="7439955"/>
        <n v="7449832"/>
        <n v="7456918"/>
        <n v="7457716"/>
        <n v="7467198"/>
        <n v="7471152"/>
        <n v="7473070"/>
        <n v="7473804"/>
        <n v="7488966"/>
        <n v="7503173"/>
        <n v="7507354"/>
        <n v="7507831"/>
        <n v="7508054"/>
        <n v="7511410"/>
        <n v="7513392"/>
        <n v="7518300"/>
        <n v="7536096"/>
        <n v="7551668"/>
        <n v="7564861"/>
        <n v="7571642"/>
        <n v="7589993"/>
        <n v="7594764"/>
        <n v="7595348"/>
        <n v="7599611"/>
        <n v="7622819"/>
        <n v="7622848"/>
        <n v="7624070"/>
        <n v="7627829"/>
        <n v="7632647"/>
        <n v="7646265"/>
        <n v="7663988"/>
        <n v="7677384"/>
        <n v="7701901"/>
        <n v="7712618"/>
        <n v="7715424"/>
        <n v="7718350"/>
        <n v="7727942"/>
        <n v="7739841"/>
        <n v="7741751"/>
        <n v="7743548"/>
        <n v="7747085"/>
        <n v="7751076"/>
        <n v="7762020"/>
        <n v="7763451"/>
        <n v="7766265"/>
        <n v="7768277"/>
        <n v="7769531"/>
        <n v="7773546"/>
        <n v="7779935"/>
        <n v="7781904"/>
        <n v="7792679"/>
        <n v="7792980"/>
        <n v="7795911"/>
        <n v="7826456"/>
        <n v="7834807"/>
        <n v="7836418"/>
        <n v="7841442"/>
        <n v="7852624"/>
        <n v="7857206"/>
        <n v="7865428"/>
        <n v="7865609"/>
        <n v="7872182"/>
        <n v="7880396"/>
        <n v="7880585"/>
        <n v="7883595"/>
        <n v="7891185"/>
        <n v="7896629"/>
        <n v="7904403"/>
        <n v="7914439"/>
        <n v="7915936"/>
        <n v="7918038"/>
        <n v="7933399"/>
        <n v="7937998"/>
        <n v="7969038"/>
        <n v="7972076"/>
        <n v="7973319"/>
        <n v="7973476"/>
        <n v="7975900"/>
        <n v="7977726"/>
        <n v="7979313"/>
        <n v="7980513"/>
        <n v="7986409"/>
        <n v="7988607"/>
        <n v="7994769"/>
        <n v="8001915"/>
        <n v="8010775"/>
        <n v="8023179"/>
        <n v="8026912"/>
        <n v="8028777"/>
        <n v="8041809"/>
        <n v="8049834"/>
        <n v="8056387"/>
        <n v="8060169"/>
        <n v="8063487"/>
        <n v="8070345"/>
        <n v="8077806"/>
        <n v="8079505"/>
        <n v="8086847"/>
        <n v="8130722"/>
        <n v="8133585"/>
        <n v="8135542"/>
        <n v="8136309"/>
        <n v="8150086"/>
        <n v="8156713"/>
        <n v="8159466"/>
        <n v="8159631"/>
        <n v="8159788"/>
        <n v="8163790"/>
        <n v="8177683"/>
        <n v="8183468"/>
        <n v="8187780"/>
        <n v="8195842"/>
        <n v="8214927"/>
        <n v="8223406"/>
        <n v="8228350"/>
        <n v="8233999"/>
        <n v="8246306"/>
        <n v="8249721"/>
        <n v="8250018"/>
        <n v="8251878"/>
        <n v="8252939"/>
        <n v="8253162"/>
        <n v="8261808"/>
        <n v="8270097"/>
        <n v="8276893"/>
        <n v="8279741"/>
        <n v="8284495"/>
        <n v="8299537"/>
        <n v="8313390"/>
        <n v="8322522"/>
        <n v="8322802"/>
        <n v="8331262"/>
        <n v="8362094"/>
        <n v="8369815"/>
        <n v="8375968"/>
        <n v="8384647"/>
        <n v="8385222"/>
        <n v="8387594"/>
        <n v="8400710"/>
        <n v="8405292"/>
        <n v="8405954"/>
        <n v="8414788"/>
        <n v="8424969"/>
        <n v="8429072"/>
        <n v="8434044"/>
        <n v="8449157"/>
        <n v="8461631"/>
        <n v="8471021"/>
        <n v="8471219"/>
        <n v="8471544"/>
        <n v="8487003"/>
        <n v="8489588"/>
        <n v="8493652"/>
        <n v="8498076"/>
        <n v="8498683"/>
        <n v="8501225"/>
        <n v="8501947"/>
        <n v="8504601"/>
        <n v="8512255"/>
        <n v="8514016"/>
        <n v="8534481"/>
        <n v="8541151"/>
        <n v="8570276"/>
        <n v="8585321"/>
        <n v="8590206"/>
        <n v="8596442"/>
        <n v="8596929"/>
        <n v="8605742"/>
        <n v="8622421"/>
        <n v="8632893"/>
        <n v="8647144"/>
        <n v="8655825"/>
        <n v="8667012"/>
        <n v="8672623"/>
        <n v="8672651"/>
        <n v="8679036"/>
        <n v="8690793"/>
        <n v="8691743"/>
        <n v="8715278"/>
        <n v="8723323"/>
        <n v="8743781"/>
        <n v="8748493"/>
        <n v="8749135"/>
        <n v="8750619"/>
        <n v="8750670"/>
        <n v="8768896"/>
        <n v="8770898"/>
        <n v="8773356"/>
        <n v="8802222"/>
        <n v="8819206"/>
        <n v="8825868"/>
        <n v="8831940"/>
        <n v="8838584"/>
        <n v="8840288"/>
        <n v="8841955"/>
        <n v="8849918"/>
        <n v="8863988"/>
        <n v="8865092"/>
        <n v="8870498"/>
        <n v="8872311"/>
        <n v="8880275"/>
        <n v="8885606"/>
        <n v="8895257"/>
        <n v="8900603"/>
        <n v="8929993"/>
        <n v="8936656"/>
        <n v="8938444"/>
        <n v="8953850"/>
        <n v="8957203"/>
        <n v="8967842"/>
        <n v="8972366"/>
        <n v="8982137"/>
        <n v="8984769"/>
        <n v="8985437"/>
        <n v="8991671"/>
        <n v="9005999"/>
        <n v="9021766"/>
        <n v="9039872"/>
        <n v="9045402"/>
        <n v="9046365"/>
        <n v="9052582"/>
        <n v="9052652"/>
        <n v="9061957"/>
        <n v="9065927"/>
        <n v="9076015"/>
        <n v="9084978"/>
        <n v="9088045"/>
        <n v="9088452"/>
        <n v="9091369"/>
        <n v="9100303"/>
        <n v="9120318"/>
        <n v="9121149"/>
        <n v="9132555"/>
        <n v="9137235"/>
        <n v="9147613"/>
        <n v="9156106"/>
        <n v="9171025"/>
        <n v="9175377"/>
        <n v="9176754"/>
        <n v="9182658"/>
        <n v="9183185"/>
        <n v="9187410"/>
        <n v="9192546"/>
        <n v="9197309"/>
        <n v="9219408"/>
        <n v="9225043"/>
        <n v="9225807"/>
        <n v="9254070"/>
        <n v="9266643"/>
        <n v="9270571"/>
        <n v="9279730"/>
        <n v="9282166"/>
        <n v="9282666"/>
        <n v="9283739"/>
        <n v="9287211"/>
        <n v="9294571"/>
        <n v="9304830"/>
        <n v="9305031"/>
        <n v="9319894"/>
        <n v="9321082"/>
        <n v="9328179"/>
        <n v="9329226"/>
        <n v="9339774"/>
        <n v="9340299"/>
        <n v="9355422"/>
        <n v="9356216"/>
        <n v="9356324"/>
        <n v="9357185"/>
        <n v="9364912"/>
        <n v="9388066"/>
        <n v="9398644"/>
        <n v="9413315"/>
        <n v="9418587"/>
        <n v="9419117"/>
        <n v="9422310"/>
        <n v="9427353"/>
        <n v="9446278"/>
        <n v="9458504"/>
        <n v="9468070"/>
        <n v="9474267"/>
        <n v="9475290"/>
        <n v="9487255"/>
        <n v="9500083"/>
        <n v="9502975"/>
        <n v="9506446"/>
        <n v="9521805"/>
        <n v="9524588"/>
        <n v="9526179"/>
        <n v="9527543"/>
        <n v="9535780"/>
        <n v="9543572"/>
        <n v="9547712"/>
        <n v="9555643"/>
        <n v="9560827"/>
        <n v="9566647"/>
        <n v="9570286"/>
        <n v="9589060"/>
        <n v="9591892"/>
        <n v="9593481"/>
        <n v="9595194"/>
        <n v="9600226"/>
        <n v="9603024"/>
        <n v="9610703"/>
        <n v="9620895"/>
        <n v="9620982"/>
        <n v="9647309"/>
        <n v="9655946"/>
        <n v="9662407"/>
        <n v="9664191"/>
        <n v="9664752"/>
        <n v="9680416"/>
        <n v="9683894"/>
        <n v="9685747"/>
        <n v="9689833"/>
        <n v="9697189"/>
        <n v="9709339"/>
        <n v="9716545"/>
        <n v="9722484"/>
        <n v="9727873"/>
        <n v="9728932"/>
        <n v="9740908"/>
        <n v="9747403"/>
        <n v="9747700"/>
        <n v="9759222"/>
        <n v="9763924"/>
        <n v="9772824"/>
        <n v="9773176"/>
        <n v="9776810"/>
        <n v="9777118"/>
        <n v="9781981"/>
        <n v="9788998"/>
        <n v="9791237"/>
        <n v="9797571"/>
        <n v="9803006"/>
        <n v="9803545"/>
        <n v="9804309"/>
        <n v="9805082"/>
        <n v="9807682"/>
        <n v="9808221"/>
        <n v="9815754"/>
        <n v="9827875"/>
        <n v="9849071"/>
        <n v="9849476"/>
        <n v="9853612"/>
        <n v="9861652"/>
        <n v="9864502"/>
        <n v="9865524"/>
        <n v="9865716"/>
        <n v="9866204"/>
        <n v="9866373"/>
        <n v="9870841"/>
        <n v="9872216"/>
        <n v="9874705"/>
        <n v="9878283"/>
        <n v="9892639"/>
        <n v="9894723"/>
        <n v="9894998"/>
        <n v="9905075"/>
        <n v="9926754"/>
        <n v="9932676"/>
        <n v="9937257"/>
        <n v="9941776"/>
        <n v="9948096"/>
        <n v="9950462"/>
        <n v="9953379"/>
        <n v="9961121"/>
        <n v="9967649"/>
        <n v="9975967"/>
        <n v="9975977"/>
        <n v="9979899"/>
        <n v="9983997"/>
        <n v="10093488"/>
        <n v="10201038"/>
        <n v="10760583"/>
        <n v="11070759"/>
        <n v="11209967"/>
        <n v="11274735"/>
        <n v="11425383"/>
        <n v="12063341"/>
        <n v="12377650"/>
        <n v="12471534"/>
        <n v="12687991"/>
        <n v="12721215"/>
        <n v="12919749"/>
        <n v="13221411"/>
        <n v="13484133"/>
        <n v="13494237"/>
        <n v="13588783"/>
        <n v="13639748"/>
        <n v="13674393"/>
        <n v="13898038"/>
        <n v="13972929"/>
        <n v="14201334"/>
        <n v="14783929"/>
        <n v="14919021"/>
        <n v="15643568"/>
        <n v="16303399"/>
        <n v="16392077"/>
        <n v="16527855"/>
        <n v="16580449"/>
        <n v="16592072"/>
        <n v="16724936"/>
        <n v="16775888"/>
        <n v="16883712"/>
        <n v="16977213"/>
        <n v="16999529"/>
        <n v="17005785"/>
        <n v="17314583"/>
        <n v="17490780"/>
        <n v="17864361"/>
        <n v="18036364"/>
        <n v="18070008"/>
        <n v="18084593"/>
        <n v="18503160"/>
        <n v="18636086"/>
        <n v="18816694"/>
        <n v="19116274"/>
        <n v="19343766"/>
        <n v="19638469"/>
        <n v="19835498"/>
        <n v="20149106"/>
        <n v="20220216"/>
        <n v="20349502"/>
        <n v="20354301"/>
        <n v="20424852"/>
        <n v="20485333"/>
        <n v="20679187"/>
        <n v="20735440"/>
        <n v="21303266"/>
        <n v="21677804"/>
        <n v="21681406"/>
        <n v="21996267"/>
        <n v="22176115"/>
        <n v="22266436"/>
        <n v="22416837"/>
        <n v="22583033"/>
        <n v="22747425"/>
        <n v="22966872"/>
        <n v="23123600"/>
        <n v="23300236"/>
        <n v="23368531"/>
        <n v="23504109"/>
        <n v="23580194"/>
        <n v="23715237"/>
        <n v="24024164"/>
        <n v="24290062"/>
        <n v="24454566"/>
        <n v="24665933"/>
        <n v="24724114"/>
        <n v="24724570"/>
        <n v="24850212"/>
        <n v="25133293"/>
        <n v="25147401"/>
        <n v="25194612"/>
        <n v="25240352"/>
        <n v="25459710"/>
        <n v="25545000"/>
        <n v="25574074"/>
        <n v="25581178"/>
        <n v="26204415"/>
        <n v="26254490"/>
        <n v="26463662"/>
        <n v="26699217"/>
        <n v="26766818"/>
        <n v="26891502"/>
        <n v="26895957"/>
        <n v="27410048"/>
        <n v="27487200"/>
        <n v="27610972"/>
        <n v="27684909"/>
        <n v="27791497"/>
        <n v="27798660"/>
        <n v="27858818"/>
        <n v="28145499"/>
        <n v="28185580"/>
        <n v="28282891"/>
        <n v="28601187"/>
        <n v="28791070"/>
        <n v="28961250"/>
        <n v="29121099"/>
        <n v="29391132"/>
        <n v="29555837"/>
        <n v="29771613"/>
        <n v="29880225"/>
        <n v="30178521"/>
        <n v="30270334"/>
        <n v="30678431"/>
        <n v="30893038"/>
        <n v="31516318"/>
        <n v="32779069"/>
        <n v="33166727"/>
        <n v="33320202"/>
        <n v="33708687"/>
        <n v="34556399"/>
        <n v="34628061"/>
        <n v="34964547"/>
        <n v="35281950"/>
        <n v="35634368"/>
        <n v="36332723"/>
        <n v="36929553"/>
        <n v="37032078"/>
        <n v="37077953"/>
        <n v="37838778"/>
        <n v="37906881"/>
        <n v="37930610"/>
        <n v="38047574"/>
        <n v="38063903"/>
        <n v="38244568"/>
        <n v="38535407"/>
        <n v="38823305"/>
        <n v="39210366"/>
        <n v="39663331"/>
        <n v="39669014"/>
        <n v="39697250"/>
        <n v="39793981"/>
        <n v="39848401"/>
        <n v="39921944"/>
        <n v="40120881"/>
        <n v="40308049"/>
        <n v="40395856"/>
        <n v="40965486"/>
        <n v="41144838"/>
        <n v="41156424"/>
        <n v="41210751"/>
        <n v="41837828"/>
        <n v="41852472"/>
        <n v="41974998"/>
        <n v="42038927"/>
        <n v="42373338"/>
        <n v="42603700"/>
        <n v="42722517"/>
        <n v="43019885"/>
        <n v="43109897"/>
        <n v="43277353"/>
        <n v="43885630"/>
        <n v="43897696"/>
        <n v="44017210"/>
        <n v="44200961"/>
        <n v="44302763"/>
        <n v="44765837"/>
        <n v="44882393"/>
        <n v="44937926"/>
        <n v="45015009"/>
        <n v="45081794"/>
        <n v="45158089"/>
        <n v="45232967"/>
        <n v="45373038"/>
        <n v="45862784"/>
        <n v="45940361"/>
        <n v="45948073"/>
        <n v="46023878"/>
        <n v="46255010"/>
        <n v="47025160"/>
        <n v="47261256"/>
        <n v="47596793"/>
        <n v="47615054"/>
        <n v="47677051"/>
        <n v="47707639"/>
        <n v="47855743"/>
        <n v="48497496"/>
        <n v="48529464"/>
        <n v="48625903"/>
        <n v="48630026"/>
        <n v="48661666"/>
        <n v="48676568"/>
        <n v="48919339"/>
        <n v="49093359"/>
        <n v="49158974"/>
        <n v="49278984"/>
        <n v="49342013"/>
        <n v="49390412"/>
        <n v="49840829"/>
        <n v="49920930"/>
        <n v="50583407"/>
        <n v="51367705"/>
        <n v="51855396"/>
        <n v="52064221"/>
        <n v="52165701"/>
        <n v="52214055"/>
        <n v="52391912"/>
        <n v="52468382"/>
        <n v="53117702"/>
        <n v="53370610"/>
        <n v="53378457"/>
        <n v="53386383"/>
        <n v="53762222"/>
        <n v="54006070"/>
        <n v="54136845"/>
        <n v="54536153"/>
        <n v="54554135"/>
        <n v="54586484"/>
        <n v="54713807"/>
        <n v="54821549"/>
        <n v="54840810"/>
        <n v="55462392"/>
        <n v="55464931"/>
        <n v="55614678"/>
        <n v="55621633"/>
        <n v="55896338"/>
        <n v="56115408"/>
        <n v="56127547"/>
        <n v="57101974"/>
        <n v="57211290"/>
        <n v="57395204"/>
        <n v="57891628"/>
        <n v="57957786"/>
        <n v="58037769"/>
        <n v="58067439"/>
        <n v="58420185"/>
        <n v="59508384"/>
        <n v="59723258"/>
        <n v="59864989"/>
        <n v="59984179"/>
        <n v="60113139"/>
        <n v="60158843"/>
        <n v="60454232"/>
        <n v="60885211"/>
        <n v="61228399"/>
        <n v="61322035"/>
        <n v="61527800"/>
        <n v="61812355"/>
        <n v="62016185"/>
        <n v="62086163"/>
        <n v="62150310"/>
        <n v="62653835"/>
        <n v="62836073"/>
        <n v="63141248"/>
        <n v="63291235"/>
        <n v="63492662"/>
        <n v="63613334"/>
        <n v="64586869"/>
        <n v="64733982"/>
        <n v="64900068"/>
        <n v="64932677"/>
        <n v="65166542"/>
        <n v="65621292"/>
        <n v="65923776"/>
        <n v="66336445"/>
        <n v="66377806"/>
        <n v="66465215"/>
        <n v="66638685"/>
        <n v="66800387"/>
        <n v="66871690"/>
        <n v="67064385"/>
        <n v="67688044"/>
        <n v="67748426"/>
        <n v="67913744"/>
        <n v="67964973"/>
        <n v="68043713"/>
        <n v="68647339"/>
        <n v="68647777"/>
        <n v="68677362"/>
        <n v="68966479"/>
        <n v="69001821"/>
        <n v="69273048"/>
        <n v="69734527"/>
        <n v="70367818"/>
        <n v="70606958"/>
        <n v="70678482"/>
        <n v="70730125"/>
        <n v="70786056"/>
        <n v="71021004"/>
        <n v="71036125"/>
        <n v="71207090"/>
        <n v="71218936"/>
        <n v="71564278"/>
        <n v="71730854"/>
        <n v="71807686"/>
        <n v="72014227"/>
        <n v="72287838"/>
        <n v="72289518"/>
        <n v="72312196"/>
        <n v="72701808"/>
        <n v="73042148"/>
        <n v="73284745"/>
        <n v="73350537"/>
        <n v="73460179"/>
        <n v="73690742"/>
        <n v="73970924"/>
        <n v="74135093"/>
        <n v="75048005"/>
        <n v="75122204"/>
        <n v="75645195"/>
        <n v="75818182"/>
        <n v="75873682"/>
        <n v="76099906"/>
        <n v="76139570"/>
        <n v="76310343"/>
        <n v="76644634"/>
        <n v="76777492"/>
        <n v="76845076"/>
        <n v="77036136"/>
        <n v="77096634"/>
        <n v="77607017"/>
        <n v="77705897"/>
        <n v="77869622"/>
        <n v="77946476"/>
        <n v="78009874"/>
        <n v="78709747"/>
        <n v="78940032"/>
        <n v="78976022"/>
        <n v="79212542"/>
        <n v="79381100"/>
        <n v="79698655"/>
        <n v="79890857"/>
        <n v="80038636"/>
        <n v="80306197"/>
        <n v="80907155"/>
        <n v="81010250"/>
        <n v="81218024"/>
        <n v="81575080"/>
        <n v="81613163"/>
        <n v="81880891"/>
        <n v="82239478"/>
        <n v="82949156"/>
        <n v="83559673"/>
        <n v="83707586"/>
        <n v="84513035"/>
        <n v="84589848"/>
        <n v="84684423"/>
        <n v="85422307"/>
        <n v="85598139"/>
        <n v="85666950"/>
        <n v="85838361"/>
        <n v="86774913"/>
        <n v="86965710"/>
        <n v="87702896"/>
        <n v="88366261"/>
        <n v="88664428"/>
        <n v="88666908"/>
        <n v="88929709"/>
        <n v="88929925"/>
        <n v="89098100"/>
        <n v="89263578"/>
        <n v="89419064"/>
        <n v="89691426"/>
        <n v="89814525"/>
        <n v="90271112"/>
        <n v="90417363"/>
        <n v="90532439"/>
        <n v="90533733"/>
        <n v="90762334"/>
        <n v="90880011"/>
        <n v="90884366"/>
        <n v="90993861"/>
        <n v="91032395"/>
        <n v="91129571"/>
        <n v="91208799"/>
        <n v="91626903"/>
        <n v="91743317"/>
        <n v="91907883"/>
        <n v="92127966"/>
        <n v="92326393"/>
        <n v="92414932"/>
        <n v="92461001"/>
        <n v="92597723"/>
        <n v="93050839"/>
        <n v="93611539"/>
        <n v="93696449"/>
        <n v="93794133"/>
        <n v="93811207"/>
        <n v="94197168"/>
        <n v="94634526"/>
        <n v="94989369"/>
        <n v="95211263"/>
        <n v="95805020"/>
        <n v="96191858"/>
        <n v="96302157"/>
        <n v="96323047"/>
        <n v="96375379"/>
        <n v="96381896"/>
        <n v="96404523"/>
        <n v="96424596"/>
        <n v="96620804"/>
        <n v="96736796"/>
        <n v="96949751"/>
        <n v="96977805"/>
        <n v="97317489"/>
        <n v="97459926"/>
        <n v="97558765"/>
        <n v="97596112"/>
        <n v="97646706"/>
        <n v="97782375"/>
        <n v="97798921"/>
        <n v="97876188"/>
        <n v="97953696"/>
        <n v="97997759"/>
        <n v="98021540"/>
        <n v="98238772"/>
        <n v="98382147"/>
        <n v="98391891"/>
        <n v="98695684"/>
        <n v="98737794"/>
        <n v="98939809"/>
        <n v="99056276"/>
        <n v="99162491"/>
        <n v="99625315"/>
        <n v="99625946"/>
        <n v="99905503"/>
        <n v="1088377750"/>
        <n v="1090396060"/>
        <n v="1094486764"/>
        <n v="1161028310"/>
        <n v="1288318920"/>
        <n v="1308483040"/>
        <n v="1521041994"/>
        <n v="1661643168"/>
        <n v="1731500345"/>
        <n v="1774304298"/>
        <n v="1822675725"/>
        <n v="1858872516"/>
        <n v="1936989939"/>
        <n v="1972250241"/>
        <n v="1973826522"/>
        <n v="2021941339"/>
        <n v="2079170589"/>
        <n v="2109147679"/>
        <n v="2211277198"/>
        <n v="2756059784"/>
        <n v="2890519255"/>
        <n v="3264546470"/>
        <n v="3273221616"/>
        <n v="3346801494"/>
        <n v="3379007610"/>
        <n v="3408462348"/>
        <n v="3414247278"/>
        <n v="3463982286"/>
        <n v="3758539398"/>
        <n v="3826370863"/>
        <n v="3897850970"/>
        <n v="3931739393"/>
        <n v="3968528766"/>
        <n v="3981821518"/>
        <n v="4045129075"/>
        <n v="4303543625"/>
        <n v="4344184930"/>
        <n v="4569864426"/>
        <n v="4600571814"/>
        <n v="4673703944"/>
        <n v="4941247888"/>
        <n v="4959551431"/>
        <n v="5107477025"/>
        <n v="5111892302"/>
        <n v="5273579381"/>
        <n v="5333653356"/>
        <n v="5341697748"/>
        <n v="5387521845"/>
        <n v="5526425146"/>
        <n v="5820632164"/>
        <n v="5839324907"/>
        <n v="5912377607"/>
        <n v="6128500046"/>
        <n v="6248157784"/>
        <n v="6275284312"/>
        <n v="6293367175"/>
        <n v="6516534288"/>
        <n v="6561564994"/>
        <n v="6637746981"/>
        <n v="6644360383"/>
        <n v="6700458395"/>
        <n v="6760428735"/>
        <n v="6766787935"/>
        <n v="6943996503"/>
        <n v="6965661375"/>
        <n v="7119239917"/>
        <n v="7138804596"/>
        <n v="7318247385"/>
        <n v="7451541965"/>
        <n v="7536048937"/>
        <n v="7662302259"/>
        <n v="7775602353"/>
        <n v="7894591002"/>
        <n v="8045338707"/>
        <n v="8126744698"/>
        <n v="8211396842"/>
        <n v="8369071681"/>
        <n v="8474693946"/>
        <n v="8685299481"/>
        <n v="8733120283"/>
        <n v="8799570155"/>
        <n v="8799928507"/>
        <n v="9007177570"/>
        <n v="9028434625"/>
        <n v="9127211929"/>
        <n v="9233918039"/>
        <n v="9259392564"/>
        <n v="9346036178"/>
        <n v="9415767851"/>
        <n v="9489003225"/>
        <n v="9532678004"/>
        <n v="9533304954"/>
        <n v="9564752674"/>
        <n v="9906846123"/>
        <n v="9967523741"/>
      </sharedItems>
    </cacheField>
    <cacheField name="data" numFmtId="14">
      <sharedItems containsSemiMixedTypes="0" containsNonDate="0" containsDate="1" containsString="0" minDate="2017-07-03T00:00:00" maxDate="2017-08-01T00:00:00" count="21">
        <d v="2017-07-31T00:00:00"/>
        <d v="2017-07-17T00:00:00"/>
        <d v="2017-07-27T00:00:00"/>
        <d v="2017-07-20T00:00:00"/>
        <d v="2017-07-26T00:00:00"/>
        <d v="2017-07-05T00:00:00"/>
        <d v="2017-07-07T00:00:00"/>
        <d v="2017-07-14T00:00:00"/>
        <d v="2017-07-03T00:00:00"/>
        <d v="2017-07-18T00:00:00"/>
        <d v="2017-07-24T00:00:00"/>
        <d v="2017-07-12T00:00:00"/>
        <d v="2017-07-06T00:00:00"/>
        <d v="2017-07-21T00:00:00"/>
        <d v="2017-07-11T00:00:00"/>
        <d v="2017-07-25T00:00:00"/>
        <d v="2017-07-10T00:00:00"/>
        <d v="2017-07-04T00:00:00"/>
        <d v="2017-07-19T00:00:00"/>
        <d v="2017-07-28T00:00:00"/>
        <d v="2017-07-13T00:00:00"/>
      </sharedItems>
    </cacheField>
    <cacheField name="rozpoczecie" numFmtId="164">
      <sharedItems containsSemiMixedTypes="0" containsNonDate="0" containsDate="1" containsString="0" minDate="1899-12-30T08:00:19" maxDate="1899-12-30T15:06:44" count="2065">
        <d v="1899-12-30T08:15:03"/>
        <d v="1899-12-30T11:55:05"/>
        <d v="1899-12-30T13:13:41"/>
        <d v="1899-12-30T14:20:12"/>
        <d v="1899-12-30T14:50:14"/>
        <d v="1899-12-30T14:38:16"/>
        <d v="1899-12-30T14:48:50"/>
        <d v="1899-12-30T13:06:15"/>
        <d v="1899-12-30T14:27:37"/>
        <d v="1899-12-30T13:09:15"/>
        <d v="1899-12-30T12:48:34"/>
        <d v="1899-12-30T08:31:10"/>
        <d v="1899-12-30T11:37:24"/>
        <d v="1899-12-30T14:19:50"/>
        <d v="1899-12-30T09:59:48"/>
        <d v="1899-12-30T09:30:27"/>
        <d v="1899-12-30T09:39:50"/>
        <d v="1899-12-30T12:12:41"/>
        <d v="1899-12-30T13:53:25"/>
        <d v="1899-12-30T08:54:25"/>
        <d v="1899-12-30T11:11:57"/>
        <d v="1899-12-30T09:00:04"/>
        <d v="1899-12-30T08:03:35"/>
        <d v="1899-12-30T08:47:40"/>
        <d v="1899-12-30T09:27:14"/>
        <d v="1899-12-30T11:24:13"/>
        <d v="1899-12-30T12:52:48"/>
        <d v="1899-12-30T10:54:36"/>
        <d v="1899-12-30T14:29:32"/>
        <d v="1899-12-30T09:15:52"/>
        <d v="1899-12-30T10:54:01"/>
        <d v="1899-12-30T12:16:59"/>
        <d v="1899-12-30T14:09:40"/>
        <d v="1899-12-30T08:58:43"/>
        <d v="1899-12-30T12:01:49"/>
        <d v="1899-12-30T14:41:19"/>
        <d v="1899-12-30T11:14:56"/>
        <d v="1899-12-30T12:16:05"/>
        <d v="1899-12-30T14:44:20"/>
        <d v="1899-12-30T10:33:03"/>
        <d v="1899-12-30T15:00:19"/>
        <d v="1899-12-30T09:14:38"/>
        <d v="1899-12-30T13:20:09"/>
        <d v="1899-12-30T11:09:02"/>
        <d v="1899-12-30T12:39:51"/>
        <d v="1899-12-30T14:03:29"/>
        <d v="1899-12-30T09:13:51"/>
        <d v="1899-12-30T14:57:01"/>
        <d v="1899-12-30T10:21:41"/>
        <d v="1899-12-30T10:56:35"/>
        <d v="1899-12-30T09:39:34"/>
        <d v="1899-12-30T14:13:36"/>
        <d v="1899-12-30T14:20:53"/>
        <d v="1899-12-30T14:19:52"/>
        <d v="1899-12-30T14:01:43"/>
        <d v="1899-12-30T11:15:56"/>
        <d v="1899-12-30T12:31:44"/>
        <d v="1899-12-30T11:37:17"/>
        <d v="1899-12-30T14:58:29"/>
        <d v="1899-12-30T13:21:24"/>
        <d v="1899-12-30T12:54:17"/>
        <d v="1899-12-30T12:04:42"/>
        <d v="1899-12-30T13:06:50"/>
        <d v="1899-12-30T14:37:24"/>
        <d v="1899-12-30T08:23:55"/>
        <d v="1899-12-30T13:41:15"/>
        <d v="1899-12-30T09:20:46"/>
        <d v="1899-12-30T13:29:14"/>
        <d v="1899-12-30T08:41:20"/>
        <d v="1899-12-30T10:17:29"/>
        <d v="1899-12-30T10:43:10"/>
        <d v="1899-12-30T08:37:33"/>
        <d v="1899-12-30T09:08:27"/>
        <d v="1899-12-30T09:21:29"/>
        <d v="1899-12-30T10:53:26"/>
        <d v="1899-12-30T14:31:08"/>
        <d v="1899-12-30T10:55:07"/>
        <d v="1899-12-30T15:01:17"/>
        <d v="1899-12-30T09:03:05"/>
        <d v="1899-12-30T09:51:32"/>
        <d v="1899-12-30T11:07:54"/>
        <d v="1899-12-30T11:17:40"/>
        <d v="1899-12-30T13:43:29"/>
        <d v="1899-12-30T09:30:21"/>
        <d v="1899-12-30T14:28:00"/>
        <d v="1899-12-30T11:50:19"/>
        <d v="1899-12-30T10:58:30"/>
        <d v="1899-12-30T10:12:29"/>
        <d v="1899-12-30T11:09:27"/>
        <d v="1899-12-30T14:26:51"/>
        <d v="1899-12-30T13:32:57"/>
        <d v="1899-12-30T10:18:58"/>
        <d v="1899-12-30T09:59:13"/>
        <d v="1899-12-30T12:06:35"/>
        <d v="1899-12-30T10:46:09"/>
        <d v="1899-12-30T13:30:41"/>
        <d v="1899-12-30T08:12:27"/>
        <d v="1899-12-30T08:53:00"/>
        <d v="1899-12-30T11:25:30"/>
        <d v="1899-12-30T10:48:19"/>
        <d v="1899-12-30T12:42:32"/>
        <d v="1899-12-30T11:49:36"/>
        <d v="1899-12-30T12:32:18"/>
        <d v="1899-12-30T12:01:56"/>
        <d v="1899-12-30T13:15:50"/>
        <d v="1899-12-30T15:03:42"/>
        <d v="1899-12-30T14:06:30"/>
        <d v="1899-12-30T09:22:57"/>
        <d v="1899-12-30T10:10:53"/>
        <d v="1899-12-30T09:56:29"/>
        <d v="1899-12-30T10:51:26"/>
        <d v="1899-12-30T09:34:16"/>
        <d v="1899-12-30T14:14:42"/>
        <d v="1899-12-30T09:44:17"/>
        <d v="1899-12-30T10:24:58"/>
        <d v="1899-12-30T08:40:38"/>
        <d v="1899-12-30T11:33:28"/>
        <d v="1899-12-30T12:35:47"/>
        <d v="1899-12-30T13:28:44"/>
        <d v="1899-12-30T14:16:20"/>
        <d v="1899-12-30T09:13:12"/>
        <d v="1899-12-30T11:04:04"/>
        <d v="1899-12-30T11:31:49"/>
        <d v="1899-12-30T14:45:11"/>
        <d v="1899-12-30T10:10:22"/>
        <d v="1899-12-30T09:12:04"/>
        <d v="1899-12-30T10:23:29"/>
        <d v="1899-12-30T08:55:23"/>
        <d v="1899-12-30T09:37:30"/>
        <d v="1899-12-30T14:28:31"/>
        <d v="1899-12-30T11:20:07"/>
        <d v="1899-12-30T10:02:36"/>
        <d v="1899-12-30T11:22:29"/>
        <d v="1899-12-30T13:42:09"/>
        <d v="1899-12-30T14:39:51"/>
        <d v="1899-12-30T15:01:31"/>
        <d v="1899-12-30T10:59:27"/>
        <d v="1899-12-30T12:28:12"/>
        <d v="1899-12-30T11:37:32"/>
        <d v="1899-12-30T08:51:41"/>
        <d v="1899-12-30T08:09:50"/>
        <d v="1899-12-30T09:13:43"/>
        <d v="1899-12-30T09:43:34"/>
        <d v="1899-12-30T11:04:35"/>
        <d v="1899-12-30T12:14:47"/>
        <d v="1899-12-30T14:13:42"/>
        <d v="1899-12-30T14:13:47"/>
        <d v="1899-12-30T08:49:44"/>
        <d v="1899-12-30T12:55:30"/>
        <d v="1899-12-30T12:10:33"/>
        <d v="1899-12-30T13:26:49"/>
        <d v="1899-12-30T09:56:01"/>
        <d v="1899-12-30T11:44:04"/>
        <d v="1899-12-30T13:39:10"/>
        <d v="1899-12-30T09:16:50"/>
        <d v="1899-12-30T12:13:07"/>
        <d v="1899-12-30T12:22:16"/>
        <d v="1899-12-30T12:27:08"/>
        <d v="1899-12-30T10:30:02"/>
        <d v="1899-12-30T10:09:57"/>
        <d v="1899-12-30T08:14:57"/>
        <d v="1899-12-30T10:59:53"/>
        <d v="1899-12-30T11:19:35"/>
        <d v="1899-12-30T09:00:06"/>
        <d v="1899-12-30T13:16:49"/>
        <d v="1899-12-30T11:04:38"/>
        <d v="1899-12-30T11:13:13"/>
        <d v="1899-12-30T13:32:55"/>
        <d v="1899-12-30T14:29:28"/>
        <d v="1899-12-30T11:50:58"/>
        <d v="1899-12-30T10:48:04"/>
        <d v="1899-12-30T15:03:36"/>
        <d v="1899-12-30T13:12:34"/>
        <d v="1899-12-30T09:48:08"/>
        <d v="1899-12-30T12:32:14"/>
        <d v="1899-12-30T13:37:56"/>
        <d v="1899-12-30T08:24:03"/>
        <d v="1899-12-30T12:22:31"/>
        <d v="1899-12-30T11:12:32"/>
        <d v="1899-12-30T12:29:37"/>
        <d v="1899-12-30T11:14:58"/>
        <d v="1899-12-30T09:33:16"/>
        <d v="1899-12-30T09:51:23"/>
        <d v="1899-12-30T08:55:18"/>
        <d v="1899-12-30T09:55:28"/>
        <d v="1899-12-30T13:03:31"/>
        <d v="1899-12-30T08:44:05"/>
        <d v="1899-12-30T08:05:22"/>
        <d v="1899-12-30T09:01:40"/>
        <d v="1899-12-30T14:23:18"/>
        <d v="1899-12-30T08:13:19"/>
        <d v="1899-12-30T10:30:57"/>
        <d v="1899-12-30T11:27:22"/>
        <d v="1899-12-30T10:12:55"/>
        <d v="1899-12-30T11:17:13"/>
        <d v="1899-12-30T08:42:52"/>
        <d v="1899-12-30T10:18:22"/>
        <d v="1899-12-30T11:47:45"/>
        <d v="1899-12-30T08:34:48"/>
        <d v="1899-12-30T14:42:01"/>
        <d v="1899-12-30T13:40:13"/>
        <d v="1899-12-30T10:27:35"/>
        <d v="1899-12-30T08:43:02"/>
        <d v="1899-12-30T09:25:29"/>
        <d v="1899-12-30T10:40:40"/>
        <d v="1899-12-30T12:58:39"/>
        <d v="1899-12-30T09:11:46"/>
        <d v="1899-12-30T09:31:03"/>
        <d v="1899-12-30T12:35:21"/>
        <d v="1899-12-30T13:26:41"/>
        <d v="1899-12-30T11:53:08"/>
        <d v="1899-12-30T12:33:06"/>
        <d v="1899-12-30T09:10:34"/>
        <d v="1899-12-30T13:25:02"/>
        <d v="1899-12-30T14:52:12"/>
        <d v="1899-12-30T09:02:22"/>
        <d v="1899-12-30T13:31:01"/>
        <d v="1899-12-30T12:03:10"/>
        <d v="1899-12-30T13:00:27"/>
        <d v="1899-12-30T13:35:20"/>
        <d v="1899-12-30T08:28:23"/>
        <d v="1899-12-30T08:20:32"/>
        <d v="1899-12-30T10:44:46"/>
        <d v="1899-12-30T10:57:37"/>
        <d v="1899-12-30T11:07:12"/>
        <d v="1899-12-30T11:35:19"/>
        <d v="1899-12-30T12:00:24"/>
        <d v="1899-12-30T08:58:09"/>
        <d v="1899-12-30T14:02:21"/>
        <d v="1899-12-30T14:35:09"/>
        <d v="1899-12-30T13:38:00"/>
        <d v="1899-12-30T08:11:42"/>
        <d v="1899-12-30T14:19:06"/>
        <d v="1899-12-30T11:20:19"/>
        <d v="1899-12-30T14:24:57"/>
        <d v="1899-12-30T13:07:29"/>
        <d v="1899-12-30T08:49:28"/>
        <d v="1899-12-30T10:10:08"/>
        <d v="1899-12-30T11:22:30"/>
        <d v="1899-12-30T09:35:29"/>
        <d v="1899-12-30T09:20:58"/>
        <d v="1899-12-30T08:03:44"/>
        <d v="1899-12-30T10:51:30"/>
        <d v="1899-12-30T11:49:00"/>
        <d v="1899-12-30T10:45:09"/>
        <d v="1899-12-30T09:35:06"/>
        <d v="1899-12-30T13:40:31"/>
        <d v="1899-12-30T08:43:19"/>
        <d v="1899-12-30T10:20:25"/>
        <d v="1899-12-30T08:48:33"/>
        <d v="1899-12-30T12:14:46"/>
        <d v="1899-12-30T14:50:50"/>
        <d v="1899-12-30T11:57:57"/>
        <d v="1899-12-30T09:16:10"/>
        <d v="1899-12-30T12:18:03"/>
        <d v="1899-12-30T11:17:55"/>
        <d v="1899-12-30T10:21:07"/>
        <d v="1899-12-30T09:47:51"/>
        <d v="1899-12-30T09:35:28"/>
        <d v="1899-12-30T11:19:48"/>
        <d v="1899-12-30T10:02:41"/>
        <d v="1899-12-30T10:19:34"/>
        <d v="1899-12-30T12:51:00"/>
        <d v="1899-12-30T15:03:56"/>
        <d v="1899-12-30T10:21:06"/>
        <d v="1899-12-30T13:08:26"/>
        <d v="1899-12-30T08:46:51"/>
        <d v="1899-12-30T10:01:23"/>
        <d v="1899-12-30T09:34:39"/>
        <d v="1899-12-30T14:55:19"/>
        <d v="1899-12-30T14:22:03"/>
        <d v="1899-12-30T14:24:22"/>
        <d v="1899-12-30T13:39:16"/>
        <d v="1899-12-30T08:25:06"/>
        <d v="1899-12-30T11:49:42"/>
        <d v="1899-12-30T10:08:24"/>
        <d v="1899-12-30T09:29:33"/>
        <d v="1899-12-30T09:56:04"/>
        <d v="1899-12-30T09:37:53"/>
        <d v="1899-12-30T10:18:30"/>
        <d v="1899-12-30T08:22:16"/>
        <d v="1899-12-30T10:54:00"/>
        <d v="1899-12-30T12:43:34"/>
        <d v="1899-12-30T14:30:42"/>
        <d v="1899-12-30T12:55:21"/>
        <d v="1899-12-30T14:06:42"/>
        <d v="1899-12-30T11:36:44"/>
        <d v="1899-12-30T10:54:25"/>
        <d v="1899-12-30T08:54:43"/>
        <d v="1899-12-30T09:54:19"/>
        <d v="1899-12-30T13:49:11"/>
        <d v="1899-12-30T13:17:24"/>
        <d v="1899-12-30T09:53:55"/>
        <d v="1899-12-30T08:14:38"/>
        <d v="1899-12-30T10:57:33"/>
        <d v="1899-12-30T10:06:53"/>
        <d v="1899-12-30T09:20:29"/>
        <d v="1899-12-30T11:39:15"/>
        <d v="1899-12-30T14:19:17"/>
        <d v="1899-12-30T12:22:19"/>
        <d v="1899-12-30T13:59:02"/>
        <d v="1899-12-30T08:32:17"/>
        <d v="1899-12-30T10:49:54"/>
        <d v="1899-12-30T13:48:48"/>
        <d v="1899-12-30T12:21:47"/>
        <d v="1899-12-30T10:31:02"/>
        <d v="1899-12-30T12:40:31"/>
        <d v="1899-12-30T13:19:05"/>
        <d v="1899-12-30T11:33:12"/>
        <d v="1899-12-30T10:34:03"/>
        <d v="1899-12-30T09:22:09"/>
        <d v="1899-12-30T14:04:10"/>
        <d v="1899-12-30T13:49:17"/>
        <d v="1899-12-30T08:28:50"/>
        <d v="1899-12-30T13:08:34"/>
        <d v="1899-12-30T14:14:16"/>
        <d v="1899-12-30T09:24:38"/>
        <d v="1899-12-30T12:34:33"/>
        <d v="1899-12-30T11:41:09"/>
        <d v="1899-12-30T09:09:27"/>
        <d v="1899-12-30T10:08:17"/>
        <d v="1899-12-30T09:33:22"/>
        <d v="1899-12-30T13:15:33"/>
        <d v="1899-12-30T12:33:26"/>
        <d v="1899-12-30T12:46:40"/>
        <d v="1899-12-30T11:01:24"/>
        <d v="1899-12-30T13:57:56"/>
        <d v="1899-12-30T12:12:40"/>
        <d v="1899-12-30T13:00:24"/>
        <d v="1899-12-30T11:17:50"/>
        <d v="1899-12-30T13:02:32"/>
        <d v="1899-12-30T12:46:41"/>
        <d v="1899-12-30T09:26:32"/>
        <d v="1899-12-30T11:01:41"/>
        <d v="1899-12-30T14:32:40"/>
        <d v="1899-12-30T08:12:16"/>
        <d v="1899-12-30T13:51:25"/>
        <d v="1899-12-30T13:37:02"/>
        <d v="1899-12-30T11:15:58"/>
        <d v="1899-12-30T08:14:03"/>
        <d v="1899-12-30T09:12:53"/>
        <d v="1899-12-30T08:29:47"/>
        <d v="1899-12-30T09:16:19"/>
        <d v="1899-12-30T09:55:38"/>
        <d v="1899-12-30T12:51:39"/>
        <d v="1899-12-30T13:34:24"/>
        <d v="1899-12-30T12:09:09"/>
        <d v="1899-12-30T13:34:46"/>
        <d v="1899-12-30T08:26:10"/>
        <d v="1899-12-30T09:21:18"/>
        <d v="1899-12-30T14:03:20"/>
        <d v="1899-12-30T09:25:58"/>
        <d v="1899-12-30T13:52:55"/>
        <d v="1899-12-30T14:44:19"/>
        <d v="1899-12-30T11:14:48"/>
        <d v="1899-12-30T12:34:57"/>
        <d v="1899-12-30T08:34:16"/>
        <d v="1899-12-30T12:11:55"/>
        <d v="1899-12-30T10:32:07"/>
        <d v="1899-12-30T11:57:36"/>
        <d v="1899-12-30T12:24:37"/>
        <d v="1899-12-30T13:45:27"/>
        <d v="1899-12-30T10:55:15"/>
        <d v="1899-12-30T10:10:31"/>
        <d v="1899-12-30T11:30:48"/>
        <d v="1899-12-30T11:35:42"/>
        <d v="1899-12-30T11:15:14"/>
        <d v="1899-12-30T13:58:34"/>
        <d v="1899-12-30T09:50:02"/>
        <d v="1899-12-30T14:40:59"/>
        <d v="1899-12-30T13:18:40"/>
        <d v="1899-12-30T11:57:04"/>
        <d v="1899-12-30T13:09:13"/>
        <d v="1899-12-30T10:50:16"/>
        <d v="1899-12-30T11:38:49"/>
        <d v="1899-12-30T14:47:15"/>
        <d v="1899-12-30T13:07:35"/>
        <d v="1899-12-30T13:00:47"/>
        <d v="1899-12-30T10:13:13"/>
        <d v="1899-12-30T10:08:22"/>
        <d v="1899-12-30T08:25:41"/>
        <d v="1899-12-30T10:19:48"/>
        <d v="1899-12-30T13:24:27"/>
        <d v="1899-12-30T11:06:53"/>
        <d v="1899-12-30T11:38:53"/>
        <d v="1899-12-30T12:23:26"/>
        <d v="1899-12-30T13:03:35"/>
        <d v="1899-12-30T09:45:14"/>
        <d v="1899-12-30T08:51:46"/>
        <d v="1899-12-30T12:08:34"/>
        <d v="1899-12-30T12:38:26"/>
        <d v="1899-12-30T12:45:22"/>
        <d v="1899-12-30T09:17:18"/>
        <d v="1899-12-30T12:05:32"/>
        <d v="1899-12-30T08:15:49"/>
        <d v="1899-12-30T10:40:07"/>
        <d v="1899-12-30T13:20:18"/>
        <d v="1899-12-30T09:28:19"/>
        <d v="1899-12-30T14:10:22"/>
        <d v="1899-12-30T13:40:08"/>
        <d v="1899-12-30T13:24:31"/>
        <d v="1899-12-30T12:26:19"/>
        <d v="1899-12-30T13:34:28"/>
        <d v="1899-12-30T10:29:47"/>
        <d v="1899-12-30T14:43:23"/>
        <d v="1899-12-30T08:49:21"/>
        <d v="1899-12-30T13:58:52"/>
        <d v="1899-12-30T12:58:10"/>
        <d v="1899-12-30T08:06:54"/>
        <d v="1899-12-30T13:03:56"/>
        <d v="1899-12-30T14:54:05"/>
        <d v="1899-12-30T13:06:09"/>
        <d v="1899-12-30T08:38:37"/>
        <d v="1899-12-30T15:01:40"/>
        <d v="1899-12-30T11:49:57"/>
        <d v="1899-12-30T11:20:55"/>
        <d v="1899-12-30T12:56:52"/>
        <d v="1899-12-30T08:54:53"/>
        <d v="1899-12-30T09:06:22"/>
        <d v="1899-12-30T11:21:57"/>
        <d v="1899-12-30T09:06:15"/>
        <d v="1899-12-30T14:55:55"/>
        <d v="1899-12-30T13:50:03"/>
        <d v="1899-12-30T14:05:16"/>
        <d v="1899-12-30T09:03:53"/>
        <d v="1899-12-30T09:02:31"/>
        <d v="1899-12-30T10:36:15"/>
        <d v="1899-12-30T10:24:42"/>
        <d v="1899-12-30T12:34:28"/>
        <d v="1899-12-30T09:01:00"/>
        <d v="1899-12-30T11:58:01"/>
        <d v="1899-12-30T08:08:33"/>
        <d v="1899-12-30T14:46:26"/>
        <d v="1899-12-30T13:01:38"/>
        <d v="1899-12-30T11:20:38"/>
        <d v="1899-12-30T13:59:20"/>
        <d v="1899-12-30T08:04:54"/>
        <d v="1899-12-30T12:36:02"/>
        <d v="1899-12-30T12:14:49"/>
        <d v="1899-12-30T08:04:41"/>
        <d v="1899-12-30T12:02:30"/>
        <d v="1899-12-30T08:01:39"/>
        <d v="1899-12-30T11:45:02"/>
        <d v="1899-12-30T12:22:25"/>
        <d v="1899-12-30T13:49:20"/>
        <d v="1899-12-30T14:07:11"/>
        <d v="1899-12-30T14:45:02"/>
        <d v="1899-12-30T10:43:04"/>
        <d v="1899-12-30T12:49:01"/>
        <d v="1899-12-30T09:34:03"/>
        <d v="1899-12-30T11:39:19"/>
        <d v="1899-12-30T13:44:35"/>
        <d v="1899-12-30T11:41:17"/>
        <d v="1899-12-30T08:12:58"/>
        <d v="1899-12-30T11:56:15"/>
        <d v="1899-12-30T13:56:10"/>
        <d v="1899-12-30T12:01:47"/>
        <d v="1899-12-30T11:53:41"/>
        <d v="1899-12-30T11:53:37"/>
        <d v="1899-12-30T09:43:17"/>
        <d v="1899-12-30T08:19:31"/>
        <d v="1899-12-30T11:04:07"/>
        <d v="1899-12-30T11:22:05"/>
        <d v="1899-12-30T11:46:23"/>
        <d v="1899-12-30T13:50:28"/>
        <d v="1899-12-30T13:26:09"/>
        <d v="1899-12-30T13:50:19"/>
        <d v="1899-12-30T09:15:26"/>
        <d v="1899-12-30T13:42:19"/>
        <d v="1899-12-30T14:01:05"/>
        <d v="1899-12-30T11:49:41"/>
        <d v="1899-12-30T11:02:08"/>
        <d v="1899-12-30T12:05:54"/>
        <d v="1899-12-30T14:49:27"/>
        <d v="1899-12-30T10:27:24"/>
        <d v="1899-12-30T14:13:22"/>
        <d v="1899-12-30T13:53:47"/>
        <d v="1899-12-30T11:21:07"/>
        <d v="1899-12-30T09:41:44"/>
        <d v="1899-12-30T11:05:32"/>
        <d v="1899-12-30T14:30:22"/>
        <d v="1899-12-30T10:10:20"/>
        <d v="1899-12-30T08:45:13"/>
        <d v="1899-12-30T14:33:00"/>
        <d v="1899-12-30T14:09:59"/>
        <d v="1899-12-30T14:45:15"/>
        <d v="1899-12-30T11:04:14"/>
        <d v="1899-12-30T14:03:52"/>
        <d v="1899-12-30T12:07:55"/>
        <d v="1899-12-30T12:42:45"/>
        <d v="1899-12-30T09:04:24"/>
        <d v="1899-12-30T12:34:06"/>
        <d v="1899-12-30T12:18:00"/>
        <d v="1899-12-30T13:03:04"/>
        <d v="1899-12-30T10:58:54"/>
        <d v="1899-12-30T14:58:18"/>
        <d v="1899-12-30T13:12:55"/>
        <d v="1899-12-30T08:02:20"/>
        <d v="1899-12-30T09:24:28"/>
        <d v="1899-12-30T09:26:02"/>
        <d v="1899-12-30T09:34:13"/>
        <d v="1899-12-30T09:05:42"/>
        <d v="1899-12-30T14:14:39"/>
        <d v="1899-12-30T11:46:30"/>
        <d v="1899-12-30T12:55:01"/>
        <d v="1899-12-30T14:48:21"/>
        <d v="1899-12-30T11:57:50"/>
        <d v="1899-12-30T11:10:46"/>
        <d v="1899-12-30T13:25:18"/>
        <d v="1899-12-30T10:35:53"/>
        <d v="1899-12-30T09:13:39"/>
        <d v="1899-12-30T14:27:34"/>
        <d v="1899-12-30T09:18:15"/>
        <d v="1899-12-30T14:12:53"/>
        <d v="1899-12-30T13:13:20"/>
        <d v="1899-12-30T11:42:55"/>
        <d v="1899-12-30T11:26:39"/>
        <d v="1899-12-30T14:27:07"/>
        <d v="1899-12-30T14:16:23"/>
        <d v="1899-12-30T08:21:14"/>
        <d v="1899-12-30T09:53:51"/>
        <d v="1899-12-30T12:24:55"/>
        <d v="1899-12-30T10:44:09"/>
        <d v="1899-12-30T12:54:09"/>
        <d v="1899-12-30T09:59:17"/>
        <d v="1899-12-30T13:33:20"/>
        <d v="1899-12-30T10:19:45"/>
        <d v="1899-12-30T12:08:22"/>
        <d v="1899-12-30T13:53:14"/>
        <d v="1899-12-30T09:24:26"/>
        <d v="1899-12-30T09:56:53"/>
        <d v="1899-12-30T09:05:57"/>
        <d v="1899-12-30T13:02:00"/>
        <d v="1899-12-30T11:45:15"/>
        <d v="1899-12-30T10:52:03"/>
        <d v="1899-12-30T12:15:17"/>
        <d v="1899-12-30T12:30:44"/>
        <d v="1899-12-30T11:32:59"/>
        <d v="1899-12-30T11:03:58"/>
        <d v="1899-12-30T13:06:14"/>
        <d v="1899-12-30T12:49:32"/>
        <d v="1899-12-30T10:27:09"/>
        <d v="1899-12-30T14:47:24"/>
        <d v="1899-12-30T11:30:58"/>
        <d v="1899-12-30T10:35:44"/>
        <d v="1899-12-30T13:41:21"/>
        <d v="1899-12-30T11:28:19"/>
        <d v="1899-12-30T09:02:05"/>
        <d v="1899-12-30T15:00:49"/>
        <d v="1899-12-30T08:34:57"/>
        <d v="1899-12-30T10:25:15"/>
        <d v="1899-12-30T14:15:54"/>
        <d v="1899-12-30T10:24:36"/>
        <d v="1899-12-30T09:18:12"/>
        <d v="1899-12-30T10:40:19"/>
        <d v="1899-12-30T08:15:21"/>
        <d v="1899-12-30T12:31:56"/>
        <d v="1899-12-30T12:01:17"/>
        <d v="1899-12-30T12:56:53"/>
        <d v="1899-12-30T14:55:00"/>
        <d v="1899-12-30T13:18:05"/>
        <d v="1899-12-30T13:43:20"/>
        <d v="1899-12-30T08:34:04"/>
        <d v="1899-12-30T12:45:08"/>
        <d v="1899-12-30T12:10:17"/>
        <d v="1899-12-30T08:28:48"/>
        <d v="1899-12-30T09:21:56"/>
        <d v="1899-12-30T13:11:20"/>
        <d v="1899-12-30T10:12:30"/>
        <d v="1899-12-30T12:09:40"/>
        <d v="1899-12-30T12:19:10"/>
        <d v="1899-12-30T14:37:21"/>
        <d v="1899-12-30T09:12:40"/>
        <d v="1899-12-30T10:39:53"/>
        <d v="1899-12-30T13:43:15"/>
        <d v="1899-12-30T11:30:44"/>
        <d v="1899-12-30T14:46:27"/>
        <d v="1899-12-30T13:54:58"/>
        <d v="1899-12-30T08:06:01"/>
        <d v="1899-12-30T09:03:03"/>
        <d v="1899-12-30T09:29:17"/>
        <d v="1899-12-30T10:41:26"/>
        <d v="1899-12-30T10:45:15"/>
        <d v="1899-12-30T11:59:19"/>
        <d v="1899-12-30T13:00:58"/>
        <d v="1899-12-30T12:39:36"/>
        <d v="1899-12-30T12:05:12"/>
        <d v="1899-12-30T11:56:33"/>
        <d v="1899-12-30T13:29:34"/>
        <d v="1899-12-30T09:14:53"/>
        <d v="1899-12-30T12:25:07"/>
        <d v="1899-12-30T09:52:09"/>
        <d v="1899-12-30T14:58:37"/>
        <d v="1899-12-30T11:21:06"/>
        <d v="1899-12-30T12:05:27"/>
        <d v="1899-12-30T10:06:07"/>
        <d v="1899-12-30T14:28:39"/>
        <d v="1899-12-30T12:37:13"/>
        <d v="1899-12-30T12:04:06"/>
        <d v="1899-12-30T09:18:04"/>
        <d v="1899-12-30T10:33:48"/>
        <d v="1899-12-30T12:19:47"/>
        <d v="1899-12-30T13:57:33"/>
        <d v="1899-12-30T08:18:23"/>
        <d v="1899-12-30T11:58:37"/>
        <d v="1899-12-30T13:21:18"/>
        <d v="1899-12-30T10:09:19"/>
        <d v="1899-12-30T09:21:41"/>
        <d v="1899-12-30T11:24:04"/>
        <d v="1899-12-30T08:10:08"/>
        <d v="1899-12-30T08:10:13"/>
        <d v="1899-12-30T08:34:25"/>
        <d v="1899-12-30T10:51:54"/>
        <d v="1899-12-30T12:37:15"/>
        <d v="1899-12-30T10:03:32"/>
        <d v="1899-12-30T14:29:52"/>
        <d v="1899-12-30T15:02:06"/>
        <d v="1899-12-30T12:53:59"/>
        <d v="1899-12-30T14:31:20"/>
        <d v="1899-12-30T10:32:58"/>
        <d v="1899-12-30T10:00:00"/>
        <d v="1899-12-30T14:09:01"/>
        <d v="1899-12-30T13:52:03"/>
        <d v="1899-12-30T09:52:53"/>
        <d v="1899-12-30T10:43:50"/>
        <d v="1899-12-30T08:41:36"/>
        <d v="1899-12-30T08:49:35"/>
        <d v="1899-12-30T11:03:10"/>
        <d v="1899-12-30T11:08:30"/>
        <d v="1899-12-30T09:24:23"/>
        <d v="1899-12-30T13:37:51"/>
        <d v="1899-12-30T13:01:49"/>
        <d v="1899-12-30T11:38:15"/>
        <d v="1899-12-30T12:51:58"/>
        <d v="1899-12-30T11:16:38"/>
        <d v="1899-12-30T09:40:44"/>
        <d v="1899-12-30T10:37:48"/>
        <d v="1899-12-30T14:09:20"/>
        <d v="1899-12-30T09:49:46"/>
        <d v="1899-12-30T12:00:14"/>
        <d v="1899-12-30T12:20:55"/>
        <d v="1899-12-30T09:46:37"/>
        <d v="1899-12-30T08:36:53"/>
        <d v="1899-12-30T10:12:51"/>
        <d v="1899-12-30T12:47:45"/>
        <d v="1899-12-30T08:59:47"/>
        <d v="1899-12-30T14:18:36"/>
        <d v="1899-12-30T11:58:43"/>
        <d v="1899-12-30T13:13:40"/>
        <d v="1899-12-30T11:45:18"/>
        <d v="1899-12-30T10:48:34"/>
        <d v="1899-12-30T11:46:24"/>
        <d v="1899-12-30T11:16:23"/>
        <d v="1899-12-30T14:05:46"/>
        <d v="1899-12-30T09:19:12"/>
        <d v="1899-12-30T11:25:13"/>
        <d v="1899-12-30T13:22:21"/>
        <d v="1899-12-30T08:09:59"/>
        <d v="1899-12-30T14:59:36"/>
        <d v="1899-12-30T13:07:15"/>
        <d v="1899-12-30T11:41:33"/>
        <d v="1899-12-30T10:04:55"/>
        <d v="1899-12-30T14:19:15"/>
        <d v="1899-12-30T14:52:11"/>
        <d v="1899-12-30T08:21:57"/>
        <d v="1899-12-30T09:40:58"/>
        <d v="1899-12-30T13:03:50"/>
        <d v="1899-12-30T08:23:39"/>
        <d v="1899-12-30T13:55:46"/>
        <d v="1899-12-30T09:07:24"/>
        <d v="1899-12-30T14:58:31"/>
        <d v="1899-12-30T09:43:46"/>
        <d v="1899-12-30T13:38:14"/>
        <d v="1899-12-30T09:03:34"/>
        <d v="1899-12-30T10:38:00"/>
        <d v="1899-12-30T13:04:05"/>
        <d v="1899-12-30T09:14:32"/>
        <d v="1899-12-30T14:14:40"/>
        <d v="1899-12-30T10:57:42"/>
        <d v="1899-12-30T10:14:10"/>
        <d v="1899-12-30T12:40:11"/>
        <d v="1899-12-30T08:51:18"/>
        <d v="1899-12-30T14:43:45"/>
        <d v="1899-12-30T08:20:20"/>
        <d v="1899-12-30T09:12:20"/>
        <d v="1899-12-30T08:52:55"/>
        <d v="1899-12-30T14:02:11"/>
        <d v="1899-12-30T08:05:26"/>
        <d v="1899-12-30T14:56:57"/>
        <d v="1899-12-30T12:00:52"/>
        <d v="1899-12-30T09:54:43"/>
        <d v="1899-12-30T08:31:39"/>
        <d v="1899-12-30T09:45:32"/>
        <d v="1899-12-30T11:08:48"/>
        <d v="1899-12-30T11:50:49"/>
        <d v="1899-12-30T14:19:35"/>
        <d v="1899-12-30T11:31:40"/>
        <d v="1899-12-30T12:26:42"/>
        <d v="1899-12-30T13:25:58"/>
        <d v="1899-12-30T10:51:03"/>
        <d v="1899-12-30T12:43:00"/>
        <d v="1899-12-30T14:41:33"/>
        <d v="1899-12-30T09:46:04"/>
        <d v="1899-12-30T14:21:10"/>
        <d v="1899-12-30T08:26:21"/>
        <d v="1899-12-30T14:48:28"/>
        <d v="1899-12-30T09:34:53"/>
        <d v="1899-12-30T09:54:17"/>
        <d v="1899-12-30T08:35:26"/>
        <d v="1899-12-30T09:20:45"/>
        <d v="1899-12-30T12:23:05"/>
        <d v="1899-12-30T09:07:28"/>
        <d v="1899-12-30T09:32:38"/>
        <d v="1899-12-30T13:03:49"/>
        <d v="1899-12-30T12:40:49"/>
        <d v="1899-12-30T14:51:23"/>
        <d v="1899-12-30T13:13:42"/>
        <d v="1899-12-30T11:17:52"/>
        <d v="1899-12-30T11:36:22"/>
        <d v="1899-12-30T10:35:43"/>
        <d v="1899-12-30T14:41:05"/>
        <d v="1899-12-30T12:14:02"/>
        <d v="1899-12-30T11:46:18"/>
        <d v="1899-12-30T08:04:27"/>
        <d v="1899-12-30T14:46:16"/>
        <d v="1899-12-30T14:29:30"/>
        <d v="1899-12-30T11:51:21"/>
        <d v="1899-12-30T09:43:10"/>
        <d v="1899-12-30T08:14:51"/>
        <d v="1899-12-30T14:25:12"/>
        <d v="1899-12-30T10:46:57"/>
        <d v="1899-12-30T13:13:50"/>
        <d v="1899-12-30T13:08:17"/>
        <d v="1899-12-30T13:45:26"/>
        <d v="1899-12-30T12:56:27"/>
        <d v="1899-12-30T09:56:21"/>
        <d v="1899-12-30T13:26:20"/>
        <d v="1899-12-30T10:37:25"/>
        <d v="1899-12-30T11:24:44"/>
        <d v="1899-12-30T09:42:42"/>
        <d v="1899-12-30T13:12:07"/>
        <d v="1899-12-30T13:39:57"/>
        <d v="1899-12-30T13:25:04"/>
        <d v="1899-12-30T08:38:12"/>
        <d v="1899-12-30T12:47:36"/>
        <d v="1899-12-30T11:39:33"/>
        <d v="1899-12-30T13:19:50"/>
        <d v="1899-12-30T13:41:32"/>
        <d v="1899-12-30T08:27:41"/>
        <d v="1899-12-30T14:04:36"/>
        <d v="1899-12-30T10:04:31"/>
        <d v="1899-12-30T14:39:10"/>
        <d v="1899-12-30T11:08:21"/>
        <d v="1899-12-30T14:24:36"/>
        <d v="1899-12-30T11:25:19"/>
        <d v="1899-12-30T12:26:05"/>
        <d v="1899-12-30T08:26:25"/>
        <d v="1899-12-30T15:00:15"/>
        <d v="1899-12-30T08:18:03"/>
        <d v="1899-12-30T15:00:45"/>
        <d v="1899-12-30T08:19:33"/>
        <d v="1899-12-30T08:27:54"/>
        <d v="1899-12-30T12:38:45"/>
        <d v="1899-12-30T11:21:21"/>
        <d v="1899-12-30T12:50:55"/>
        <d v="1899-12-30T14:35:53"/>
        <d v="1899-12-30T11:16:11"/>
        <d v="1899-12-30T12:57:51"/>
        <d v="1899-12-30T10:06:27"/>
        <d v="1899-12-30T12:08:24"/>
        <d v="1899-12-30T11:28:41"/>
        <d v="1899-12-30T14:51:18"/>
        <d v="1899-12-30T08:16:18"/>
        <d v="1899-12-30T08:21:49"/>
        <d v="1899-12-30T08:22:47"/>
        <d v="1899-12-30T12:12:43"/>
        <d v="1899-12-30T13:42:47"/>
        <d v="1899-12-30T10:41:21"/>
        <d v="1899-12-30T10:13:19"/>
        <d v="1899-12-30T12:08:48"/>
        <d v="1899-12-30T14:26:57"/>
        <d v="1899-12-30T08:17:13"/>
        <d v="1899-12-30T10:19:10"/>
        <d v="1899-12-30T08:16:46"/>
        <d v="1899-12-30T10:08:06"/>
        <d v="1899-12-30T10:24:28"/>
        <d v="1899-12-30T14:04:38"/>
        <d v="1899-12-30T09:22:24"/>
        <d v="1899-12-30T11:18:19"/>
        <d v="1899-12-30T09:35:22"/>
        <d v="1899-12-30T11:49:33"/>
        <d v="1899-12-30T09:32:08"/>
        <d v="1899-12-30T13:31:36"/>
        <d v="1899-12-30T10:55:59"/>
        <d v="1899-12-30T12:17:17"/>
        <d v="1899-12-30T10:09:03"/>
        <d v="1899-12-30T08:39:48"/>
        <d v="1899-12-30T15:06:44"/>
        <d v="1899-12-30T11:26:54"/>
        <d v="1899-12-30T13:47:31"/>
        <d v="1899-12-30T09:33:29"/>
        <d v="1899-12-30T13:58:10"/>
        <d v="1899-12-30T14:04:29"/>
        <d v="1899-12-30T10:02:31"/>
        <d v="1899-12-30T12:58:18"/>
        <d v="1899-12-30T09:28:37"/>
        <d v="1899-12-30T10:44:25"/>
        <d v="1899-12-30T12:35:26"/>
        <d v="1899-12-30T13:52:50"/>
        <d v="1899-12-30T09:47:28"/>
        <d v="1899-12-30T08:40:03"/>
        <d v="1899-12-30T12:56:55"/>
        <d v="1899-12-30T12:54:16"/>
        <d v="1899-12-30T11:11:50"/>
        <d v="1899-12-30T13:54:50"/>
        <d v="1899-12-30T11:09:20"/>
        <d v="1899-12-30T10:16:35"/>
        <d v="1899-12-30T08:48:31"/>
        <d v="1899-12-30T09:08:59"/>
        <d v="1899-12-30T10:00:15"/>
        <d v="1899-12-30T08:03:12"/>
        <d v="1899-12-30T08:06:45"/>
        <d v="1899-12-30T11:38:34"/>
        <d v="1899-12-30T08:23:51"/>
        <d v="1899-12-30T14:53:47"/>
        <d v="1899-12-30T14:14:17"/>
        <d v="1899-12-30T12:48:23"/>
        <d v="1899-12-30T10:19:44"/>
        <d v="1899-12-30T12:15:39"/>
        <d v="1899-12-30T11:00:46"/>
        <d v="1899-12-30T14:31:27"/>
        <d v="1899-12-30T09:39:41"/>
        <d v="1899-12-30T08:38:47"/>
        <d v="1899-12-30T08:32:29"/>
        <d v="1899-12-30T13:55:02"/>
        <d v="1899-12-30T14:01:10"/>
        <d v="1899-12-30T12:53:52"/>
        <d v="1899-12-30T13:44:40"/>
        <d v="1899-12-30T09:33:45"/>
        <d v="1899-12-30T08:54:58"/>
        <d v="1899-12-30T14:28:04"/>
        <d v="1899-12-30T09:54:03"/>
        <d v="1899-12-30T13:49:15"/>
        <d v="1899-12-30T13:57:10"/>
        <d v="1899-12-30T09:07:52"/>
        <d v="1899-12-30T08:05:07"/>
        <d v="1899-12-30T09:59:04"/>
        <d v="1899-12-30T08:54:08"/>
        <d v="1899-12-30T09:24:25"/>
        <d v="1899-12-30T10:37:51"/>
        <d v="1899-12-30T11:38:54"/>
        <d v="1899-12-30T09:35:25"/>
        <d v="1899-12-30T12:16:46"/>
        <d v="1899-12-30T10:24:25"/>
        <d v="1899-12-30T08:06:56"/>
        <d v="1899-12-30T09:04:19"/>
        <d v="1899-12-30T10:24:16"/>
        <d v="1899-12-30T12:35:12"/>
        <d v="1899-12-30T10:44:19"/>
        <d v="1899-12-30T12:14:07"/>
        <d v="1899-12-30T09:46:14"/>
        <d v="1899-12-30T08:51:48"/>
        <d v="1899-12-30T14:32:59"/>
        <d v="1899-12-30T08:40:32"/>
        <d v="1899-12-30T08:25:56"/>
        <d v="1899-12-30T12:32:03"/>
        <d v="1899-12-30T09:04:14"/>
        <d v="1899-12-30T08:26:15"/>
        <d v="1899-12-30T09:40:52"/>
        <d v="1899-12-30T14:03:41"/>
        <d v="1899-12-30T08:33:25"/>
        <d v="1899-12-30T11:23:28"/>
        <d v="1899-12-30T10:21:32"/>
        <d v="1899-12-30T09:11:36"/>
        <d v="1899-12-30T13:19:27"/>
        <d v="1899-12-30T10:35:05"/>
        <d v="1899-12-30T09:52:27"/>
        <d v="1899-12-30T14:59:16"/>
        <d v="1899-12-30T14:44:52"/>
        <d v="1899-12-30T14:26:40"/>
        <d v="1899-12-30T09:32:27"/>
        <d v="1899-12-30T08:38:04"/>
        <d v="1899-12-30T14:13:26"/>
        <d v="1899-12-30T14:05:27"/>
        <d v="1899-12-30T13:14:31"/>
        <d v="1899-12-30T12:24:40"/>
        <d v="1899-12-30T11:04:56"/>
        <d v="1899-12-30T14:20:39"/>
        <d v="1899-12-30T14:15:23"/>
        <d v="1899-12-30T12:19:59"/>
        <d v="1899-12-30T14:08:19"/>
        <d v="1899-12-30T13:59:58"/>
        <d v="1899-12-30T12:38:14"/>
        <d v="1899-12-30T14:29:01"/>
        <d v="1899-12-30T13:03:29"/>
        <d v="1899-12-30T10:14:22"/>
        <d v="1899-12-30T15:01:39"/>
        <d v="1899-12-30T10:33:24"/>
        <d v="1899-12-30T13:47:13"/>
        <d v="1899-12-30T10:17:56"/>
        <d v="1899-12-30T11:51:36"/>
        <d v="1899-12-30T11:26:51"/>
        <d v="1899-12-30T10:20:37"/>
        <d v="1899-12-30T10:22:35"/>
        <d v="1899-12-30T11:32:23"/>
        <d v="1899-12-30T11:09:14"/>
        <d v="1899-12-30T09:45:57"/>
        <d v="1899-12-30T11:29:32"/>
        <d v="1899-12-30T11:54:36"/>
        <d v="1899-12-30T10:18:05"/>
        <d v="1899-12-30T13:55:21"/>
        <d v="1899-12-30T09:53:41"/>
        <d v="1899-12-30T08:45:53"/>
        <d v="1899-12-30T10:41:51"/>
        <d v="1899-12-30T11:00:11"/>
        <d v="1899-12-30T11:43:03"/>
        <d v="1899-12-30T12:16:25"/>
        <d v="1899-12-30T15:02:47"/>
        <d v="1899-12-30T11:10:22"/>
        <d v="1899-12-30T13:51:28"/>
        <d v="1899-12-30T11:31:12"/>
        <d v="1899-12-30T14:53:56"/>
        <d v="1899-12-30T11:33:43"/>
        <d v="1899-12-30T14:26:50"/>
        <d v="1899-12-30T11:21:50"/>
        <d v="1899-12-30T10:49:46"/>
        <d v="1899-12-30T14:08:07"/>
        <d v="1899-12-30T10:07:31"/>
        <d v="1899-12-30T14:40:25"/>
        <d v="1899-12-30T08:09:42"/>
        <d v="1899-12-30T09:41:28"/>
        <d v="1899-12-30T12:27:53"/>
        <d v="1899-12-30T08:03:37"/>
        <d v="1899-12-30T09:36:15"/>
        <d v="1899-12-30T13:45:48"/>
        <d v="1899-12-30T14:19:55"/>
        <d v="1899-12-30T11:51:55"/>
        <d v="1899-12-30T12:11:42"/>
        <d v="1899-12-30T09:46:13"/>
        <d v="1899-12-30T12:10:54"/>
        <d v="1899-12-30T13:56:14"/>
        <d v="1899-12-30T13:16:25"/>
        <d v="1899-12-30T09:09:42"/>
        <d v="1899-12-30T14:24:17"/>
        <d v="1899-12-30T11:00:35"/>
        <d v="1899-12-30T10:12:53"/>
        <d v="1899-12-30T09:21:34"/>
        <d v="1899-12-30T12:19:05"/>
        <d v="1899-12-30T08:17:53"/>
        <d v="1899-12-30T12:04:09"/>
        <d v="1899-12-30T14:10:07"/>
        <d v="1899-12-30T11:39:55"/>
        <d v="1899-12-30T14:41:54"/>
        <d v="1899-12-30T08:25:58"/>
        <d v="1899-12-30T11:39:11"/>
        <d v="1899-12-30T13:06:23"/>
        <d v="1899-12-30T10:27:04"/>
        <d v="1899-12-30T11:29:16"/>
        <d v="1899-12-30T12:34:11"/>
        <d v="1899-12-30T13:07:34"/>
        <d v="1899-12-30T10:45:22"/>
        <d v="1899-12-30T13:27:56"/>
        <d v="1899-12-30T12:49:42"/>
        <d v="1899-12-30T14:18:23"/>
        <d v="1899-12-30T11:29:04"/>
        <d v="1899-12-30T13:31:58"/>
        <d v="1899-12-30T13:05:37"/>
        <d v="1899-12-30T09:38:45"/>
        <d v="1899-12-30T14:54:24"/>
        <d v="1899-12-30T12:00:55"/>
        <d v="1899-12-30T12:37:37"/>
        <d v="1899-12-30T08:01:16"/>
        <d v="1899-12-30T13:48:20"/>
        <d v="1899-12-30T09:56:52"/>
        <d v="1899-12-30T09:05:47"/>
        <d v="1899-12-30T08:24:35"/>
        <d v="1899-12-30T08:27:36"/>
        <d v="1899-12-30T13:43:45"/>
        <d v="1899-12-30T14:59:53"/>
        <d v="1899-12-30T09:39:48"/>
        <d v="1899-12-30T13:35:46"/>
        <d v="1899-12-30T12:28:36"/>
        <d v="1899-12-30T09:39:49"/>
        <d v="1899-12-30T14:59:32"/>
        <d v="1899-12-30T13:17:14"/>
        <d v="1899-12-30T11:00:08"/>
        <d v="1899-12-30T10:15:50"/>
        <d v="1899-12-30T13:58:38"/>
        <d v="1899-12-30T09:28:06"/>
        <d v="1899-12-30T14:10:54"/>
        <d v="1899-12-30T09:09:55"/>
        <d v="1899-12-30T10:29:53"/>
        <d v="1899-12-30T08:33:10"/>
        <d v="1899-12-30T11:28:03"/>
        <d v="1899-12-30T10:52:48"/>
        <d v="1899-12-30T14:08:03"/>
        <d v="1899-12-30T10:42:10"/>
        <d v="1899-12-30T12:32:57"/>
        <d v="1899-12-30T12:50:14"/>
        <d v="1899-12-30T09:11:39"/>
        <d v="1899-12-30T08:41:54"/>
        <d v="1899-12-30T13:50:20"/>
        <d v="1899-12-30T08:14:49"/>
        <d v="1899-12-30T12:30:35"/>
        <d v="1899-12-30T11:28:46"/>
        <d v="1899-12-30T14:44:23"/>
        <d v="1899-12-30T08:32:12"/>
        <d v="1899-12-30T11:53:50"/>
        <d v="1899-12-30T11:21:26"/>
        <d v="1899-12-30T10:15:03"/>
        <d v="1899-12-30T10:19:14"/>
        <d v="1899-12-30T08:37:08"/>
        <d v="1899-12-30T08:42:28"/>
        <d v="1899-12-30T10:16:34"/>
        <d v="1899-12-30T11:43:47"/>
        <d v="1899-12-30T13:16:33"/>
        <d v="1899-12-30T11:55:55"/>
        <d v="1899-12-30T14:04:57"/>
        <d v="1899-12-30T13:09:05"/>
        <d v="1899-12-30T13:36:41"/>
        <d v="1899-12-30T12:55:10"/>
        <d v="1899-12-30T12:00:57"/>
        <d v="1899-12-30T08:37:15"/>
        <d v="1899-12-30T11:25:18"/>
        <d v="1899-12-30T12:50:11"/>
        <d v="1899-12-30T11:53:05"/>
        <d v="1899-12-30T13:43:34"/>
        <d v="1899-12-30T09:46:22"/>
        <d v="1899-12-30T11:12:39"/>
        <d v="1899-12-30T09:24:34"/>
        <d v="1899-12-30T13:15:53"/>
        <d v="1899-12-30T12:51:57"/>
        <d v="1899-12-30T10:57:50"/>
        <d v="1899-12-30T14:02:45"/>
        <d v="1899-12-30T09:57:31"/>
        <d v="1899-12-30T12:37:20"/>
        <d v="1899-12-30T08:02:36"/>
        <d v="1899-12-30T13:18:34"/>
        <d v="1899-12-30T09:00:51"/>
        <d v="1899-12-30T13:18:27"/>
        <d v="1899-12-30T09:16:16"/>
        <d v="1899-12-30T14:35:08"/>
        <d v="1899-12-30T08:37:56"/>
        <d v="1899-12-30T14:50:57"/>
        <d v="1899-12-30T10:03:21"/>
        <d v="1899-12-30T11:21:20"/>
        <d v="1899-12-30T14:24:50"/>
        <d v="1899-12-30T09:47:07"/>
        <d v="1899-12-30T09:43:27"/>
        <d v="1899-12-30T09:48:56"/>
        <d v="1899-12-30T11:33:21"/>
        <d v="1899-12-30T12:55:07"/>
        <d v="1899-12-30T11:18:24"/>
        <d v="1899-12-30T14:57:13"/>
        <d v="1899-12-30T10:03:52"/>
        <d v="1899-12-30T10:27:56"/>
        <d v="1899-12-30T10:01:39"/>
        <d v="1899-12-30T14:06:52"/>
        <d v="1899-12-30T13:34:44"/>
        <d v="1899-12-30T08:53:01"/>
        <d v="1899-12-30T08:40:35"/>
        <d v="1899-12-30T11:28:48"/>
        <d v="1899-12-30T09:21:24"/>
        <d v="1899-12-30T10:43:09"/>
        <d v="1899-12-30T12:49:46"/>
        <d v="1899-12-30T09:02:17"/>
        <d v="1899-12-30T13:38:18"/>
        <d v="1899-12-30T08:20:00"/>
        <d v="1899-12-30T13:07:32"/>
        <d v="1899-12-30T09:50:08"/>
        <d v="1899-12-30T12:23:17"/>
        <d v="1899-12-30T09:52:33"/>
        <d v="1899-12-30T14:35:10"/>
        <d v="1899-12-30T10:05:56"/>
        <d v="1899-12-30T13:09:49"/>
        <d v="1899-12-30T09:24:24"/>
        <d v="1899-12-30T14:55:46"/>
        <d v="1899-12-30T14:40:22"/>
        <d v="1899-12-30T09:11:25"/>
        <d v="1899-12-30T14:02:31"/>
        <d v="1899-12-30T09:28:02"/>
        <d v="1899-12-30T10:00:43"/>
        <d v="1899-12-30T09:44:03"/>
        <d v="1899-12-30T08:39:17"/>
        <d v="1899-12-30T14:33:53"/>
        <d v="1899-12-30T12:43:06"/>
        <d v="1899-12-30T09:56:58"/>
        <d v="1899-12-30T13:43:28"/>
        <d v="1899-12-30T12:09:44"/>
        <d v="1899-12-30T14:27:52"/>
        <d v="1899-12-30T09:00:12"/>
        <d v="1899-12-30T12:05:37"/>
        <d v="1899-12-30T12:10:05"/>
        <d v="1899-12-30T14:03:03"/>
        <d v="1899-12-30T08:59:43"/>
        <d v="1899-12-30T10:23:35"/>
        <d v="1899-12-30T08:44:28"/>
        <d v="1899-12-30T09:55:16"/>
        <d v="1899-12-30T13:12:46"/>
        <d v="1899-12-30T09:46:27"/>
        <d v="1899-12-30T12:50:59"/>
        <d v="1899-12-30T10:21:52"/>
        <d v="1899-12-30T12:55:27"/>
        <d v="1899-12-30T11:43:26"/>
        <d v="1899-12-30T10:51:08"/>
        <d v="1899-12-30T09:15:50"/>
        <d v="1899-12-30T08:07:10"/>
        <d v="1899-12-30T14:52:55"/>
        <d v="1899-12-30T13:02:26"/>
        <d v="1899-12-30T11:22:58"/>
        <d v="1899-12-30T12:58:21"/>
        <d v="1899-12-30T09:50:54"/>
        <d v="1899-12-30T08:10:56"/>
        <d v="1899-12-30T10:31:56"/>
        <d v="1899-12-30T13:13:45"/>
        <d v="1899-12-30T08:28:46"/>
        <d v="1899-12-30T08:49:32"/>
        <d v="1899-12-30T09:40:05"/>
        <d v="1899-12-30T10:04:50"/>
        <d v="1899-12-30T12:43:24"/>
        <d v="1899-12-30T09:51:48"/>
        <d v="1899-12-30T10:10:50"/>
        <d v="1899-12-30T10:40:56"/>
        <d v="1899-12-30T12:05:25"/>
        <d v="1899-12-30T10:22:46"/>
        <d v="1899-12-30T10:04:45"/>
        <d v="1899-12-30T14:40:42"/>
        <d v="1899-12-30T11:47:13"/>
        <d v="1899-12-30T13:03:14"/>
        <d v="1899-12-30T11:23:20"/>
        <d v="1899-12-30T14:24:42"/>
        <d v="1899-12-30T12:27:07"/>
        <d v="1899-12-30T12:35:34"/>
        <d v="1899-12-30T14:23:29"/>
        <d v="1899-12-30T14:53:28"/>
        <d v="1899-12-30T13:29:47"/>
        <d v="1899-12-30T14:53:29"/>
        <d v="1899-12-30T14:31:37"/>
        <d v="1899-12-30T12:04:18"/>
        <d v="1899-12-30T09:50:07"/>
        <d v="1899-12-30T10:27:03"/>
        <d v="1899-12-30T12:07:11"/>
        <d v="1899-12-30T08:36:45"/>
        <d v="1899-12-30T13:09:58"/>
        <d v="1899-12-30T09:27:38"/>
        <d v="1899-12-30T14:35:54"/>
        <d v="1899-12-30T09:03:17"/>
        <d v="1899-12-30T12:54:40"/>
        <d v="1899-12-30T08:10:40"/>
        <d v="1899-12-30T14:54:57"/>
        <d v="1899-12-30T10:48:09"/>
        <d v="1899-12-30T08:53:10"/>
        <d v="1899-12-30T08:58:00"/>
        <d v="1899-12-30T12:42:41"/>
        <d v="1899-12-30T14:28:37"/>
        <d v="1899-12-30T11:46:41"/>
        <d v="1899-12-30T08:13:37"/>
        <d v="1899-12-30T13:41:35"/>
        <d v="1899-12-30T12:54:42"/>
        <d v="1899-12-30T09:01:50"/>
        <d v="1899-12-30T08:18:19"/>
        <d v="1899-12-30T08:52:58"/>
        <d v="1899-12-30T10:56:09"/>
        <d v="1899-12-30T08:13:12"/>
        <d v="1899-12-30T13:34:47"/>
        <d v="1899-12-30T14:44:09"/>
        <d v="1899-12-30T08:53:52"/>
        <d v="1899-12-30T09:10:03"/>
        <d v="1899-12-30T14:45:13"/>
        <d v="1899-12-30T10:37:56"/>
        <d v="1899-12-30T08:54:32"/>
        <d v="1899-12-30T13:59:10"/>
        <d v="1899-12-30T13:20:50"/>
        <d v="1899-12-30T08:45:41"/>
        <d v="1899-12-30T12:36:07"/>
        <d v="1899-12-30T10:36:38"/>
        <d v="1899-12-30T12:04:25"/>
        <d v="1899-12-30T13:53:24"/>
        <d v="1899-12-30T14:38:49"/>
        <d v="1899-12-30T10:02:21"/>
        <d v="1899-12-30T13:49:52"/>
        <d v="1899-12-30T12:40:09"/>
        <d v="1899-12-30T11:57:17"/>
        <d v="1899-12-30T13:10:42"/>
        <d v="1899-12-30T11:11:45"/>
        <d v="1899-12-30T10:36:16"/>
        <d v="1899-12-30T14:55:27"/>
        <d v="1899-12-30T11:33:56"/>
        <d v="1899-12-30T14:22:13"/>
        <d v="1899-12-30T15:03:16"/>
        <d v="1899-12-30T09:09:05"/>
        <d v="1899-12-30T14:18:58"/>
        <d v="1899-12-30T10:53:45"/>
        <d v="1899-12-30T08:51:09"/>
        <d v="1899-12-30T09:47:20"/>
        <d v="1899-12-30T09:43:42"/>
        <d v="1899-12-30T13:23:59"/>
        <d v="1899-12-30T10:32:08"/>
        <d v="1899-12-30T12:32:16"/>
        <d v="1899-12-30T13:57:58"/>
        <d v="1899-12-30T09:59:36"/>
        <d v="1899-12-30T12:27:29"/>
        <d v="1899-12-30T08:19:13"/>
        <d v="1899-12-30T13:52:44"/>
        <d v="1899-12-30T14:22:58"/>
        <d v="1899-12-30T12:50:12"/>
        <d v="1899-12-30T11:28:57"/>
        <d v="1899-12-30T09:43:57"/>
        <d v="1899-12-30T14:13:39"/>
        <d v="1899-12-30T14:43:01"/>
        <d v="1899-12-30T12:21:09"/>
        <d v="1899-12-30T08:34:21"/>
        <d v="1899-12-30T13:21:22"/>
        <d v="1899-12-30T14:09:39"/>
        <d v="1899-12-30T08:39:13"/>
        <d v="1899-12-30T08:37:04"/>
        <d v="1899-12-30T08:55:15"/>
        <d v="1899-12-30T11:22:21"/>
        <d v="1899-12-30T11:21:09"/>
        <d v="1899-12-30T09:29:50"/>
        <d v="1899-12-30T08:22:37"/>
        <d v="1899-12-30T11:55:19"/>
        <d v="1899-12-30T09:22:53"/>
        <d v="1899-12-30T14:40:55"/>
        <d v="1899-12-30T08:17:46"/>
        <d v="1899-12-30T10:38:39"/>
        <d v="1899-12-30T09:31:15"/>
        <d v="1899-12-30T13:53:15"/>
        <d v="1899-12-30T09:51:53"/>
        <d v="1899-12-30T13:05:32"/>
        <d v="1899-12-30T11:51:23"/>
        <d v="1899-12-30T14:12:14"/>
        <d v="1899-12-30T09:16:21"/>
        <d v="1899-12-30T13:43:10"/>
        <d v="1899-12-30T08:51:11"/>
        <d v="1899-12-30T11:36:41"/>
        <d v="1899-12-30T09:56:22"/>
        <d v="1899-12-30T10:06:57"/>
        <d v="1899-12-30T14:00:38"/>
        <d v="1899-12-30T09:12:02"/>
        <d v="1899-12-30T12:00:22"/>
        <d v="1899-12-30T11:23:01"/>
        <d v="1899-12-30T11:48:54"/>
        <d v="1899-12-30T09:21:02"/>
        <d v="1899-12-30T14:47:44"/>
        <d v="1899-12-30T11:13:58"/>
        <d v="1899-12-30T14:17:48"/>
        <d v="1899-12-30T14:45:56"/>
        <d v="1899-12-30T11:52:42"/>
        <d v="1899-12-30T13:48:15"/>
        <d v="1899-12-30T11:47:33"/>
        <d v="1899-12-30T13:54:36"/>
        <d v="1899-12-30T08:57:31"/>
        <d v="1899-12-30T10:44:49"/>
        <d v="1899-12-30T14:37:41"/>
        <d v="1899-12-30T09:19:25"/>
        <d v="1899-12-30T08:06:08"/>
        <d v="1899-12-30T11:36:24"/>
        <d v="1899-12-30T11:37:19"/>
        <d v="1899-12-30T11:13:24"/>
        <d v="1899-12-30T08:28:39"/>
        <d v="1899-12-30T12:17:09"/>
        <d v="1899-12-30T13:33:01"/>
        <d v="1899-12-30T08:52:45"/>
        <d v="1899-12-30T08:41:24"/>
        <d v="1899-12-30T11:34:49"/>
        <d v="1899-12-30T14:55:45"/>
        <d v="1899-12-30T11:01:39"/>
        <d v="1899-12-30T12:48:59"/>
        <d v="1899-12-30T14:09:16"/>
        <d v="1899-12-30T13:23:55"/>
        <d v="1899-12-30T11:49:05"/>
        <d v="1899-12-30T14:41:23"/>
        <d v="1899-12-30T13:42:55"/>
        <d v="1899-12-30T11:24:05"/>
        <d v="1899-12-30T13:44:54"/>
        <d v="1899-12-30T09:41:59"/>
        <d v="1899-12-30T13:27:36"/>
        <d v="1899-12-30T12:23:42"/>
        <d v="1899-12-30T14:48:17"/>
        <d v="1899-12-30T10:27:42"/>
        <d v="1899-12-30T12:54:20"/>
        <d v="1899-12-30T14:36:40"/>
        <d v="1899-12-30T11:44:09"/>
        <d v="1899-12-30T10:58:24"/>
        <d v="1899-12-30T10:34:35"/>
        <d v="1899-12-30T11:53:33"/>
        <d v="1899-12-30T14:33:34"/>
        <d v="1899-12-30T08:41:21"/>
        <d v="1899-12-30T12:57:05"/>
        <d v="1899-12-30T09:45:09"/>
        <d v="1899-12-30T09:07:11"/>
        <d v="1899-12-30T12:34:27"/>
        <d v="1899-12-30T13:12:40"/>
        <d v="1899-12-30T08:05:19"/>
        <d v="1899-12-30T08:50:42"/>
        <d v="1899-12-30T08:47:01"/>
        <d v="1899-12-30T11:59:47"/>
        <d v="1899-12-30T10:33:15"/>
        <d v="1899-12-30T10:43:24"/>
        <d v="1899-12-30T08:56:00"/>
        <d v="1899-12-30T08:55:08"/>
        <d v="1899-12-30T13:59:56"/>
        <d v="1899-12-30T08:30:33"/>
        <d v="1899-12-30T08:05:11"/>
        <d v="1899-12-30T09:42:40"/>
        <d v="1899-12-30T14:09:45"/>
        <d v="1899-12-30T14:37:26"/>
        <d v="1899-12-30T12:42:18"/>
        <d v="1899-12-30T13:30:16"/>
        <d v="1899-12-30T11:42:31"/>
        <d v="1899-12-30T13:22:48"/>
        <d v="1899-12-30T12:11:53"/>
        <d v="1899-12-30T14:43:03"/>
        <d v="1899-12-30T11:24:27"/>
        <d v="1899-12-30T08:23:27"/>
        <d v="1899-12-30T09:35:37"/>
        <d v="1899-12-30T13:20:42"/>
        <d v="1899-12-30T09:34:50"/>
        <d v="1899-12-30T08:25:52"/>
        <d v="1899-12-30T09:58:22"/>
        <d v="1899-12-30T10:34:31"/>
        <d v="1899-12-30T11:27:05"/>
        <d v="1899-12-30T13:16:05"/>
        <d v="1899-12-30T13:18:49"/>
        <d v="1899-12-30T13:44:08"/>
        <d v="1899-12-30T14:03:02"/>
        <d v="1899-12-30T13:07:33"/>
        <d v="1899-12-30T10:49:32"/>
        <d v="1899-12-30T14:18:33"/>
        <d v="1899-12-30T15:00:21"/>
        <d v="1899-12-30T13:54:31"/>
        <d v="1899-12-30T11:47:05"/>
        <d v="1899-12-30T08:57:01"/>
        <d v="1899-12-30T13:50:08"/>
        <d v="1899-12-30T12:49:48"/>
        <d v="1899-12-30T11:25:22"/>
        <d v="1899-12-30T13:35:40"/>
        <d v="1899-12-30T08:19:08"/>
        <d v="1899-12-30T13:44:10"/>
        <d v="1899-12-30T11:52:38"/>
        <d v="1899-12-30T08:31:29"/>
        <d v="1899-12-30T11:04:11"/>
        <d v="1899-12-30T14:42:10"/>
        <d v="1899-12-30T10:47:57"/>
        <d v="1899-12-30T11:49:30"/>
        <d v="1899-12-30T11:43:11"/>
        <d v="1899-12-30T10:30:28"/>
        <d v="1899-12-30T11:33:14"/>
        <d v="1899-12-30T13:39:04"/>
        <d v="1899-12-30T10:55:03"/>
        <d v="1899-12-30T14:55:22"/>
        <d v="1899-12-30T08:25:40"/>
        <d v="1899-12-30T13:36:04"/>
        <d v="1899-12-30T09:33:18"/>
        <d v="1899-12-30T10:31:07"/>
        <d v="1899-12-30T13:00:35"/>
        <d v="1899-12-30T09:21:16"/>
        <d v="1899-12-30T11:48:34"/>
        <d v="1899-12-30T14:27:03"/>
        <d v="1899-12-30T08:23:46"/>
        <d v="1899-12-30T14:20:20"/>
        <d v="1899-12-30T12:29:18"/>
        <d v="1899-12-30T10:29:05"/>
        <d v="1899-12-30T09:21:07"/>
        <d v="1899-12-30T11:07:17"/>
        <d v="1899-12-30T08:01:15"/>
        <d v="1899-12-30T11:41:30"/>
        <d v="1899-12-30T08:46:21"/>
        <d v="1899-12-30T13:22:20"/>
        <d v="1899-12-30T10:38:07"/>
        <d v="1899-12-30T10:46:36"/>
        <d v="1899-12-30T10:01:41"/>
        <d v="1899-12-30T12:57:03"/>
        <d v="1899-12-30T13:25:12"/>
        <d v="1899-12-30T12:07:51"/>
        <d v="1899-12-30T08:25:02"/>
        <d v="1899-12-30T12:59:35"/>
        <d v="1899-12-30T15:01:37"/>
        <d v="1899-12-30T09:19:45"/>
        <d v="1899-12-30T09:51:11"/>
        <d v="1899-12-30T08:41:39"/>
        <d v="1899-12-30T14:01:18"/>
        <d v="1899-12-30T09:14:35"/>
        <d v="1899-12-30T09:50:22"/>
        <d v="1899-12-30T13:06:42"/>
        <d v="1899-12-30T08:30:58"/>
        <d v="1899-12-30T12:33:57"/>
        <d v="1899-12-30T11:37:56"/>
        <d v="1899-12-30T10:15:46"/>
        <d v="1899-12-30T10:54:56"/>
        <d v="1899-12-30T12:32:37"/>
        <d v="1899-12-30T13:20:01"/>
        <d v="1899-12-30T10:55:52"/>
        <d v="1899-12-30T13:04:29"/>
        <d v="1899-12-30T12:59:52"/>
        <d v="1899-12-30T12:58:36"/>
        <d v="1899-12-30T11:31:17"/>
        <d v="1899-12-30T09:48:42"/>
        <d v="1899-12-30T12:51:46"/>
        <d v="1899-12-30T12:47:40"/>
        <d v="1899-12-30T08:31:01"/>
        <d v="1899-12-30T12:02:35"/>
        <d v="1899-12-30T11:43:12"/>
        <d v="1899-12-30T14:34:55"/>
        <d v="1899-12-30T13:47:18"/>
        <d v="1899-12-30T13:23:37"/>
        <d v="1899-12-30T09:37:04"/>
        <d v="1899-12-30T10:28:15"/>
        <d v="1899-12-30T13:49:21"/>
        <d v="1899-12-30T12:14:06"/>
        <d v="1899-12-30T10:39:09"/>
        <d v="1899-12-30T10:26:32"/>
        <d v="1899-12-30T13:40:26"/>
        <d v="1899-12-30T13:48:55"/>
        <d v="1899-12-30T09:14:07"/>
        <d v="1899-12-30T10:05:28"/>
        <d v="1899-12-30T12:04:56"/>
        <d v="1899-12-30T13:52:28"/>
        <d v="1899-12-30T14:14:15"/>
        <d v="1899-12-30T14:56:25"/>
        <d v="1899-12-30T12:52:10"/>
        <d v="1899-12-30T10:58:28"/>
        <d v="1899-12-30T09:27:07"/>
        <d v="1899-12-30T08:05:41"/>
        <d v="1899-12-30T10:42:50"/>
        <d v="1899-12-30T14:48:08"/>
        <d v="1899-12-30T09:54:09"/>
        <d v="1899-12-30T10:06:09"/>
        <d v="1899-12-30T11:50:00"/>
        <d v="1899-12-30T13:55:31"/>
        <d v="1899-12-30T14:40:53"/>
        <d v="1899-12-30T10:47:36"/>
        <d v="1899-12-30T08:00:19"/>
        <d v="1899-12-30T12:48:10"/>
        <d v="1899-12-30T14:22:11"/>
        <d v="1899-12-30T14:19:58"/>
        <d v="1899-12-30T08:19:45"/>
        <d v="1899-12-30T10:53:39"/>
        <d v="1899-12-30T14:25:01"/>
        <d v="1899-12-30T11:40:21"/>
        <d v="1899-12-30T12:43:22"/>
        <d v="1899-12-30T12:46:34"/>
        <d v="1899-12-30T11:30:53"/>
        <d v="1899-12-30T13:39:38"/>
        <d v="1899-12-30T11:24:53"/>
        <d v="1899-12-30T10:57:48"/>
        <d v="1899-12-30T12:22:29"/>
        <d v="1899-12-30T13:04:47"/>
        <d v="1899-12-30T09:02:13"/>
        <d v="1899-12-30T14:31:29"/>
        <d v="1899-12-30T12:10:24"/>
        <d v="1899-12-30T10:37:54"/>
        <d v="1899-12-30T12:15:30"/>
        <d v="1899-12-30T08:46:49"/>
        <d v="1899-12-30T11:36:40"/>
        <d v="1899-12-30T10:07:43"/>
        <d v="1899-12-30T09:24:37"/>
        <d v="1899-12-30T10:36:29"/>
        <d v="1899-12-30T10:15:28"/>
        <d v="1899-12-30T12:26:46"/>
        <d v="1899-12-30T11:43:15"/>
        <d v="1899-12-30T09:50:14"/>
        <d v="1899-12-30T10:25:38"/>
        <d v="1899-12-30T14:33:59"/>
        <d v="1899-12-30T10:39:40"/>
        <d v="1899-12-30T08:20:49"/>
        <d v="1899-12-30T10:39:07"/>
        <d v="1899-12-30T14:34:44"/>
        <d v="1899-12-30T14:57:07"/>
        <d v="1899-12-30T11:10:32"/>
        <d v="1899-12-30T10:37:06"/>
        <d v="1899-12-30T12:29:41"/>
        <d v="1899-12-30T13:59:35"/>
        <d v="1899-12-30T09:31:06"/>
        <d v="1899-12-30T11:23:21"/>
        <d v="1899-12-30T11:41:37"/>
        <d v="1899-12-30T12:34:51"/>
        <d v="1899-12-30T14:55:39"/>
        <d v="1899-12-30T10:42:28"/>
        <d v="1899-12-30T11:45:31"/>
        <d v="1899-12-30T14:07:50"/>
        <d v="1899-12-30T08:47:18"/>
        <d v="1899-12-30T08:04:12"/>
        <d v="1899-12-30T08:27:51"/>
        <d v="1899-12-30T11:36:39"/>
        <d v="1899-12-30T10:17:02"/>
        <d v="1899-12-30T08:08:47"/>
        <d v="1899-12-30T08:08:35"/>
        <d v="1899-12-30T14:33:31"/>
        <d v="1899-12-30T09:56:37"/>
        <d v="1899-12-30T12:23:15"/>
        <d v="1899-12-30T13:33:46"/>
        <d v="1899-12-30T11:34:52"/>
        <d v="1899-12-30T09:30:09"/>
        <d v="1899-12-30T12:45:43"/>
        <d v="1899-12-30T14:26:19"/>
        <d v="1899-12-30T12:59:18"/>
        <d v="1899-12-30T13:45:19"/>
        <d v="1899-12-30T10:34:39"/>
        <d v="1899-12-30T08:04:57"/>
        <d v="1899-12-30T08:03:23"/>
        <d v="1899-12-30T14:09:58"/>
        <d v="1899-12-30T09:05:38"/>
        <d v="1899-12-30T13:45:34"/>
        <d v="1899-12-30T13:27:28"/>
        <d v="1899-12-30T12:03:21"/>
        <d v="1899-12-30T12:32:28"/>
        <d v="1899-12-30T11:04:17"/>
        <d v="1899-12-30T13:36:06"/>
        <d v="1899-12-30T09:54:58"/>
        <d v="1899-12-30T10:44:52"/>
        <d v="1899-12-30T13:13:01"/>
        <d v="1899-12-30T13:33:04"/>
        <d v="1899-12-30T13:03:18"/>
        <d v="1899-12-30T10:02:59"/>
        <d v="1899-12-30T09:04:57"/>
        <d v="1899-12-30T11:22:42"/>
        <d v="1899-12-30T10:42:19"/>
        <d v="1899-12-30T12:43:25"/>
        <d v="1899-12-30T13:24:12"/>
        <d v="1899-12-30T10:11:45"/>
        <d v="1899-12-30T12:16:40"/>
        <d v="1899-12-30T11:08:37"/>
        <d v="1899-12-30T14:12:11"/>
        <d v="1899-12-30T11:02:52"/>
        <d v="1899-12-30T09:58:39"/>
        <d v="1899-12-30T12:11:04"/>
        <d v="1899-12-30T11:38:05"/>
        <d v="1899-12-30T10:13:15"/>
        <d v="1899-12-30T13:09:57"/>
        <d v="1899-12-30T09:50:06"/>
        <d v="1899-12-30T12:47:24"/>
        <d v="1899-12-30T11:13:32"/>
        <d v="1899-12-30T09:10:31"/>
        <d v="1899-12-30T08:29:22"/>
        <d v="1899-12-30T08:36:15"/>
        <d v="1899-12-30T08:21:36"/>
        <d v="1899-12-30T08:24:36"/>
        <d v="1899-12-30T10:31:26"/>
        <d v="1899-12-30T12:19:08"/>
        <d v="1899-12-30T12:12:37"/>
        <d v="1899-12-30T09:53:33"/>
        <d v="1899-12-30T08:38:17"/>
        <d v="1899-12-30T13:48:43"/>
        <d v="1899-12-30T09:34:18"/>
        <d v="1899-12-30T08:16:44"/>
        <d v="1899-12-30T09:03:10"/>
        <d v="1899-12-30T14:02:42"/>
        <d v="1899-12-30T08:56:48"/>
        <d v="1899-12-30T08:57:37"/>
        <d v="1899-12-30T12:47:04"/>
        <d v="1899-12-30T08:54:10"/>
        <d v="1899-12-30T09:23:05"/>
        <d v="1899-12-30T12:42:04"/>
        <d v="1899-12-30T08:45:50"/>
        <d v="1899-12-30T09:23:48"/>
        <d v="1899-12-30T09:09:09"/>
        <d v="1899-12-30T13:28:26"/>
        <d v="1899-12-30T09:07:53"/>
        <d v="1899-12-30T12:10:48"/>
        <d v="1899-12-30T08:43:47"/>
        <d v="1899-12-30T08:41:28"/>
        <d v="1899-12-30T14:44:36"/>
        <d v="1899-12-30T13:02:39"/>
        <d v="1899-12-30T12:41:37"/>
        <d v="1899-12-30T13:54:05"/>
        <d v="1899-12-30T09:29:02"/>
        <d v="1899-12-30T08:05:10"/>
        <d v="1899-12-30T09:18:41"/>
        <d v="1899-12-30T11:54:12"/>
        <d v="1899-12-30T14:39:34"/>
        <d v="1899-12-30T14:08:46"/>
        <d v="1899-12-30T08:22:17"/>
        <d v="1899-12-30T09:00:14"/>
        <d v="1899-12-30T09:18:49"/>
        <d v="1899-12-30T13:08:44"/>
        <d v="1899-12-30T13:14:13"/>
        <d v="1899-12-30T13:07:56"/>
        <d v="1899-12-30T14:20:57"/>
        <d v="1899-12-30T08:52:28"/>
        <d v="1899-12-30T12:44:24"/>
        <d v="1899-12-30T09:03:35"/>
        <d v="1899-12-30T08:18:55"/>
        <d v="1899-12-30T08:08:00"/>
        <d v="1899-12-30T10:07:12"/>
        <d v="1899-12-30T11:42:46"/>
        <d v="1899-12-30T08:14:06"/>
        <d v="1899-12-30T14:58:10"/>
        <d v="1899-12-30T10:18:08"/>
        <d v="1899-12-30T14:19:57"/>
        <d v="1899-12-30T09:32:00"/>
        <d v="1899-12-30T10:20:27"/>
        <d v="1899-12-30T10:20:17"/>
        <d v="1899-12-30T12:21:46"/>
        <d v="1899-12-30T12:33:53"/>
        <d v="1899-12-30T10:44:58"/>
        <d v="1899-12-30T09:12:21"/>
        <d v="1899-12-30T11:42:18"/>
        <d v="1899-12-30T10:36:56"/>
        <d v="1899-12-30T11:26:58"/>
        <d v="1899-12-30T11:01:57"/>
        <d v="1899-12-30T10:08:14"/>
        <d v="1899-12-30T11:10:52"/>
        <d v="1899-12-30T09:28:22"/>
        <d v="1899-12-30T08:19:48"/>
        <d v="1899-12-30T12:58:47"/>
        <d v="1899-12-30T08:42:15"/>
        <d v="1899-12-30T08:30:12"/>
        <d v="1899-12-30T09:20:33"/>
        <d v="1899-12-30T09:57:42"/>
        <d v="1899-12-30T12:46:37"/>
        <d v="1899-12-30T10:21:19"/>
        <d v="1899-12-30T12:46:10"/>
        <d v="1899-12-30T15:00:02"/>
        <d v="1899-12-30T10:04:07"/>
        <d v="1899-12-30T09:24:13"/>
        <d v="1899-12-30T10:42:09"/>
        <d v="1899-12-30T12:31:02"/>
        <d v="1899-12-30T11:51:11"/>
        <d v="1899-12-30T10:22:59"/>
        <d v="1899-12-30T14:06:18"/>
        <d v="1899-12-30T09:53:59"/>
        <d v="1899-12-30T09:55:13"/>
        <d v="1899-12-30T14:34:23"/>
        <d v="1899-12-30T12:49:54"/>
        <d v="1899-12-30T08:55:47"/>
        <d v="1899-12-30T10:39:06"/>
        <d v="1899-12-30T13:09:30"/>
        <d v="1899-12-30T10:59:04"/>
        <d v="1899-12-30T10:27:45"/>
        <d v="1899-12-30T10:31:04"/>
        <d v="1899-12-30T13:34:35"/>
        <d v="1899-12-30T13:10:40"/>
        <d v="1899-12-30T09:39:23"/>
        <d v="1899-12-30T12:20:51"/>
        <d v="1899-12-30T09:06:12"/>
        <d v="1899-12-30T11:46:07"/>
        <d v="1899-12-30T13:06:29"/>
        <d v="1899-12-30T12:36:18"/>
        <d v="1899-12-30T13:56:40"/>
        <d v="1899-12-30T14:35:17"/>
        <d v="1899-12-30T11:40:04"/>
        <d v="1899-12-30T13:32:08"/>
        <d v="1899-12-30T12:25:09"/>
        <d v="1899-12-30T12:43:53"/>
        <d v="1899-12-30T14:43:40"/>
        <d v="1899-12-30T10:47:13"/>
        <d v="1899-12-30T11:59:16"/>
        <d v="1899-12-30T09:17:30"/>
        <d v="1899-12-30T11:41:16"/>
        <d v="1899-12-30T09:35:20"/>
        <d v="1899-12-30T14:36:30"/>
        <d v="1899-12-30T08:21:30"/>
        <d v="1899-12-30T14:08:01"/>
        <d v="1899-12-30T12:27:17"/>
        <d v="1899-12-30T12:28:16"/>
        <d v="1899-12-30T11:51:30"/>
        <d v="1899-12-30T14:54:10"/>
        <d v="1899-12-30T09:45:20"/>
        <d v="1899-12-30T11:07:33"/>
        <d v="1899-12-30T12:35:32"/>
        <d v="1899-12-30T13:19:29"/>
        <d v="1899-12-30T10:19:02"/>
        <d v="1899-12-30T12:18:19"/>
        <d v="1899-12-30T13:18:52"/>
        <d v="1899-12-30T10:18:03"/>
        <d v="1899-12-30T13:10:38"/>
        <d v="1899-12-30T11:43:44"/>
        <d v="1899-12-30T11:40:47"/>
        <d v="1899-12-30T08:40:58"/>
        <d v="1899-12-30T11:10:16"/>
        <d v="1899-12-30T12:57:50"/>
        <d v="1899-12-30T11:30:10"/>
        <d v="1899-12-30T14:18:37"/>
        <d v="1899-12-30T10:42:40"/>
        <d v="1899-12-30T10:21:48"/>
        <d v="1899-12-30T13:51:52"/>
        <d v="1899-12-30T12:14:09"/>
        <d v="1899-12-30T08:32:16"/>
        <d v="1899-12-30T10:00:12"/>
        <d v="1899-12-30T10:04:30"/>
        <d v="1899-12-30T14:07:09"/>
        <d v="1899-12-30T14:24:07"/>
        <d v="1899-12-30T12:28:56"/>
        <d v="1899-12-30T08:53:03"/>
        <d v="1899-12-30T09:08:03"/>
        <d v="1899-12-30T09:34:15"/>
        <d v="1899-12-30T14:14:56"/>
        <d v="1899-12-30T11:43:07"/>
        <d v="1899-12-30T13:31:45"/>
        <d v="1899-12-30T08:36:42"/>
        <d v="1899-12-30T13:30:29"/>
        <d v="1899-12-30T12:33:10"/>
        <d v="1899-12-30T09:31:49"/>
        <d v="1899-12-30T13:28:11"/>
        <d v="1899-12-30T10:23:43"/>
        <d v="1899-12-30T11:01:37"/>
        <d v="1899-12-30T09:07:47"/>
        <d v="1899-12-30T09:02:49"/>
        <d v="1899-12-30T14:15:44"/>
        <d v="1899-12-30T10:55:39"/>
        <d v="1899-12-30T10:51:22"/>
        <d v="1899-12-30T12:05:55"/>
        <d v="1899-12-30T09:45:18"/>
        <d v="1899-12-30T12:46:09"/>
        <d v="1899-12-30T11:37:47"/>
        <d v="1899-12-30T14:54:47"/>
        <d v="1899-12-30T09:50:46"/>
        <d v="1899-12-30T10:23:02"/>
        <d v="1899-12-30T12:39:50"/>
        <d v="1899-12-30T14:09:52"/>
        <d v="1899-12-30T08:03:03"/>
        <d v="1899-12-30T10:04:40"/>
        <d v="1899-12-30T14:53:46"/>
        <d v="1899-12-30T12:12:06"/>
        <d v="1899-12-30T10:36:03"/>
        <d v="1899-12-30T13:52:39"/>
        <d v="1899-12-30T09:03:56"/>
        <d v="1899-12-30T11:18:14"/>
        <d v="1899-12-30T08:13:23"/>
        <d v="1899-12-30T12:45:34"/>
        <d v="1899-12-30T11:29:37"/>
        <d v="1899-12-30T14:51:59"/>
        <d v="1899-12-30T08:18:16"/>
        <d v="1899-12-30T14:34:51"/>
        <d v="1899-12-30T14:00:02"/>
        <d v="1899-12-30T09:21:09"/>
        <d v="1899-12-30T13:44:56"/>
        <d v="1899-12-30T10:26:39"/>
        <d v="1899-12-30T11:51:48"/>
        <d v="1899-12-30T10:06:24"/>
        <d v="1899-12-30T11:11:00"/>
        <d v="1899-12-30T12:41:04"/>
        <d v="1899-12-30T14:50:18"/>
        <d v="1899-12-30T08:11:15"/>
        <d v="1899-12-30T09:57:55"/>
        <d v="1899-12-30T08:21:04"/>
        <d v="1899-12-30T08:49:58"/>
        <d v="1899-12-30T11:16:37"/>
        <d v="1899-12-30T11:45:49"/>
        <d v="1899-12-30T08:57:04"/>
        <d v="1899-12-30T12:47:16"/>
        <d v="1899-12-30T12:27:46"/>
        <d v="1899-12-30T08:42:10"/>
        <d v="1899-12-30T12:37:33"/>
        <d v="1899-12-30T10:00:54"/>
        <d v="1899-12-30T08:37:47"/>
        <d v="1899-12-30T13:29:45"/>
        <d v="1899-12-30T10:48:27"/>
        <d v="1899-12-30T11:32:55"/>
        <d v="1899-12-30T10:45:21"/>
        <d v="1899-12-30T14:19:09"/>
        <d v="1899-12-30T10:16:32"/>
        <d v="1899-12-30T12:21:31"/>
        <d v="1899-12-30T11:31:58"/>
        <d v="1899-12-30T12:41:51"/>
        <d v="1899-12-30T09:35:50"/>
        <d v="1899-12-30T15:06:08"/>
        <d v="1899-12-30T14:26:07"/>
        <d v="1899-12-30T14:24:32"/>
        <d v="1899-12-30T08:39:16"/>
        <d v="1899-12-30T12:45:01"/>
        <d v="1899-12-30T12:28:51"/>
        <d v="1899-12-30T13:55:42"/>
        <d v="1899-12-30T11:27:27"/>
        <d v="1899-12-30T12:17:38"/>
        <d v="1899-12-30T10:49:19"/>
        <d v="1899-12-30T12:58:28"/>
        <d v="1899-12-30T14:44:04"/>
        <d v="1899-12-30T11:19:31"/>
        <d v="1899-12-30T13:29:00"/>
        <d v="1899-12-30T12:06:17"/>
        <d v="1899-12-30T11:53:35"/>
        <d v="1899-12-30T10:34:28"/>
        <d v="1899-12-30T12:20:00"/>
        <d v="1899-12-30T11:07:03"/>
        <d v="1899-12-30T09:46:00"/>
        <d v="1899-12-30T11:36:42"/>
        <d v="1899-12-30T10:53:47"/>
        <d v="1899-12-30T09:02:39"/>
        <d v="1899-12-30T13:33:44"/>
        <d v="1899-12-30T13:31:25"/>
        <d v="1899-12-30T13:36:32"/>
        <d v="1899-12-30T10:33:39"/>
        <d v="1899-12-30T10:37:37"/>
        <d v="1899-12-30T11:10:40"/>
        <d v="1899-12-30T14:28:55"/>
        <d v="1899-12-30T14:46:07"/>
        <d v="1899-12-30T11:19:05"/>
        <d v="1899-12-30T13:17:35"/>
        <d v="1899-12-30T08:59:13"/>
        <d v="1899-12-30T10:26:03"/>
        <d v="1899-12-30T10:10:05"/>
        <d v="1899-12-30T09:09:48"/>
        <d v="1899-12-30T11:59:33"/>
        <d v="1899-12-30T14:46:06"/>
        <d v="1899-12-30T09:43:06"/>
        <d v="1899-12-30T08:36:02"/>
        <d v="1899-12-30T13:38:36"/>
        <d v="1899-12-30T10:06:01"/>
        <d v="1899-12-30T14:21:27"/>
        <d v="1899-12-30T10:24:47"/>
        <d v="1899-12-30T08:25:53"/>
        <d v="1899-12-30T09:47:12"/>
        <d v="1899-12-30T14:17:56"/>
        <d v="1899-12-30T08:57:12"/>
        <d v="1899-12-30T12:08:36"/>
        <d v="1899-12-30T11:18:38"/>
        <d v="1899-12-30T08:09:47"/>
        <d v="1899-12-30T09:19:26"/>
        <d v="1899-12-30T13:34:08"/>
        <d v="1899-12-30T14:28:53"/>
        <d v="1899-12-30T14:08:09"/>
        <d v="1899-12-30T11:54:43"/>
        <d v="1899-12-30T11:53:24"/>
        <d v="1899-12-30T13:19:40"/>
        <d v="1899-12-30T09:49:24"/>
        <d v="1899-12-30T15:00:32"/>
        <d v="1899-12-30T12:20:54"/>
        <d v="1899-12-30T13:22:24"/>
        <d v="1899-12-30T12:26:36"/>
        <d v="1899-12-30T09:51:16"/>
        <d v="1899-12-30T11:13:26"/>
        <d v="1899-12-30T08:35:57"/>
        <d v="1899-12-30T11:50:27"/>
        <d v="1899-12-30T12:32:09"/>
        <d v="1899-12-30T13:43:39"/>
        <d v="1899-12-30T09:16:26"/>
        <d v="1899-12-30T12:06:39"/>
        <d v="1899-12-30T09:06:49"/>
        <d v="1899-12-30T13:46:33"/>
        <d v="1899-12-30T14:24:43"/>
        <d v="1899-12-30T14:18:09"/>
        <d v="1899-12-30T08:05:14"/>
        <d v="1899-12-30T12:01:02"/>
        <d v="1899-12-30T11:30:28"/>
        <d v="1899-12-30T08:51:54"/>
        <d v="1899-12-30T12:36:00"/>
        <d v="1899-12-30T11:57:58"/>
        <d v="1899-12-30T08:32:41"/>
        <d v="1899-12-30T08:12:46"/>
        <d v="1899-12-30T10:19:08"/>
        <d v="1899-12-30T11:08:10"/>
        <d v="1899-12-30T09:16:24"/>
        <d v="1899-12-30T10:11:41"/>
        <d v="1899-12-30T14:16:44"/>
        <d v="1899-12-30T08:11:52"/>
        <d v="1899-12-30T11:32:20"/>
        <d v="1899-12-30T09:44:51"/>
        <d v="1899-12-30T13:14:38"/>
        <d v="1899-12-30T13:09:59"/>
        <d v="1899-12-30T10:00:59"/>
        <d v="1899-12-30T09:07:37"/>
        <d v="1899-12-30T08:04:29"/>
        <d v="1899-12-30T11:55:14"/>
        <d v="1899-12-30T11:17:53"/>
        <d v="1899-12-30T13:11:14"/>
        <d v="1899-12-30T13:11:57"/>
        <d v="1899-12-30T12:25:20"/>
        <d v="1899-12-30T10:19:16"/>
        <d v="1899-12-30T13:42:50"/>
        <d v="1899-12-30T09:09:46"/>
        <d v="1899-12-30T11:05:38"/>
        <d v="1899-12-30T10:56:59"/>
        <d v="1899-12-30T13:23:34"/>
        <d v="1899-12-30T09:07:27"/>
        <d v="1899-12-30T10:26:58"/>
        <d v="1899-12-30T14:52:23"/>
        <d v="1899-12-30T13:28:07"/>
        <d v="1899-12-30T12:21:54"/>
        <d v="1899-12-30T14:04:39"/>
        <d v="1899-12-30T10:56:46"/>
        <d v="1899-12-30T11:51:37"/>
        <d v="1899-12-30T14:08:18"/>
        <d v="1899-12-30T10:41:30"/>
        <d v="1899-12-30T12:36:14"/>
        <d v="1899-12-30T11:21:58"/>
        <d v="1899-12-30T10:33:42"/>
        <d v="1899-12-30T13:34:00"/>
        <d v="1899-12-30T09:06:58"/>
        <d v="1899-12-30T11:12:18"/>
        <d v="1899-12-30T13:36:19"/>
        <d v="1899-12-30T10:42:23"/>
        <d v="1899-12-30T13:53:03"/>
        <d v="1899-12-30T10:00:09"/>
        <d v="1899-12-30T12:15:42"/>
        <d v="1899-12-30T11:32:02"/>
        <d v="1899-12-30T10:55:16"/>
        <d v="1899-12-30T08:13:45"/>
        <d v="1899-12-30T09:08:32"/>
        <d v="1899-12-30T12:59:41"/>
        <d v="1899-12-30T09:46:42"/>
        <d v="1899-12-30T13:44:47"/>
        <d v="1899-12-30T11:35:14"/>
        <d v="1899-12-30T12:54:53"/>
        <d v="1899-12-30T14:00:17"/>
        <d v="1899-12-30T14:28:29"/>
        <d v="1899-12-30T10:29:32"/>
        <d v="1899-12-30T10:05:35"/>
        <d v="1899-12-30T10:57:56"/>
        <d v="1899-12-30T12:45:45"/>
        <d v="1899-12-30T14:35:16"/>
        <d v="1899-12-30T11:32:26"/>
        <d v="1899-12-30T10:29:43"/>
        <d v="1899-12-30T12:40:52"/>
        <d v="1899-12-30T11:05:39"/>
        <d v="1899-12-30T09:37:55"/>
        <d v="1899-12-30T11:00:17"/>
        <d v="1899-12-30T10:48:55"/>
        <d v="1899-12-30T14:56:44"/>
        <d v="1899-12-30T13:54:20"/>
        <d v="1899-12-30T14:25:07"/>
        <d v="1899-12-30T14:03:44"/>
        <d v="1899-12-30T12:38:59"/>
        <d v="1899-12-30T11:28:36"/>
        <d v="1899-12-30T08:55:58"/>
        <d v="1899-12-30T09:06:42"/>
        <d v="1899-12-30T08:39:24"/>
        <d v="1899-12-30T12:37:29"/>
        <d v="1899-12-30T08:50:48"/>
        <d v="1899-12-30T09:07:01"/>
        <d v="1899-12-30T10:46:48"/>
        <d v="1899-12-30T14:10:21"/>
        <d v="1899-12-30T10:47:28"/>
        <d v="1899-12-30T10:11:15"/>
        <d v="1899-12-30T11:42:58"/>
        <d v="1899-12-30T10:28:23"/>
        <d v="1899-12-30T13:16:37"/>
        <d v="1899-12-30T12:25:01"/>
        <d v="1899-12-30T08:32:32"/>
        <d v="1899-12-30T13:40:01"/>
        <d v="1899-12-30T14:45:57"/>
        <d v="1899-12-30T12:18:11"/>
        <d v="1899-12-30T08:45:06"/>
        <d v="1899-12-30T12:51:52"/>
        <d v="1899-12-30T08:10:30"/>
        <d v="1899-12-30T11:06:17"/>
        <d v="1899-12-30T12:37:22"/>
        <d v="1899-12-30T14:00:16"/>
        <d v="1899-12-30T08:13:59"/>
        <d v="1899-12-30T13:55:59"/>
        <d v="1899-12-30T13:02:35"/>
        <d v="1899-12-30T13:02:58"/>
        <d v="1899-12-30T12:31:17"/>
        <d v="1899-12-30T12:49:08"/>
        <d v="1899-12-30T12:56:18"/>
        <d v="1899-12-30T15:02:16"/>
        <d v="1899-12-30T09:26:59"/>
        <d v="1899-12-30T10:50:42"/>
        <d v="1899-12-30T11:06:41"/>
        <d v="1899-12-30T13:45:38"/>
        <d v="1899-12-30T08:35:37"/>
        <d v="1899-12-30T11:31:03"/>
        <d v="1899-12-30T14:59:47"/>
        <d v="1899-12-30T10:37:46"/>
        <d v="1899-12-30T08:43:24"/>
        <d v="1899-12-30T12:34:16"/>
        <d v="1899-12-30T12:55:47"/>
        <d v="1899-12-30T09:40:00"/>
        <d v="1899-12-30T10:01:12"/>
        <d v="1899-12-30T08:08:48"/>
        <d v="1899-12-30T11:13:02"/>
        <d v="1899-12-30T10:42:08"/>
        <d v="1899-12-30T12:18:18"/>
        <d v="1899-12-30T08:47:30"/>
        <d v="1899-12-30T14:19:12"/>
        <d v="1899-12-30T11:24:31"/>
        <d v="1899-12-30T10:28:45"/>
        <d v="1899-12-30T10:16:03"/>
        <d v="1899-12-30T11:11:08"/>
        <d v="1899-12-30T10:19:26"/>
        <d v="1899-12-30T08:11:02"/>
        <d v="1899-12-30T11:39:59"/>
        <d v="1899-12-30T13:39:36"/>
        <d v="1899-12-30T11:39:01"/>
        <d v="1899-12-30T09:57:45"/>
        <d v="1899-12-30T08:05:31"/>
        <d v="1899-12-30T13:19:44"/>
        <d v="1899-12-30T12:33:44"/>
        <d v="1899-12-30T10:02:50"/>
        <d v="1899-12-30T09:52:08"/>
        <d v="1899-12-30T09:36:31"/>
        <d v="1899-12-30T08:16:53"/>
        <d v="1899-12-30T09:25:21"/>
        <d v="1899-12-30T12:18:28"/>
        <d v="1899-12-30T13:27:49"/>
        <d v="1899-12-30T10:07:14"/>
        <d v="1899-12-30T14:15:56"/>
        <d v="1899-12-30T14:52:16"/>
        <d v="1899-12-30T14:17:38"/>
        <d v="1899-12-30T11:04:24"/>
        <d v="1899-12-30T13:16:29"/>
        <d v="1899-12-30T13:30:23"/>
        <d v="1899-12-30T12:31:18"/>
        <d v="1899-12-30T08:19:05"/>
        <d v="1899-12-30T09:28:54"/>
        <d v="1899-12-30T11:21:04"/>
        <d v="1899-12-30T13:14:14"/>
        <d v="1899-12-30T09:29:03"/>
        <d v="1899-12-30T09:54:23"/>
        <d v="1899-12-30T10:34:46"/>
        <d v="1899-12-30T14:43:08"/>
        <d v="1899-12-30T14:28:12"/>
        <d v="1899-12-30T08:22:05"/>
        <d v="1899-12-30T09:46:49"/>
        <d v="1899-12-30T13:14:24"/>
        <d v="1899-12-30T08:53:46"/>
        <d v="1899-12-30T09:23:15"/>
        <d v="1899-12-30T10:54:18"/>
        <d v="1899-12-30T11:18:36"/>
        <d v="1899-12-30T13:24:48"/>
        <d v="1899-12-30T13:04:44"/>
        <d v="1899-12-30T11:14:57"/>
        <d v="1899-12-30T12:46:13"/>
        <d v="1899-12-30T13:48:22"/>
        <d v="1899-12-30T10:14:39"/>
        <d v="1899-12-30T09:22:55"/>
        <d v="1899-12-30T12:33:50"/>
        <d v="1899-12-30T11:04:46"/>
        <d v="1899-12-30T12:14:33"/>
        <d v="1899-12-30T08:22:38"/>
        <d v="1899-12-30T09:30:26"/>
        <d v="1899-12-30T14:21:20"/>
        <d v="1899-12-30T10:54:51"/>
        <d v="1899-12-30T13:53:12"/>
        <d v="1899-12-30T10:17:59"/>
        <d v="1899-12-30T12:38:09"/>
        <d v="1899-12-30T11:52:18"/>
        <d v="1899-12-30T08:43:13"/>
        <d v="1899-12-30T11:45:54"/>
        <d v="1899-12-30T08:57:36"/>
        <d v="1899-12-30T12:40:29"/>
        <d v="1899-12-30T14:53:55"/>
        <d v="1899-12-30T10:48:53"/>
        <d v="1899-12-30T14:23:56"/>
        <d v="1899-12-30T13:26:53"/>
        <d v="1899-12-30T14:32:20"/>
        <d v="1899-12-30T11:54:11"/>
        <d v="1899-12-30T12:12:29"/>
        <d v="1899-12-30T10:20:52"/>
        <d v="1899-12-30T14:46:37"/>
        <d v="1899-12-30T09:40:31"/>
        <d v="1899-12-30T08:45:16"/>
        <d v="1899-12-30T13:36:12"/>
        <d v="1899-12-30T14:47:58"/>
        <d v="1899-12-30T14:58:14"/>
        <d v="1899-12-30T14:30:06"/>
        <d v="1899-12-30T09:04:02"/>
        <d v="1899-12-30T11:18:44"/>
        <d v="1899-12-30T08:23:02"/>
        <d v="1899-12-30T08:11:32"/>
        <d v="1899-12-30T11:30:35"/>
        <d v="1899-12-30T13:02:16"/>
        <d v="1899-12-30T13:14:49"/>
        <d v="1899-12-30T12:03:00"/>
        <d v="1899-12-30T12:09:20"/>
        <d v="1899-12-30T09:57:56"/>
        <d v="1899-12-30T08:28:29"/>
        <d v="1899-12-30T13:59:09"/>
        <d v="1899-12-30T13:44:36"/>
        <d v="1899-12-30T13:31:24"/>
        <d v="1899-12-30T08:56:15"/>
        <d v="1899-12-30T10:11:06"/>
        <d v="1899-12-30T08:51:10"/>
      </sharedItems>
    </cacheField>
    <cacheField name="zakonczenie" numFmtId="164">
      <sharedItems containsSemiMixedTypes="0" containsNonDate="0" containsDate="1" containsString="0" minDate="1899-12-30T08:04:55" maxDate="1899-12-30T15:18:49"/>
    </cacheField>
    <cacheField name="typ numeru" numFmtId="0">
      <sharedItems count="3">
        <s v="stacjonarny"/>
        <s v="komórkowy"/>
        <s v="zagraniczne"/>
      </sharedItems>
    </cacheField>
    <cacheField name="czas połączenia" numFmtId="1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d v="1899-12-30T08:04:54"/>
    <x v="0"/>
  </r>
  <r>
    <x v="1"/>
    <x v="0"/>
    <d v="1899-12-30T08:10:08"/>
    <x v="1"/>
  </r>
  <r>
    <x v="1"/>
    <x v="0"/>
    <d v="1899-12-30T08:10:13"/>
    <x v="2"/>
  </r>
  <r>
    <x v="2"/>
    <x v="0"/>
    <d v="1899-12-30T08:14:49"/>
    <x v="3"/>
  </r>
  <r>
    <x v="3"/>
    <x v="0"/>
    <d v="1899-12-30T08:15:21"/>
    <x v="4"/>
  </r>
  <r>
    <x v="4"/>
    <x v="0"/>
    <d v="1899-12-30T08:18:16"/>
    <x v="5"/>
  </r>
  <r>
    <x v="5"/>
    <x v="0"/>
    <d v="1899-12-30T08:22:17"/>
    <x v="6"/>
  </r>
  <r>
    <x v="6"/>
    <x v="0"/>
    <d v="1899-12-30T08:28:39"/>
    <x v="7"/>
  </r>
  <r>
    <x v="1"/>
    <x v="0"/>
    <d v="1899-12-30T08:34:25"/>
    <x v="8"/>
  </r>
  <r>
    <x v="7"/>
    <x v="0"/>
    <d v="1899-12-30T08:40:58"/>
    <x v="9"/>
  </r>
  <r>
    <x v="8"/>
    <x v="0"/>
    <d v="1899-12-30T08:48:31"/>
    <x v="10"/>
  </r>
  <r>
    <x v="9"/>
    <x v="0"/>
    <d v="1899-12-30T08:50:48"/>
    <x v="11"/>
  </r>
  <r>
    <x v="10"/>
    <x v="0"/>
    <d v="1899-12-30T08:53:03"/>
    <x v="12"/>
  </r>
  <r>
    <x v="5"/>
    <x v="0"/>
    <d v="1899-12-30T09:00:14"/>
    <x v="13"/>
  </r>
  <r>
    <x v="11"/>
    <x v="0"/>
    <d v="1899-12-30T09:03:10"/>
    <x v="14"/>
  </r>
  <r>
    <x v="9"/>
    <x v="0"/>
    <d v="1899-12-30T09:07:01"/>
    <x v="15"/>
  </r>
  <r>
    <x v="8"/>
    <x v="0"/>
    <d v="1899-12-30T09:08:59"/>
    <x v="16"/>
  </r>
  <r>
    <x v="12"/>
    <x v="0"/>
    <d v="1899-12-30T09:17:18"/>
    <x v="17"/>
  </r>
  <r>
    <x v="13"/>
    <x v="0"/>
    <d v="1899-12-30T09:24:13"/>
    <x v="18"/>
  </r>
  <r>
    <x v="14"/>
    <x v="0"/>
    <d v="1899-12-30T09:29:50"/>
    <x v="19"/>
  </r>
  <r>
    <x v="15"/>
    <x v="0"/>
    <d v="1899-12-30T09:34:13"/>
    <x v="20"/>
  </r>
  <r>
    <x v="16"/>
    <x v="0"/>
    <d v="1899-12-30T09:36:31"/>
    <x v="21"/>
  </r>
  <r>
    <x v="17"/>
    <x v="0"/>
    <d v="1899-12-30T09:43:34"/>
    <x v="22"/>
  </r>
  <r>
    <x v="18"/>
    <x v="0"/>
    <d v="1899-12-30T09:50:07"/>
    <x v="23"/>
  </r>
  <r>
    <x v="19"/>
    <x v="0"/>
    <d v="1899-12-30T09:57:42"/>
    <x v="24"/>
  </r>
  <r>
    <x v="20"/>
    <x v="0"/>
    <d v="1899-12-30T09:59:13"/>
    <x v="25"/>
  </r>
  <r>
    <x v="21"/>
    <x v="0"/>
    <d v="1899-12-30T10:01:23"/>
    <x v="26"/>
  </r>
  <r>
    <x v="22"/>
    <x v="0"/>
    <d v="1899-12-30T10:05:56"/>
    <x v="27"/>
  </r>
  <r>
    <x v="23"/>
    <x v="0"/>
    <d v="1899-12-30T10:11:15"/>
    <x v="28"/>
  </r>
  <r>
    <x v="24"/>
    <x v="0"/>
    <d v="1899-12-30T10:16:34"/>
    <x v="29"/>
  </r>
  <r>
    <x v="25"/>
    <x v="0"/>
    <d v="1899-12-30T10:19:45"/>
    <x v="30"/>
  </r>
  <r>
    <x v="26"/>
    <x v="0"/>
    <d v="1899-12-30T10:20:37"/>
    <x v="31"/>
  </r>
  <r>
    <x v="27"/>
    <x v="0"/>
    <d v="1899-12-30T10:27:45"/>
    <x v="32"/>
  </r>
  <r>
    <x v="27"/>
    <x v="0"/>
    <d v="1899-12-30T10:31:04"/>
    <x v="33"/>
  </r>
  <r>
    <x v="28"/>
    <x v="0"/>
    <d v="1899-12-30T10:38:07"/>
    <x v="34"/>
  </r>
  <r>
    <x v="29"/>
    <x v="0"/>
    <d v="1899-12-30T10:44:49"/>
    <x v="35"/>
  </r>
  <r>
    <x v="30"/>
    <x v="0"/>
    <d v="1899-12-30T10:47:13"/>
    <x v="36"/>
  </r>
  <r>
    <x v="1"/>
    <x v="0"/>
    <d v="1899-12-30T10:51:54"/>
    <x v="37"/>
  </r>
  <r>
    <x v="31"/>
    <x v="0"/>
    <d v="1899-12-30T10:55:07"/>
    <x v="38"/>
  </r>
  <r>
    <x v="32"/>
    <x v="0"/>
    <d v="1899-12-30T10:56:46"/>
    <x v="39"/>
  </r>
  <r>
    <x v="17"/>
    <x v="0"/>
    <d v="1899-12-30T11:04:35"/>
    <x v="40"/>
  </r>
  <r>
    <x v="33"/>
    <x v="0"/>
    <d v="1899-12-30T11:04:38"/>
    <x v="41"/>
  </r>
  <r>
    <x v="34"/>
    <x v="0"/>
    <d v="1899-12-30T11:05:38"/>
    <x v="42"/>
  </r>
  <r>
    <x v="35"/>
    <x v="0"/>
    <d v="1899-12-30T11:13:26"/>
    <x v="43"/>
  </r>
  <r>
    <x v="36"/>
    <x v="0"/>
    <d v="1899-12-30T11:18:36"/>
    <x v="44"/>
  </r>
  <r>
    <x v="37"/>
    <x v="0"/>
    <d v="1899-12-30T11:25:13"/>
    <x v="45"/>
  </r>
  <r>
    <x v="38"/>
    <x v="0"/>
    <d v="1899-12-30T11:32:20"/>
    <x v="46"/>
  </r>
  <r>
    <x v="39"/>
    <x v="0"/>
    <d v="1899-12-30T11:32:59"/>
    <x v="47"/>
  </r>
  <r>
    <x v="40"/>
    <x v="0"/>
    <d v="1899-12-30T11:34:52"/>
    <x v="48"/>
  </r>
  <r>
    <x v="41"/>
    <x v="0"/>
    <d v="1899-12-30T11:38:15"/>
    <x v="49"/>
  </r>
  <r>
    <x v="42"/>
    <x v="0"/>
    <d v="1899-12-30T11:46:23"/>
    <x v="50"/>
  </r>
  <r>
    <x v="43"/>
    <x v="0"/>
    <d v="1899-12-30T11:49:42"/>
    <x v="51"/>
  </r>
  <r>
    <x v="44"/>
    <x v="0"/>
    <d v="1899-12-30T11:58:01"/>
    <x v="52"/>
  </r>
  <r>
    <x v="1"/>
    <x v="0"/>
    <d v="1899-12-30T12:01:17"/>
    <x v="53"/>
  </r>
  <r>
    <x v="45"/>
    <x v="0"/>
    <d v="1899-12-30T12:07:55"/>
    <x v="54"/>
  </r>
  <r>
    <x v="46"/>
    <x v="0"/>
    <d v="1899-12-30T12:13:07"/>
    <x v="55"/>
  </r>
  <r>
    <x v="47"/>
    <x v="0"/>
    <d v="1899-12-30T12:18:11"/>
    <x v="56"/>
  </r>
  <r>
    <x v="48"/>
    <x v="0"/>
    <d v="1899-12-30T12:25:20"/>
    <x v="57"/>
  </r>
  <r>
    <x v="3"/>
    <x v="0"/>
    <d v="1899-12-30T12:31:56"/>
    <x v="58"/>
  </r>
  <r>
    <x v="49"/>
    <x v="0"/>
    <d v="1899-12-30T12:35:12"/>
    <x v="59"/>
  </r>
  <r>
    <x v="1"/>
    <x v="0"/>
    <d v="1899-12-30T12:37:15"/>
    <x v="60"/>
  </r>
  <r>
    <x v="50"/>
    <x v="0"/>
    <d v="1899-12-30T12:43:24"/>
    <x v="61"/>
  </r>
  <r>
    <x v="51"/>
    <x v="0"/>
    <d v="1899-12-30T12:50:12"/>
    <x v="62"/>
  </r>
  <r>
    <x v="52"/>
    <x v="0"/>
    <d v="1899-12-30T12:50:14"/>
    <x v="63"/>
  </r>
  <r>
    <x v="53"/>
    <x v="0"/>
    <d v="1899-12-30T12:51:39"/>
    <x v="64"/>
  </r>
  <r>
    <x v="54"/>
    <x v="0"/>
    <d v="1899-12-30T12:57:50"/>
    <x v="65"/>
  </r>
  <r>
    <x v="55"/>
    <x v="0"/>
    <d v="1899-12-30T13:01:38"/>
    <x v="66"/>
  </r>
  <r>
    <x v="22"/>
    <x v="0"/>
    <d v="1899-12-30T13:09:49"/>
    <x v="67"/>
  </r>
  <r>
    <x v="56"/>
    <x v="0"/>
    <d v="1899-12-30T13:16:05"/>
    <x v="68"/>
  </r>
  <r>
    <x v="57"/>
    <x v="0"/>
    <d v="1899-12-30T13:20:18"/>
    <x v="69"/>
  </r>
  <r>
    <x v="58"/>
    <x v="0"/>
    <d v="1899-12-30T13:22:24"/>
    <x v="70"/>
  </r>
  <r>
    <x v="59"/>
    <x v="0"/>
    <d v="1899-12-30T13:23:34"/>
    <x v="71"/>
  </r>
  <r>
    <x v="36"/>
    <x v="0"/>
    <d v="1899-12-30T13:24:48"/>
    <x v="72"/>
  </r>
  <r>
    <x v="60"/>
    <x v="0"/>
    <d v="1899-12-30T13:32:57"/>
    <x v="73"/>
  </r>
  <r>
    <x v="53"/>
    <x v="0"/>
    <d v="1899-12-30T13:34:24"/>
    <x v="74"/>
  </r>
  <r>
    <x v="61"/>
    <x v="0"/>
    <d v="1899-12-30T13:37:56"/>
    <x v="75"/>
  </r>
  <r>
    <x v="62"/>
    <x v="0"/>
    <d v="1899-12-30T13:42:50"/>
    <x v="76"/>
  </r>
  <r>
    <x v="63"/>
    <x v="0"/>
    <d v="1899-12-30T13:43:20"/>
    <x v="77"/>
  </r>
  <r>
    <x v="64"/>
    <x v="0"/>
    <d v="1899-12-30T13:50:03"/>
    <x v="78"/>
  </r>
  <r>
    <x v="65"/>
    <x v="0"/>
    <d v="1899-12-30T13:54:36"/>
    <x v="79"/>
  </r>
  <r>
    <x v="66"/>
    <x v="0"/>
    <d v="1899-12-30T13:57:58"/>
    <x v="80"/>
  </r>
  <r>
    <x v="67"/>
    <x v="0"/>
    <d v="1899-12-30T14:01:10"/>
    <x v="81"/>
  </r>
  <r>
    <x v="64"/>
    <x v="0"/>
    <d v="1899-12-30T14:05:16"/>
    <x v="82"/>
  </r>
  <r>
    <x v="68"/>
    <x v="0"/>
    <d v="1899-12-30T14:09:58"/>
    <x v="83"/>
  </r>
  <r>
    <x v="69"/>
    <x v="0"/>
    <d v="1899-12-30T14:14:16"/>
    <x v="84"/>
  </r>
  <r>
    <x v="70"/>
    <x v="0"/>
    <d v="1899-12-30T14:19:50"/>
    <x v="85"/>
  </r>
  <r>
    <x v="71"/>
    <x v="0"/>
    <d v="1899-12-30T14:26:50"/>
    <x v="86"/>
  </r>
  <r>
    <x v="72"/>
    <x v="0"/>
    <d v="1899-12-30T14:28:31"/>
    <x v="87"/>
  </r>
  <r>
    <x v="4"/>
    <x v="0"/>
    <d v="1899-12-30T14:34:51"/>
    <x v="88"/>
  </r>
  <r>
    <x v="73"/>
    <x v="0"/>
    <d v="1899-12-30T14:41:54"/>
    <x v="89"/>
  </r>
  <r>
    <x v="74"/>
    <x v="0"/>
    <d v="1899-12-30T14:44:23"/>
    <x v="90"/>
  </r>
  <r>
    <x v="75"/>
    <x v="0"/>
    <d v="1899-12-30T14:44:52"/>
    <x v="91"/>
  </r>
  <r>
    <x v="76"/>
    <x v="0"/>
    <d v="1899-12-30T14:45:56"/>
    <x v="92"/>
  </r>
  <r>
    <x v="77"/>
    <x v="0"/>
    <d v="1899-12-30T14:47:24"/>
    <x v="93"/>
  </r>
  <r>
    <x v="78"/>
    <x v="0"/>
    <d v="1899-12-30T14:49:27"/>
    <x v="94"/>
  </r>
  <r>
    <x v="79"/>
    <x v="0"/>
    <d v="1899-12-30T14:55:19"/>
    <x v="95"/>
  </r>
  <r>
    <x v="80"/>
    <x v="0"/>
    <d v="1899-12-30T15:02:06"/>
    <x v="96"/>
  </r>
  <r>
    <x v="81"/>
    <x v="1"/>
    <d v="1899-12-30T08:04:29"/>
    <x v="97"/>
  </r>
  <r>
    <x v="82"/>
    <x v="1"/>
    <d v="1899-12-30T08:08:48"/>
    <x v="98"/>
  </r>
  <r>
    <x v="16"/>
    <x v="1"/>
    <d v="1899-12-30T08:16:53"/>
    <x v="99"/>
  </r>
  <r>
    <x v="83"/>
    <x v="1"/>
    <d v="1899-12-30T08:25:02"/>
    <x v="100"/>
  </r>
  <r>
    <x v="84"/>
    <x v="1"/>
    <d v="1899-12-30T08:29:22"/>
    <x v="101"/>
  </r>
  <r>
    <x v="85"/>
    <x v="1"/>
    <d v="1899-12-30T08:33:25"/>
    <x v="102"/>
  </r>
  <r>
    <x v="84"/>
    <x v="1"/>
    <d v="1899-12-30T08:36:15"/>
    <x v="103"/>
  </r>
  <r>
    <x v="86"/>
    <x v="1"/>
    <d v="1899-12-30T08:38:12"/>
    <x v="104"/>
  </r>
  <r>
    <x v="47"/>
    <x v="1"/>
    <d v="1899-12-30T08:45:06"/>
    <x v="105"/>
  </r>
  <r>
    <x v="87"/>
    <x v="1"/>
    <d v="1899-12-30T08:53:00"/>
    <x v="106"/>
  </r>
  <r>
    <x v="88"/>
    <x v="1"/>
    <d v="1899-12-30T08:57:01"/>
    <x v="16"/>
  </r>
  <r>
    <x v="89"/>
    <x v="1"/>
    <d v="1899-12-30T09:00:51"/>
    <x v="107"/>
  </r>
  <r>
    <x v="64"/>
    <x v="1"/>
    <d v="1899-12-30T09:03:53"/>
    <x v="108"/>
  </r>
  <r>
    <x v="90"/>
    <x v="1"/>
    <d v="1899-12-30T09:08:32"/>
    <x v="109"/>
  </r>
  <r>
    <x v="91"/>
    <x v="1"/>
    <d v="1899-12-30T09:09:55"/>
    <x v="110"/>
  </r>
  <r>
    <x v="92"/>
    <x v="1"/>
    <d v="1899-12-30T09:16:16"/>
    <x v="111"/>
  </r>
  <r>
    <x v="93"/>
    <x v="1"/>
    <d v="1899-12-30T09:18:12"/>
    <x v="112"/>
  </r>
  <r>
    <x v="69"/>
    <x v="1"/>
    <d v="1899-12-30T09:24:38"/>
    <x v="113"/>
  </r>
  <r>
    <x v="94"/>
    <x v="1"/>
    <d v="1899-12-30T09:31:03"/>
    <x v="114"/>
  </r>
  <r>
    <x v="95"/>
    <x v="1"/>
    <d v="1899-12-30T09:34:16"/>
    <x v="115"/>
  </r>
  <r>
    <x v="96"/>
    <x v="1"/>
    <d v="1899-12-30T09:35:37"/>
    <x v="116"/>
  </r>
  <r>
    <x v="97"/>
    <x v="1"/>
    <d v="1899-12-30T09:37:55"/>
    <x v="117"/>
  </r>
  <r>
    <x v="98"/>
    <x v="1"/>
    <d v="1899-12-30T09:43:06"/>
    <x v="118"/>
  </r>
  <r>
    <x v="38"/>
    <x v="1"/>
    <d v="1899-12-30T09:44:51"/>
    <x v="119"/>
  </r>
  <r>
    <x v="99"/>
    <x v="1"/>
    <d v="1899-12-30T09:46:37"/>
    <x v="120"/>
  </r>
  <r>
    <x v="100"/>
    <x v="1"/>
    <d v="1899-12-30T09:47:28"/>
    <x v="121"/>
  </r>
  <r>
    <x v="50"/>
    <x v="1"/>
    <d v="1899-12-30T09:51:48"/>
    <x v="122"/>
  </r>
  <r>
    <x v="101"/>
    <x v="1"/>
    <d v="1899-12-30T09:51:53"/>
    <x v="123"/>
  </r>
  <r>
    <x v="102"/>
    <x v="1"/>
    <d v="1899-12-30T09:57:45"/>
    <x v="124"/>
  </r>
  <r>
    <x v="1"/>
    <x v="1"/>
    <d v="1899-12-30T10:03:32"/>
    <x v="125"/>
  </r>
  <r>
    <x v="43"/>
    <x v="1"/>
    <d v="1899-12-30T10:08:24"/>
    <x v="126"/>
  </r>
  <r>
    <x v="103"/>
    <x v="1"/>
    <d v="1899-12-30T10:13:19"/>
    <x v="127"/>
  </r>
  <r>
    <x v="104"/>
    <x v="1"/>
    <d v="1899-12-30T10:18:22"/>
    <x v="128"/>
  </r>
  <r>
    <x v="105"/>
    <x v="1"/>
    <d v="1899-12-30T10:22:46"/>
    <x v="129"/>
  </r>
  <r>
    <x v="106"/>
    <x v="1"/>
    <d v="1899-12-30T10:29:53"/>
    <x v="130"/>
  </r>
  <r>
    <x v="107"/>
    <x v="1"/>
    <d v="1899-12-30T10:34:35"/>
    <x v="131"/>
  </r>
  <r>
    <x v="108"/>
    <x v="1"/>
    <d v="1899-12-30T10:35:53"/>
    <x v="132"/>
  </r>
  <r>
    <x v="109"/>
    <x v="1"/>
    <d v="1899-12-30T10:40:19"/>
    <x v="133"/>
  </r>
  <r>
    <x v="110"/>
    <x v="1"/>
    <d v="1899-12-30T10:41:30"/>
    <x v="134"/>
  </r>
  <r>
    <x v="111"/>
    <x v="1"/>
    <d v="1899-12-30T10:48:55"/>
    <x v="135"/>
  </r>
  <r>
    <x v="112"/>
    <x v="1"/>
    <d v="1899-12-30T10:56:35"/>
    <x v="136"/>
  </r>
  <r>
    <x v="113"/>
    <x v="1"/>
    <d v="1899-12-30T11:03:10"/>
    <x v="137"/>
  </r>
  <r>
    <x v="113"/>
    <x v="1"/>
    <d v="1899-12-30T11:08:30"/>
    <x v="138"/>
  </r>
  <r>
    <x v="114"/>
    <x v="1"/>
    <d v="1899-12-30T11:14:48"/>
    <x v="139"/>
  </r>
  <r>
    <x v="115"/>
    <x v="1"/>
    <d v="1899-12-30T11:20:07"/>
    <x v="140"/>
  </r>
  <r>
    <x v="116"/>
    <x v="1"/>
    <d v="1899-12-30T11:23:20"/>
    <x v="141"/>
  </r>
  <r>
    <x v="117"/>
    <x v="1"/>
    <d v="1899-12-30T11:30:44"/>
    <x v="142"/>
  </r>
  <r>
    <x v="118"/>
    <x v="1"/>
    <d v="1899-12-30T11:30:53"/>
    <x v="143"/>
  </r>
  <r>
    <x v="119"/>
    <x v="1"/>
    <d v="1899-12-30T11:30:58"/>
    <x v="144"/>
  </r>
  <r>
    <x v="120"/>
    <x v="1"/>
    <d v="1899-12-30T11:32:02"/>
    <x v="145"/>
  </r>
  <r>
    <x v="121"/>
    <x v="1"/>
    <d v="1899-12-30T11:33:56"/>
    <x v="146"/>
  </r>
  <r>
    <x v="122"/>
    <x v="1"/>
    <d v="1899-12-30T11:35:42"/>
    <x v="147"/>
  </r>
  <r>
    <x v="123"/>
    <x v="1"/>
    <d v="1899-12-30T11:42:46"/>
    <x v="148"/>
  </r>
  <r>
    <x v="124"/>
    <x v="1"/>
    <d v="1899-12-30T11:45:18"/>
    <x v="149"/>
  </r>
  <r>
    <x v="125"/>
    <x v="1"/>
    <d v="1899-12-30T11:51:48"/>
    <x v="150"/>
  </r>
  <r>
    <x v="126"/>
    <x v="1"/>
    <d v="1899-12-30T11:59:47"/>
    <x v="151"/>
  </r>
  <r>
    <x v="127"/>
    <x v="1"/>
    <d v="1899-12-30T12:00:55"/>
    <x v="53"/>
  </r>
  <r>
    <x v="128"/>
    <x v="1"/>
    <d v="1899-12-30T12:08:34"/>
    <x v="152"/>
  </r>
  <r>
    <x v="129"/>
    <x v="1"/>
    <d v="1899-12-30T12:15:30"/>
    <x v="153"/>
  </r>
  <r>
    <x v="130"/>
    <x v="1"/>
    <d v="1899-12-30T12:20:54"/>
    <x v="154"/>
  </r>
  <r>
    <x v="131"/>
    <x v="1"/>
    <d v="1899-12-30T12:28:12"/>
    <x v="155"/>
  </r>
  <r>
    <x v="132"/>
    <x v="1"/>
    <d v="1899-12-30T12:33:10"/>
    <x v="156"/>
  </r>
  <r>
    <x v="94"/>
    <x v="1"/>
    <d v="1899-12-30T12:35:21"/>
    <x v="157"/>
  </r>
  <r>
    <x v="133"/>
    <x v="1"/>
    <d v="1899-12-30T12:43:25"/>
    <x v="158"/>
  </r>
  <r>
    <x v="134"/>
    <x v="1"/>
    <d v="1899-12-30T12:49:54"/>
    <x v="159"/>
  </r>
  <r>
    <x v="80"/>
    <x v="1"/>
    <d v="1899-12-30T12:53:59"/>
    <x v="160"/>
  </r>
  <r>
    <x v="83"/>
    <x v="1"/>
    <d v="1899-12-30T12:59:35"/>
    <x v="161"/>
  </r>
  <r>
    <x v="135"/>
    <x v="1"/>
    <d v="1899-12-30T13:03:18"/>
    <x v="162"/>
  </r>
  <r>
    <x v="136"/>
    <x v="1"/>
    <d v="1899-12-30T13:05:32"/>
    <x v="163"/>
  </r>
  <r>
    <x v="137"/>
    <x v="1"/>
    <d v="1899-12-30T13:10:42"/>
    <x v="164"/>
  </r>
  <r>
    <x v="138"/>
    <x v="1"/>
    <d v="1899-12-30T13:13:50"/>
    <x v="165"/>
  </r>
  <r>
    <x v="139"/>
    <x v="1"/>
    <d v="1899-12-30T13:19:44"/>
    <x v="166"/>
  </r>
  <r>
    <x v="140"/>
    <x v="1"/>
    <d v="1899-12-30T13:25:02"/>
    <x v="69"/>
  </r>
  <r>
    <x v="141"/>
    <x v="1"/>
    <d v="1899-12-30T13:31:58"/>
    <x v="167"/>
  </r>
  <r>
    <x v="142"/>
    <x v="1"/>
    <d v="1899-12-30T13:39:10"/>
    <x v="168"/>
  </r>
  <r>
    <x v="143"/>
    <x v="1"/>
    <d v="1899-12-30T13:43:45"/>
    <x v="169"/>
  </r>
  <r>
    <x v="144"/>
    <x v="1"/>
    <d v="1899-12-30T13:45:48"/>
    <x v="170"/>
  </r>
  <r>
    <x v="145"/>
    <x v="1"/>
    <d v="1899-12-30T13:53:12"/>
    <x v="171"/>
  </r>
  <r>
    <x v="146"/>
    <x v="1"/>
    <d v="1899-12-30T13:57:10"/>
    <x v="172"/>
  </r>
  <r>
    <x v="4"/>
    <x v="1"/>
    <d v="1899-12-30T14:00:02"/>
    <x v="173"/>
  </r>
  <r>
    <x v="147"/>
    <x v="1"/>
    <d v="1899-12-30T14:00:38"/>
    <x v="174"/>
  </r>
  <r>
    <x v="148"/>
    <x v="1"/>
    <d v="1899-12-30T14:01:43"/>
    <x v="175"/>
  </r>
  <r>
    <x v="149"/>
    <x v="1"/>
    <d v="1899-12-30T14:01:43"/>
    <x v="176"/>
  </r>
  <r>
    <x v="150"/>
    <x v="1"/>
    <d v="1899-12-30T14:09:52"/>
    <x v="177"/>
  </r>
  <r>
    <x v="151"/>
    <x v="1"/>
    <d v="1899-12-30T14:15:44"/>
    <x v="178"/>
  </r>
  <r>
    <x v="152"/>
    <x v="1"/>
    <d v="1899-12-30T14:20:39"/>
    <x v="179"/>
  </r>
  <r>
    <x v="153"/>
    <x v="1"/>
    <d v="1899-12-30T14:23:56"/>
    <x v="180"/>
  </r>
  <r>
    <x v="80"/>
    <x v="1"/>
    <d v="1899-12-30T14:31:20"/>
    <x v="181"/>
  </r>
  <r>
    <x v="154"/>
    <x v="1"/>
    <d v="1899-12-30T14:33:34"/>
    <x v="182"/>
  </r>
  <r>
    <x v="155"/>
    <x v="1"/>
    <d v="1899-12-30T14:40:22"/>
    <x v="183"/>
  </r>
  <r>
    <x v="156"/>
    <x v="1"/>
    <d v="1899-12-30T14:41:05"/>
    <x v="184"/>
  </r>
  <r>
    <x v="157"/>
    <x v="1"/>
    <d v="1899-12-30T14:44:19"/>
    <x v="185"/>
  </r>
  <r>
    <x v="158"/>
    <x v="1"/>
    <d v="1899-12-30T14:50:50"/>
    <x v="186"/>
  </r>
  <r>
    <x v="159"/>
    <x v="1"/>
    <d v="1899-12-30T14:50:50"/>
    <x v="187"/>
  </r>
  <r>
    <x v="111"/>
    <x v="1"/>
    <d v="1899-12-30T14:56:44"/>
    <x v="188"/>
  </r>
  <r>
    <x v="160"/>
    <x v="1"/>
    <d v="1899-12-30T14:58:18"/>
    <x v="189"/>
  </r>
  <r>
    <x v="161"/>
    <x v="1"/>
    <d v="1899-12-30T15:03:42"/>
    <x v="190"/>
  </r>
  <r>
    <x v="150"/>
    <x v="2"/>
    <d v="1899-12-30T08:03:03"/>
    <x v="191"/>
  </r>
  <r>
    <x v="162"/>
    <x v="2"/>
    <d v="1899-12-30T08:11:02"/>
    <x v="192"/>
  </r>
  <r>
    <x v="163"/>
    <x v="2"/>
    <d v="1899-12-30T08:19:08"/>
    <x v="193"/>
  </r>
  <r>
    <x v="164"/>
    <x v="2"/>
    <d v="1899-12-30T08:19:13"/>
    <x v="194"/>
  </r>
  <r>
    <x v="14"/>
    <x v="2"/>
    <d v="1899-12-30T08:22:37"/>
    <x v="195"/>
  </r>
  <r>
    <x v="165"/>
    <x v="2"/>
    <d v="1899-12-30T08:22:47"/>
    <x v="196"/>
  </r>
  <r>
    <x v="166"/>
    <x v="2"/>
    <d v="1899-12-30T08:26:10"/>
    <x v="197"/>
  </r>
  <r>
    <x v="167"/>
    <x v="2"/>
    <d v="1899-12-30T08:32:16"/>
    <x v="198"/>
  </r>
  <r>
    <x v="35"/>
    <x v="2"/>
    <d v="1899-12-30T08:35:57"/>
    <x v="199"/>
  </r>
  <r>
    <x v="168"/>
    <x v="2"/>
    <d v="1899-12-30T08:42:10"/>
    <x v="200"/>
  </r>
  <r>
    <x v="169"/>
    <x v="2"/>
    <d v="1899-12-30T08:49:21"/>
    <x v="201"/>
  </r>
  <r>
    <x v="170"/>
    <x v="2"/>
    <d v="1899-12-30T08:52:55"/>
    <x v="202"/>
  </r>
  <r>
    <x v="171"/>
    <x v="2"/>
    <d v="1899-12-30T08:58:00"/>
    <x v="203"/>
  </r>
  <r>
    <x v="172"/>
    <x v="2"/>
    <d v="1899-12-30T09:03:03"/>
    <x v="204"/>
  </r>
  <r>
    <x v="173"/>
    <x v="2"/>
    <d v="1899-12-30T09:09:48"/>
    <x v="205"/>
  </r>
  <r>
    <x v="174"/>
    <x v="2"/>
    <d v="1899-12-30T09:12:02"/>
    <x v="206"/>
  </r>
  <r>
    <x v="175"/>
    <x v="2"/>
    <d v="1899-12-30T09:16:19"/>
    <x v="207"/>
  </r>
  <r>
    <x v="176"/>
    <x v="2"/>
    <d v="1899-12-30T09:21:16"/>
    <x v="208"/>
  </r>
  <r>
    <x v="177"/>
    <x v="2"/>
    <d v="1899-12-30T09:23:15"/>
    <x v="209"/>
  </r>
  <r>
    <x v="40"/>
    <x v="2"/>
    <d v="1899-12-30T09:30:09"/>
    <x v="210"/>
  </r>
  <r>
    <x v="178"/>
    <x v="2"/>
    <d v="1899-12-30T09:37:04"/>
    <x v="211"/>
  </r>
  <r>
    <x v="179"/>
    <x v="2"/>
    <d v="1899-12-30T09:43:27"/>
    <x v="212"/>
  </r>
  <r>
    <x v="179"/>
    <x v="2"/>
    <d v="1899-12-30T09:48:56"/>
    <x v="213"/>
  </r>
  <r>
    <x v="180"/>
    <x v="2"/>
    <d v="1899-12-30T09:56:04"/>
    <x v="214"/>
  </r>
  <r>
    <x v="181"/>
    <x v="2"/>
    <d v="1899-12-30T10:01:12"/>
    <x v="215"/>
  </r>
  <r>
    <x v="182"/>
    <x v="2"/>
    <d v="1899-12-30T10:02:36"/>
    <x v="216"/>
  </r>
  <r>
    <x v="183"/>
    <x v="2"/>
    <d v="1899-12-30T10:06:57"/>
    <x v="217"/>
  </r>
  <r>
    <x v="184"/>
    <x v="2"/>
    <d v="1899-12-30T10:07:14"/>
    <x v="218"/>
  </r>
  <r>
    <x v="185"/>
    <x v="2"/>
    <d v="1899-12-30T10:07:43"/>
    <x v="219"/>
  </r>
  <r>
    <x v="186"/>
    <x v="2"/>
    <d v="1899-12-30T10:09:19"/>
    <x v="220"/>
  </r>
  <r>
    <x v="187"/>
    <x v="2"/>
    <d v="1899-12-30T10:09:57"/>
    <x v="221"/>
  </r>
  <r>
    <x v="188"/>
    <x v="2"/>
    <d v="1899-12-30T10:15:28"/>
    <x v="222"/>
  </r>
  <r>
    <x v="189"/>
    <x v="2"/>
    <d v="1899-12-30T10:20:25"/>
    <x v="223"/>
  </r>
  <r>
    <x v="26"/>
    <x v="2"/>
    <d v="1899-12-30T10:22:35"/>
    <x v="224"/>
  </r>
  <r>
    <x v="190"/>
    <x v="2"/>
    <d v="1899-12-30T10:28:15"/>
    <x v="225"/>
  </r>
  <r>
    <x v="191"/>
    <x v="2"/>
    <d v="1899-12-30T10:32:08"/>
    <x v="226"/>
  </r>
  <r>
    <x v="192"/>
    <x v="2"/>
    <d v="1899-12-30T10:35:44"/>
    <x v="227"/>
  </r>
  <r>
    <x v="193"/>
    <x v="2"/>
    <d v="1899-12-30T10:39:07"/>
    <x v="228"/>
  </r>
  <r>
    <x v="194"/>
    <x v="2"/>
    <d v="1899-12-30T10:39:53"/>
    <x v="229"/>
  </r>
  <r>
    <x v="195"/>
    <x v="2"/>
    <d v="1899-12-30T10:47:28"/>
    <x v="230"/>
  </r>
  <r>
    <x v="196"/>
    <x v="2"/>
    <d v="1899-12-30T10:54:25"/>
    <x v="231"/>
  </r>
  <r>
    <x v="197"/>
    <x v="2"/>
    <d v="1899-12-30T10:56:09"/>
    <x v="232"/>
  </r>
  <r>
    <x v="198"/>
    <x v="2"/>
    <d v="1899-12-30T10:59:53"/>
    <x v="233"/>
  </r>
  <r>
    <x v="199"/>
    <x v="2"/>
    <d v="1899-12-30T11:02:52"/>
    <x v="234"/>
  </r>
  <r>
    <x v="200"/>
    <x v="2"/>
    <d v="1899-12-30T11:09:02"/>
    <x v="235"/>
  </r>
  <r>
    <x v="33"/>
    <x v="2"/>
    <d v="1899-12-30T11:13:13"/>
    <x v="236"/>
  </r>
  <r>
    <x v="201"/>
    <x v="2"/>
    <d v="1899-12-30T11:17:40"/>
    <x v="237"/>
  </r>
  <r>
    <x v="202"/>
    <x v="2"/>
    <d v="1899-12-30T11:21:04"/>
    <x v="238"/>
  </r>
  <r>
    <x v="203"/>
    <x v="2"/>
    <d v="1899-12-30T11:23:01"/>
    <x v="239"/>
  </r>
  <r>
    <x v="204"/>
    <x v="2"/>
    <d v="1899-12-30T11:26:39"/>
    <x v="240"/>
  </r>
  <r>
    <x v="205"/>
    <x v="2"/>
    <d v="1899-12-30T11:30:48"/>
    <x v="241"/>
  </r>
  <r>
    <x v="179"/>
    <x v="2"/>
    <d v="1899-12-30T11:33:21"/>
    <x v="242"/>
  </r>
  <r>
    <x v="206"/>
    <x v="2"/>
    <d v="1899-12-30T11:39:11"/>
    <x v="243"/>
  </r>
  <r>
    <x v="207"/>
    <x v="2"/>
    <d v="1899-12-30T11:41:33"/>
    <x v="244"/>
  </r>
  <r>
    <x v="208"/>
    <x v="2"/>
    <d v="1899-12-30T11:43:47"/>
    <x v="245"/>
  </r>
  <r>
    <x v="209"/>
    <x v="2"/>
    <d v="1899-12-30T11:47:45"/>
    <x v="246"/>
  </r>
  <r>
    <x v="210"/>
    <x v="2"/>
    <d v="1899-12-30T11:50:27"/>
    <x v="247"/>
  </r>
  <r>
    <x v="211"/>
    <x v="2"/>
    <d v="1899-12-30T11:53:50"/>
    <x v="248"/>
  </r>
  <r>
    <x v="212"/>
    <x v="2"/>
    <d v="1899-12-30T11:54:11"/>
    <x v="249"/>
  </r>
  <r>
    <x v="213"/>
    <x v="2"/>
    <d v="1899-12-30T12:01:56"/>
    <x v="250"/>
  </r>
  <r>
    <x v="214"/>
    <x v="2"/>
    <d v="1899-12-30T12:02:35"/>
    <x v="251"/>
  </r>
  <r>
    <x v="215"/>
    <x v="2"/>
    <d v="1899-12-30T12:04:09"/>
    <x v="252"/>
  </r>
  <r>
    <x v="20"/>
    <x v="2"/>
    <d v="1899-12-30T12:06:35"/>
    <x v="253"/>
  </r>
  <r>
    <x v="216"/>
    <x v="2"/>
    <d v="1899-12-30T12:14:47"/>
    <x v="254"/>
  </r>
  <r>
    <x v="217"/>
    <x v="2"/>
    <d v="1899-12-30T12:20:00"/>
    <x v="255"/>
  </r>
  <r>
    <x v="218"/>
    <x v="2"/>
    <d v="1899-12-30T12:26:19"/>
    <x v="256"/>
  </r>
  <r>
    <x v="219"/>
    <x v="2"/>
    <d v="1899-12-30T12:27:08"/>
    <x v="257"/>
  </r>
  <r>
    <x v="220"/>
    <x v="2"/>
    <d v="1899-12-30T12:34:51"/>
    <x v="258"/>
  </r>
  <r>
    <x v="0"/>
    <x v="2"/>
    <d v="1899-12-30T12:36:02"/>
    <x v="259"/>
  </r>
  <r>
    <x v="221"/>
    <x v="2"/>
    <d v="1899-12-30T12:37:33"/>
    <x v="260"/>
  </r>
  <r>
    <x v="222"/>
    <x v="2"/>
    <d v="1899-12-30T12:40:29"/>
    <x v="261"/>
  </r>
  <r>
    <x v="223"/>
    <x v="2"/>
    <d v="1899-12-30T12:46:34"/>
    <x v="262"/>
  </r>
  <r>
    <x v="224"/>
    <x v="2"/>
    <d v="1899-12-30T12:48:34"/>
    <x v="263"/>
  </r>
  <r>
    <x v="225"/>
    <x v="2"/>
    <d v="1899-12-30T12:51:57"/>
    <x v="264"/>
  </r>
  <r>
    <x v="226"/>
    <x v="2"/>
    <d v="1899-12-30T12:55:27"/>
    <x v="265"/>
  </r>
  <r>
    <x v="227"/>
    <x v="2"/>
    <d v="1899-12-30T13:00:24"/>
    <x v="266"/>
  </r>
  <r>
    <x v="206"/>
    <x v="2"/>
    <d v="1899-12-30T13:06:23"/>
    <x v="165"/>
  </r>
  <r>
    <x v="228"/>
    <x v="2"/>
    <d v="1899-12-30T13:09:15"/>
    <x v="267"/>
  </r>
  <r>
    <x v="229"/>
    <x v="2"/>
    <d v="1899-12-30T13:09:57"/>
    <x v="268"/>
  </r>
  <r>
    <x v="230"/>
    <x v="2"/>
    <d v="1899-12-30T13:09:59"/>
    <x v="269"/>
  </r>
  <r>
    <x v="231"/>
    <x v="2"/>
    <d v="1899-12-30T13:14:24"/>
    <x v="270"/>
  </r>
  <r>
    <x v="213"/>
    <x v="2"/>
    <d v="1899-12-30T13:15:50"/>
    <x v="271"/>
  </r>
  <r>
    <x v="232"/>
    <x v="2"/>
    <d v="1899-12-30T13:15:53"/>
    <x v="272"/>
  </r>
  <r>
    <x v="133"/>
    <x v="2"/>
    <d v="1899-12-30T13:24:12"/>
    <x v="273"/>
  </r>
  <r>
    <x v="233"/>
    <x v="2"/>
    <d v="1899-12-30T13:27:56"/>
    <x v="274"/>
  </r>
  <r>
    <x v="234"/>
    <x v="2"/>
    <d v="1899-12-30T13:31:36"/>
    <x v="275"/>
  </r>
  <r>
    <x v="27"/>
    <x v="2"/>
    <d v="1899-12-30T13:34:35"/>
    <x v="276"/>
  </r>
  <r>
    <x v="235"/>
    <x v="2"/>
    <d v="1899-12-30T13:36:32"/>
    <x v="277"/>
  </r>
  <r>
    <x v="236"/>
    <x v="2"/>
    <d v="1899-12-30T13:43:34"/>
    <x v="278"/>
  </r>
  <r>
    <x v="237"/>
    <x v="2"/>
    <d v="1899-12-30T13:49:17"/>
    <x v="279"/>
  </r>
  <r>
    <x v="238"/>
    <x v="2"/>
    <d v="1899-12-30T13:53:15"/>
    <x v="280"/>
  </r>
  <r>
    <x v="239"/>
    <x v="2"/>
    <d v="1899-12-30T13:53:25"/>
    <x v="281"/>
  </r>
  <r>
    <x v="240"/>
    <x v="2"/>
    <d v="1899-12-30T13:53:47"/>
    <x v="282"/>
  </r>
  <r>
    <x v="241"/>
    <x v="2"/>
    <d v="1899-12-30T13:59:10"/>
    <x v="283"/>
  </r>
  <r>
    <x v="242"/>
    <x v="2"/>
    <d v="1899-12-30T14:07:09"/>
    <x v="284"/>
  </r>
  <r>
    <x v="243"/>
    <x v="2"/>
    <d v="1899-12-30T14:13:39"/>
    <x v="285"/>
  </r>
  <r>
    <x v="244"/>
    <x v="2"/>
    <d v="1899-12-30T14:17:38"/>
    <x v="286"/>
  </r>
  <r>
    <x v="245"/>
    <x v="2"/>
    <d v="1899-12-30T14:19:57"/>
    <x v="287"/>
  </r>
  <r>
    <x v="246"/>
    <x v="2"/>
    <d v="1899-12-30T14:21:10"/>
    <x v="288"/>
  </r>
  <r>
    <x v="247"/>
    <x v="2"/>
    <d v="1899-12-30T14:21:27"/>
    <x v="289"/>
  </r>
  <r>
    <x v="248"/>
    <x v="2"/>
    <d v="1899-12-30T14:25:01"/>
    <x v="290"/>
  </r>
  <r>
    <x v="249"/>
    <x v="2"/>
    <d v="1899-12-30T14:29:28"/>
    <x v="291"/>
  </r>
  <r>
    <x v="1"/>
    <x v="2"/>
    <d v="1899-12-30T14:29:52"/>
    <x v="292"/>
  </r>
  <r>
    <x v="250"/>
    <x v="2"/>
    <d v="1899-12-30T14:33:31"/>
    <x v="293"/>
  </r>
  <r>
    <x v="251"/>
    <x v="2"/>
    <d v="1899-12-30T14:37:21"/>
    <x v="294"/>
  </r>
  <r>
    <x v="252"/>
    <x v="2"/>
    <d v="1899-12-30T14:42:01"/>
    <x v="295"/>
  </r>
  <r>
    <x v="253"/>
    <x v="2"/>
    <d v="1899-12-30T14:44:36"/>
    <x v="296"/>
  </r>
  <r>
    <x v="254"/>
    <x v="2"/>
    <d v="1899-12-30T14:52:11"/>
    <x v="297"/>
  </r>
  <r>
    <x v="71"/>
    <x v="2"/>
    <d v="1899-12-30T14:53:29"/>
    <x v="298"/>
  </r>
  <r>
    <x v="255"/>
    <x v="2"/>
    <d v="1899-12-30T14:54:10"/>
    <x v="299"/>
  </r>
  <r>
    <x v="256"/>
    <x v="2"/>
    <d v="1899-12-30T14:56:25"/>
    <x v="94"/>
  </r>
  <r>
    <x v="257"/>
    <x v="2"/>
    <d v="1899-12-30T14:58:37"/>
    <x v="300"/>
  </r>
  <r>
    <x v="258"/>
    <x v="2"/>
    <d v="1899-12-30T15:01:17"/>
    <x v="301"/>
  </r>
  <r>
    <x v="259"/>
    <x v="3"/>
    <d v="1899-12-30T08:03:12"/>
    <x v="302"/>
  </r>
  <r>
    <x v="260"/>
    <x v="3"/>
    <d v="1899-12-30T08:06:56"/>
    <x v="303"/>
  </r>
  <r>
    <x v="261"/>
    <x v="3"/>
    <d v="1899-12-30T08:14:38"/>
    <x v="304"/>
  </r>
  <r>
    <x v="262"/>
    <x v="3"/>
    <d v="1899-12-30T08:19:48"/>
    <x v="305"/>
  </r>
  <r>
    <x v="246"/>
    <x v="3"/>
    <d v="1899-12-30T08:26:21"/>
    <x v="306"/>
  </r>
  <r>
    <x v="263"/>
    <x v="3"/>
    <d v="1899-12-30T08:31:39"/>
    <x v="307"/>
  </r>
  <r>
    <x v="264"/>
    <x v="3"/>
    <d v="1899-12-30T08:39:48"/>
    <x v="308"/>
  </r>
  <r>
    <x v="265"/>
    <x v="3"/>
    <d v="1899-12-30T08:47:18"/>
    <x v="309"/>
  </r>
  <r>
    <x v="266"/>
    <x v="3"/>
    <d v="1899-12-30T08:47:40"/>
    <x v="310"/>
  </r>
  <r>
    <x v="267"/>
    <x v="3"/>
    <d v="1899-12-30T08:54:08"/>
    <x v="311"/>
  </r>
  <r>
    <x v="268"/>
    <x v="3"/>
    <d v="1899-12-30T08:57:36"/>
    <x v="312"/>
  </r>
  <r>
    <x v="269"/>
    <x v="3"/>
    <d v="1899-12-30T09:04:19"/>
    <x v="313"/>
  </r>
  <r>
    <x v="270"/>
    <x v="3"/>
    <d v="1899-12-30T09:05:57"/>
    <x v="314"/>
  </r>
  <r>
    <x v="271"/>
    <x v="3"/>
    <d v="1899-12-30T09:09:27"/>
    <x v="315"/>
  </r>
  <r>
    <x v="272"/>
    <x v="3"/>
    <d v="1899-12-30T09:13:12"/>
    <x v="316"/>
  </r>
  <r>
    <x v="5"/>
    <x v="3"/>
    <d v="1899-12-30T09:18:49"/>
    <x v="317"/>
  </r>
  <r>
    <x v="273"/>
    <x v="3"/>
    <d v="1899-12-30T09:21:02"/>
    <x v="318"/>
  </r>
  <r>
    <x v="57"/>
    <x v="3"/>
    <d v="1899-12-30T09:28:19"/>
    <x v="319"/>
  </r>
  <r>
    <x v="274"/>
    <x v="3"/>
    <d v="1899-12-30T09:30:26"/>
    <x v="320"/>
  </r>
  <r>
    <x v="275"/>
    <x v="3"/>
    <d v="1899-12-30T09:35:22"/>
    <x v="321"/>
  </r>
  <r>
    <x v="276"/>
    <x v="3"/>
    <d v="1899-12-30T09:39:41"/>
    <x v="322"/>
  </r>
  <r>
    <x v="277"/>
    <x v="3"/>
    <d v="1899-12-30T09:44:03"/>
    <x v="323"/>
  </r>
  <r>
    <x v="278"/>
    <x v="3"/>
    <d v="1899-12-30T09:45:18"/>
    <x v="324"/>
  </r>
  <r>
    <x v="279"/>
    <x v="3"/>
    <d v="1899-12-30T09:52:27"/>
    <x v="325"/>
  </r>
  <r>
    <x v="280"/>
    <x v="3"/>
    <d v="1899-12-30T09:54:43"/>
    <x v="326"/>
  </r>
  <r>
    <x v="281"/>
    <x v="3"/>
    <d v="1899-12-30T09:55:28"/>
    <x v="327"/>
  </r>
  <r>
    <x v="66"/>
    <x v="3"/>
    <d v="1899-12-30T09:59:36"/>
    <x v="328"/>
  </r>
  <r>
    <x v="8"/>
    <x v="3"/>
    <d v="1899-12-30T10:00:15"/>
    <x v="329"/>
  </r>
  <r>
    <x v="282"/>
    <x v="3"/>
    <d v="1899-12-30T10:05:28"/>
    <x v="330"/>
  </r>
  <r>
    <x v="283"/>
    <x v="3"/>
    <d v="1899-12-30T10:06:53"/>
    <x v="331"/>
  </r>
  <r>
    <x v="284"/>
    <x v="3"/>
    <d v="1899-12-30T10:11:45"/>
    <x v="332"/>
  </r>
  <r>
    <x v="285"/>
    <x v="3"/>
    <d v="1899-12-30T10:17:29"/>
    <x v="333"/>
  </r>
  <r>
    <x v="286"/>
    <x v="3"/>
    <d v="1899-12-30T10:18:03"/>
    <x v="334"/>
  </r>
  <r>
    <x v="287"/>
    <x v="3"/>
    <d v="1899-12-30T10:19:44"/>
    <x v="335"/>
  </r>
  <r>
    <x v="288"/>
    <x v="3"/>
    <d v="1899-12-30T10:23:02"/>
    <x v="336"/>
  </r>
  <r>
    <x v="289"/>
    <x v="3"/>
    <d v="1899-12-30T10:27:42"/>
    <x v="337"/>
  </r>
  <r>
    <x v="290"/>
    <x v="3"/>
    <d v="1899-12-30T10:34:31"/>
    <x v="338"/>
  </r>
  <r>
    <x v="291"/>
    <x v="3"/>
    <d v="1899-12-30T10:36:29"/>
    <x v="339"/>
  </r>
  <r>
    <x v="292"/>
    <x v="3"/>
    <d v="1899-12-30T10:38:39"/>
    <x v="340"/>
  </r>
  <r>
    <x v="293"/>
    <x v="3"/>
    <d v="1899-12-30T10:40:07"/>
    <x v="341"/>
  </r>
  <r>
    <x v="20"/>
    <x v="3"/>
    <d v="1899-12-30T10:46:09"/>
    <x v="342"/>
  </r>
  <r>
    <x v="294"/>
    <x v="3"/>
    <d v="1899-12-30T10:52:03"/>
    <x v="343"/>
  </r>
  <r>
    <x v="295"/>
    <x v="3"/>
    <d v="1899-12-30T10:53:47"/>
    <x v="344"/>
  </r>
  <r>
    <x v="296"/>
    <x v="3"/>
    <d v="1899-12-30T11:00:08"/>
    <x v="345"/>
  </r>
  <r>
    <x v="97"/>
    <x v="3"/>
    <d v="1899-12-30T11:00:17"/>
    <x v="346"/>
  </r>
  <r>
    <x v="244"/>
    <x v="3"/>
    <d v="1899-12-30T11:04:24"/>
    <x v="347"/>
  </r>
  <r>
    <x v="297"/>
    <x v="3"/>
    <d v="1899-12-30T11:07:03"/>
    <x v="348"/>
  </r>
  <r>
    <x v="298"/>
    <x v="3"/>
    <d v="1899-12-30T11:07:17"/>
    <x v="349"/>
  </r>
  <r>
    <x v="299"/>
    <x v="3"/>
    <d v="1899-12-30T11:14:57"/>
    <x v="350"/>
  </r>
  <r>
    <x v="300"/>
    <x v="3"/>
    <d v="1899-12-30T11:22:30"/>
    <x v="351"/>
  </r>
  <r>
    <x v="301"/>
    <x v="3"/>
    <d v="1899-12-30T11:29:16"/>
    <x v="352"/>
  </r>
  <r>
    <x v="302"/>
    <x v="3"/>
    <d v="1899-12-30T11:31:12"/>
    <x v="353"/>
  </r>
  <r>
    <x v="303"/>
    <x v="3"/>
    <d v="1899-12-30T11:38:05"/>
    <x v="354"/>
  </r>
  <r>
    <x v="304"/>
    <x v="3"/>
    <d v="1899-12-30T11:39:55"/>
    <x v="355"/>
  </r>
  <r>
    <x v="305"/>
    <x v="3"/>
    <d v="1899-12-30T11:43:44"/>
    <x v="356"/>
  </r>
  <r>
    <x v="306"/>
    <x v="3"/>
    <d v="1899-12-30T11:49:00"/>
    <x v="357"/>
  </r>
  <r>
    <x v="307"/>
    <x v="3"/>
    <d v="1899-12-30T11:50:58"/>
    <x v="358"/>
  </r>
  <r>
    <x v="308"/>
    <x v="3"/>
    <d v="1899-12-30T11:51:11"/>
    <x v="359"/>
  </r>
  <r>
    <x v="309"/>
    <x v="3"/>
    <d v="1899-12-30T11:51:55"/>
    <x v="360"/>
  </r>
  <r>
    <x v="310"/>
    <x v="3"/>
    <d v="1899-12-30T11:58:43"/>
    <x v="361"/>
  </r>
  <r>
    <x v="311"/>
    <x v="3"/>
    <d v="1899-12-30T12:04:56"/>
    <x v="362"/>
  </r>
  <r>
    <x v="312"/>
    <x v="3"/>
    <d v="1899-12-30T12:10:05"/>
    <x v="363"/>
  </r>
  <r>
    <x v="313"/>
    <x v="3"/>
    <d v="1899-12-30T12:17:09"/>
    <x v="364"/>
  </r>
  <r>
    <x v="314"/>
    <x v="3"/>
    <d v="1899-12-30T12:20:55"/>
    <x v="365"/>
  </r>
  <r>
    <x v="315"/>
    <x v="3"/>
    <d v="1899-12-30T12:22:25"/>
    <x v="366"/>
  </r>
  <r>
    <x v="316"/>
    <x v="3"/>
    <d v="1899-12-30T12:26:46"/>
    <x v="367"/>
  </r>
  <r>
    <x v="317"/>
    <x v="3"/>
    <d v="1899-12-30T12:31:56"/>
    <x v="368"/>
  </r>
  <r>
    <x v="318"/>
    <x v="3"/>
    <d v="1899-12-30T12:39:51"/>
    <x v="369"/>
  </r>
  <r>
    <x v="319"/>
    <x v="3"/>
    <d v="1899-12-30T12:41:37"/>
    <x v="370"/>
  </r>
  <r>
    <x v="320"/>
    <x v="3"/>
    <d v="1899-12-30T12:43:00"/>
    <x v="371"/>
  </r>
  <r>
    <x v="321"/>
    <x v="3"/>
    <d v="1899-12-30T12:45:08"/>
    <x v="372"/>
  </r>
  <r>
    <x v="322"/>
    <x v="3"/>
    <d v="1899-12-30T12:48:23"/>
    <x v="373"/>
  </r>
  <r>
    <x v="323"/>
    <x v="3"/>
    <d v="1899-12-30T12:54:40"/>
    <x v="374"/>
  </r>
  <r>
    <x v="324"/>
    <x v="3"/>
    <d v="1899-12-30T12:58:39"/>
    <x v="375"/>
  </r>
  <r>
    <x v="262"/>
    <x v="3"/>
    <d v="1899-12-30T12:58:47"/>
    <x v="376"/>
  </r>
  <r>
    <x v="325"/>
    <x v="3"/>
    <d v="1899-12-30T13:00:35"/>
    <x v="377"/>
  </r>
  <r>
    <x v="326"/>
    <x v="3"/>
    <d v="1899-12-30T13:07:35"/>
    <x v="378"/>
  </r>
  <r>
    <x v="327"/>
    <x v="3"/>
    <d v="1899-12-30T13:13:40"/>
    <x v="379"/>
  </r>
  <r>
    <x v="328"/>
    <x v="3"/>
    <d v="1899-12-30T13:15:53"/>
    <x v="380"/>
  </r>
  <r>
    <x v="329"/>
    <x v="3"/>
    <d v="1899-12-30T13:21:24"/>
    <x v="381"/>
  </r>
  <r>
    <x v="330"/>
    <x v="3"/>
    <d v="1899-12-30T13:25:58"/>
    <x v="382"/>
  </r>
  <r>
    <x v="289"/>
    <x v="3"/>
    <d v="1899-12-30T13:26:09"/>
    <x v="383"/>
  </r>
  <r>
    <x v="331"/>
    <x v="3"/>
    <d v="1899-12-30T13:28:11"/>
    <x v="384"/>
  </r>
  <r>
    <x v="332"/>
    <x v="3"/>
    <d v="1899-12-30T13:36:04"/>
    <x v="385"/>
  </r>
  <r>
    <x v="333"/>
    <x v="3"/>
    <d v="1899-12-30T13:37:02"/>
    <x v="386"/>
  </r>
  <r>
    <x v="334"/>
    <x v="3"/>
    <d v="1899-12-30T13:43:10"/>
    <x v="387"/>
  </r>
  <r>
    <x v="335"/>
    <x v="3"/>
    <d v="1899-12-30T13:46:33"/>
    <x v="388"/>
  </r>
  <r>
    <x v="336"/>
    <x v="3"/>
    <d v="1899-12-30T13:49:15"/>
    <x v="389"/>
  </r>
  <r>
    <x v="337"/>
    <x v="3"/>
    <d v="1899-12-30T13:49:20"/>
    <x v="390"/>
  </r>
  <r>
    <x v="338"/>
    <x v="3"/>
    <d v="1899-12-30T13:51:25"/>
    <x v="391"/>
  </r>
  <r>
    <x v="339"/>
    <x v="3"/>
    <d v="1899-12-30T13:59:09"/>
    <x v="392"/>
  </r>
  <r>
    <x v="340"/>
    <x v="3"/>
    <d v="1899-12-30T14:02:21"/>
    <x v="393"/>
  </r>
  <r>
    <x v="341"/>
    <x v="3"/>
    <d v="1899-12-30T14:08:01"/>
    <x v="394"/>
  </r>
  <r>
    <x v="342"/>
    <x v="3"/>
    <d v="1899-12-30T14:12:14"/>
    <x v="395"/>
  </r>
  <r>
    <x v="343"/>
    <x v="3"/>
    <d v="1899-12-30T14:19:12"/>
    <x v="396"/>
  </r>
  <r>
    <x v="344"/>
    <x v="3"/>
    <d v="1899-12-30T14:26:07"/>
    <x v="397"/>
  </r>
  <r>
    <x v="345"/>
    <x v="3"/>
    <d v="1899-12-30T14:27:34"/>
    <x v="398"/>
  </r>
  <r>
    <x v="346"/>
    <x v="3"/>
    <d v="1899-12-30T14:35:09"/>
    <x v="399"/>
  </r>
  <r>
    <x v="347"/>
    <x v="3"/>
    <d v="1899-12-30T14:40:53"/>
    <x v="400"/>
  </r>
  <r>
    <x v="348"/>
    <x v="3"/>
    <d v="1899-12-30T14:44:09"/>
    <x v="401"/>
  </r>
  <r>
    <x v="349"/>
    <x v="3"/>
    <d v="1899-12-30T14:50:57"/>
    <x v="402"/>
  </r>
  <r>
    <x v="350"/>
    <x v="3"/>
    <d v="1899-12-30T14:58:14"/>
    <x v="403"/>
  </r>
  <r>
    <x v="351"/>
    <x v="3"/>
    <d v="1899-12-30T14:58:31"/>
    <x v="404"/>
  </r>
  <r>
    <x v="143"/>
    <x v="3"/>
    <d v="1899-12-30T14:59:53"/>
    <x v="405"/>
  </r>
  <r>
    <x v="352"/>
    <x v="3"/>
    <d v="1899-12-30T15:01:39"/>
    <x v="406"/>
  </r>
  <r>
    <x v="353"/>
    <x v="4"/>
    <d v="1899-12-30T08:04:57"/>
    <x v="407"/>
  </r>
  <r>
    <x v="354"/>
    <x v="4"/>
    <d v="1899-12-30T08:10:56"/>
    <x v="408"/>
  </r>
  <r>
    <x v="355"/>
    <x v="4"/>
    <d v="1899-12-30T08:13:45"/>
    <x v="409"/>
  </r>
  <r>
    <x v="356"/>
    <x v="4"/>
    <d v="1899-12-30T08:16:18"/>
    <x v="410"/>
  </r>
  <r>
    <x v="356"/>
    <x v="4"/>
    <d v="1899-12-30T08:21:49"/>
    <x v="411"/>
  </r>
  <r>
    <x v="357"/>
    <x v="4"/>
    <d v="1899-12-30T08:25:53"/>
    <x v="412"/>
  </r>
  <r>
    <x v="358"/>
    <x v="4"/>
    <d v="1899-12-30T08:34:04"/>
    <x v="413"/>
  </r>
  <r>
    <x v="359"/>
    <x v="4"/>
    <d v="1899-12-30T08:38:37"/>
    <x v="414"/>
  </r>
  <r>
    <x v="360"/>
    <x v="4"/>
    <d v="1899-12-30T08:39:24"/>
    <x v="415"/>
  </r>
  <r>
    <x v="361"/>
    <x v="4"/>
    <d v="1899-12-30T08:41:39"/>
    <x v="416"/>
  </r>
  <r>
    <x v="362"/>
    <x v="4"/>
    <d v="1899-12-30T08:42:15"/>
    <x v="417"/>
  </r>
  <r>
    <x v="129"/>
    <x v="4"/>
    <d v="1899-12-30T08:46:49"/>
    <x v="418"/>
  </r>
  <r>
    <x v="363"/>
    <x v="4"/>
    <d v="1899-12-30T08:51:09"/>
    <x v="419"/>
  </r>
  <r>
    <x v="364"/>
    <x v="4"/>
    <d v="1899-12-30T08:52:45"/>
    <x v="420"/>
  </r>
  <r>
    <x v="239"/>
    <x v="4"/>
    <d v="1899-12-30T08:54:25"/>
    <x v="421"/>
  </r>
  <r>
    <x v="365"/>
    <x v="4"/>
    <d v="1899-12-30T08:55:58"/>
    <x v="422"/>
  </r>
  <r>
    <x v="366"/>
    <x v="4"/>
    <d v="1899-12-30T08:59:13"/>
    <x v="423"/>
  </r>
  <r>
    <x v="64"/>
    <x v="4"/>
    <d v="1899-12-30T09:02:31"/>
    <x v="424"/>
  </r>
  <r>
    <x v="367"/>
    <x v="4"/>
    <d v="1899-12-30T09:04:02"/>
    <x v="425"/>
  </r>
  <r>
    <x v="368"/>
    <x v="4"/>
    <d v="1899-12-30T09:07:11"/>
    <x v="426"/>
  </r>
  <r>
    <x v="369"/>
    <x v="4"/>
    <d v="1899-12-30T09:12:21"/>
    <x v="427"/>
  </r>
  <r>
    <x v="370"/>
    <x v="4"/>
    <d v="1899-12-30T09:20:29"/>
    <x v="428"/>
  </r>
  <r>
    <x v="371"/>
    <x v="4"/>
    <d v="1899-12-30T09:22:55"/>
    <x v="429"/>
  </r>
  <r>
    <x v="372"/>
    <x v="4"/>
    <d v="1899-12-30T09:24:26"/>
    <x v="430"/>
  </r>
  <r>
    <x v="373"/>
    <x v="4"/>
    <d v="1899-12-30T09:32:08"/>
    <x v="431"/>
  </r>
  <r>
    <x v="374"/>
    <x v="4"/>
    <d v="1899-12-30T09:40:05"/>
    <x v="432"/>
  </r>
  <r>
    <x v="375"/>
    <x v="4"/>
    <d v="1899-12-30T09:41:44"/>
    <x v="433"/>
  </r>
  <r>
    <x v="376"/>
    <x v="4"/>
    <d v="1899-12-30T09:43:42"/>
    <x v="434"/>
  </r>
  <r>
    <x v="377"/>
    <x v="4"/>
    <d v="1899-12-30T09:50:46"/>
    <x v="435"/>
  </r>
  <r>
    <x v="378"/>
    <x v="4"/>
    <d v="1899-12-30T09:50:54"/>
    <x v="436"/>
  </r>
  <r>
    <x v="379"/>
    <x v="4"/>
    <d v="1899-12-30T09:53:59"/>
    <x v="437"/>
  </r>
  <r>
    <x v="380"/>
    <x v="4"/>
    <d v="1899-12-30T09:54:09"/>
    <x v="438"/>
  </r>
  <r>
    <x v="167"/>
    <x v="4"/>
    <d v="1899-12-30T10:00:12"/>
    <x v="439"/>
  </r>
  <r>
    <x v="381"/>
    <x v="4"/>
    <d v="1899-12-30T10:02:21"/>
    <x v="440"/>
  </r>
  <r>
    <x v="382"/>
    <x v="4"/>
    <d v="1899-12-30T10:04:40"/>
    <x v="441"/>
  </r>
  <r>
    <x v="383"/>
    <x v="4"/>
    <d v="1899-12-30T10:06:57"/>
    <x v="442"/>
  </r>
  <r>
    <x v="384"/>
    <x v="4"/>
    <d v="1899-12-30T10:12:51"/>
    <x v="443"/>
  </r>
  <r>
    <x v="385"/>
    <x v="4"/>
    <d v="1899-12-30T10:19:26"/>
    <x v="444"/>
  </r>
  <r>
    <x v="386"/>
    <x v="4"/>
    <d v="1899-12-30T10:21:19"/>
    <x v="445"/>
  </r>
  <r>
    <x v="387"/>
    <x v="4"/>
    <d v="1899-12-30T10:23:43"/>
    <x v="446"/>
  </r>
  <r>
    <x v="219"/>
    <x v="4"/>
    <d v="1899-12-30T10:30:02"/>
    <x v="447"/>
  </r>
  <r>
    <x v="64"/>
    <x v="4"/>
    <d v="1899-12-30T10:36:15"/>
    <x v="448"/>
  </r>
  <r>
    <x v="388"/>
    <x v="4"/>
    <d v="1899-12-30T10:41:26"/>
    <x v="449"/>
  </r>
  <r>
    <x v="389"/>
    <x v="4"/>
    <d v="1899-12-30T10:44:46"/>
    <x v="450"/>
  </r>
  <r>
    <x v="390"/>
    <x v="4"/>
    <d v="1899-12-30T10:46:57"/>
    <x v="451"/>
  </r>
  <r>
    <x v="391"/>
    <x v="4"/>
    <d v="1899-12-30T10:49:19"/>
    <x v="452"/>
  </r>
  <r>
    <x v="392"/>
    <x v="4"/>
    <d v="1899-12-30T10:54:00"/>
    <x v="453"/>
  </r>
  <r>
    <x v="393"/>
    <x v="4"/>
    <d v="1899-12-30T11:01:41"/>
    <x v="454"/>
  </r>
  <r>
    <x v="394"/>
    <x v="4"/>
    <d v="1899-12-30T11:02:08"/>
    <x v="455"/>
  </r>
  <r>
    <x v="395"/>
    <x v="4"/>
    <d v="1899-12-30T11:07:33"/>
    <x v="456"/>
  </r>
  <r>
    <x v="122"/>
    <x v="4"/>
    <d v="1899-12-30T11:15:14"/>
    <x v="457"/>
  </r>
  <r>
    <x v="396"/>
    <x v="4"/>
    <d v="1899-12-30T11:18:38"/>
    <x v="458"/>
  </r>
  <r>
    <x v="397"/>
    <x v="4"/>
    <d v="1899-12-30T11:20:55"/>
    <x v="459"/>
  </r>
  <r>
    <x v="398"/>
    <x v="4"/>
    <d v="1899-12-30T11:22:42"/>
    <x v="460"/>
  </r>
  <r>
    <x v="399"/>
    <x v="4"/>
    <d v="1899-12-30T11:24:53"/>
    <x v="461"/>
  </r>
  <r>
    <x v="400"/>
    <x v="4"/>
    <d v="1899-12-30T11:29:32"/>
    <x v="462"/>
  </r>
  <r>
    <x v="401"/>
    <x v="4"/>
    <d v="1899-12-30T11:36:41"/>
    <x v="463"/>
  </r>
  <r>
    <x v="402"/>
    <x v="4"/>
    <d v="1899-12-30T11:41:16"/>
    <x v="464"/>
  </r>
  <r>
    <x v="176"/>
    <x v="4"/>
    <d v="1899-12-30T11:48:34"/>
    <x v="465"/>
  </r>
  <r>
    <x v="403"/>
    <x v="4"/>
    <d v="1899-12-30T11:55:14"/>
    <x v="466"/>
  </r>
  <r>
    <x v="404"/>
    <x v="4"/>
    <d v="1899-12-30T12:03:21"/>
    <x v="467"/>
  </r>
  <r>
    <x v="405"/>
    <x v="4"/>
    <d v="1899-12-30T12:07:11"/>
    <x v="468"/>
  </r>
  <r>
    <x v="406"/>
    <x v="4"/>
    <d v="1899-12-30T12:12:43"/>
    <x v="469"/>
  </r>
  <r>
    <x v="407"/>
    <x v="4"/>
    <d v="1899-12-30T12:18:03"/>
    <x v="470"/>
  </r>
  <r>
    <x v="408"/>
    <x v="4"/>
    <d v="1899-12-30T12:25:07"/>
    <x v="471"/>
  </r>
  <r>
    <x v="409"/>
    <x v="4"/>
    <d v="1899-12-30T12:27:07"/>
    <x v="472"/>
  </r>
  <r>
    <x v="410"/>
    <x v="4"/>
    <d v="1899-12-30T12:33:57"/>
    <x v="473"/>
  </r>
  <r>
    <x v="411"/>
    <x v="4"/>
    <d v="1899-12-30T12:35:47"/>
    <x v="474"/>
  </r>
  <r>
    <x v="412"/>
    <x v="4"/>
    <d v="1899-12-30T12:38:45"/>
    <x v="475"/>
  </r>
  <r>
    <x v="413"/>
    <x v="4"/>
    <d v="1899-12-30T12:42:04"/>
    <x v="476"/>
  </r>
  <r>
    <x v="414"/>
    <x v="4"/>
    <d v="1899-12-30T12:42:41"/>
    <x v="477"/>
  </r>
  <r>
    <x v="415"/>
    <x v="4"/>
    <d v="1899-12-30T12:42:45"/>
    <x v="478"/>
  </r>
  <r>
    <x v="228"/>
    <x v="4"/>
    <d v="1899-12-30T12:48:34"/>
    <x v="479"/>
  </r>
  <r>
    <x v="416"/>
    <x v="4"/>
    <d v="1899-12-30T12:49:48"/>
    <x v="480"/>
  </r>
  <r>
    <x v="417"/>
    <x v="4"/>
    <d v="1899-12-30T12:55:30"/>
    <x v="481"/>
  </r>
  <r>
    <x v="418"/>
    <x v="4"/>
    <d v="1899-12-30T12:59:35"/>
    <x v="482"/>
  </r>
  <r>
    <x v="419"/>
    <x v="4"/>
    <d v="1899-12-30T13:02:00"/>
    <x v="483"/>
  </r>
  <r>
    <x v="420"/>
    <x v="4"/>
    <d v="1899-12-30T13:02:35"/>
    <x v="484"/>
  </r>
  <r>
    <x v="420"/>
    <x v="4"/>
    <d v="1899-12-30T13:02:58"/>
    <x v="485"/>
  </r>
  <r>
    <x v="421"/>
    <x v="4"/>
    <d v="1899-12-30T13:03:04"/>
    <x v="486"/>
  </r>
  <r>
    <x v="422"/>
    <x v="4"/>
    <d v="1899-12-30T13:08:26"/>
    <x v="487"/>
  </r>
  <r>
    <x v="423"/>
    <x v="4"/>
    <d v="1899-12-30T13:09:58"/>
    <x v="488"/>
  </r>
  <r>
    <x v="424"/>
    <x v="4"/>
    <d v="1899-12-30T13:17:14"/>
    <x v="489"/>
  </r>
  <r>
    <x v="425"/>
    <x v="4"/>
    <d v="1899-12-30T13:19:40"/>
    <x v="490"/>
  </r>
  <r>
    <x v="94"/>
    <x v="4"/>
    <d v="1899-12-30T13:26:41"/>
    <x v="491"/>
  </r>
  <r>
    <x v="426"/>
    <x v="4"/>
    <d v="1899-12-30T13:31:24"/>
    <x v="492"/>
  </r>
  <r>
    <x v="427"/>
    <x v="4"/>
    <d v="1899-12-30T13:37:51"/>
    <x v="493"/>
  </r>
  <r>
    <x v="428"/>
    <x v="4"/>
    <d v="1899-12-30T13:42:09"/>
    <x v="494"/>
  </r>
  <r>
    <x v="429"/>
    <x v="4"/>
    <d v="1899-12-30T13:48:20"/>
    <x v="495"/>
  </r>
  <r>
    <x v="430"/>
    <x v="4"/>
    <d v="1899-12-30T13:51:52"/>
    <x v="496"/>
  </r>
  <r>
    <x v="431"/>
    <x v="4"/>
    <d v="1899-12-30T13:54:05"/>
    <x v="497"/>
  </r>
  <r>
    <x v="170"/>
    <x v="4"/>
    <d v="1899-12-30T14:02:11"/>
    <x v="498"/>
  </r>
  <r>
    <x v="432"/>
    <x v="4"/>
    <d v="1899-12-30T14:02:31"/>
    <x v="499"/>
  </r>
  <r>
    <x v="433"/>
    <x v="4"/>
    <d v="1899-12-30T14:07:11"/>
    <x v="500"/>
  </r>
  <r>
    <x v="434"/>
    <x v="4"/>
    <d v="1899-12-30T14:13:39"/>
    <x v="501"/>
  </r>
  <r>
    <x v="435"/>
    <x v="4"/>
    <d v="1899-12-30T14:19:17"/>
    <x v="502"/>
  </r>
  <r>
    <x v="436"/>
    <x v="4"/>
    <d v="1899-12-30T14:24:43"/>
    <x v="503"/>
  </r>
  <r>
    <x v="437"/>
    <x v="4"/>
    <d v="1899-12-30T14:29:30"/>
    <x v="504"/>
  </r>
  <r>
    <x v="438"/>
    <x v="4"/>
    <d v="1899-12-30T14:34:55"/>
    <x v="505"/>
  </r>
  <r>
    <x v="439"/>
    <x v="4"/>
    <d v="1899-12-30T14:37:24"/>
    <x v="506"/>
  </r>
  <r>
    <x v="440"/>
    <x v="4"/>
    <d v="1899-12-30T14:44:20"/>
    <x v="507"/>
  </r>
  <r>
    <x v="441"/>
    <x v="4"/>
    <d v="1899-12-30T14:46:26"/>
    <x v="508"/>
  </r>
  <r>
    <x v="442"/>
    <x v="4"/>
    <d v="1899-12-30T14:51:23"/>
    <x v="509"/>
  </r>
  <r>
    <x v="443"/>
    <x v="4"/>
    <d v="1899-12-30T14:57:13"/>
    <x v="510"/>
  </r>
  <r>
    <x v="444"/>
    <x v="4"/>
    <d v="1899-12-30T15:00:32"/>
    <x v="511"/>
  </r>
  <r>
    <x v="445"/>
    <x v="5"/>
    <d v="1899-12-30T08:06:08"/>
    <x v="512"/>
  </r>
  <r>
    <x v="446"/>
    <x v="5"/>
    <d v="1899-12-30T08:09:50"/>
    <x v="513"/>
  </r>
  <r>
    <x v="123"/>
    <x v="5"/>
    <d v="1899-12-30T08:14:06"/>
    <x v="514"/>
  </r>
  <r>
    <x v="447"/>
    <x v="5"/>
    <d v="1899-12-30T08:14:51"/>
    <x v="515"/>
  </r>
  <r>
    <x v="448"/>
    <x v="5"/>
    <d v="1899-12-30T08:21:04"/>
    <x v="516"/>
  </r>
  <r>
    <x v="449"/>
    <x v="5"/>
    <d v="1899-12-30T08:27:36"/>
    <x v="517"/>
  </r>
  <r>
    <x v="450"/>
    <x v="5"/>
    <d v="1899-12-30T08:30:58"/>
    <x v="518"/>
  </r>
  <r>
    <x v="451"/>
    <x v="5"/>
    <d v="1899-12-30T08:34:57"/>
    <x v="519"/>
  </r>
  <r>
    <x v="452"/>
    <x v="5"/>
    <d v="1899-12-30T08:42:28"/>
    <x v="520"/>
  </r>
  <r>
    <x v="453"/>
    <x v="5"/>
    <d v="1899-12-30T08:49:58"/>
    <x v="521"/>
  </r>
  <r>
    <x v="454"/>
    <x v="5"/>
    <d v="1899-12-30T08:51:18"/>
    <x v="522"/>
  </r>
  <r>
    <x v="455"/>
    <x v="5"/>
    <d v="1899-12-30T08:52:45"/>
    <x v="523"/>
  </r>
  <r>
    <x v="456"/>
    <x v="5"/>
    <d v="1899-12-30T08:53:01"/>
    <x v="524"/>
  </r>
  <r>
    <x v="231"/>
    <x v="5"/>
    <d v="1899-12-30T08:53:46"/>
    <x v="525"/>
  </r>
  <r>
    <x v="134"/>
    <x v="5"/>
    <d v="1899-12-30T08:55:47"/>
    <x v="526"/>
  </r>
  <r>
    <x v="457"/>
    <x v="5"/>
    <d v="1899-12-30T09:03:34"/>
    <x v="527"/>
  </r>
  <r>
    <x v="458"/>
    <x v="5"/>
    <d v="1899-12-30T09:06:12"/>
    <x v="528"/>
  </r>
  <r>
    <x v="459"/>
    <x v="5"/>
    <d v="1899-12-30T09:07:47"/>
    <x v="529"/>
  </r>
  <r>
    <x v="460"/>
    <x v="5"/>
    <d v="1899-12-30T09:12:20"/>
    <x v="530"/>
  </r>
  <r>
    <x v="461"/>
    <x v="5"/>
    <d v="1899-12-30T09:17:30"/>
    <x v="531"/>
  </r>
  <r>
    <x v="462"/>
    <x v="5"/>
    <d v="1899-12-30T09:20:45"/>
    <x v="532"/>
  </r>
  <r>
    <x v="463"/>
    <x v="5"/>
    <d v="1899-12-30T09:24:23"/>
    <x v="533"/>
  </r>
  <r>
    <x v="464"/>
    <x v="5"/>
    <d v="1899-12-30T09:26:02"/>
    <x v="534"/>
  </r>
  <r>
    <x v="465"/>
    <x v="5"/>
    <d v="1899-12-30T09:33:45"/>
    <x v="535"/>
  </r>
  <r>
    <x v="466"/>
    <x v="5"/>
    <d v="1899-12-30T09:39:49"/>
    <x v="536"/>
  </r>
  <r>
    <x v="467"/>
    <x v="5"/>
    <d v="1899-12-30T09:45:32"/>
    <x v="537"/>
  </r>
  <r>
    <x v="468"/>
    <x v="5"/>
    <d v="1899-12-30T09:50:22"/>
    <x v="538"/>
  </r>
  <r>
    <x v="469"/>
    <x v="5"/>
    <d v="1899-12-30T09:56:29"/>
    <x v="539"/>
  </r>
  <r>
    <x v="470"/>
    <x v="5"/>
    <d v="1899-12-30T09:58:22"/>
    <x v="540"/>
  </r>
  <r>
    <x v="471"/>
    <x v="5"/>
    <d v="1899-12-30T10:00:59"/>
    <x v="541"/>
  </r>
  <r>
    <x v="472"/>
    <x v="5"/>
    <d v="1899-12-30T10:02:50"/>
    <x v="542"/>
  </r>
  <r>
    <x v="473"/>
    <x v="5"/>
    <d v="1899-12-30T10:04:50"/>
    <x v="543"/>
  </r>
  <r>
    <x v="474"/>
    <x v="5"/>
    <d v="1899-12-30T10:10:31"/>
    <x v="544"/>
  </r>
  <r>
    <x v="475"/>
    <x v="5"/>
    <d v="1899-12-30T10:18:05"/>
    <x v="545"/>
  </r>
  <r>
    <x v="366"/>
    <x v="5"/>
    <d v="1899-12-30T10:26:03"/>
    <x v="546"/>
  </r>
  <r>
    <x v="440"/>
    <x v="5"/>
    <d v="1899-12-30T10:33:03"/>
    <x v="547"/>
  </r>
  <r>
    <x v="476"/>
    <x v="5"/>
    <d v="1899-12-30T10:36:38"/>
    <x v="548"/>
  </r>
  <r>
    <x v="477"/>
    <x v="5"/>
    <d v="1899-12-30T10:41:51"/>
    <x v="549"/>
  </r>
  <r>
    <x v="478"/>
    <x v="5"/>
    <d v="1899-12-30T10:42:08"/>
    <x v="550"/>
  </r>
  <r>
    <x v="479"/>
    <x v="5"/>
    <d v="1899-12-30T10:42:50"/>
    <x v="551"/>
  </r>
  <r>
    <x v="480"/>
    <x v="5"/>
    <d v="1899-12-30T10:49:32"/>
    <x v="552"/>
  </r>
  <r>
    <x v="261"/>
    <x v="5"/>
    <d v="1899-12-30T10:57:33"/>
    <x v="553"/>
  </r>
  <r>
    <x v="481"/>
    <x v="5"/>
    <d v="1899-12-30T11:03:58"/>
    <x v="554"/>
  </r>
  <r>
    <x v="482"/>
    <x v="5"/>
    <d v="1899-12-30T11:11:00"/>
    <x v="555"/>
  </r>
  <r>
    <x v="483"/>
    <x v="5"/>
    <d v="1899-12-30T11:11:45"/>
    <x v="556"/>
  </r>
  <r>
    <x v="484"/>
    <x v="5"/>
    <d v="1899-12-30T11:16:11"/>
    <x v="557"/>
  </r>
  <r>
    <x v="485"/>
    <x v="5"/>
    <d v="1899-12-30T11:23:28"/>
    <x v="558"/>
  </r>
  <r>
    <x v="343"/>
    <x v="5"/>
    <d v="1899-12-30T11:24:31"/>
    <x v="559"/>
  </r>
  <r>
    <x v="486"/>
    <x v="5"/>
    <d v="1899-12-30T11:31:03"/>
    <x v="560"/>
  </r>
  <r>
    <x v="487"/>
    <x v="5"/>
    <d v="1899-12-30T11:37:56"/>
    <x v="561"/>
  </r>
  <r>
    <x v="23"/>
    <x v="5"/>
    <d v="1899-12-30T11:42:58"/>
    <x v="562"/>
  </r>
  <r>
    <x v="488"/>
    <x v="5"/>
    <d v="1899-12-30T11:46:24"/>
    <x v="563"/>
  </r>
  <r>
    <x v="489"/>
    <x v="5"/>
    <d v="1899-12-30T11:52:38"/>
    <x v="564"/>
  </r>
  <r>
    <x v="490"/>
    <x v="5"/>
    <d v="1899-12-30T11:55:19"/>
    <x v="565"/>
  </r>
  <r>
    <x v="491"/>
    <x v="5"/>
    <d v="1899-12-30T12:01:17"/>
    <x v="566"/>
  </r>
  <r>
    <x v="53"/>
    <x v="5"/>
    <d v="1899-12-30T12:09:09"/>
    <x v="567"/>
  </r>
  <r>
    <x v="492"/>
    <x v="5"/>
    <d v="1899-12-30T12:14:33"/>
    <x v="568"/>
  </r>
  <r>
    <x v="493"/>
    <x v="5"/>
    <d v="1899-12-30T12:15:42"/>
    <x v="569"/>
  </r>
  <r>
    <x v="494"/>
    <x v="5"/>
    <d v="1899-12-30T12:16:05"/>
    <x v="570"/>
  </r>
  <r>
    <x v="495"/>
    <x v="5"/>
    <d v="1899-12-30T12:16:40"/>
    <x v="571"/>
  </r>
  <r>
    <x v="496"/>
    <x v="5"/>
    <d v="1899-12-30T12:19:08"/>
    <x v="572"/>
  </r>
  <r>
    <x v="462"/>
    <x v="5"/>
    <d v="1899-12-30T12:23:05"/>
    <x v="573"/>
  </r>
  <r>
    <x v="158"/>
    <x v="5"/>
    <d v="1899-12-30T12:30:35"/>
    <x v="574"/>
  </r>
  <r>
    <x v="497"/>
    <x v="5"/>
    <d v="1899-12-30T12:30:44"/>
    <x v="575"/>
  </r>
  <r>
    <x v="498"/>
    <x v="5"/>
    <d v="1899-12-30T12:32:28"/>
    <x v="576"/>
  </r>
  <r>
    <x v="499"/>
    <x v="5"/>
    <d v="1899-12-30T12:34:27"/>
    <x v="577"/>
  </r>
  <r>
    <x v="500"/>
    <x v="5"/>
    <d v="1899-12-30T12:40:52"/>
    <x v="578"/>
  </r>
  <r>
    <x v="501"/>
    <x v="5"/>
    <d v="1899-12-30T12:46:09"/>
    <x v="579"/>
  </r>
  <r>
    <x v="502"/>
    <x v="5"/>
    <d v="1899-12-30T12:47:24"/>
    <x v="580"/>
  </r>
  <r>
    <x v="503"/>
    <x v="5"/>
    <d v="1899-12-30T12:55:21"/>
    <x v="581"/>
  </r>
  <r>
    <x v="504"/>
    <x v="5"/>
    <d v="1899-12-30T13:00:27"/>
    <x v="582"/>
  </r>
  <r>
    <x v="427"/>
    <x v="5"/>
    <d v="1899-12-30T13:01:49"/>
    <x v="483"/>
  </r>
  <r>
    <x v="505"/>
    <x v="5"/>
    <d v="1899-12-30T13:03:50"/>
    <x v="583"/>
  </r>
  <r>
    <x v="506"/>
    <x v="5"/>
    <d v="1899-12-30T13:07:34"/>
    <x v="584"/>
  </r>
  <r>
    <x v="507"/>
    <x v="5"/>
    <d v="1899-12-30T13:12:40"/>
    <x v="585"/>
  </r>
  <r>
    <x v="508"/>
    <x v="5"/>
    <d v="1899-12-30T13:15:33"/>
    <x v="586"/>
  </r>
  <r>
    <x v="509"/>
    <x v="5"/>
    <d v="1899-12-30T13:21:22"/>
    <x v="587"/>
  </r>
  <r>
    <x v="510"/>
    <x v="5"/>
    <d v="1899-12-30T13:23:59"/>
    <x v="588"/>
  </r>
  <r>
    <x v="511"/>
    <x v="5"/>
    <d v="1899-12-30T13:24:27"/>
    <x v="589"/>
  </r>
  <r>
    <x v="512"/>
    <x v="5"/>
    <d v="1899-12-30T13:29:47"/>
    <x v="590"/>
  </r>
  <r>
    <x v="513"/>
    <x v="5"/>
    <d v="1899-12-30T13:36:19"/>
    <x v="591"/>
  </r>
  <r>
    <x v="514"/>
    <x v="5"/>
    <d v="1899-12-30T13:40:31"/>
    <x v="592"/>
  </r>
  <r>
    <x v="515"/>
    <x v="5"/>
    <d v="1899-12-30T13:48:48"/>
    <x v="593"/>
  </r>
  <r>
    <x v="516"/>
    <x v="5"/>
    <d v="1899-12-30T13:55:46"/>
    <x v="594"/>
  </r>
  <r>
    <x v="517"/>
    <x v="5"/>
    <d v="1899-12-30T13:57:56"/>
    <x v="595"/>
  </r>
  <r>
    <x v="169"/>
    <x v="5"/>
    <d v="1899-12-30T13:58:52"/>
    <x v="596"/>
  </r>
  <r>
    <x v="518"/>
    <x v="5"/>
    <d v="1899-12-30T14:00:16"/>
    <x v="597"/>
  </r>
  <r>
    <x v="519"/>
    <x v="5"/>
    <d v="1899-12-30T14:03:29"/>
    <x v="598"/>
  </r>
  <r>
    <x v="520"/>
    <x v="5"/>
    <d v="1899-12-30T14:04:57"/>
    <x v="599"/>
  </r>
  <r>
    <x v="521"/>
    <x v="5"/>
    <d v="1899-12-30T14:07:50"/>
    <x v="600"/>
  </r>
  <r>
    <x v="522"/>
    <x v="5"/>
    <d v="1899-12-30T14:08:19"/>
    <x v="601"/>
  </r>
  <r>
    <x v="523"/>
    <x v="5"/>
    <d v="1899-12-30T14:09:16"/>
    <x v="602"/>
  </r>
  <r>
    <x v="524"/>
    <x v="5"/>
    <d v="1899-12-30T14:13:36"/>
    <x v="603"/>
  </r>
  <r>
    <x v="525"/>
    <x v="5"/>
    <d v="1899-12-30T14:19:15"/>
    <x v="604"/>
  </r>
  <r>
    <x v="526"/>
    <x v="5"/>
    <d v="1899-12-30T14:24:36"/>
    <x v="605"/>
  </r>
  <r>
    <x v="527"/>
    <x v="5"/>
    <d v="1899-12-30T14:31:27"/>
    <x v="606"/>
  </r>
  <r>
    <x v="528"/>
    <x v="5"/>
    <d v="1899-12-30T14:32:20"/>
    <x v="607"/>
  </r>
  <r>
    <x v="529"/>
    <x v="5"/>
    <d v="1899-12-30T14:40:25"/>
    <x v="608"/>
  </r>
  <r>
    <x v="246"/>
    <x v="5"/>
    <d v="1899-12-30T14:48:28"/>
    <x v="609"/>
  </r>
  <r>
    <x v="530"/>
    <x v="5"/>
    <d v="1899-12-30T14:55:55"/>
    <x v="610"/>
  </r>
  <r>
    <x v="531"/>
    <x v="5"/>
    <d v="1899-12-30T15:03:16"/>
    <x v="611"/>
  </r>
  <r>
    <x v="532"/>
    <x v="6"/>
    <d v="1899-12-30T08:02:20"/>
    <x v="612"/>
  </r>
  <r>
    <x v="533"/>
    <x v="6"/>
    <d v="1899-12-30T08:05:22"/>
    <x v="613"/>
  </r>
  <r>
    <x v="534"/>
    <x v="6"/>
    <d v="1899-12-30T08:09:42"/>
    <x v="614"/>
  </r>
  <r>
    <x v="535"/>
    <x v="6"/>
    <d v="1899-12-30T08:13:59"/>
    <x v="615"/>
  </r>
  <r>
    <x v="536"/>
    <x v="6"/>
    <d v="1899-12-30T08:20:49"/>
    <x v="616"/>
  </r>
  <r>
    <x v="537"/>
    <x v="6"/>
    <d v="1899-12-30T08:25:56"/>
    <x v="617"/>
  </r>
  <r>
    <x v="538"/>
    <x v="6"/>
    <d v="1899-12-30T08:32:17"/>
    <x v="618"/>
  </r>
  <r>
    <x v="539"/>
    <x v="6"/>
    <d v="1899-12-30T08:37:56"/>
    <x v="619"/>
  </r>
  <r>
    <x v="540"/>
    <x v="6"/>
    <d v="1899-12-30T08:41:20"/>
    <x v="620"/>
  </r>
  <r>
    <x v="541"/>
    <x v="6"/>
    <d v="1899-12-30T08:44:05"/>
    <x v="621"/>
  </r>
  <r>
    <x v="542"/>
    <x v="6"/>
    <d v="1899-12-30T08:51:48"/>
    <x v="622"/>
  </r>
  <r>
    <x v="543"/>
    <x v="6"/>
    <d v="1899-12-30T08:58:43"/>
    <x v="623"/>
  </r>
  <r>
    <x v="544"/>
    <x v="6"/>
    <d v="1899-12-30T09:02:39"/>
    <x v="624"/>
  </r>
  <r>
    <x v="545"/>
    <x v="6"/>
    <d v="1899-12-30T09:02:49"/>
    <x v="625"/>
  </r>
  <r>
    <x v="546"/>
    <x v="6"/>
    <d v="1899-12-30T09:10:34"/>
    <x v="626"/>
  </r>
  <r>
    <x v="547"/>
    <x v="6"/>
    <d v="1899-12-30T09:14:32"/>
    <x v="627"/>
  </r>
  <r>
    <x v="548"/>
    <x v="6"/>
    <d v="1899-12-30T09:18:41"/>
    <x v="628"/>
  </r>
  <r>
    <x v="549"/>
    <x v="6"/>
    <d v="1899-12-30T09:24:28"/>
    <x v="629"/>
  </r>
  <r>
    <x v="16"/>
    <x v="6"/>
    <d v="1899-12-30T09:25:21"/>
    <x v="630"/>
  </r>
  <r>
    <x v="550"/>
    <x v="6"/>
    <d v="1899-12-30T09:31:06"/>
    <x v="631"/>
  </r>
  <r>
    <x v="551"/>
    <x v="6"/>
    <d v="1899-12-30T09:33:22"/>
    <x v="632"/>
  </r>
  <r>
    <x v="552"/>
    <x v="6"/>
    <d v="1899-12-30T09:41:28"/>
    <x v="633"/>
  </r>
  <r>
    <x v="553"/>
    <x v="6"/>
    <d v="1899-12-30T09:47:12"/>
    <x v="634"/>
  </r>
  <r>
    <x v="554"/>
    <x v="6"/>
    <d v="1899-12-30T09:53:51"/>
    <x v="635"/>
  </r>
  <r>
    <x v="555"/>
    <x v="6"/>
    <d v="1899-12-30T09:56:37"/>
    <x v="636"/>
  </r>
  <r>
    <x v="556"/>
    <x v="6"/>
    <d v="1899-12-30T10:00:00"/>
    <x v="637"/>
  </r>
  <r>
    <x v="557"/>
    <x v="6"/>
    <d v="1899-12-30T10:03:52"/>
    <x v="638"/>
  </r>
  <r>
    <x v="558"/>
    <x v="6"/>
    <d v="1899-12-30T10:10:20"/>
    <x v="639"/>
  </r>
  <r>
    <x v="559"/>
    <x v="6"/>
    <d v="1899-12-30T10:16:35"/>
    <x v="640"/>
  </r>
  <r>
    <x v="560"/>
    <x v="6"/>
    <d v="1899-12-30T10:19:08"/>
    <x v="641"/>
  </r>
  <r>
    <x v="561"/>
    <x v="6"/>
    <d v="1899-12-30T10:26:58"/>
    <x v="642"/>
  </r>
  <r>
    <x v="562"/>
    <x v="6"/>
    <d v="1899-12-30T10:33:48"/>
    <x v="643"/>
  </r>
  <r>
    <x v="563"/>
    <x v="6"/>
    <d v="1899-12-30T10:39:06"/>
    <x v="644"/>
  </r>
  <r>
    <x v="564"/>
    <x v="6"/>
    <d v="1899-12-30T10:43:04"/>
    <x v="645"/>
  </r>
  <r>
    <x v="565"/>
    <x v="6"/>
    <d v="1899-12-30T10:44:25"/>
    <x v="646"/>
  </r>
  <r>
    <x v="566"/>
    <x v="6"/>
    <d v="1899-12-30T10:49:19"/>
    <x v="647"/>
  </r>
  <r>
    <x v="567"/>
    <x v="6"/>
    <d v="1899-12-30T10:50:16"/>
    <x v="648"/>
  </r>
  <r>
    <x v="568"/>
    <x v="6"/>
    <d v="1899-12-30T10:54:51"/>
    <x v="649"/>
  </r>
  <r>
    <x v="569"/>
    <x v="6"/>
    <d v="1899-12-30T11:00:35"/>
    <x v="650"/>
  </r>
  <r>
    <x v="570"/>
    <x v="6"/>
    <d v="1899-12-30T11:08:21"/>
    <x v="651"/>
  </r>
  <r>
    <x v="82"/>
    <x v="6"/>
    <d v="1899-12-30T11:13:02"/>
    <x v="652"/>
  </r>
  <r>
    <x v="571"/>
    <x v="6"/>
    <d v="1899-12-30T11:15:58"/>
    <x v="653"/>
  </r>
  <r>
    <x v="572"/>
    <x v="6"/>
    <d v="1899-12-30T11:19:35"/>
    <x v="654"/>
  </r>
  <r>
    <x v="573"/>
    <x v="6"/>
    <d v="1899-12-30T11:27:27"/>
    <x v="655"/>
  </r>
  <r>
    <x v="574"/>
    <x v="6"/>
    <d v="1899-12-30T11:31:17"/>
    <x v="656"/>
  </r>
  <r>
    <x v="575"/>
    <x v="6"/>
    <d v="1899-12-30T11:38:34"/>
    <x v="657"/>
  </r>
  <r>
    <x v="576"/>
    <x v="6"/>
    <d v="1899-12-30T11:45:31"/>
    <x v="658"/>
  </r>
  <r>
    <x v="458"/>
    <x v="6"/>
    <d v="1899-12-30T11:46:07"/>
    <x v="659"/>
  </r>
  <r>
    <x v="577"/>
    <x v="6"/>
    <d v="1899-12-30T11:51:21"/>
    <x v="660"/>
  </r>
  <r>
    <x v="578"/>
    <x v="6"/>
    <d v="1899-12-30T11:59:16"/>
    <x v="661"/>
  </r>
  <r>
    <x v="579"/>
    <x v="6"/>
    <d v="1899-12-30T12:04:42"/>
    <x v="662"/>
  </r>
  <r>
    <x v="580"/>
    <x v="6"/>
    <d v="1899-12-30T12:05:25"/>
    <x v="663"/>
  </r>
  <r>
    <x v="581"/>
    <x v="6"/>
    <d v="1899-12-30T12:12:29"/>
    <x v="664"/>
  </r>
  <r>
    <x v="16"/>
    <x v="6"/>
    <d v="1899-12-30T12:18:28"/>
    <x v="665"/>
  </r>
  <r>
    <x v="582"/>
    <x v="6"/>
    <d v="1899-12-30T12:26:42"/>
    <x v="666"/>
  </r>
  <r>
    <x v="583"/>
    <x v="6"/>
    <d v="1899-12-30T12:34:33"/>
    <x v="667"/>
  </r>
  <r>
    <x v="584"/>
    <x v="6"/>
    <d v="1899-12-30T12:37:20"/>
    <x v="668"/>
  </r>
  <r>
    <x v="585"/>
    <x v="6"/>
    <d v="1899-12-30T12:45:34"/>
    <x v="669"/>
  </r>
  <r>
    <x v="586"/>
    <x v="6"/>
    <d v="1899-12-30T12:48:59"/>
    <x v="670"/>
  </r>
  <r>
    <x v="587"/>
    <x v="6"/>
    <d v="1899-12-30T12:56:27"/>
    <x v="671"/>
  </r>
  <r>
    <x v="588"/>
    <x v="6"/>
    <d v="1899-12-30T12:56:27"/>
    <x v="672"/>
  </r>
  <r>
    <x v="491"/>
    <x v="6"/>
    <d v="1899-12-30T12:56:53"/>
    <x v="673"/>
  </r>
  <r>
    <x v="589"/>
    <x v="6"/>
    <d v="1899-12-30T12:56:55"/>
    <x v="674"/>
  </r>
  <r>
    <x v="40"/>
    <x v="6"/>
    <d v="1899-12-30T12:59:35"/>
    <x v="675"/>
  </r>
  <r>
    <x v="590"/>
    <x v="6"/>
    <d v="1899-12-30T13:03:29"/>
    <x v="676"/>
  </r>
  <r>
    <x v="591"/>
    <x v="6"/>
    <d v="1899-12-30T13:03:49"/>
    <x v="677"/>
  </r>
  <r>
    <x v="592"/>
    <x v="6"/>
    <d v="1899-12-30T13:09:05"/>
    <x v="678"/>
  </r>
  <r>
    <x v="593"/>
    <x v="6"/>
    <d v="1899-12-30T13:13:01"/>
    <x v="679"/>
  </r>
  <r>
    <x v="594"/>
    <x v="6"/>
    <d v="1899-12-30T13:17:24"/>
    <x v="680"/>
  </r>
  <r>
    <x v="595"/>
    <x v="6"/>
    <d v="1899-12-30T13:18:05"/>
    <x v="681"/>
  </r>
  <r>
    <x v="596"/>
    <x v="6"/>
    <d v="1899-12-30T13:26:09"/>
    <x v="682"/>
  </r>
  <r>
    <x v="218"/>
    <x v="6"/>
    <d v="1899-12-30T13:34:28"/>
    <x v="683"/>
  </r>
  <r>
    <x v="597"/>
    <x v="6"/>
    <d v="1899-12-30T13:39:57"/>
    <x v="684"/>
  </r>
  <r>
    <x v="598"/>
    <x v="6"/>
    <d v="1899-12-30T13:43:28"/>
    <x v="685"/>
  </r>
  <r>
    <x v="599"/>
    <x v="6"/>
    <d v="1899-12-30T13:49:20"/>
    <x v="686"/>
  </r>
  <r>
    <x v="600"/>
    <x v="6"/>
    <d v="1899-12-30T13:49:21"/>
    <x v="687"/>
  </r>
  <r>
    <x v="111"/>
    <x v="6"/>
    <d v="1899-12-30T13:54:20"/>
    <x v="688"/>
  </r>
  <r>
    <x v="601"/>
    <x v="6"/>
    <d v="1899-12-30T13:58:38"/>
    <x v="689"/>
  </r>
  <r>
    <x v="602"/>
    <x v="6"/>
    <d v="1899-12-30T14:04:39"/>
    <x v="690"/>
  </r>
  <r>
    <x v="603"/>
    <x v="6"/>
    <d v="1899-12-30T14:05:27"/>
    <x v="691"/>
  </r>
  <r>
    <x v="604"/>
    <x v="6"/>
    <d v="1899-12-30T14:08:07"/>
    <x v="692"/>
  </r>
  <r>
    <x v="509"/>
    <x v="6"/>
    <d v="1899-12-30T14:09:39"/>
    <x v="693"/>
  </r>
  <r>
    <x v="605"/>
    <x v="6"/>
    <d v="1899-12-30T14:09:45"/>
    <x v="694"/>
  </r>
  <r>
    <x v="606"/>
    <x v="6"/>
    <d v="1899-12-30T14:14:56"/>
    <x v="695"/>
  </r>
  <r>
    <x v="607"/>
    <x v="6"/>
    <d v="1899-12-30T14:18:09"/>
    <x v="696"/>
  </r>
  <r>
    <x v="344"/>
    <x v="6"/>
    <d v="1899-12-30T14:24:32"/>
    <x v="697"/>
  </r>
  <r>
    <x v="111"/>
    <x v="6"/>
    <d v="1899-12-30T14:25:07"/>
    <x v="698"/>
  </r>
  <r>
    <x v="414"/>
    <x v="6"/>
    <d v="1899-12-30T14:28:37"/>
    <x v="607"/>
  </r>
  <r>
    <x v="608"/>
    <x v="6"/>
    <d v="1899-12-30T14:34:23"/>
    <x v="699"/>
  </r>
  <r>
    <x v="609"/>
    <x v="6"/>
    <d v="1899-12-30T14:40:59"/>
    <x v="700"/>
  </r>
  <r>
    <x v="610"/>
    <x v="6"/>
    <d v="1899-12-30T14:47:58"/>
    <x v="701"/>
  </r>
  <r>
    <x v="611"/>
    <x v="6"/>
    <d v="1899-12-30T14:53:46"/>
    <x v="702"/>
  </r>
  <r>
    <x v="440"/>
    <x v="6"/>
    <d v="1899-12-30T15:00:19"/>
    <x v="703"/>
  </r>
  <r>
    <x v="612"/>
    <x v="7"/>
    <d v="1899-12-30T08:03:23"/>
    <x v="704"/>
  </r>
  <r>
    <x v="613"/>
    <x v="7"/>
    <d v="1899-12-30T08:05:31"/>
    <x v="705"/>
  </r>
  <r>
    <x v="614"/>
    <x v="7"/>
    <d v="1899-12-30T08:12:16"/>
    <x v="706"/>
  </r>
  <r>
    <x v="615"/>
    <x v="7"/>
    <d v="1899-12-30T08:18:55"/>
    <x v="707"/>
  </r>
  <r>
    <x v="616"/>
    <x v="7"/>
    <d v="1899-12-30T08:20:00"/>
    <x v="708"/>
  </r>
  <r>
    <x v="617"/>
    <x v="7"/>
    <d v="1899-12-30T08:25:40"/>
    <x v="709"/>
  </r>
  <r>
    <x v="106"/>
    <x v="7"/>
    <d v="1899-12-30T08:33:10"/>
    <x v="710"/>
  </r>
  <r>
    <x v="618"/>
    <x v="7"/>
    <d v="1899-12-30T08:39:16"/>
    <x v="711"/>
  </r>
  <r>
    <x v="619"/>
    <x v="7"/>
    <d v="1899-12-30T08:45:53"/>
    <x v="712"/>
  </r>
  <r>
    <x v="620"/>
    <x v="7"/>
    <d v="1899-12-30T08:49:44"/>
    <x v="713"/>
  </r>
  <r>
    <x v="621"/>
    <x v="7"/>
    <d v="1899-12-30T08:53:03"/>
    <x v="714"/>
  </r>
  <r>
    <x v="622"/>
    <x v="7"/>
    <d v="1899-12-30T09:00:04"/>
    <x v="715"/>
  </r>
  <r>
    <x v="623"/>
    <x v="7"/>
    <d v="1899-12-30T09:01:40"/>
    <x v="716"/>
  </r>
  <r>
    <x v="624"/>
    <x v="7"/>
    <d v="1899-12-30T09:02:05"/>
    <x v="424"/>
  </r>
  <r>
    <x v="625"/>
    <x v="7"/>
    <d v="1899-12-30T09:06:15"/>
    <x v="717"/>
  </r>
  <r>
    <x v="626"/>
    <x v="7"/>
    <d v="1899-12-30T09:07:52"/>
    <x v="718"/>
  </r>
  <r>
    <x v="155"/>
    <x v="7"/>
    <d v="1899-12-30T09:11:25"/>
    <x v="719"/>
  </r>
  <r>
    <x v="627"/>
    <x v="7"/>
    <d v="1899-12-30T09:11:46"/>
    <x v="720"/>
  </r>
  <r>
    <x v="628"/>
    <x v="7"/>
    <d v="1899-12-30T09:18:15"/>
    <x v="721"/>
  </r>
  <r>
    <x v="629"/>
    <x v="7"/>
    <d v="1899-12-30T09:21:09"/>
    <x v="722"/>
  </r>
  <r>
    <x v="630"/>
    <x v="7"/>
    <d v="1899-12-30T09:24:34"/>
    <x v="723"/>
  </r>
  <r>
    <x v="631"/>
    <x v="7"/>
    <d v="1899-12-30T09:31:49"/>
    <x v="724"/>
  </r>
  <r>
    <x v="632"/>
    <x v="7"/>
    <d v="1899-12-30T09:39:34"/>
    <x v="725"/>
  </r>
  <r>
    <x v="633"/>
    <x v="7"/>
    <d v="1899-12-30T09:47:51"/>
    <x v="726"/>
  </r>
  <r>
    <x v="574"/>
    <x v="7"/>
    <d v="1899-12-30T09:48:42"/>
    <x v="727"/>
  </r>
  <r>
    <x v="634"/>
    <x v="7"/>
    <d v="1899-12-30T09:51:32"/>
    <x v="728"/>
  </r>
  <r>
    <x v="635"/>
    <x v="7"/>
    <d v="1899-12-30T09:53:33"/>
    <x v="729"/>
  </r>
  <r>
    <x v="636"/>
    <x v="7"/>
    <d v="1899-12-30T09:56:22"/>
    <x v="730"/>
  </r>
  <r>
    <x v="637"/>
    <x v="7"/>
    <d v="1899-12-30T10:02:41"/>
    <x v="731"/>
  </r>
  <r>
    <x v="638"/>
    <x v="7"/>
    <d v="1899-12-30T10:10:08"/>
    <x v="732"/>
  </r>
  <r>
    <x v="639"/>
    <x v="7"/>
    <d v="1899-12-30T10:14:10"/>
    <x v="733"/>
  </r>
  <r>
    <x v="640"/>
    <x v="7"/>
    <d v="1899-12-30T10:15:50"/>
    <x v="734"/>
  </r>
  <r>
    <x v="641"/>
    <x v="7"/>
    <d v="1899-12-30T10:19:48"/>
    <x v="735"/>
  </r>
  <r>
    <x v="64"/>
    <x v="7"/>
    <d v="1899-12-30T10:24:42"/>
    <x v="736"/>
  </r>
  <r>
    <x v="642"/>
    <x v="7"/>
    <d v="1899-12-30T10:29:32"/>
    <x v="737"/>
  </r>
  <r>
    <x v="643"/>
    <x v="7"/>
    <d v="1899-12-30T10:35:43"/>
    <x v="738"/>
  </r>
  <r>
    <x v="644"/>
    <x v="7"/>
    <d v="1899-12-30T10:43:09"/>
    <x v="739"/>
  </r>
  <r>
    <x v="645"/>
    <x v="7"/>
    <d v="1899-12-30T10:45:15"/>
    <x v="740"/>
  </r>
  <r>
    <x v="506"/>
    <x v="7"/>
    <d v="1899-12-30T10:45:22"/>
    <x v="741"/>
  </r>
  <r>
    <x v="646"/>
    <x v="7"/>
    <d v="1899-12-30T10:48:09"/>
    <x v="742"/>
  </r>
  <r>
    <x v="647"/>
    <x v="7"/>
    <d v="1899-12-30T10:55:16"/>
    <x v="743"/>
  </r>
  <r>
    <x v="648"/>
    <x v="7"/>
    <d v="1899-12-30T10:57:42"/>
    <x v="452"/>
  </r>
  <r>
    <x v="649"/>
    <x v="7"/>
    <d v="1899-12-30T11:05:32"/>
    <x v="744"/>
  </r>
  <r>
    <x v="239"/>
    <x v="7"/>
    <d v="1899-12-30T11:11:57"/>
    <x v="745"/>
  </r>
  <r>
    <x v="650"/>
    <x v="7"/>
    <d v="1899-12-30T11:14:56"/>
    <x v="746"/>
  </r>
  <r>
    <x v="418"/>
    <x v="7"/>
    <d v="1899-12-30T11:21:58"/>
    <x v="747"/>
  </r>
  <r>
    <x v="651"/>
    <x v="7"/>
    <d v="1899-12-30T11:28:36"/>
    <x v="748"/>
  </r>
  <r>
    <x v="652"/>
    <x v="7"/>
    <d v="1899-12-30T11:34:49"/>
    <x v="749"/>
  </r>
  <r>
    <x v="653"/>
    <x v="7"/>
    <d v="1899-12-30T11:43:07"/>
    <x v="750"/>
  </r>
  <r>
    <x v="654"/>
    <x v="7"/>
    <d v="1899-12-30T11:46:30"/>
    <x v="751"/>
  </r>
  <r>
    <x v="655"/>
    <x v="7"/>
    <d v="1899-12-30T11:53:33"/>
    <x v="752"/>
  </r>
  <r>
    <x v="174"/>
    <x v="7"/>
    <d v="1899-12-30T12:00:22"/>
    <x v="753"/>
  </r>
  <r>
    <x v="656"/>
    <x v="7"/>
    <d v="1899-12-30T12:01:02"/>
    <x v="754"/>
  </r>
  <r>
    <x v="657"/>
    <x v="7"/>
    <d v="1899-12-30T12:08:36"/>
    <x v="755"/>
  </r>
  <r>
    <x v="658"/>
    <x v="7"/>
    <d v="1899-12-30T12:12:40"/>
    <x v="756"/>
  </r>
  <r>
    <x v="156"/>
    <x v="7"/>
    <d v="1899-12-30T12:14:02"/>
    <x v="757"/>
  </r>
  <r>
    <x v="435"/>
    <x v="7"/>
    <d v="1899-12-30T12:22:19"/>
    <x v="758"/>
  </r>
  <r>
    <x v="659"/>
    <x v="7"/>
    <d v="1899-12-30T12:22:29"/>
    <x v="759"/>
  </r>
  <r>
    <x v="660"/>
    <x v="7"/>
    <d v="1899-12-30T12:28:56"/>
    <x v="760"/>
  </r>
  <r>
    <x v="420"/>
    <x v="7"/>
    <d v="1899-12-30T12:31:17"/>
    <x v="761"/>
  </r>
  <r>
    <x v="661"/>
    <x v="7"/>
    <d v="1899-12-30T12:33:06"/>
    <x v="762"/>
  </r>
  <r>
    <x v="139"/>
    <x v="7"/>
    <d v="1899-12-30T12:33:44"/>
    <x v="763"/>
  </r>
  <r>
    <x v="662"/>
    <x v="7"/>
    <d v="1899-12-30T12:38:09"/>
    <x v="764"/>
  </r>
  <r>
    <x v="663"/>
    <x v="7"/>
    <d v="1899-12-30T12:40:49"/>
    <x v="765"/>
  </r>
  <r>
    <x v="618"/>
    <x v="7"/>
    <d v="1899-12-30T12:45:01"/>
    <x v="766"/>
  </r>
  <r>
    <x v="41"/>
    <x v="7"/>
    <d v="1899-12-30T12:51:58"/>
    <x v="767"/>
  </r>
  <r>
    <x v="664"/>
    <x v="7"/>
    <d v="1899-12-30T12:54:42"/>
    <x v="768"/>
  </r>
  <r>
    <x v="665"/>
    <x v="7"/>
    <d v="1899-12-30T12:55:07"/>
    <x v="769"/>
  </r>
  <r>
    <x v="666"/>
    <x v="7"/>
    <d v="1899-12-30T12:55:47"/>
    <x v="770"/>
  </r>
  <r>
    <x v="667"/>
    <x v="7"/>
    <d v="1899-12-30T13:03:14"/>
    <x v="771"/>
  </r>
  <r>
    <x v="616"/>
    <x v="7"/>
    <d v="1899-12-30T13:07:32"/>
    <x v="772"/>
  </r>
  <r>
    <x v="563"/>
    <x v="7"/>
    <d v="1899-12-30T13:09:30"/>
    <x v="773"/>
  </r>
  <r>
    <x v="442"/>
    <x v="7"/>
    <d v="1899-12-30T13:13:42"/>
    <x v="774"/>
  </r>
  <r>
    <x v="668"/>
    <x v="7"/>
    <d v="1899-12-30T13:20:09"/>
    <x v="775"/>
  </r>
  <r>
    <x v="669"/>
    <x v="7"/>
    <d v="1899-12-30T13:22:20"/>
    <x v="776"/>
  </r>
  <r>
    <x v="670"/>
    <x v="7"/>
    <d v="1899-12-30T13:24:31"/>
    <x v="777"/>
  </r>
  <r>
    <x v="671"/>
    <x v="7"/>
    <d v="1899-12-30T13:25:04"/>
    <x v="778"/>
  </r>
  <r>
    <x v="672"/>
    <x v="7"/>
    <d v="1899-12-30T13:27:28"/>
    <x v="779"/>
  </r>
  <r>
    <x v="673"/>
    <x v="7"/>
    <d v="1899-12-30T13:32:08"/>
    <x v="780"/>
  </r>
  <r>
    <x v="544"/>
    <x v="7"/>
    <d v="1899-12-30T13:33:44"/>
    <x v="781"/>
  </r>
  <r>
    <x v="674"/>
    <x v="7"/>
    <d v="1899-12-30T13:34:00"/>
    <x v="782"/>
  </r>
  <r>
    <x v="675"/>
    <x v="7"/>
    <d v="1899-12-30T13:34:24"/>
    <x v="783"/>
  </r>
  <r>
    <x v="676"/>
    <x v="7"/>
    <d v="1899-12-30T13:39:38"/>
    <x v="784"/>
  </r>
  <r>
    <x v="677"/>
    <x v="7"/>
    <d v="1899-12-30T13:40:08"/>
    <x v="785"/>
  </r>
  <r>
    <x v="678"/>
    <x v="7"/>
    <d v="1899-12-30T13:44:08"/>
    <x v="786"/>
  </r>
  <r>
    <x v="679"/>
    <x v="7"/>
    <d v="1899-12-30T13:47:13"/>
    <x v="787"/>
  </r>
  <r>
    <x v="680"/>
    <x v="7"/>
    <d v="1899-12-30T13:47:13"/>
    <x v="788"/>
  </r>
  <r>
    <x v="681"/>
    <x v="7"/>
    <d v="1899-12-30T13:52:44"/>
    <x v="789"/>
  </r>
  <r>
    <x v="682"/>
    <x v="7"/>
    <d v="1899-12-30T13:55:59"/>
    <x v="790"/>
  </r>
  <r>
    <x v="435"/>
    <x v="7"/>
    <d v="1899-12-30T13:59:02"/>
    <x v="791"/>
  </r>
  <r>
    <x v="683"/>
    <x v="7"/>
    <d v="1899-12-30T14:03:44"/>
    <x v="792"/>
  </r>
  <r>
    <x v="684"/>
    <x v="7"/>
    <d v="1899-12-30T14:08:18"/>
    <x v="793"/>
  </r>
  <r>
    <x v="685"/>
    <x v="7"/>
    <d v="1899-12-30T14:14:42"/>
    <x v="794"/>
  </r>
  <r>
    <x v="686"/>
    <x v="7"/>
    <d v="1899-12-30T14:22:11"/>
    <x v="795"/>
  </r>
  <r>
    <x v="687"/>
    <x v="7"/>
    <d v="1899-12-30T14:22:58"/>
    <x v="796"/>
  </r>
  <r>
    <x v="688"/>
    <x v="7"/>
    <d v="1899-12-30T14:24:57"/>
    <x v="797"/>
  </r>
  <r>
    <x v="71"/>
    <x v="7"/>
    <d v="1899-12-30T14:31:37"/>
    <x v="798"/>
  </r>
  <r>
    <x v="328"/>
    <x v="7"/>
    <d v="1899-12-30T14:38:49"/>
    <x v="799"/>
  </r>
  <r>
    <x v="689"/>
    <x v="7"/>
    <d v="1899-12-30T14:46:06"/>
    <x v="800"/>
  </r>
  <r>
    <x v="690"/>
    <x v="7"/>
    <d v="1899-12-30T14:53:55"/>
    <x v="801"/>
  </r>
  <r>
    <x v="123"/>
    <x v="7"/>
    <d v="1899-12-30T14:58:10"/>
    <x v="802"/>
  </r>
  <r>
    <x v="691"/>
    <x v="7"/>
    <d v="1899-12-30T14:59:16"/>
    <x v="803"/>
  </r>
  <r>
    <x v="692"/>
    <x v="7"/>
    <d v="1899-12-30T15:01:40"/>
    <x v="804"/>
  </r>
  <r>
    <x v="693"/>
    <x v="8"/>
    <d v="1899-12-30T08:06:54"/>
    <x v="805"/>
  </r>
  <r>
    <x v="694"/>
    <x v="8"/>
    <d v="1899-12-30T08:13:19"/>
    <x v="806"/>
  </r>
  <r>
    <x v="84"/>
    <x v="8"/>
    <d v="1899-12-30T08:21:36"/>
    <x v="807"/>
  </r>
  <r>
    <x v="695"/>
    <x v="8"/>
    <d v="1899-12-30T08:28:29"/>
    <x v="808"/>
  </r>
  <r>
    <x v="696"/>
    <x v="8"/>
    <d v="1899-12-30T08:36:45"/>
    <x v="809"/>
  </r>
  <r>
    <x v="697"/>
    <x v="8"/>
    <d v="1899-12-30T08:41:21"/>
    <x v="810"/>
  </r>
  <r>
    <x v="698"/>
    <x v="8"/>
    <d v="1899-12-30T08:43:19"/>
    <x v="811"/>
  </r>
  <r>
    <x v="699"/>
    <x v="8"/>
    <d v="1899-12-30T08:45:41"/>
    <x v="812"/>
  </r>
  <r>
    <x v="422"/>
    <x v="8"/>
    <d v="1899-12-30T08:46:51"/>
    <x v="813"/>
  </r>
  <r>
    <x v="189"/>
    <x v="8"/>
    <d v="1899-12-30T08:48:33"/>
    <x v="814"/>
  </r>
  <r>
    <x v="700"/>
    <x v="8"/>
    <d v="1899-12-30T08:53:52"/>
    <x v="815"/>
  </r>
  <r>
    <x v="701"/>
    <x v="8"/>
    <d v="1899-12-30T08:57:37"/>
    <x v="816"/>
  </r>
  <r>
    <x v="702"/>
    <x v="8"/>
    <d v="1899-12-30T09:02:13"/>
    <x v="418"/>
  </r>
  <r>
    <x v="703"/>
    <x v="8"/>
    <d v="1899-12-30T09:03:35"/>
    <x v="817"/>
  </r>
  <r>
    <x v="704"/>
    <x v="8"/>
    <d v="1899-12-30T09:05:47"/>
    <x v="818"/>
  </r>
  <r>
    <x v="462"/>
    <x v="8"/>
    <d v="1899-12-30T09:07:28"/>
    <x v="819"/>
  </r>
  <r>
    <x v="705"/>
    <x v="8"/>
    <d v="1899-12-30T09:14:07"/>
    <x v="820"/>
  </r>
  <r>
    <x v="706"/>
    <x v="8"/>
    <d v="1899-12-30T09:21:07"/>
    <x v="821"/>
  </r>
  <r>
    <x v="22"/>
    <x v="8"/>
    <d v="1899-12-30T09:24:24"/>
    <x v="822"/>
  </r>
  <r>
    <x v="707"/>
    <x v="8"/>
    <d v="1899-12-30T09:32:00"/>
    <x v="823"/>
  </r>
  <r>
    <x v="708"/>
    <x v="8"/>
    <d v="1899-12-30T09:35:50"/>
    <x v="633"/>
  </r>
  <r>
    <x v="709"/>
    <x v="8"/>
    <d v="1899-12-30T09:43:46"/>
    <x v="824"/>
  </r>
  <r>
    <x v="710"/>
    <x v="8"/>
    <d v="1899-12-30T09:45:20"/>
    <x v="825"/>
  </r>
  <r>
    <x v="711"/>
    <x v="8"/>
    <d v="1899-12-30T09:52:33"/>
    <x v="826"/>
  </r>
  <r>
    <x v="712"/>
    <x v="8"/>
    <d v="1899-12-30T09:52:53"/>
    <x v="827"/>
  </r>
  <r>
    <x v="713"/>
    <x v="8"/>
    <d v="1899-12-30T10:00:54"/>
    <x v="828"/>
  </r>
  <r>
    <x v="167"/>
    <x v="8"/>
    <d v="1899-12-30T10:04:30"/>
    <x v="829"/>
  </r>
  <r>
    <x v="714"/>
    <x v="8"/>
    <d v="1899-12-30T10:06:07"/>
    <x v="830"/>
  </r>
  <r>
    <x v="715"/>
    <x v="8"/>
    <d v="1899-12-30T10:10:50"/>
    <x v="831"/>
  </r>
  <r>
    <x v="145"/>
    <x v="8"/>
    <d v="1899-12-30T10:17:59"/>
    <x v="832"/>
  </r>
  <r>
    <x v="716"/>
    <x v="8"/>
    <d v="1899-12-30T10:23:29"/>
    <x v="833"/>
  </r>
  <r>
    <x v="717"/>
    <x v="8"/>
    <d v="1899-12-30T10:30:28"/>
    <x v="834"/>
  </r>
  <r>
    <x v="718"/>
    <x v="8"/>
    <d v="1899-12-30T10:33:24"/>
    <x v="835"/>
  </r>
  <r>
    <x v="719"/>
    <x v="8"/>
    <d v="1899-12-30T10:37:37"/>
    <x v="836"/>
  </r>
  <r>
    <x v="720"/>
    <x v="8"/>
    <d v="1899-12-30T10:44:09"/>
    <x v="837"/>
  </r>
  <r>
    <x v="721"/>
    <x v="8"/>
    <d v="1899-12-30T10:49:54"/>
    <x v="838"/>
  </r>
  <r>
    <x v="722"/>
    <x v="8"/>
    <d v="1899-12-30T10:55:03"/>
    <x v="839"/>
  </r>
  <r>
    <x v="723"/>
    <x v="8"/>
    <d v="1899-12-30T10:57:50"/>
    <x v="840"/>
  </r>
  <r>
    <x v="724"/>
    <x v="8"/>
    <d v="1899-12-30T11:01:57"/>
    <x v="841"/>
  </r>
  <r>
    <x v="725"/>
    <x v="8"/>
    <d v="1899-12-30T11:08:48"/>
    <x v="842"/>
  </r>
  <r>
    <x v="726"/>
    <x v="8"/>
    <d v="1899-12-30T11:10:46"/>
    <x v="843"/>
  </r>
  <r>
    <x v="727"/>
    <x v="8"/>
    <d v="1899-12-30T11:18:14"/>
    <x v="844"/>
  </r>
  <r>
    <x v="728"/>
    <x v="8"/>
    <d v="1899-12-30T11:18:44"/>
    <x v="845"/>
  </r>
  <r>
    <x v="729"/>
    <x v="8"/>
    <d v="1899-12-30T11:21:26"/>
    <x v="846"/>
  </r>
  <r>
    <x v="587"/>
    <x v="8"/>
    <d v="1899-12-30T11:29:37"/>
    <x v="847"/>
  </r>
  <r>
    <x v="730"/>
    <x v="8"/>
    <d v="1899-12-30T11:35:42"/>
    <x v="848"/>
  </r>
  <r>
    <x v="731"/>
    <x v="8"/>
    <d v="1899-12-30T11:42:31"/>
    <x v="849"/>
  </r>
  <r>
    <x v="732"/>
    <x v="8"/>
    <d v="1899-12-30T11:47:13"/>
    <x v="850"/>
  </r>
  <r>
    <x v="733"/>
    <x v="8"/>
    <d v="1899-12-30T11:49:41"/>
    <x v="851"/>
  </r>
  <r>
    <x v="76"/>
    <x v="8"/>
    <d v="1899-12-30T11:52:42"/>
    <x v="852"/>
  </r>
  <r>
    <x v="734"/>
    <x v="8"/>
    <d v="1899-12-30T12:00:52"/>
    <x v="853"/>
  </r>
  <r>
    <x v="735"/>
    <x v="8"/>
    <d v="1899-12-30T12:02:30"/>
    <x v="854"/>
  </r>
  <r>
    <x v="736"/>
    <x v="8"/>
    <d v="1899-12-30T12:09:44"/>
    <x v="855"/>
  </r>
  <r>
    <x v="737"/>
    <x v="8"/>
    <d v="1899-12-30T12:10:33"/>
    <x v="856"/>
  </r>
  <r>
    <x v="738"/>
    <x v="8"/>
    <d v="1899-12-30T12:15:17"/>
    <x v="857"/>
  </r>
  <r>
    <x v="739"/>
    <x v="8"/>
    <d v="1899-12-30T12:17:38"/>
    <x v="858"/>
  </r>
  <r>
    <x v="740"/>
    <x v="8"/>
    <d v="1899-12-30T12:23:17"/>
    <x v="859"/>
  </r>
  <r>
    <x v="741"/>
    <x v="8"/>
    <d v="1899-12-30T12:24:37"/>
    <x v="860"/>
  </r>
  <r>
    <x v="742"/>
    <x v="8"/>
    <d v="1899-12-30T12:28:36"/>
    <x v="861"/>
  </r>
  <r>
    <x v="508"/>
    <x v="8"/>
    <d v="1899-12-30T12:33:26"/>
    <x v="862"/>
  </r>
  <r>
    <x v="743"/>
    <x v="8"/>
    <d v="1899-12-30T12:33:53"/>
    <x v="863"/>
  </r>
  <r>
    <x v="744"/>
    <x v="8"/>
    <d v="1899-12-30T12:38:26"/>
    <x v="864"/>
  </r>
  <r>
    <x v="745"/>
    <x v="8"/>
    <d v="1899-12-30T12:41:51"/>
    <x v="865"/>
  </r>
  <r>
    <x v="746"/>
    <x v="8"/>
    <d v="1899-12-30T12:43:53"/>
    <x v="866"/>
  </r>
  <r>
    <x v="747"/>
    <x v="8"/>
    <d v="1899-12-30T12:50:11"/>
    <x v="867"/>
  </r>
  <r>
    <x v="169"/>
    <x v="8"/>
    <d v="1899-12-30T12:58:10"/>
    <x v="868"/>
  </r>
  <r>
    <x v="748"/>
    <x v="8"/>
    <d v="1899-12-30T13:02:32"/>
    <x v="869"/>
  </r>
  <r>
    <x v="749"/>
    <x v="8"/>
    <d v="1899-12-30T13:07:56"/>
    <x v="870"/>
  </r>
  <r>
    <x v="750"/>
    <x v="8"/>
    <d v="1899-12-30T13:09:13"/>
    <x v="871"/>
  </r>
  <r>
    <x v="751"/>
    <x v="8"/>
    <d v="1899-12-30T13:16:33"/>
    <x v="872"/>
  </r>
  <r>
    <x v="752"/>
    <x v="8"/>
    <d v="1899-12-30T13:19:50"/>
    <x v="873"/>
  </r>
  <r>
    <x v="753"/>
    <x v="8"/>
    <d v="1899-12-30T13:20:01"/>
    <x v="874"/>
  </r>
  <r>
    <x v="726"/>
    <x v="8"/>
    <d v="1899-12-30T13:25:18"/>
    <x v="875"/>
  </r>
  <r>
    <x v="754"/>
    <x v="8"/>
    <d v="1899-12-30T13:31:45"/>
    <x v="876"/>
  </r>
  <r>
    <x v="53"/>
    <x v="8"/>
    <d v="1899-12-30T13:34:46"/>
    <x v="877"/>
  </r>
  <r>
    <x v="755"/>
    <x v="8"/>
    <d v="1899-12-30T13:41:35"/>
    <x v="878"/>
  </r>
  <r>
    <x v="756"/>
    <x v="8"/>
    <d v="1899-12-30T13:44:56"/>
    <x v="879"/>
  </r>
  <r>
    <x v="757"/>
    <x v="8"/>
    <d v="1899-12-30T13:45:34"/>
    <x v="76"/>
  </r>
  <r>
    <x v="758"/>
    <x v="8"/>
    <d v="1899-12-30T13:50:08"/>
    <x v="880"/>
  </r>
  <r>
    <x v="759"/>
    <x v="8"/>
    <d v="1899-12-30T13:56:10"/>
    <x v="881"/>
  </r>
  <r>
    <x v="760"/>
    <x v="8"/>
    <d v="1899-12-30T14:04:29"/>
    <x v="882"/>
  </r>
  <r>
    <x v="761"/>
    <x v="8"/>
    <d v="1899-12-30T14:12:11"/>
    <x v="883"/>
  </r>
  <r>
    <x v="762"/>
    <x v="8"/>
    <d v="1899-12-30T14:13:26"/>
    <x v="884"/>
  </r>
  <r>
    <x v="763"/>
    <x v="8"/>
    <d v="1899-12-30T14:15:54"/>
    <x v="885"/>
  </r>
  <r>
    <x v="764"/>
    <x v="8"/>
    <d v="1899-12-30T14:20:20"/>
    <x v="886"/>
  </r>
  <r>
    <x v="765"/>
    <x v="8"/>
    <d v="1899-12-30T14:24:07"/>
    <x v="796"/>
  </r>
  <r>
    <x v="766"/>
    <x v="8"/>
    <d v="1899-12-30T14:28:29"/>
    <x v="887"/>
  </r>
  <r>
    <x v="767"/>
    <x v="8"/>
    <d v="1899-12-30T14:35:08"/>
    <x v="888"/>
  </r>
  <r>
    <x v="768"/>
    <x v="8"/>
    <d v="1899-12-30T14:43:23"/>
    <x v="889"/>
  </r>
  <r>
    <x v="769"/>
    <x v="8"/>
    <d v="1899-12-30T14:47:15"/>
    <x v="890"/>
  </r>
  <r>
    <x v="770"/>
    <x v="8"/>
    <d v="1899-12-30T14:48:17"/>
    <x v="891"/>
  </r>
  <r>
    <x v="771"/>
    <x v="8"/>
    <d v="1899-12-30T14:53:28"/>
    <x v="892"/>
  </r>
  <r>
    <x v="772"/>
    <x v="8"/>
    <d v="1899-12-30T14:55:22"/>
    <x v="893"/>
  </r>
  <r>
    <x v="773"/>
    <x v="8"/>
    <d v="1899-12-30T15:03:36"/>
    <x v="894"/>
  </r>
  <r>
    <x v="774"/>
    <x v="9"/>
    <d v="1899-12-30T08:04:41"/>
    <x v="895"/>
  </r>
  <r>
    <x v="775"/>
    <x v="9"/>
    <d v="1899-12-30T08:05:10"/>
    <x v="896"/>
  </r>
  <r>
    <x v="776"/>
    <x v="9"/>
    <d v="1899-12-30T08:06:45"/>
    <x v="897"/>
  </r>
  <r>
    <x v="777"/>
    <x v="9"/>
    <d v="1899-12-30T08:10:30"/>
    <x v="898"/>
  </r>
  <r>
    <x v="778"/>
    <x v="9"/>
    <d v="1899-12-30T08:13:23"/>
    <x v="899"/>
  </r>
  <r>
    <x v="779"/>
    <x v="9"/>
    <d v="1899-12-30T08:15:49"/>
    <x v="900"/>
  </r>
  <r>
    <x v="780"/>
    <x v="9"/>
    <d v="1899-12-30T08:17:13"/>
    <x v="901"/>
  </r>
  <r>
    <x v="781"/>
    <x v="9"/>
    <d v="1899-12-30T08:21:49"/>
    <x v="902"/>
  </r>
  <r>
    <x v="782"/>
    <x v="9"/>
    <d v="1899-12-30T08:27:54"/>
    <x v="903"/>
  </r>
  <r>
    <x v="783"/>
    <x v="9"/>
    <d v="1899-12-30T08:31:10"/>
    <x v="904"/>
  </r>
  <r>
    <x v="784"/>
    <x v="9"/>
    <d v="1899-12-30T08:34:04"/>
    <x v="905"/>
  </r>
  <r>
    <x v="785"/>
    <x v="9"/>
    <d v="1899-12-30T08:39:13"/>
    <x v="906"/>
  </r>
  <r>
    <x v="786"/>
    <x v="9"/>
    <d v="1899-12-30T08:41:28"/>
    <x v="907"/>
  </r>
  <r>
    <x v="787"/>
    <x v="9"/>
    <d v="1899-12-30T08:45:50"/>
    <x v="908"/>
  </r>
  <r>
    <x v="788"/>
    <x v="9"/>
    <d v="1899-12-30T08:51:41"/>
    <x v="909"/>
  </r>
  <r>
    <x v="789"/>
    <x v="9"/>
    <d v="1899-12-30T08:54:32"/>
    <x v="910"/>
  </r>
  <r>
    <x v="790"/>
    <x v="9"/>
    <d v="1899-12-30T08:59:43"/>
    <x v="911"/>
  </r>
  <r>
    <x v="791"/>
    <x v="9"/>
    <d v="1899-12-30T09:00:06"/>
    <x v="912"/>
  </r>
  <r>
    <x v="792"/>
    <x v="9"/>
    <d v="1899-12-30T09:06:22"/>
    <x v="913"/>
  </r>
  <r>
    <x v="793"/>
    <x v="9"/>
    <d v="1899-12-30T09:13:39"/>
    <x v="914"/>
  </r>
  <r>
    <x v="794"/>
    <x v="9"/>
    <d v="1899-12-30T09:15:26"/>
    <x v="915"/>
  </r>
  <r>
    <x v="795"/>
    <x v="9"/>
    <d v="1899-12-30T09:20:46"/>
    <x v="626"/>
  </r>
  <r>
    <x v="796"/>
    <x v="9"/>
    <d v="1899-12-30T09:28:54"/>
    <x v="916"/>
  </r>
  <r>
    <x v="507"/>
    <x v="9"/>
    <d v="1899-12-30T09:36:15"/>
    <x v="917"/>
  </r>
  <r>
    <x v="797"/>
    <x v="9"/>
    <d v="1899-12-30T09:40:52"/>
    <x v="918"/>
  </r>
  <r>
    <x v="798"/>
    <x v="9"/>
    <d v="1899-12-30T09:45:09"/>
    <x v="919"/>
  </r>
  <r>
    <x v="799"/>
    <x v="9"/>
    <d v="1899-12-30T09:50:08"/>
    <x v="920"/>
  </r>
  <r>
    <x v="800"/>
    <x v="9"/>
    <d v="1899-12-30T09:51:23"/>
    <x v="921"/>
  </r>
  <r>
    <x v="801"/>
    <x v="9"/>
    <d v="1899-12-30T09:59:04"/>
    <x v="922"/>
  </r>
  <r>
    <x v="802"/>
    <x v="9"/>
    <d v="1899-12-30T09:59:17"/>
    <x v="923"/>
  </r>
  <r>
    <x v="803"/>
    <x v="9"/>
    <d v="1899-12-30T10:01:39"/>
    <x v="924"/>
  </r>
  <r>
    <x v="724"/>
    <x v="9"/>
    <d v="1899-12-30T10:08:14"/>
    <x v="925"/>
  </r>
  <r>
    <x v="804"/>
    <x v="9"/>
    <d v="1899-12-30T10:13:13"/>
    <x v="926"/>
  </r>
  <r>
    <x v="805"/>
    <x v="9"/>
    <d v="1899-12-30T10:20:52"/>
    <x v="927"/>
  </r>
  <r>
    <x v="806"/>
    <x v="9"/>
    <d v="1899-12-30T10:24:25"/>
    <x v="928"/>
  </r>
  <r>
    <x v="756"/>
    <x v="9"/>
    <d v="1899-12-30T10:26:39"/>
    <x v="929"/>
  </r>
  <r>
    <x v="80"/>
    <x v="9"/>
    <d v="1899-12-30T10:32:58"/>
    <x v="930"/>
  </r>
  <r>
    <x v="807"/>
    <x v="9"/>
    <d v="1899-12-30T10:34:28"/>
    <x v="931"/>
  </r>
  <r>
    <x v="808"/>
    <x v="9"/>
    <d v="1899-12-30T10:34:39"/>
    <x v="932"/>
  </r>
  <r>
    <x v="809"/>
    <x v="9"/>
    <d v="1899-12-30T10:37:51"/>
    <x v="933"/>
  </r>
  <r>
    <x v="810"/>
    <x v="9"/>
    <d v="1899-12-30T10:40:56"/>
    <x v="934"/>
  </r>
  <r>
    <x v="811"/>
    <x v="9"/>
    <d v="1899-12-30T10:41:21"/>
    <x v="935"/>
  </r>
  <r>
    <x v="812"/>
    <x v="9"/>
    <d v="1899-12-30T10:42:09"/>
    <x v="936"/>
  </r>
  <r>
    <x v="743"/>
    <x v="9"/>
    <d v="1899-12-30T10:44:58"/>
    <x v="937"/>
  </r>
  <r>
    <x v="9"/>
    <x v="9"/>
    <d v="1899-12-30T10:46:48"/>
    <x v="938"/>
  </r>
  <r>
    <x v="813"/>
    <x v="9"/>
    <d v="1899-12-30T10:51:22"/>
    <x v="939"/>
  </r>
  <r>
    <x v="814"/>
    <x v="9"/>
    <d v="1899-12-30T10:57:37"/>
    <x v="940"/>
  </r>
  <r>
    <x v="815"/>
    <x v="9"/>
    <d v="1899-12-30T11:01:24"/>
    <x v="941"/>
  </r>
  <r>
    <x v="816"/>
    <x v="9"/>
    <d v="1899-12-30T11:01:41"/>
    <x v="942"/>
  </r>
  <r>
    <x v="817"/>
    <x v="9"/>
    <d v="1899-12-30T11:07:12"/>
    <x v="943"/>
  </r>
  <r>
    <x v="818"/>
    <x v="9"/>
    <d v="1899-12-30T11:10:52"/>
    <x v="944"/>
  </r>
  <r>
    <x v="41"/>
    <x v="9"/>
    <d v="1899-12-30T11:16:38"/>
    <x v="945"/>
  </r>
  <r>
    <x v="819"/>
    <x v="9"/>
    <d v="1899-12-30T11:17:13"/>
    <x v="946"/>
  </r>
  <r>
    <x v="820"/>
    <x v="9"/>
    <d v="1899-12-30T11:22:58"/>
    <x v="947"/>
  </r>
  <r>
    <x v="821"/>
    <x v="9"/>
    <d v="1899-12-30T11:25:22"/>
    <x v="948"/>
  </r>
  <r>
    <x v="822"/>
    <x v="9"/>
    <d v="1899-12-30T11:28:19"/>
    <x v="949"/>
  </r>
  <r>
    <x v="823"/>
    <x v="9"/>
    <d v="1899-12-30T11:28:41"/>
    <x v="950"/>
  </r>
  <r>
    <x v="824"/>
    <x v="9"/>
    <d v="1899-12-30T11:33:12"/>
    <x v="951"/>
  </r>
  <r>
    <x v="825"/>
    <x v="9"/>
    <d v="1899-12-30T11:37:17"/>
    <x v="952"/>
  </r>
  <r>
    <x v="826"/>
    <x v="9"/>
    <d v="1899-12-30T11:39:33"/>
    <x v="953"/>
  </r>
  <r>
    <x v="827"/>
    <x v="9"/>
    <d v="1899-12-30T11:43:11"/>
    <x v="954"/>
  </r>
  <r>
    <x v="828"/>
    <x v="9"/>
    <d v="1899-12-30T11:49:57"/>
    <x v="955"/>
  </r>
  <r>
    <x v="829"/>
    <x v="9"/>
    <d v="1899-12-30T11:54:12"/>
    <x v="956"/>
  </r>
  <r>
    <x v="543"/>
    <x v="9"/>
    <d v="1899-12-30T12:01:49"/>
    <x v="957"/>
  </r>
  <r>
    <x v="830"/>
    <x v="9"/>
    <d v="1899-12-30T12:05:27"/>
    <x v="958"/>
  </r>
  <r>
    <x v="831"/>
    <x v="9"/>
    <d v="1899-12-30T12:11:42"/>
    <x v="959"/>
  </r>
  <r>
    <x v="832"/>
    <x v="9"/>
    <d v="1899-12-30T12:16:59"/>
    <x v="960"/>
  </r>
  <r>
    <x v="833"/>
    <x v="9"/>
    <d v="1899-12-30T12:23:42"/>
    <x v="961"/>
  </r>
  <r>
    <x v="834"/>
    <x v="9"/>
    <d v="1899-12-30T12:29:37"/>
    <x v="962"/>
  </r>
  <r>
    <x v="835"/>
    <x v="9"/>
    <d v="1899-12-30T12:34:57"/>
    <x v="962"/>
  </r>
  <r>
    <x v="836"/>
    <x v="9"/>
    <d v="1899-12-30T12:42:32"/>
    <x v="963"/>
  </r>
  <r>
    <x v="837"/>
    <x v="9"/>
    <d v="1899-12-30T12:46:37"/>
    <x v="964"/>
  </r>
  <r>
    <x v="701"/>
    <x v="9"/>
    <d v="1899-12-30T12:47:04"/>
    <x v="965"/>
  </r>
  <r>
    <x v="838"/>
    <x v="9"/>
    <d v="1899-12-30T12:53:52"/>
    <x v="966"/>
  </r>
  <r>
    <x v="589"/>
    <x v="9"/>
    <d v="1899-12-30T12:54:16"/>
    <x v="967"/>
  </r>
  <r>
    <x v="839"/>
    <x v="9"/>
    <d v="1899-12-30T12:56:18"/>
    <x v="968"/>
  </r>
  <r>
    <x v="840"/>
    <x v="9"/>
    <d v="1899-12-30T12:59:18"/>
    <x v="969"/>
  </r>
  <r>
    <x v="841"/>
    <x v="9"/>
    <d v="1899-12-30T13:03:35"/>
    <x v="970"/>
  </r>
  <r>
    <x v="659"/>
    <x v="9"/>
    <d v="1899-12-30T13:04:47"/>
    <x v="971"/>
  </r>
  <r>
    <x v="842"/>
    <x v="9"/>
    <d v="1899-12-30T13:06:29"/>
    <x v="972"/>
  </r>
  <r>
    <x v="843"/>
    <x v="9"/>
    <d v="1899-12-30T13:14:14"/>
    <x v="973"/>
  </r>
  <r>
    <x v="56"/>
    <x v="9"/>
    <d v="1899-12-30T13:18:49"/>
    <x v="974"/>
  </r>
  <r>
    <x v="844"/>
    <x v="9"/>
    <d v="1899-12-30T13:20:50"/>
    <x v="975"/>
  </r>
  <r>
    <x v="845"/>
    <x v="9"/>
    <d v="1899-12-30T13:28:26"/>
    <x v="976"/>
  </r>
  <r>
    <x v="846"/>
    <x v="9"/>
    <d v="1899-12-30T13:35:46"/>
    <x v="977"/>
  </r>
  <r>
    <x v="847"/>
    <x v="9"/>
    <d v="1899-12-30T13:43:39"/>
    <x v="978"/>
  </r>
  <r>
    <x v="848"/>
    <x v="9"/>
    <d v="1899-12-30T13:44:35"/>
    <x v="979"/>
  </r>
  <r>
    <x v="438"/>
    <x v="9"/>
    <d v="1899-12-30T13:47:18"/>
    <x v="980"/>
  </r>
  <r>
    <x v="311"/>
    <x v="9"/>
    <d v="1899-12-30T13:52:28"/>
    <x v="981"/>
  </r>
  <r>
    <x v="122"/>
    <x v="9"/>
    <d v="1899-12-30T13:58:34"/>
    <x v="982"/>
  </r>
  <r>
    <x v="849"/>
    <x v="9"/>
    <d v="1899-12-30T14:06:52"/>
    <x v="983"/>
  </r>
  <r>
    <x v="850"/>
    <x v="9"/>
    <d v="1899-12-30T14:09:01"/>
    <x v="984"/>
  </r>
  <r>
    <x v="851"/>
    <x v="9"/>
    <d v="1899-12-30T14:13:42"/>
    <x v="985"/>
  </r>
  <r>
    <x v="852"/>
    <x v="9"/>
    <d v="1899-12-30T14:16:20"/>
    <x v="986"/>
  </r>
  <r>
    <x v="853"/>
    <x v="9"/>
    <d v="1899-12-30T14:21:20"/>
    <x v="987"/>
  </r>
  <r>
    <x v="854"/>
    <x v="9"/>
    <d v="1899-12-30T14:24:17"/>
    <x v="988"/>
  </r>
  <r>
    <x v="855"/>
    <x v="9"/>
    <d v="1899-12-30T14:26:57"/>
    <x v="989"/>
  </r>
  <r>
    <x v="856"/>
    <x v="9"/>
    <d v="1899-12-30T14:35:10"/>
    <x v="990"/>
  </r>
  <r>
    <x v="857"/>
    <x v="9"/>
    <d v="1899-12-30T14:40:55"/>
    <x v="991"/>
  </r>
  <r>
    <x v="858"/>
    <x v="9"/>
    <d v="1899-12-30T14:46:16"/>
    <x v="992"/>
  </r>
  <r>
    <x v="859"/>
    <x v="9"/>
    <d v="1899-12-30T14:54:24"/>
    <x v="993"/>
  </r>
  <r>
    <x v="860"/>
    <x v="9"/>
    <d v="1899-12-30T15:00:15"/>
    <x v="994"/>
  </r>
  <r>
    <x v="507"/>
    <x v="10"/>
    <d v="1899-12-30T08:05:19"/>
    <x v="995"/>
  </r>
  <r>
    <x v="861"/>
    <x v="10"/>
    <d v="1899-12-30T08:10:40"/>
    <x v="996"/>
  </r>
  <r>
    <x v="862"/>
    <x v="10"/>
    <d v="1899-12-30T08:12:58"/>
    <x v="997"/>
  </r>
  <r>
    <x v="863"/>
    <x v="10"/>
    <d v="1899-12-30T08:19:31"/>
    <x v="998"/>
  </r>
  <r>
    <x v="864"/>
    <x v="10"/>
    <d v="1899-12-30T08:22:05"/>
    <x v="999"/>
  </r>
  <r>
    <x v="865"/>
    <x v="10"/>
    <d v="1899-12-30T08:27:41"/>
    <x v="1000"/>
  </r>
  <r>
    <x v="866"/>
    <x v="10"/>
    <d v="1899-12-30T08:32:12"/>
    <x v="1001"/>
  </r>
  <r>
    <x v="867"/>
    <x v="10"/>
    <d v="1899-12-30T08:37:15"/>
    <x v="1002"/>
  </r>
  <r>
    <x v="868"/>
    <x v="10"/>
    <d v="1899-12-30T08:40:03"/>
    <x v="1003"/>
  </r>
  <r>
    <x v="869"/>
    <x v="10"/>
    <d v="1899-12-30T08:41:24"/>
    <x v="1004"/>
  </r>
  <r>
    <x v="870"/>
    <x v="10"/>
    <d v="1899-12-30T08:43:47"/>
    <x v="1005"/>
  </r>
  <r>
    <x v="871"/>
    <x v="10"/>
    <d v="1899-12-30T08:51:46"/>
    <x v="1006"/>
  </r>
  <r>
    <x v="872"/>
    <x v="10"/>
    <d v="1899-12-30T08:54:53"/>
    <x v="1007"/>
  </r>
  <r>
    <x v="664"/>
    <x v="10"/>
    <d v="1899-12-30T09:01:50"/>
    <x v="1008"/>
  </r>
  <r>
    <x v="873"/>
    <x v="10"/>
    <d v="1899-12-30T09:09:46"/>
    <x v="1009"/>
  </r>
  <r>
    <x v="874"/>
    <x v="10"/>
    <d v="1899-12-30T09:16:10"/>
    <x v="1010"/>
  </r>
  <r>
    <x v="875"/>
    <x v="10"/>
    <d v="1899-12-30T09:18:04"/>
    <x v="1011"/>
  </r>
  <r>
    <x v="876"/>
    <x v="10"/>
    <d v="1899-12-30T09:21:29"/>
    <x v="1012"/>
  </r>
  <r>
    <x v="877"/>
    <x v="10"/>
    <d v="1899-12-30T09:23:05"/>
    <x v="1013"/>
  </r>
  <r>
    <x v="878"/>
    <x v="10"/>
    <d v="1899-12-30T09:28:37"/>
    <x v="1014"/>
  </r>
  <r>
    <x v="879"/>
    <x v="10"/>
    <d v="1899-12-30T09:29:03"/>
    <x v="1015"/>
  </r>
  <r>
    <x v="880"/>
    <x v="10"/>
    <d v="1899-12-30T09:35:28"/>
    <x v="1016"/>
  </r>
  <r>
    <x v="881"/>
    <x v="10"/>
    <d v="1899-12-30T09:37:30"/>
    <x v="1017"/>
  </r>
  <r>
    <x v="882"/>
    <x v="10"/>
    <d v="1899-12-30T09:44:17"/>
    <x v="1018"/>
  </r>
  <r>
    <x v="236"/>
    <x v="10"/>
    <d v="1899-12-30T09:46:22"/>
    <x v="436"/>
  </r>
  <r>
    <x v="883"/>
    <x v="10"/>
    <d v="1899-12-30T09:51:16"/>
    <x v="1019"/>
  </r>
  <r>
    <x v="884"/>
    <x v="10"/>
    <d v="1899-12-30T09:54:03"/>
    <x v="1020"/>
  </r>
  <r>
    <x v="885"/>
    <x v="10"/>
    <d v="1899-12-30T09:54:58"/>
    <x v="1021"/>
  </r>
  <r>
    <x v="886"/>
    <x v="10"/>
    <d v="1899-12-30T09:58:39"/>
    <x v="1022"/>
  </r>
  <r>
    <x v="887"/>
    <x v="10"/>
    <d v="1899-12-30T10:00:43"/>
    <x v="1023"/>
  </r>
  <r>
    <x v="888"/>
    <x v="10"/>
    <d v="1899-12-30T10:03:21"/>
    <x v="1024"/>
  </r>
  <r>
    <x v="889"/>
    <x v="10"/>
    <d v="1899-12-30T10:10:22"/>
    <x v="1025"/>
  </r>
  <r>
    <x v="890"/>
    <x v="10"/>
    <d v="1899-12-30T10:14:22"/>
    <x v="1026"/>
  </r>
  <r>
    <x v="891"/>
    <x v="10"/>
    <d v="1899-12-30T10:18:58"/>
    <x v="1027"/>
  </r>
  <r>
    <x v="892"/>
    <x v="10"/>
    <d v="1899-12-30T10:20:27"/>
    <x v="1028"/>
  </r>
  <r>
    <x v="893"/>
    <x v="10"/>
    <d v="1899-12-30T10:24:36"/>
    <x v="1029"/>
  </r>
  <r>
    <x v="206"/>
    <x v="10"/>
    <d v="1899-12-30T10:27:04"/>
    <x v="1030"/>
  </r>
  <r>
    <x v="894"/>
    <x v="10"/>
    <d v="1899-12-30T10:27:24"/>
    <x v="1031"/>
  </r>
  <r>
    <x v="895"/>
    <x v="10"/>
    <d v="1899-12-30T10:35:05"/>
    <x v="1032"/>
  </r>
  <r>
    <x v="896"/>
    <x v="10"/>
    <d v="1899-12-30T10:39:40"/>
    <x v="1033"/>
  </r>
  <r>
    <x v="897"/>
    <x v="10"/>
    <d v="1899-12-30T10:42:23"/>
    <x v="1034"/>
  </r>
  <r>
    <x v="898"/>
    <x v="10"/>
    <d v="1899-12-30T10:49:46"/>
    <x v="1035"/>
  </r>
  <r>
    <x v="794"/>
    <x v="10"/>
    <d v="1899-12-30T10:56:59"/>
    <x v="1036"/>
  </r>
  <r>
    <x v="899"/>
    <x v="10"/>
    <d v="1899-12-30T11:04:04"/>
    <x v="1037"/>
  </r>
  <r>
    <x v="900"/>
    <x v="10"/>
    <d v="1899-12-30T11:09:20"/>
    <x v="349"/>
  </r>
  <r>
    <x v="589"/>
    <x v="10"/>
    <d v="1899-12-30T11:11:50"/>
    <x v="1038"/>
  </r>
  <r>
    <x v="901"/>
    <x v="10"/>
    <d v="1899-12-30T11:12:39"/>
    <x v="1039"/>
  </r>
  <r>
    <x v="902"/>
    <x v="10"/>
    <d v="1899-12-30T11:15:56"/>
    <x v="1040"/>
  </r>
  <r>
    <x v="903"/>
    <x v="10"/>
    <d v="1899-12-30T11:21:09"/>
    <x v="1041"/>
  </r>
  <r>
    <x v="904"/>
    <x v="10"/>
    <d v="1899-12-30T11:25:30"/>
    <x v="1042"/>
  </r>
  <r>
    <x v="905"/>
    <x v="10"/>
    <d v="1899-12-30T11:26:58"/>
    <x v="1043"/>
  </r>
  <r>
    <x v="290"/>
    <x v="10"/>
    <d v="1899-12-30T11:27:05"/>
    <x v="1044"/>
  </r>
  <r>
    <x v="906"/>
    <x v="10"/>
    <d v="1899-12-30T11:32:55"/>
    <x v="1045"/>
  </r>
  <r>
    <x v="907"/>
    <x v="10"/>
    <d v="1899-12-30T11:36:44"/>
    <x v="1046"/>
  </r>
  <r>
    <x v="908"/>
    <x v="10"/>
    <d v="1899-12-30T11:37:24"/>
    <x v="1047"/>
  </r>
  <r>
    <x v="909"/>
    <x v="10"/>
    <d v="1899-12-30T11:38:53"/>
    <x v="1048"/>
  </r>
  <r>
    <x v="910"/>
    <x v="10"/>
    <d v="1899-12-30T11:39:01"/>
    <x v="1049"/>
  </r>
  <r>
    <x v="911"/>
    <x v="10"/>
    <d v="1899-12-30T11:43:12"/>
    <x v="1050"/>
  </r>
  <r>
    <x v="912"/>
    <x v="10"/>
    <d v="1899-12-30T11:50:49"/>
    <x v="850"/>
  </r>
  <r>
    <x v="913"/>
    <x v="10"/>
    <d v="1899-12-30T11:55:05"/>
    <x v="1051"/>
  </r>
  <r>
    <x v="914"/>
    <x v="10"/>
    <d v="1899-12-30T11:56:33"/>
    <x v="1052"/>
  </r>
  <r>
    <x v="915"/>
    <x v="10"/>
    <d v="1899-12-30T12:04:06"/>
    <x v="1053"/>
  </r>
  <r>
    <x v="916"/>
    <x v="10"/>
    <d v="1899-12-30T12:11:04"/>
    <x v="1054"/>
  </r>
  <r>
    <x v="917"/>
    <x v="10"/>
    <d v="1899-12-30T12:18:19"/>
    <x v="1055"/>
  </r>
  <r>
    <x v="918"/>
    <x v="10"/>
    <d v="1899-12-30T12:21:09"/>
    <x v="1056"/>
  </r>
  <r>
    <x v="919"/>
    <x v="10"/>
    <d v="1899-12-30T12:27:17"/>
    <x v="1057"/>
  </r>
  <r>
    <x v="920"/>
    <x v="10"/>
    <d v="1899-12-30T12:35:26"/>
    <x v="1058"/>
  </r>
  <r>
    <x v="921"/>
    <x v="10"/>
    <d v="1899-12-30T12:36:00"/>
    <x v="1059"/>
  </r>
  <r>
    <x v="922"/>
    <x v="10"/>
    <d v="1899-12-30T12:36:07"/>
    <x v="1060"/>
  </r>
  <r>
    <x v="923"/>
    <x v="10"/>
    <d v="1899-12-30T12:37:37"/>
    <x v="1061"/>
  </r>
  <r>
    <x v="924"/>
    <x v="10"/>
    <d v="1899-12-30T12:38:59"/>
    <x v="1062"/>
  </r>
  <r>
    <x v="925"/>
    <x v="10"/>
    <d v="1899-12-30T12:40:09"/>
    <x v="1063"/>
  </r>
  <r>
    <x v="926"/>
    <x v="10"/>
    <d v="1899-12-30T12:45:22"/>
    <x v="1064"/>
  </r>
  <r>
    <x v="40"/>
    <x v="10"/>
    <d v="1899-12-30T12:45:43"/>
    <x v="1065"/>
  </r>
  <r>
    <x v="748"/>
    <x v="10"/>
    <d v="1899-12-30T12:46:41"/>
    <x v="768"/>
  </r>
  <r>
    <x v="927"/>
    <x v="10"/>
    <d v="1899-12-30T12:51:58"/>
    <x v="1066"/>
  </r>
  <r>
    <x v="928"/>
    <x v="10"/>
    <d v="1899-12-30T12:58:18"/>
    <x v="1067"/>
  </r>
  <r>
    <x v="36"/>
    <x v="10"/>
    <d v="1899-12-30T13:04:44"/>
    <x v="1068"/>
  </r>
  <r>
    <x v="929"/>
    <x v="10"/>
    <d v="1899-12-30T13:06:50"/>
    <x v="1069"/>
  </r>
  <r>
    <x v="930"/>
    <x v="10"/>
    <d v="1899-12-30T13:10:40"/>
    <x v="1070"/>
  </r>
  <r>
    <x v="931"/>
    <x v="10"/>
    <d v="1899-12-30T13:18:34"/>
    <x v="1071"/>
  </r>
  <r>
    <x v="932"/>
    <x v="10"/>
    <d v="1899-12-30T13:19:29"/>
    <x v="1072"/>
  </r>
  <r>
    <x v="933"/>
    <x v="10"/>
    <d v="1899-12-30T13:27:36"/>
    <x v="1073"/>
  </r>
  <r>
    <x v="934"/>
    <x v="10"/>
    <d v="1899-12-30T13:33:04"/>
    <x v="1074"/>
  </r>
  <r>
    <x v="935"/>
    <x v="10"/>
    <d v="1899-12-30T13:33:46"/>
    <x v="1075"/>
  </r>
  <r>
    <x v="936"/>
    <x v="10"/>
    <d v="1899-12-30T13:39:16"/>
    <x v="1076"/>
  </r>
  <r>
    <x v="937"/>
    <x v="10"/>
    <d v="1899-12-30T13:41:21"/>
    <x v="1077"/>
  </r>
  <r>
    <x v="938"/>
    <x v="10"/>
    <d v="1899-12-30T13:43:15"/>
    <x v="1078"/>
  </r>
  <r>
    <x v="939"/>
    <x v="10"/>
    <d v="1899-12-30T13:47:31"/>
    <x v="1079"/>
  </r>
  <r>
    <x v="940"/>
    <x v="10"/>
    <d v="1899-12-30T13:55:21"/>
    <x v="1080"/>
  </r>
  <r>
    <x v="941"/>
    <x v="10"/>
    <d v="1899-12-30T14:03:03"/>
    <x v="1081"/>
  </r>
  <r>
    <x v="942"/>
    <x v="10"/>
    <d v="1899-12-30T14:09:40"/>
    <x v="1082"/>
  </r>
  <r>
    <x v="943"/>
    <x v="10"/>
    <d v="1899-12-30T14:16:23"/>
    <x v="1083"/>
  </r>
  <r>
    <x v="553"/>
    <x v="10"/>
    <d v="1899-12-30T14:17:56"/>
    <x v="1084"/>
  </r>
  <r>
    <x v="944"/>
    <x v="10"/>
    <d v="1899-12-30T14:18:37"/>
    <x v="1085"/>
  </r>
  <r>
    <x v="945"/>
    <x v="10"/>
    <d v="1899-12-30T14:18:58"/>
    <x v="1086"/>
  </r>
  <r>
    <x v="946"/>
    <x v="10"/>
    <d v="1899-12-30T14:24:22"/>
    <x v="1087"/>
  </r>
  <r>
    <x v="947"/>
    <x v="10"/>
    <d v="1899-12-30T14:25:12"/>
    <x v="1088"/>
  </r>
  <r>
    <x v="204"/>
    <x v="10"/>
    <d v="1899-12-30T14:27:07"/>
    <x v="1089"/>
  </r>
  <r>
    <x v="948"/>
    <x v="10"/>
    <d v="1899-12-30T14:31:08"/>
    <x v="1090"/>
  </r>
  <r>
    <x v="949"/>
    <x v="10"/>
    <d v="1899-12-30T14:35:17"/>
    <x v="1091"/>
  </r>
  <r>
    <x v="950"/>
    <x v="10"/>
    <d v="1899-12-30T14:42:10"/>
    <x v="1092"/>
  </r>
  <r>
    <x v="951"/>
    <x v="10"/>
    <d v="1899-12-30T14:45:13"/>
    <x v="1093"/>
  </r>
  <r>
    <x v="952"/>
    <x v="10"/>
    <d v="1899-12-30T14:51:59"/>
    <x v="1094"/>
  </r>
  <r>
    <x v="953"/>
    <x v="10"/>
    <d v="1899-12-30T14:57:01"/>
    <x v="1095"/>
  </r>
  <r>
    <x v="839"/>
    <x v="10"/>
    <d v="1899-12-30T15:02:16"/>
    <x v="1096"/>
  </r>
  <r>
    <x v="954"/>
    <x v="11"/>
    <d v="1899-12-30T08:00:19"/>
    <x v="1097"/>
  </r>
  <r>
    <x v="955"/>
    <x v="11"/>
    <d v="1899-12-30T08:03:35"/>
    <x v="1098"/>
  </r>
  <r>
    <x v="956"/>
    <x v="11"/>
    <d v="1899-12-30T08:11:32"/>
    <x v="1099"/>
  </r>
  <r>
    <x v="957"/>
    <x v="11"/>
    <d v="1899-12-30T08:18:03"/>
    <x v="1100"/>
  </r>
  <r>
    <x v="958"/>
    <x v="11"/>
    <d v="1899-12-30T08:25:06"/>
    <x v="1101"/>
  </r>
  <r>
    <x v="959"/>
    <x v="11"/>
    <d v="1899-12-30T08:30:12"/>
    <x v="1102"/>
  </r>
  <r>
    <x v="960"/>
    <x v="11"/>
    <d v="1899-12-30T08:34:21"/>
    <x v="1103"/>
  </r>
  <r>
    <x v="961"/>
    <x v="11"/>
    <d v="1899-12-30T08:40:35"/>
    <x v="1104"/>
  </r>
  <r>
    <x v="962"/>
    <x v="11"/>
    <d v="1899-12-30T08:44:28"/>
    <x v="1105"/>
  </r>
  <r>
    <x v="963"/>
    <x v="11"/>
    <d v="1899-12-30T08:51:54"/>
    <x v="1106"/>
  </r>
  <r>
    <x v="964"/>
    <x v="11"/>
    <d v="1899-12-30T08:55:23"/>
    <x v="1107"/>
  </r>
  <r>
    <x v="965"/>
    <x v="11"/>
    <d v="1899-12-30T09:03:17"/>
    <x v="1108"/>
  </r>
  <r>
    <x v="966"/>
    <x v="11"/>
    <d v="1899-12-30T09:07:27"/>
    <x v="1109"/>
  </r>
  <r>
    <x v="446"/>
    <x v="11"/>
    <d v="1899-12-30T09:13:43"/>
    <x v="1110"/>
  </r>
  <r>
    <x v="967"/>
    <x v="11"/>
    <d v="1899-12-30T09:14:38"/>
    <x v="1111"/>
  </r>
  <r>
    <x v="968"/>
    <x v="11"/>
    <d v="1899-12-30T09:22:57"/>
    <x v="1112"/>
  </r>
  <r>
    <x v="969"/>
    <x v="11"/>
    <d v="1899-12-30T09:29:33"/>
    <x v="1113"/>
  </r>
  <r>
    <x v="970"/>
    <x v="11"/>
    <d v="1899-12-30T09:35:29"/>
    <x v="1114"/>
  </r>
  <r>
    <x v="971"/>
    <x v="11"/>
    <d v="1899-12-30T09:39:48"/>
    <x v="1115"/>
  </r>
  <r>
    <x v="41"/>
    <x v="11"/>
    <d v="1899-12-30T09:40:44"/>
    <x v="1116"/>
  </r>
  <r>
    <x v="972"/>
    <x v="11"/>
    <d v="1899-12-30T09:40:52"/>
    <x v="1117"/>
  </r>
  <r>
    <x v="973"/>
    <x v="11"/>
    <d v="1899-12-30T09:40:58"/>
    <x v="1118"/>
  </r>
  <r>
    <x v="974"/>
    <x v="11"/>
    <d v="1899-12-30T09:45:57"/>
    <x v="1119"/>
  </r>
  <r>
    <x v="975"/>
    <x v="11"/>
    <d v="1899-12-30T09:46:04"/>
    <x v="1120"/>
  </r>
  <r>
    <x v="976"/>
    <x v="11"/>
    <d v="1899-12-30T09:47:51"/>
    <x v="1121"/>
  </r>
  <r>
    <x v="122"/>
    <x v="11"/>
    <d v="1899-12-30T09:50:02"/>
    <x v="1122"/>
  </r>
  <r>
    <x v="977"/>
    <x v="11"/>
    <d v="1899-12-30T09:52:08"/>
    <x v="1123"/>
  </r>
  <r>
    <x v="637"/>
    <x v="11"/>
    <d v="1899-12-30T09:54:09"/>
    <x v="1124"/>
  </r>
  <r>
    <x v="675"/>
    <x v="11"/>
    <d v="1899-12-30T09:56:53"/>
    <x v="1125"/>
  </r>
  <r>
    <x v="978"/>
    <x v="11"/>
    <d v="1899-12-30T09:59:48"/>
    <x v="1126"/>
  </r>
  <r>
    <x v="979"/>
    <x v="11"/>
    <d v="1899-12-30T10:06:27"/>
    <x v="329"/>
  </r>
  <r>
    <x v="980"/>
    <x v="11"/>
    <d v="1899-12-30T10:12:29"/>
    <x v="1127"/>
  </r>
  <r>
    <x v="981"/>
    <x v="11"/>
    <d v="1899-12-30T10:19:02"/>
    <x v="833"/>
  </r>
  <r>
    <x v="982"/>
    <x v="11"/>
    <d v="1899-12-30T10:19:10"/>
    <x v="546"/>
  </r>
  <r>
    <x v="983"/>
    <x v="11"/>
    <d v="1899-12-30T10:19:34"/>
    <x v="1128"/>
  </r>
  <r>
    <x v="451"/>
    <x v="11"/>
    <d v="1899-12-30T10:25:15"/>
    <x v="1129"/>
  </r>
  <r>
    <x v="984"/>
    <x v="11"/>
    <d v="1899-12-30T10:27:03"/>
    <x v="1130"/>
  </r>
  <r>
    <x v="985"/>
    <x v="11"/>
    <d v="1899-12-30T10:31:02"/>
    <x v="1131"/>
  </r>
  <r>
    <x v="824"/>
    <x v="11"/>
    <d v="1899-12-30T10:34:03"/>
    <x v="1132"/>
  </r>
  <r>
    <x v="986"/>
    <x v="11"/>
    <d v="1899-12-30T10:39:09"/>
    <x v="1133"/>
  </r>
  <r>
    <x v="987"/>
    <x v="11"/>
    <d v="1899-12-30T10:44:19"/>
    <x v="1134"/>
  </r>
  <r>
    <x v="988"/>
    <x v="11"/>
    <d v="1899-12-30T10:51:26"/>
    <x v="1135"/>
  </r>
  <r>
    <x v="989"/>
    <x v="11"/>
    <d v="1899-12-30T10:54:01"/>
    <x v="1136"/>
  </r>
  <r>
    <x v="990"/>
    <x v="11"/>
    <d v="1899-12-30T10:54:18"/>
    <x v="1137"/>
  </r>
  <r>
    <x v="991"/>
    <x v="11"/>
    <d v="1899-12-30T10:57:48"/>
    <x v="1138"/>
  </r>
  <r>
    <x v="992"/>
    <x v="11"/>
    <d v="1899-12-30T11:01:39"/>
    <x v="1139"/>
  </r>
  <r>
    <x v="993"/>
    <x v="11"/>
    <d v="1899-12-30T11:04:14"/>
    <x v="1140"/>
  </r>
  <r>
    <x v="994"/>
    <x v="11"/>
    <d v="1899-12-30T11:04:17"/>
    <x v="1141"/>
  </r>
  <r>
    <x v="719"/>
    <x v="11"/>
    <d v="1899-12-30T11:10:40"/>
    <x v="1142"/>
  </r>
  <r>
    <x v="995"/>
    <x v="11"/>
    <d v="1899-12-30T11:14:58"/>
    <x v="1143"/>
  </r>
  <r>
    <x v="442"/>
    <x v="11"/>
    <d v="1899-12-30T11:17:52"/>
    <x v="1144"/>
  </r>
  <r>
    <x v="996"/>
    <x v="11"/>
    <d v="1899-12-30T11:19:48"/>
    <x v="1145"/>
  </r>
  <r>
    <x v="997"/>
    <x v="11"/>
    <d v="1899-12-30T11:22:29"/>
    <x v="1146"/>
  </r>
  <r>
    <x v="998"/>
    <x v="11"/>
    <d v="1899-12-30T11:24:04"/>
    <x v="1147"/>
  </r>
  <r>
    <x v="999"/>
    <x v="11"/>
    <d v="1899-12-30T11:24:05"/>
    <x v="1148"/>
  </r>
  <r>
    <x v="1000"/>
    <x v="11"/>
    <d v="1899-12-30T11:30:28"/>
    <x v="1149"/>
  </r>
  <r>
    <x v="1001"/>
    <x v="11"/>
    <d v="1899-12-30T11:36:39"/>
    <x v="1150"/>
  </r>
  <r>
    <x v="1002"/>
    <x v="11"/>
    <d v="1899-12-30T11:36:40"/>
    <x v="1151"/>
  </r>
  <r>
    <x v="1003"/>
    <x v="11"/>
    <d v="1899-12-30T11:41:30"/>
    <x v="1152"/>
  </r>
  <r>
    <x v="1004"/>
    <x v="11"/>
    <d v="1899-12-30T11:41:37"/>
    <x v="658"/>
  </r>
  <r>
    <x v="1005"/>
    <x v="11"/>
    <d v="1899-12-30T11:44:09"/>
    <x v="1153"/>
  </r>
  <r>
    <x v="1006"/>
    <x v="11"/>
    <d v="1899-12-30T11:49:36"/>
    <x v="1154"/>
  </r>
  <r>
    <x v="1007"/>
    <x v="11"/>
    <d v="1899-12-30T11:52:18"/>
    <x v="1155"/>
  </r>
  <r>
    <x v="1008"/>
    <x v="11"/>
    <d v="1899-12-30T11:59:33"/>
    <x v="1156"/>
  </r>
  <r>
    <x v="1009"/>
    <x v="11"/>
    <d v="1899-12-30T12:05:32"/>
    <x v="1157"/>
  </r>
  <r>
    <x v="1010"/>
    <x v="11"/>
    <d v="1899-12-30T12:09:20"/>
    <x v="1158"/>
  </r>
  <r>
    <x v="1011"/>
    <x v="11"/>
    <d v="1899-12-30T12:14:06"/>
    <x v="1159"/>
  </r>
  <r>
    <x v="1012"/>
    <x v="11"/>
    <d v="1899-12-30T12:16:46"/>
    <x v="1160"/>
  </r>
  <r>
    <x v="1013"/>
    <x v="11"/>
    <d v="1899-12-30T12:23:15"/>
    <x v="1161"/>
  </r>
  <r>
    <x v="1014"/>
    <x v="11"/>
    <d v="1899-12-30T12:23:26"/>
    <x v="1162"/>
  </r>
  <r>
    <x v="1015"/>
    <x v="11"/>
    <d v="1899-12-30T12:29:41"/>
    <x v="1163"/>
  </r>
  <r>
    <x v="1016"/>
    <x v="11"/>
    <d v="1899-12-30T12:37:22"/>
    <x v="1164"/>
  </r>
  <r>
    <x v="392"/>
    <x v="11"/>
    <d v="1899-12-30T12:43:34"/>
    <x v="1165"/>
  </r>
  <r>
    <x v="1017"/>
    <x v="11"/>
    <d v="1899-12-30T12:49:08"/>
    <x v="1166"/>
  </r>
  <r>
    <x v="1018"/>
    <x v="11"/>
    <d v="1899-12-30T12:54:09"/>
    <x v="1167"/>
  </r>
  <r>
    <x v="1019"/>
    <x v="11"/>
    <d v="1899-12-30T13:02:26"/>
    <x v="1168"/>
  </r>
  <r>
    <x v="1020"/>
    <x v="11"/>
    <d v="1899-12-30T13:07:29"/>
    <x v="1169"/>
  </r>
  <r>
    <x v="1021"/>
    <x v="11"/>
    <d v="1899-12-30T13:12:07"/>
    <x v="1170"/>
  </r>
  <r>
    <x v="1022"/>
    <x v="11"/>
    <d v="1899-12-30T13:12:34"/>
    <x v="1171"/>
  </r>
  <r>
    <x v="1023"/>
    <x v="11"/>
    <d v="1899-12-30T13:18:27"/>
    <x v="1172"/>
  </r>
  <r>
    <x v="1024"/>
    <x v="11"/>
    <d v="1899-12-30T13:21:18"/>
    <x v="1173"/>
  </r>
  <r>
    <x v="1025"/>
    <x v="11"/>
    <d v="1899-12-30T13:29:34"/>
    <x v="1174"/>
  </r>
  <r>
    <x v="1026"/>
    <x v="11"/>
    <d v="1899-12-30T13:36:41"/>
    <x v="1175"/>
  </r>
  <r>
    <x v="1027"/>
    <x v="11"/>
    <d v="1899-12-30T13:44:47"/>
    <x v="1176"/>
  </r>
  <r>
    <x v="1028"/>
    <x v="11"/>
    <d v="1899-12-30T13:52:55"/>
    <x v="1177"/>
  </r>
  <r>
    <x v="1029"/>
    <x v="11"/>
    <d v="1899-12-30T13:55:02"/>
    <x v="1178"/>
  </r>
  <r>
    <x v="723"/>
    <x v="11"/>
    <d v="1899-12-30T14:02:45"/>
    <x v="1179"/>
  </r>
  <r>
    <x v="1030"/>
    <x v="11"/>
    <d v="1899-12-30T14:03:02"/>
    <x v="1180"/>
  </r>
  <r>
    <x v="1031"/>
    <x v="11"/>
    <d v="1899-12-30T14:08:46"/>
    <x v="1181"/>
  </r>
  <r>
    <x v="1032"/>
    <x v="11"/>
    <d v="1899-12-30T14:16:44"/>
    <x v="1182"/>
  </r>
  <r>
    <x v="1033"/>
    <x v="11"/>
    <d v="1899-12-30T14:23:29"/>
    <x v="1183"/>
  </r>
  <r>
    <x v="736"/>
    <x v="11"/>
    <d v="1899-12-30T14:27:52"/>
    <x v="1184"/>
  </r>
  <r>
    <x v="1034"/>
    <x v="11"/>
    <d v="1899-12-30T14:30:06"/>
    <x v="1185"/>
  </r>
  <r>
    <x v="1035"/>
    <x v="11"/>
    <d v="1899-12-30T14:37:26"/>
    <x v="1186"/>
  </r>
  <r>
    <x v="1036"/>
    <x v="11"/>
    <d v="1899-12-30T14:43:40"/>
    <x v="1187"/>
  </r>
  <r>
    <x v="479"/>
    <x v="11"/>
    <d v="1899-12-30T14:48:08"/>
    <x v="1188"/>
  </r>
  <r>
    <x v="1037"/>
    <x v="11"/>
    <d v="1899-12-30T14:55:27"/>
    <x v="1189"/>
  </r>
  <r>
    <x v="1038"/>
    <x v="11"/>
    <d v="1899-12-30T14:55:39"/>
    <x v="1190"/>
  </r>
  <r>
    <x v="1039"/>
    <x v="11"/>
    <d v="1899-12-30T15:00:49"/>
    <x v="804"/>
  </r>
  <r>
    <x v="1040"/>
    <x v="12"/>
    <d v="1899-12-30T08:03:44"/>
    <x v="1191"/>
  </r>
  <r>
    <x v="1041"/>
    <x v="12"/>
    <d v="1899-12-30T08:08:00"/>
    <x v="1192"/>
  </r>
  <r>
    <x v="1042"/>
    <x v="12"/>
    <d v="1899-12-30T08:14:03"/>
    <x v="1193"/>
  </r>
  <r>
    <x v="1043"/>
    <x v="12"/>
    <d v="1899-12-30T08:19:45"/>
    <x v="1194"/>
  </r>
  <r>
    <x v="1044"/>
    <x v="12"/>
    <d v="1899-12-30T08:24:35"/>
    <x v="1195"/>
  </r>
  <r>
    <x v="1045"/>
    <x v="12"/>
    <d v="1899-12-30T08:28:23"/>
    <x v="1196"/>
  </r>
  <r>
    <x v="835"/>
    <x v="12"/>
    <d v="1899-12-30T08:34:16"/>
    <x v="1197"/>
  </r>
  <r>
    <x v="1046"/>
    <x v="12"/>
    <d v="1899-12-30T08:36:02"/>
    <x v="1198"/>
  </r>
  <r>
    <x v="1047"/>
    <x v="12"/>
    <d v="1899-12-30T08:42:52"/>
    <x v="1199"/>
  </r>
  <r>
    <x v="1048"/>
    <x v="12"/>
    <d v="1899-12-30T08:51:10"/>
    <x v="1200"/>
  </r>
  <r>
    <x v="1049"/>
    <x v="12"/>
    <d v="1899-12-30T08:54:10"/>
    <x v="1201"/>
  </r>
  <r>
    <x v="1050"/>
    <x v="12"/>
    <d v="1899-12-30T08:59:47"/>
    <x v="1202"/>
  </r>
  <r>
    <x v="471"/>
    <x v="12"/>
    <d v="1899-12-30T09:07:37"/>
    <x v="1203"/>
  </r>
  <r>
    <x v="1051"/>
    <x v="12"/>
    <d v="1899-12-30T09:08:03"/>
    <x v="1204"/>
  </r>
  <r>
    <x v="1052"/>
    <x v="12"/>
    <d v="1899-12-30T09:09:42"/>
    <x v="1205"/>
  </r>
  <r>
    <x v="1053"/>
    <x v="12"/>
    <d v="1899-12-30T09:14:35"/>
    <x v="1206"/>
  </r>
  <r>
    <x v="1054"/>
    <x v="12"/>
    <d v="1899-12-30T09:14:53"/>
    <x v="1207"/>
  </r>
  <r>
    <x v="1055"/>
    <x v="12"/>
    <d v="1899-12-30T09:19:12"/>
    <x v="1208"/>
  </r>
  <r>
    <x v="1056"/>
    <x v="12"/>
    <d v="1899-12-30T09:21:18"/>
    <x v="1209"/>
  </r>
  <r>
    <x v="1057"/>
    <x v="12"/>
    <d v="1899-12-30T09:21:24"/>
    <x v="1210"/>
  </r>
  <r>
    <x v="1058"/>
    <x v="12"/>
    <d v="1899-12-30T09:27:38"/>
    <x v="1211"/>
  </r>
  <r>
    <x v="1059"/>
    <x v="12"/>
    <d v="1899-12-30T09:30:21"/>
    <x v="1212"/>
  </r>
  <r>
    <x v="1060"/>
    <x v="12"/>
    <d v="1899-12-30T09:35:06"/>
    <x v="1213"/>
  </r>
  <r>
    <x v="1061"/>
    <x v="12"/>
    <d v="1899-12-30T09:35:25"/>
    <x v="1214"/>
  </r>
  <r>
    <x v="1062"/>
    <x v="12"/>
    <d v="1899-12-30T09:39:23"/>
    <x v="1215"/>
  </r>
  <r>
    <x v="1063"/>
    <x v="12"/>
    <d v="1899-12-30T09:46:42"/>
    <x v="1216"/>
  </r>
  <r>
    <x v="408"/>
    <x v="12"/>
    <d v="1899-12-30T09:52:09"/>
    <x v="1217"/>
  </r>
  <r>
    <x v="1064"/>
    <x v="12"/>
    <d v="1899-12-30T09:54:23"/>
    <x v="1218"/>
  </r>
  <r>
    <x v="1065"/>
    <x v="12"/>
    <d v="1899-12-30T09:59:17"/>
    <x v="1219"/>
  </r>
  <r>
    <x v="1066"/>
    <x v="12"/>
    <d v="1899-12-30T10:04:45"/>
    <x v="1220"/>
  </r>
  <r>
    <x v="1067"/>
    <x v="12"/>
    <d v="1899-12-30T10:07:12"/>
    <x v="1221"/>
  </r>
  <r>
    <x v="1068"/>
    <x v="12"/>
    <d v="1899-12-30T10:10:53"/>
    <x v="926"/>
  </r>
  <r>
    <x v="1069"/>
    <x v="12"/>
    <d v="1899-12-30T10:14:39"/>
    <x v="1222"/>
  </r>
  <r>
    <x v="1070"/>
    <x v="12"/>
    <d v="1899-12-30T10:17:56"/>
    <x v="1223"/>
  </r>
  <r>
    <x v="1071"/>
    <x v="12"/>
    <d v="1899-12-30T10:21:48"/>
    <x v="1224"/>
  </r>
  <r>
    <x v="1072"/>
    <x v="12"/>
    <d v="1899-12-30T10:21:52"/>
    <x v="1225"/>
  </r>
  <r>
    <x v="1073"/>
    <x v="12"/>
    <d v="1899-12-30T10:24:28"/>
    <x v="1226"/>
  </r>
  <r>
    <x v="1074"/>
    <x v="12"/>
    <d v="1899-12-30T10:26:32"/>
    <x v="336"/>
  </r>
  <r>
    <x v="1075"/>
    <x v="12"/>
    <d v="1899-12-30T10:29:47"/>
    <x v="1227"/>
  </r>
  <r>
    <x v="1076"/>
    <x v="12"/>
    <d v="1899-12-30T10:31:07"/>
    <x v="1228"/>
  </r>
  <r>
    <x v="1077"/>
    <x v="12"/>
    <d v="1899-12-30T10:38:00"/>
    <x v="1229"/>
  </r>
  <r>
    <x v="1078"/>
    <x v="12"/>
    <d v="1899-12-30T10:43:10"/>
    <x v="1230"/>
  </r>
  <r>
    <x v="1079"/>
    <x v="12"/>
    <d v="1899-12-30T10:51:03"/>
    <x v="1231"/>
  </r>
  <r>
    <x v="563"/>
    <x v="12"/>
    <d v="1899-12-30T10:59:04"/>
    <x v="1232"/>
  </r>
  <r>
    <x v="1080"/>
    <x v="12"/>
    <d v="1899-12-30T11:05:32"/>
    <x v="1233"/>
  </r>
  <r>
    <x v="1081"/>
    <x v="12"/>
    <d v="1899-12-30T11:10:16"/>
    <x v="1234"/>
  </r>
  <r>
    <x v="1082"/>
    <x v="12"/>
    <d v="1899-12-30T11:13:32"/>
    <x v="1235"/>
  </r>
  <r>
    <x v="257"/>
    <x v="12"/>
    <d v="1899-12-30T11:21:06"/>
    <x v="1236"/>
  </r>
  <r>
    <x v="1083"/>
    <x v="12"/>
    <d v="1899-12-30T11:28:57"/>
    <x v="1237"/>
  </r>
  <r>
    <x v="1084"/>
    <x v="12"/>
    <d v="1899-12-30T11:28:57"/>
    <x v="1238"/>
  </r>
  <r>
    <x v="1085"/>
    <x v="12"/>
    <d v="1899-12-30T11:36:42"/>
    <x v="1239"/>
  </r>
  <r>
    <x v="1086"/>
    <x v="12"/>
    <d v="1899-12-30T11:43:03"/>
    <x v="1240"/>
  </r>
  <r>
    <x v="1087"/>
    <x v="12"/>
    <d v="1899-12-30T11:45:02"/>
    <x v="1241"/>
  </r>
  <r>
    <x v="1088"/>
    <x v="12"/>
    <d v="1899-12-30T11:49:30"/>
    <x v="1242"/>
  </r>
  <r>
    <x v="1089"/>
    <x v="12"/>
    <d v="1899-12-30T11:54:36"/>
    <x v="1243"/>
  </r>
  <r>
    <x v="1090"/>
    <x v="12"/>
    <d v="1899-12-30T12:02:30"/>
    <x v="1244"/>
  </r>
  <r>
    <x v="1091"/>
    <x v="12"/>
    <d v="1899-12-30T12:03:10"/>
    <x v="1245"/>
  </r>
  <r>
    <x v="1092"/>
    <x v="12"/>
    <d v="1899-12-30T12:10:48"/>
    <x v="1246"/>
  </r>
  <r>
    <x v="1093"/>
    <x v="12"/>
    <d v="1899-12-30T12:10:54"/>
    <x v="1247"/>
  </r>
  <r>
    <x v="1094"/>
    <x v="12"/>
    <d v="1899-12-30T12:19:05"/>
    <x v="1248"/>
  </r>
  <r>
    <x v="1095"/>
    <x v="12"/>
    <d v="1899-12-30T12:25:01"/>
    <x v="1249"/>
  </r>
  <r>
    <x v="1096"/>
    <x v="12"/>
    <d v="1899-12-30T12:32:57"/>
    <x v="1250"/>
  </r>
  <r>
    <x v="371"/>
    <x v="12"/>
    <d v="1899-12-30T12:33:50"/>
    <x v="1251"/>
  </r>
  <r>
    <x v="1097"/>
    <x v="12"/>
    <d v="1899-12-30T12:39:50"/>
    <x v="1252"/>
  </r>
  <r>
    <x v="299"/>
    <x v="12"/>
    <d v="1899-12-30T12:46:13"/>
    <x v="1065"/>
  </r>
  <r>
    <x v="1098"/>
    <x v="12"/>
    <d v="1899-12-30T12:50:59"/>
    <x v="1253"/>
  </r>
  <r>
    <x v="1099"/>
    <x v="12"/>
    <d v="1899-12-30T12:51:46"/>
    <x v="1254"/>
  </r>
  <r>
    <x v="1100"/>
    <x v="12"/>
    <d v="1899-12-30T12:58:21"/>
    <x v="1255"/>
  </r>
  <r>
    <x v="693"/>
    <x v="12"/>
    <d v="1899-12-30T13:03:56"/>
    <x v="1256"/>
  </r>
  <r>
    <x v="1101"/>
    <x v="12"/>
    <d v="1899-12-30T13:11:57"/>
    <x v="1257"/>
  </r>
  <r>
    <x v="1102"/>
    <x v="12"/>
    <d v="1899-12-30T13:13:45"/>
    <x v="1258"/>
  </r>
  <r>
    <x v="1103"/>
    <x v="12"/>
    <d v="1899-12-30T13:14:31"/>
    <x v="1259"/>
  </r>
  <r>
    <x v="1104"/>
    <x v="12"/>
    <d v="1899-12-30T13:17:35"/>
    <x v="1260"/>
  </r>
  <r>
    <x v="1105"/>
    <x v="12"/>
    <d v="1899-12-30T13:25:12"/>
    <x v="1261"/>
  </r>
  <r>
    <x v="1106"/>
    <x v="12"/>
    <d v="1899-12-30T13:30:23"/>
    <x v="1262"/>
  </r>
  <r>
    <x v="1107"/>
    <x v="12"/>
    <d v="1899-12-30T13:38:18"/>
    <x v="1263"/>
  </r>
  <r>
    <x v="1108"/>
    <x v="12"/>
    <d v="1899-12-30T13:38:36"/>
    <x v="1264"/>
  </r>
  <r>
    <x v="1109"/>
    <x v="12"/>
    <d v="1899-12-30T13:41:15"/>
    <x v="787"/>
  </r>
  <r>
    <x v="1110"/>
    <x v="12"/>
    <d v="1899-12-30T13:45:19"/>
    <x v="1265"/>
  </r>
  <r>
    <x v="1111"/>
    <x v="12"/>
    <d v="1899-12-30T13:48:22"/>
    <x v="1266"/>
  </r>
  <r>
    <x v="589"/>
    <x v="12"/>
    <d v="1899-12-30T13:54:50"/>
    <x v="1267"/>
  </r>
  <r>
    <x v="1093"/>
    <x v="12"/>
    <d v="1899-12-30T13:56:14"/>
    <x v="1268"/>
  </r>
  <r>
    <x v="1112"/>
    <x v="12"/>
    <d v="1899-12-30T14:04:10"/>
    <x v="1269"/>
  </r>
  <r>
    <x v="1113"/>
    <x v="12"/>
    <d v="1899-12-30T14:06:42"/>
    <x v="1270"/>
  </r>
  <r>
    <x v="1114"/>
    <x v="12"/>
    <d v="1899-12-30T14:06:52"/>
    <x v="1271"/>
  </r>
  <r>
    <x v="1115"/>
    <x v="12"/>
    <d v="1899-12-30T14:10:54"/>
    <x v="1272"/>
  </r>
  <r>
    <x v="1116"/>
    <x v="12"/>
    <d v="1899-12-30T14:19:06"/>
    <x v="1273"/>
  </r>
  <r>
    <x v="1117"/>
    <x v="12"/>
    <d v="1899-12-30T14:19:55"/>
    <x v="1274"/>
  </r>
  <r>
    <x v="686"/>
    <x v="12"/>
    <d v="1899-12-30T14:19:58"/>
    <x v="1275"/>
  </r>
  <r>
    <x v="1118"/>
    <x v="12"/>
    <d v="1899-12-30T14:27:07"/>
    <x v="1276"/>
  </r>
  <r>
    <x v="1119"/>
    <x v="12"/>
    <d v="1899-12-30T14:28:12"/>
    <x v="1277"/>
  </r>
  <r>
    <x v="1120"/>
    <x v="12"/>
    <d v="1899-12-30T14:33:00"/>
    <x v="1278"/>
  </r>
  <r>
    <x v="1121"/>
    <x v="12"/>
    <d v="1899-12-30T14:36:30"/>
    <x v="1279"/>
  </r>
  <r>
    <x v="1122"/>
    <x v="12"/>
    <d v="1899-12-30T14:39:34"/>
    <x v="1280"/>
  </r>
  <r>
    <x v="1123"/>
    <x v="12"/>
    <d v="1899-12-30T14:41:23"/>
    <x v="1281"/>
  </r>
  <r>
    <x v="1124"/>
    <x v="12"/>
    <d v="1899-12-30T14:47:44"/>
    <x v="1282"/>
  </r>
  <r>
    <x v="1125"/>
    <x v="12"/>
    <d v="1899-12-30T14:54:47"/>
    <x v="1283"/>
  </r>
  <r>
    <x v="1126"/>
    <x v="12"/>
    <d v="1899-12-30T14:56:57"/>
    <x v="1284"/>
  </r>
  <r>
    <x v="1127"/>
    <x v="12"/>
    <d v="1899-12-30T14:58:29"/>
    <x v="1285"/>
  </r>
  <r>
    <x v="264"/>
    <x v="12"/>
    <d v="1899-12-30T15:06:44"/>
    <x v="1286"/>
  </r>
  <r>
    <x v="1128"/>
    <x v="13"/>
    <d v="1899-12-30T08:01:39"/>
    <x v="1287"/>
  </r>
  <r>
    <x v="1129"/>
    <x v="13"/>
    <d v="1899-12-30T08:09:47"/>
    <x v="1288"/>
  </r>
  <r>
    <x v="1130"/>
    <x v="13"/>
    <d v="1899-12-30T08:11:15"/>
    <x v="1289"/>
  </r>
  <r>
    <x v="1131"/>
    <x v="13"/>
    <d v="1899-12-30T08:14:57"/>
    <x v="1290"/>
  </r>
  <r>
    <x v="1132"/>
    <x v="13"/>
    <d v="1899-12-30T08:21:57"/>
    <x v="1291"/>
  </r>
  <r>
    <x v="1133"/>
    <x v="13"/>
    <d v="1899-12-30T08:28:46"/>
    <x v="1292"/>
  </r>
  <r>
    <x v="1134"/>
    <x v="13"/>
    <d v="1899-12-30T08:32:29"/>
    <x v="1293"/>
  </r>
  <r>
    <x v="1135"/>
    <x v="13"/>
    <d v="1899-12-30T08:36:53"/>
    <x v="1294"/>
  </r>
  <r>
    <x v="1136"/>
    <x v="13"/>
    <d v="1899-12-30T08:41:36"/>
    <x v="1295"/>
  </r>
  <r>
    <x v="1137"/>
    <x v="13"/>
    <d v="1899-12-30T08:45:13"/>
    <x v="1296"/>
  </r>
  <r>
    <x v="1138"/>
    <x v="13"/>
    <d v="1899-12-30T08:52:58"/>
    <x v="1297"/>
  </r>
  <r>
    <x v="1139"/>
    <x v="13"/>
    <d v="1899-12-30T09:00:06"/>
    <x v="1298"/>
  </r>
  <r>
    <x v="1140"/>
    <x v="13"/>
    <d v="1899-12-30T09:02:17"/>
    <x v="1299"/>
  </r>
  <r>
    <x v="845"/>
    <x v="13"/>
    <d v="1899-12-30T09:07:53"/>
    <x v="1300"/>
  </r>
  <r>
    <x v="1141"/>
    <x v="13"/>
    <d v="1899-12-30T09:12:53"/>
    <x v="1301"/>
  </r>
  <r>
    <x v="1142"/>
    <x v="13"/>
    <d v="1899-12-30T09:15:50"/>
    <x v="1302"/>
  </r>
  <r>
    <x v="1143"/>
    <x v="13"/>
    <d v="1899-12-30T09:22:24"/>
    <x v="1303"/>
  </r>
  <r>
    <x v="839"/>
    <x v="13"/>
    <d v="1899-12-30T09:26:59"/>
    <x v="1304"/>
  </r>
  <r>
    <x v="432"/>
    <x v="13"/>
    <d v="1899-12-30T09:28:02"/>
    <x v="1305"/>
  </r>
  <r>
    <x v="1144"/>
    <x v="13"/>
    <d v="1899-12-30T09:33:16"/>
    <x v="1306"/>
  </r>
  <r>
    <x v="1145"/>
    <x v="13"/>
    <d v="1899-12-30T09:34:39"/>
    <x v="1307"/>
  </r>
  <r>
    <x v="1146"/>
    <x v="13"/>
    <d v="1899-12-30T09:38:45"/>
    <x v="1308"/>
  </r>
  <r>
    <x v="1147"/>
    <x v="13"/>
    <d v="1899-12-30T09:46:13"/>
    <x v="1309"/>
  </r>
  <r>
    <x v="1148"/>
    <x v="13"/>
    <d v="1899-12-30T09:53:41"/>
    <x v="1310"/>
  </r>
  <r>
    <x v="1149"/>
    <x v="13"/>
    <d v="1899-12-30T09:54:19"/>
    <x v="1311"/>
  </r>
  <r>
    <x v="1150"/>
    <x v="13"/>
    <d v="1899-12-30T09:56:58"/>
    <x v="121"/>
  </r>
  <r>
    <x v="1151"/>
    <x v="13"/>
    <d v="1899-12-30T10:00:09"/>
    <x v="1312"/>
  </r>
  <r>
    <x v="1152"/>
    <x v="13"/>
    <d v="1899-12-30T10:04:31"/>
    <x v="1313"/>
  </r>
  <r>
    <x v="1153"/>
    <x v="13"/>
    <d v="1899-12-30T10:12:30"/>
    <x v="1314"/>
  </r>
  <r>
    <x v="1154"/>
    <x v="13"/>
    <d v="1899-12-30T10:15:46"/>
    <x v="1315"/>
  </r>
  <r>
    <x v="1155"/>
    <x v="13"/>
    <d v="1899-12-30T10:21:41"/>
    <x v="1316"/>
  </r>
  <r>
    <x v="1156"/>
    <x v="13"/>
    <d v="1899-12-30T10:27:56"/>
    <x v="1317"/>
  </r>
  <r>
    <x v="1157"/>
    <x v="13"/>
    <d v="1899-12-30T10:36:03"/>
    <x v="1318"/>
  </r>
  <r>
    <x v="1158"/>
    <x v="13"/>
    <d v="1899-12-30T10:42:28"/>
    <x v="1319"/>
  </r>
  <r>
    <x v="124"/>
    <x v="13"/>
    <d v="1899-12-30T10:48:34"/>
    <x v="1320"/>
  </r>
  <r>
    <x v="1159"/>
    <x v="13"/>
    <d v="1899-12-30T10:55:15"/>
    <x v="1321"/>
  </r>
  <r>
    <x v="1160"/>
    <x v="13"/>
    <d v="1899-12-30T10:59:27"/>
    <x v="1322"/>
  </r>
  <r>
    <x v="1161"/>
    <x v="13"/>
    <d v="1899-12-30T11:04:46"/>
    <x v="1323"/>
  </r>
  <r>
    <x v="1162"/>
    <x v="13"/>
    <d v="1899-12-30T11:05:39"/>
    <x v="1324"/>
  </r>
  <r>
    <x v="1163"/>
    <x v="13"/>
    <d v="1899-12-30T11:11:08"/>
    <x v="1325"/>
  </r>
  <r>
    <x v="1164"/>
    <x v="13"/>
    <d v="1899-12-30T11:18:19"/>
    <x v="1326"/>
  </r>
  <r>
    <x v="1165"/>
    <x v="13"/>
    <d v="1899-12-30T11:20:19"/>
    <x v="1327"/>
  </r>
  <r>
    <x v="1166"/>
    <x v="13"/>
    <d v="1899-12-30T11:24:27"/>
    <x v="1328"/>
  </r>
  <r>
    <x v="1167"/>
    <x v="13"/>
    <d v="1899-12-30T11:31:40"/>
    <x v="1329"/>
  </r>
  <r>
    <x v="1168"/>
    <x v="13"/>
    <d v="1899-12-30T11:35:14"/>
    <x v="1330"/>
  </r>
  <r>
    <x v="1169"/>
    <x v="13"/>
    <d v="1899-12-30T11:42:55"/>
    <x v="1331"/>
  </r>
  <r>
    <x v="1170"/>
    <x v="13"/>
    <d v="1899-12-30T11:45:49"/>
    <x v="1153"/>
  </r>
  <r>
    <x v="1171"/>
    <x v="13"/>
    <d v="1899-12-30T11:47:05"/>
    <x v="1332"/>
  </r>
  <r>
    <x v="1172"/>
    <x v="13"/>
    <d v="1899-12-30T11:53:05"/>
    <x v="1333"/>
  </r>
  <r>
    <x v="1173"/>
    <x v="13"/>
    <d v="1899-12-30T11:57:36"/>
    <x v="1334"/>
  </r>
  <r>
    <x v="1174"/>
    <x v="13"/>
    <d v="1899-12-30T12:04:18"/>
    <x v="1335"/>
  </r>
  <r>
    <x v="1175"/>
    <x v="13"/>
    <d v="1899-12-30T12:08:22"/>
    <x v="1336"/>
  </r>
  <r>
    <x v="1176"/>
    <x v="13"/>
    <d v="1899-12-30T12:11:55"/>
    <x v="1337"/>
  </r>
  <r>
    <x v="1177"/>
    <x v="13"/>
    <d v="1899-12-30T12:12:41"/>
    <x v="1338"/>
  </r>
  <r>
    <x v="0"/>
    <x v="13"/>
    <d v="1899-12-30T12:14:49"/>
    <x v="1339"/>
  </r>
  <r>
    <x v="1178"/>
    <x v="13"/>
    <d v="1899-12-30T12:21:46"/>
    <x v="1340"/>
  </r>
  <r>
    <x v="1179"/>
    <x v="13"/>
    <d v="1899-12-30T12:21:47"/>
    <x v="1341"/>
  </r>
  <r>
    <x v="1180"/>
    <x v="13"/>
    <d v="1899-12-30T12:27:46"/>
    <x v="1342"/>
  </r>
  <r>
    <x v="1181"/>
    <x v="13"/>
    <d v="1899-12-30T12:32:03"/>
    <x v="1343"/>
  </r>
  <r>
    <x v="1182"/>
    <x v="13"/>
    <d v="1899-12-30T12:32:16"/>
    <x v="1344"/>
  </r>
  <r>
    <x v="1183"/>
    <x v="13"/>
    <d v="1899-12-30T12:34:16"/>
    <x v="1345"/>
  </r>
  <r>
    <x v="1184"/>
    <x v="13"/>
    <d v="1899-12-30T12:40:31"/>
    <x v="1346"/>
  </r>
  <r>
    <x v="1185"/>
    <x v="13"/>
    <d v="1899-12-30T12:44:24"/>
    <x v="1347"/>
  </r>
  <r>
    <x v="1186"/>
    <x v="13"/>
    <d v="1899-12-30T12:47:36"/>
    <x v="1348"/>
  </r>
  <r>
    <x v="1187"/>
    <x v="13"/>
    <d v="1899-12-30T12:55:01"/>
    <x v="1349"/>
  </r>
  <r>
    <x v="1188"/>
    <x v="13"/>
    <d v="1899-12-30T12:57:05"/>
    <x v="1350"/>
  </r>
  <r>
    <x v="1189"/>
    <x v="13"/>
    <d v="1899-12-30T13:04:05"/>
    <x v="1351"/>
  </r>
  <r>
    <x v="141"/>
    <x v="13"/>
    <d v="1899-12-30T13:05:37"/>
    <x v="969"/>
  </r>
  <r>
    <x v="1190"/>
    <x v="13"/>
    <d v="1899-12-30T13:11:14"/>
    <x v="1352"/>
  </r>
  <r>
    <x v="1191"/>
    <x v="13"/>
    <d v="1899-12-30T13:16:25"/>
    <x v="1353"/>
  </r>
  <r>
    <x v="1192"/>
    <x v="13"/>
    <d v="1899-12-30T13:18:52"/>
    <x v="1354"/>
  </r>
  <r>
    <x v="523"/>
    <x v="13"/>
    <d v="1899-12-30T13:23:55"/>
    <x v="1355"/>
  </r>
  <r>
    <x v="1193"/>
    <x v="13"/>
    <d v="1899-12-30T13:29:00"/>
    <x v="1356"/>
  </r>
  <r>
    <x v="1194"/>
    <x v="13"/>
    <d v="1899-12-30T13:31:01"/>
    <x v="1357"/>
  </r>
  <r>
    <x v="1195"/>
    <x v="13"/>
    <d v="1899-12-30T13:34:08"/>
    <x v="1358"/>
  </r>
  <r>
    <x v="1196"/>
    <x v="13"/>
    <d v="1899-12-30T13:42:19"/>
    <x v="1359"/>
  </r>
  <r>
    <x v="1197"/>
    <x v="13"/>
    <d v="1899-12-30T13:48:15"/>
    <x v="1360"/>
  </r>
  <r>
    <x v="1198"/>
    <x v="13"/>
    <d v="1899-12-30T13:50:28"/>
    <x v="1361"/>
  </r>
  <r>
    <x v="1199"/>
    <x v="13"/>
    <d v="1899-12-30T13:52:03"/>
    <x v="1362"/>
  </r>
  <r>
    <x v="1200"/>
    <x v="13"/>
    <d v="1899-12-30T13:58:10"/>
    <x v="1363"/>
  </r>
  <r>
    <x v="1201"/>
    <x v="13"/>
    <d v="1899-12-30T13:59:56"/>
    <x v="1364"/>
  </r>
  <r>
    <x v="1202"/>
    <x v="13"/>
    <d v="1899-12-30T14:03:20"/>
    <x v="1365"/>
  </r>
  <r>
    <x v="1203"/>
    <x v="13"/>
    <d v="1899-12-30T14:10:22"/>
    <x v="1366"/>
  </r>
  <r>
    <x v="1204"/>
    <x v="13"/>
    <d v="1899-12-30T14:18:33"/>
    <x v="1367"/>
  </r>
  <r>
    <x v="1205"/>
    <x v="13"/>
    <d v="1899-12-30T14:19:35"/>
    <x v="1368"/>
  </r>
  <r>
    <x v="1206"/>
    <x v="13"/>
    <d v="1899-12-30T14:20:53"/>
    <x v="1369"/>
  </r>
  <r>
    <x v="1207"/>
    <x v="13"/>
    <d v="1899-12-30T14:24:42"/>
    <x v="1370"/>
  </r>
  <r>
    <x v="1208"/>
    <x v="13"/>
    <d v="1899-12-30T14:27:37"/>
    <x v="1371"/>
  </r>
  <r>
    <x v="1059"/>
    <x v="13"/>
    <d v="1899-12-30T14:28:00"/>
    <x v="1372"/>
  </r>
  <r>
    <x v="1209"/>
    <x v="13"/>
    <d v="1899-12-30T14:28:04"/>
    <x v="1373"/>
  </r>
  <r>
    <x v="1210"/>
    <x v="13"/>
    <d v="1899-12-30T14:33:59"/>
    <x v="1374"/>
  </r>
  <r>
    <x v="1211"/>
    <x v="13"/>
    <d v="1899-12-30T14:38:16"/>
    <x v="1375"/>
  </r>
  <r>
    <x v="1212"/>
    <x v="13"/>
    <d v="1899-12-30T14:43:01"/>
    <x v="1376"/>
  </r>
  <r>
    <x v="1213"/>
    <x v="13"/>
    <d v="1899-12-30T14:46:07"/>
    <x v="1377"/>
  </r>
  <r>
    <x v="1214"/>
    <x v="13"/>
    <d v="1899-12-30T14:46:27"/>
    <x v="1378"/>
  </r>
  <r>
    <x v="1215"/>
    <x v="13"/>
    <d v="1899-12-30T14:53:56"/>
    <x v="1379"/>
  </r>
  <r>
    <x v="1216"/>
    <x v="13"/>
    <d v="1899-12-30T15:00:21"/>
    <x v="1380"/>
  </r>
  <r>
    <x v="923"/>
    <x v="14"/>
    <d v="1899-12-30T08:01:16"/>
    <x v="1381"/>
  </r>
  <r>
    <x v="1217"/>
    <x v="14"/>
    <d v="1899-12-30T08:02:36"/>
    <x v="1382"/>
  </r>
  <r>
    <x v="1218"/>
    <x v="14"/>
    <d v="1899-12-30T08:04:27"/>
    <x v="705"/>
  </r>
  <r>
    <x v="1219"/>
    <x v="14"/>
    <d v="1899-12-30T08:11:52"/>
    <x v="1100"/>
  </r>
  <r>
    <x v="1220"/>
    <x v="14"/>
    <d v="1899-12-30T08:12:27"/>
    <x v="1383"/>
  </r>
  <r>
    <x v="1221"/>
    <x v="14"/>
    <d v="1899-12-30T08:17:46"/>
    <x v="1384"/>
  </r>
  <r>
    <x v="1222"/>
    <x v="14"/>
    <d v="1899-12-30T08:19:33"/>
    <x v="807"/>
  </r>
  <r>
    <x v="1223"/>
    <x v="14"/>
    <d v="1899-12-30T08:20:20"/>
    <x v="1385"/>
  </r>
  <r>
    <x v="1224"/>
    <x v="14"/>
    <d v="1899-12-30T08:23:27"/>
    <x v="1386"/>
  </r>
  <r>
    <x v="1225"/>
    <x v="14"/>
    <d v="1899-12-30T08:24:03"/>
    <x v="1387"/>
  </r>
  <r>
    <x v="1226"/>
    <x v="14"/>
    <d v="1899-12-30T08:26:15"/>
    <x v="1388"/>
  </r>
  <r>
    <x v="1141"/>
    <x v="14"/>
    <d v="1899-12-30T08:29:47"/>
    <x v="1389"/>
  </r>
  <r>
    <x v="1227"/>
    <x v="14"/>
    <d v="1899-12-30T08:37:08"/>
    <x v="1102"/>
  </r>
  <r>
    <x v="1228"/>
    <x v="14"/>
    <d v="1899-12-30T08:40:38"/>
    <x v="1390"/>
  </r>
  <r>
    <x v="1229"/>
    <x v="14"/>
    <d v="1899-12-30T08:47:30"/>
    <x v="1391"/>
  </r>
  <r>
    <x v="1230"/>
    <x v="14"/>
    <d v="1899-12-30T08:54:43"/>
    <x v="1392"/>
  </r>
  <r>
    <x v="1231"/>
    <x v="14"/>
    <d v="1899-12-30T09:01:00"/>
    <x v="1393"/>
  </r>
  <r>
    <x v="68"/>
    <x v="14"/>
    <d v="1899-12-30T09:05:38"/>
    <x v="1394"/>
  </r>
  <r>
    <x v="1232"/>
    <x v="14"/>
    <d v="1899-12-30T09:08:27"/>
    <x v="1395"/>
  </r>
  <r>
    <x v="1233"/>
    <x v="14"/>
    <d v="1899-12-30T09:16:19"/>
    <x v="1396"/>
  </r>
  <r>
    <x v="1234"/>
    <x v="14"/>
    <d v="1899-12-30T09:19:25"/>
    <x v="1397"/>
  </r>
  <r>
    <x v="1235"/>
    <x v="14"/>
    <d v="1899-12-30T09:22:53"/>
    <x v="429"/>
  </r>
  <r>
    <x v="1236"/>
    <x v="14"/>
    <d v="1899-12-30T09:28:22"/>
    <x v="1398"/>
  </r>
  <r>
    <x v="1237"/>
    <x v="14"/>
    <d v="1899-12-30T09:35:20"/>
    <x v="1399"/>
  </r>
  <r>
    <x v="1238"/>
    <x v="14"/>
    <d v="1899-12-30T09:41:28"/>
    <x v="1400"/>
  </r>
  <r>
    <x v="1239"/>
    <x v="14"/>
    <d v="1899-12-30T09:42:40"/>
    <x v="1401"/>
  </r>
  <r>
    <x v="1240"/>
    <x v="14"/>
    <d v="1899-12-30T09:42:42"/>
    <x v="434"/>
  </r>
  <r>
    <x v="1241"/>
    <x v="14"/>
    <d v="1899-12-30T09:43:17"/>
    <x v="1402"/>
  </r>
  <r>
    <x v="1242"/>
    <x v="14"/>
    <d v="1899-12-30T09:46:00"/>
    <x v="1403"/>
  </r>
  <r>
    <x v="1243"/>
    <x v="14"/>
    <d v="1899-12-30T09:53:41"/>
    <x v="1404"/>
  </r>
  <r>
    <x v="1244"/>
    <x v="14"/>
    <d v="1899-12-30T09:57:31"/>
    <x v="1405"/>
  </r>
  <r>
    <x v="1245"/>
    <x v="14"/>
    <d v="1899-12-30T10:05:35"/>
    <x v="1406"/>
  </r>
  <r>
    <x v="1246"/>
    <x v="14"/>
    <d v="1899-12-30T10:06:01"/>
    <x v="1127"/>
  </r>
  <r>
    <x v="1247"/>
    <x v="14"/>
    <d v="1899-12-30T10:09:57"/>
    <x v="1407"/>
  </r>
  <r>
    <x v="1248"/>
    <x v="14"/>
    <d v="1899-12-30T10:16:32"/>
    <x v="1408"/>
  </r>
  <r>
    <x v="1249"/>
    <x v="14"/>
    <d v="1899-12-30T10:19:14"/>
    <x v="1409"/>
  </r>
  <r>
    <x v="1250"/>
    <x v="14"/>
    <d v="1899-12-30T10:20:17"/>
    <x v="1410"/>
  </r>
  <r>
    <x v="882"/>
    <x v="14"/>
    <d v="1899-12-30T10:24:58"/>
    <x v="1411"/>
  </r>
  <r>
    <x v="1251"/>
    <x v="14"/>
    <d v="1899-12-30T10:27:35"/>
    <x v="1412"/>
  </r>
  <r>
    <x v="1252"/>
    <x v="14"/>
    <d v="1899-12-30T10:29:43"/>
    <x v="1413"/>
  </r>
  <r>
    <x v="41"/>
    <x v="14"/>
    <d v="1899-12-30T10:37:48"/>
    <x v="740"/>
  </r>
  <r>
    <x v="1253"/>
    <x v="14"/>
    <d v="1899-12-30T10:44:52"/>
    <x v="1414"/>
  </r>
  <r>
    <x v="839"/>
    <x v="14"/>
    <d v="1899-12-30T10:50:42"/>
    <x v="1415"/>
  </r>
  <r>
    <x v="1254"/>
    <x v="14"/>
    <d v="1899-12-30T10:54:36"/>
    <x v="1416"/>
  </r>
  <r>
    <x v="1245"/>
    <x v="14"/>
    <d v="1899-12-30T10:57:56"/>
    <x v="1417"/>
  </r>
  <r>
    <x v="1255"/>
    <x v="14"/>
    <d v="1899-12-30T11:04:11"/>
    <x v="1418"/>
  </r>
  <r>
    <x v="1256"/>
    <x v="14"/>
    <d v="1899-12-30T11:10:22"/>
    <x v="1419"/>
  </r>
  <r>
    <x v="1257"/>
    <x v="14"/>
    <d v="1899-12-30T11:17:53"/>
    <x v="1420"/>
  </r>
  <r>
    <x v="1258"/>
    <x v="14"/>
    <d v="1899-12-30T11:18:19"/>
    <x v="1421"/>
  </r>
  <r>
    <x v="230"/>
    <x v="14"/>
    <d v="1899-12-30T11:20:55"/>
    <x v="1422"/>
  </r>
  <r>
    <x v="1259"/>
    <x v="14"/>
    <d v="1899-12-30T11:21:07"/>
    <x v="1423"/>
  </r>
  <r>
    <x v="1260"/>
    <x v="14"/>
    <d v="1899-12-30T11:26:51"/>
    <x v="1424"/>
  </r>
  <r>
    <x v="1261"/>
    <x v="14"/>
    <d v="1899-12-30T11:28:48"/>
    <x v="1425"/>
  </r>
  <r>
    <x v="1262"/>
    <x v="14"/>
    <d v="1899-12-30T11:35:19"/>
    <x v="1426"/>
  </r>
  <r>
    <x v="1263"/>
    <x v="14"/>
    <d v="1899-12-30T11:37:32"/>
    <x v="1427"/>
  </r>
  <r>
    <x v="1264"/>
    <x v="14"/>
    <d v="1899-12-30T11:41:09"/>
    <x v="1428"/>
  </r>
  <r>
    <x v="523"/>
    <x v="14"/>
    <d v="1899-12-30T11:49:05"/>
    <x v="355"/>
  </r>
  <r>
    <x v="1265"/>
    <x v="14"/>
    <d v="1899-12-30T11:50:19"/>
    <x v="467"/>
  </r>
  <r>
    <x v="925"/>
    <x v="14"/>
    <d v="1899-12-30T11:57:17"/>
    <x v="1429"/>
  </r>
  <r>
    <x v="1266"/>
    <x v="14"/>
    <d v="1899-12-30T12:00:14"/>
    <x v="1430"/>
  </r>
  <r>
    <x v="1267"/>
    <x v="14"/>
    <d v="1899-12-30T12:04:06"/>
    <x v="1431"/>
  </r>
  <r>
    <x v="1268"/>
    <x v="14"/>
    <d v="1899-12-30T12:12:06"/>
    <x v="1432"/>
  </r>
  <r>
    <x v="1269"/>
    <x v="14"/>
    <d v="1899-12-30T12:17:17"/>
    <x v="1433"/>
  </r>
  <r>
    <x v="1270"/>
    <x v="14"/>
    <d v="1899-12-30T12:18:00"/>
    <x v="1434"/>
  </r>
  <r>
    <x v="1271"/>
    <x v="14"/>
    <d v="1899-12-30T12:21:54"/>
    <x v="1435"/>
  </r>
  <r>
    <x v="1272"/>
    <x v="14"/>
    <d v="1899-12-30T12:27:53"/>
    <x v="1436"/>
  </r>
  <r>
    <x v="1273"/>
    <x v="14"/>
    <d v="1899-12-30T12:32:18"/>
    <x v="59"/>
  </r>
  <r>
    <x v="1274"/>
    <x v="14"/>
    <d v="1899-12-30T12:35:34"/>
    <x v="1437"/>
  </r>
  <r>
    <x v="1275"/>
    <x v="14"/>
    <d v="1899-12-30T12:39:36"/>
    <x v="1438"/>
  </r>
  <r>
    <x v="1276"/>
    <x v="14"/>
    <d v="1899-12-30T12:46:40"/>
    <x v="1439"/>
  </r>
  <r>
    <x v="1277"/>
    <x v="14"/>
    <d v="1899-12-30T12:54:53"/>
    <x v="1440"/>
  </r>
  <r>
    <x v="1026"/>
    <x v="14"/>
    <d v="1899-12-30T12:55:10"/>
    <x v="1441"/>
  </r>
  <r>
    <x v="1278"/>
    <x v="14"/>
    <d v="1899-12-30T13:00:58"/>
    <x v="1442"/>
  </r>
  <r>
    <x v="1279"/>
    <x v="14"/>
    <d v="1899-12-30T13:06:42"/>
    <x v="1443"/>
  </r>
  <r>
    <x v="1280"/>
    <x v="14"/>
    <d v="1899-12-30T13:08:34"/>
    <x v="1444"/>
  </r>
  <r>
    <x v="1281"/>
    <x v="14"/>
    <d v="1899-12-30T13:11:20"/>
    <x v="1445"/>
  </r>
  <r>
    <x v="1282"/>
    <x v="14"/>
    <d v="1899-12-30T13:16:29"/>
    <x v="1446"/>
  </r>
  <r>
    <x v="443"/>
    <x v="14"/>
    <d v="1899-12-30T13:21:24"/>
    <x v="1447"/>
  </r>
  <r>
    <x v="1283"/>
    <x v="14"/>
    <d v="1899-12-30T13:22:48"/>
    <x v="1448"/>
  </r>
  <r>
    <x v="1284"/>
    <x v="14"/>
    <d v="1899-12-30T13:30:41"/>
    <x v="1449"/>
  </r>
  <r>
    <x v="1285"/>
    <x v="14"/>
    <d v="1899-12-30T13:34:44"/>
    <x v="1450"/>
  </r>
  <r>
    <x v="406"/>
    <x v="14"/>
    <d v="1899-12-30T13:42:47"/>
    <x v="1451"/>
  </r>
  <r>
    <x v="1286"/>
    <x v="14"/>
    <d v="1899-12-30T13:48:43"/>
    <x v="1452"/>
  </r>
  <r>
    <x v="1287"/>
    <x v="14"/>
    <d v="1899-12-30T13:52:44"/>
    <x v="282"/>
  </r>
  <r>
    <x v="1288"/>
    <x v="14"/>
    <d v="1899-12-30T13:54:58"/>
    <x v="1453"/>
  </r>
  <r>
    <x v="11"/>
    <x v="14"/>
    <d v="1899-12-30T14:02:42"/>
    <x v="1454"/>
  </r>
  <r>
    <x v="1120"/>
    <x v="14"/>
    <d v="1899-12-30T14:09:59"/>
    <x v="1455"/>
  </r>
  <r>
    <x v="152"/>
    <x v="14"/>
    <d v="1899-12-30T14:15:23"/>
    <x v="1456"/>
  </r>
  <r>
    <x v="1289"/>
    <x v="14"/>
    <d v="1899-12-30T14:19:52"/>
    <x v="179"/>
  </r>
  <r>
    <x v="1290"/>
    <x v="14"/>
    <d v="1899-12-30T14:26:40"/>
    <x v="1457"/>
  </r>
  <r>
    <x v="1291"/>
    <x v="14"/>
    <d v="1899-12-30T14:26:50"/>
    <x v="1458"/>
  </r>
  <r>
    <x v="1292"/>
    <x v="14"/>
    <d v="1899-12-30T14:30:42"/>
    <x v="1459"/>
  </r>
  <r>
    <x v="1293"/>
    <x v="14"/>
    <d v="1899-12-30T14:35:16"/>
    <x v="1276"/>
  </r>
  <r>
    <x v="1294"/>
    <x v="14"/>
    <d v="1899-12-30T14:41:33"/>
    <x v="1460"/>
  </r>
  <r>
    <x v="1295"/>
    <x v="14"/>
    <d v="1899-12-30T14:45:15"/>
    <x v="1461"/>
  </r>
  <r>
    <x v="1296"/>
    <x v="14"/>
    <d v="1899-12-30T14:48:21"/>
    <x v="1462"/>
  </r>
  <r>
    <x v="1297"/>
    <x v="14"/>
    <d v="1899-12-30T14:53:47"/>
    <x v="610"/>
  </r>
  <r>
    <x v="1298"/>
    <x v="14"/>
    <d v="1899-12-30T14:59:47"/>
    <x v="1463"/>
  </r>
  <r>
    <x v="1299"/>
    <x v="14"/>
    <d v="1899-12-30T15:01:37"/>
    <x v="1464"/>
  </r>
  <r>
    <x v="265"/>
    <x v="15"/>
    <d v="1899-12-30T08:04:12"/>
    <x v="1465"/>
  </r>
  <r>
    <x v="1300"/>
    <x v="15"/>
    <d v="1899-12-30T08:05:41"/>
    <x v="1466"/>
  </r>
  <r>
    <x v="1301"/>
    <x v="15"/>
    <d v="1899-12-30T08:09:59"/>
    <x v="1467"/>
  </r>
  <r>
    <x v="1302"/>
    <x v="15"/>
    <d v="1899-12-30T08:16:44"/>
    <x v="1468"/>
  </r>
  <r>
    <x v="1303"/>
    <x v="15"/>
    <d v="1899-12-30T08:21:14"/>
    <x v="1469"/>
  </r>
  <r>
    <x v="1304"/>
    <x v="15"/>
    <d v="1899-12-30T08:22:16"/>
    <x v="518"/>
  </r>
  <r>
    <x v="1305"/>
    <x v="15"/>
    <d v="1899-12-30T08:24:36"/>
    <x v="1470"/>
  </r>
  <r>
    <x v="1306"/>
    <x v="15"/>
    <d v="1899-12-30T08:25:52"/>
    <x v="1471"/>
  </r>
  <r>
    <x v="1307"/>
    <x v="15"/>
    <d v="1899-12-30T08:33:25"/>
    <x v="1472"/>
  </r>
  <r>
    <x v="1308"/>
    <x v="15"/>
    <d v="1899-12-30T08:38:17"/>
    <x v="1473"/>
  </r>
  <r>
    <x v="1309"/>
    <x v="15"/>
    <d v="1899-12-30T08:39:17"/>
    <x v="1474"/>
  </r>
  <r>
    <x v="1310"/>
    <x v="15"/>
    <d v="1899-12-30T08:41:54"/>
    <x v="1475"/>
  </r>
  <r>
    <x v="542"/>
    <x v="15"/>
    <d v="1899-12-30T08:43:13"/>
    <x v="1476"/>
  </r>
  <r>
    <x v="1311"/>
    <x v="15"/>
    <d v="1899-12-30T08:51:11"/>
    <x v="1477"/>
  </r>
  <r>
    <x v="1312"/>
    <x v="15"/>
    <d v="1899-12-30T08:53:10"/>
    <x v="1478"/>
  </r>
  <r>
    <x v="1313"/>
    <x v="15"/>
    <d v="1899-12-30T08:54:58"/>
    <x v="1479"/>
  </r>
  <r>
    <x v="1314"/>
    <x v="15"/>
    <d v="1899-12-30T08:57:04"/>
    <x v="1480"/>
  </r>
  <r>
    <x v="1315"/>
    <x v="15"/>
    <d v="1899-12-30T09:03:56"/>
    <x v="1481"/>
  </r>
  <r>
    <x v="1316"/>
    <x v="15"/>
    <d v="1899-12-30T09:06:58"/>
    <x v="627"/>
  </r>
  <r>
    <x v="1317"/>
    <x v="15"/>
    <d v="1899-12-30T09:07:52"/>
    <x v="1482"/>
  </r>
  <r>
    <x v="1318"/>
    <x v="15"/>
    <d v="1899-12-30T09:09:27"/>
    <x v="1483"/>
  </r>
  <r>
    <x v="1319"/>
    <x v="15"/>
    <d v="1899-12-30T09:12:40"/>
    <x v="1484"/>
  </r>
  <r>
    <x v="1320"/>
    <x v="15"/>
    <d v="1899-12-30T09:16:21"/>
    <x v="1485"/>
  </r>
  <r>
    <x v="1321"/>
    <x v="15"/>
    <d v="1899-12-30T09:24:37"/>
    <x v="1486"/>
  </r>
  <r>
    <x v="1322"/>
    <x v="15"/>
    <d v="1899-12-30T09:27:07"/>
    <x v="915"/>
  </r>
  <r>
    <x v="1323"/>
    <x v="15"/>
    <d v="1899-12-30T09:27:14"/>
    <x v="1487"/>
  </r>
  <r>
    <x v="1324"/>
    <x v="15"/>
    <d v="1899-12-30T09:29:02"/>
    <x v="1488"/>
  </r>
  <r>
    <x v="978"/>
    <x v="15"/>
    <d v="1899-12-30T09:30:27"/>
    <x v="1489"/>
  </r>
  <r>
    <x v="1325"/>
    <x v="15"/>
    <d v="1899-12-30T09:34:03"/>
    <x v="1490"/>
  </r>
  <r>
    <x v="1326"/>
    <x v="15"/>
    <d v="1899-12-30T09:35:22"/>
    <x v="1491"/>
  </r>
  <r>
    <x v="143"/>
    <x v="15"/>
    <d v="1899-12-30T09:39:48"/>
    <x v="1492"/>
  </r>
  <r>
    <x v="1327"/>
    <x v="15"/>
    <d v="1899-12-30T09:45:14"/>
    <x v="1493"/>
  </r>
  <r>
    <x v="1328"/>
    <x v="15"/>
    <d v="1899-12-30T09:49:24"/>
    <x v="1024"/>
  </r>
  <r>
    <x v="1329"/>
    <x v="15"/>
    <d v="1899-12-30T09:55:28"/>
    <x v="1494"/>
  </r>
  <r>
    <x v="1330"/>
    <x v="15"/>
    <d v="1899-12-30T10:02:41"/>
    <x v="1495"/>
  </r>
  <r>
    <x v="1331"/>
    <x v="15"/>
    <d v="1899-12-30T10:08:17"/>
    <x v="1496"/>
  </r>
  <r>
    <x v="1332"/>
    <x v="15"/>
    <d v="1899-12-30T10:12:53"/>
    <x v="1497"/>
  </r>
  <r>
    <x v="1333"/>
    <x v="15"/>
    <d v="1899-12-30T10:12:55"/>
    <x v="1498"/>
  </r>
  <r>
    <x v="1334"/>
    <x v="15"/>
    <d v="1899-12-30T10:18:30"/>
    <x v="1499"/>
  </r>
  <r>
    <x v="1335"/>
    <x v="15"/>
    <d v="1899-12-30T10:21:07"/>
    <x v="1500"/>
  </r>
  <r>
    <x v="23"/>
    <x v="15"/>
    <d v="1899-12-30T10:28:23"/>
    <x v="1501"/>
  </r>
  <r>
    <x v="1336"/>
    <x v="15"/>
    <d v="1899-12-30T10:34:46"/>
    <x v="1502"/>
  </r>
  <r>
    <x v="1337"/>
    <x v="15"/>
    <d v="1899-12-30T10:36:16"/>
    <x v="1503"/>
  </r>
  <r>
    <x v="1338"/>
    <x v="15"/>
    <d v="1899-12-30T10:42:40"/>
    <x v="1504"/>
  </r>
  <r>
    <x v="1339"/>
    <x v="15"/>
    <d v="1899-12-30T10:43:24"/>
    <x v="1505"/>
  </r>
  <r>
    <x v="28"/>
    <x v="15"/>
    <d v="1899-12-30T10:46:36"/>
    <x v="1506"/>
  </r>
  <r>
    <x v="1340"/>
    <x v="15"/>
    <d v="1899-12-30T10:53:39"/>
    <x v="1507"/>
  </r>
  <r>
    <x v="1341"/>
    <x v="15"/>
    <d v="1899-12-30T10:54:56"/>
    <x v="1508"/>
  </r>
  <r>
    <x v="1342"/>
    <x v="15"/>
    <d v="1899-12-30T11:01:24"/>
    <x v="1509"/>
  </r>
  <r>
    <x v="1343"/>
    <x v="15"/>
    <d v="1899-12-30T11:09:27"/>
    <x v="1510"/>
  </r>
  <r>
    <x v="1344"/>
    <x v="15"/>
    <d v="1899-12-30T11:16:23"/>
    <x v="1511"/>
  </r>
  <r>
    <x v="1345"/>
    <x v="15"/>
    <d v="1899-12-30T11:19:31"/>
    <x v="1512"/>
  </r>
  <r>
    <x v="1346"/>
    <x v="15"/>
    <d v="1899-12-30T11:25:18"/>
    <x v="1513"/>
  </r>
  <r>
    <x v="1347"/>
    <x v="15"/>
    <d v="1899-12-30T11:32:23"/>
    <x v="1514"/>
  </r>
  <r>
    <x v="442"/>
    <x v="15"/>
    <d v="1899-12-30T11:36:22"/>
    <x v="1515"/>
  </r>
  <r>
    <x v="1348"/>
    <x v="15"/>
    <d v="1899-12-30T11:40:47"/>
    <x v="1516"/>
  </r>
  <r>
    <x v="1349"/>
    <x v="15"/>
    <d v="1899-12-30T11:42:18"/>
    <x v="1517"/>
  </r>
  <r>
    <x v="1350"/>
    <x v="15"/>
    <d v="1899-12-30T11:43:15"/>
    <x v="1518"/>
  </r>
  <r>
    <x v="1351"/>
    <x v="15"/>
    <d v="1899-12-30T11:46:30"/>
    <x v="1519"/>
  </r>
  <r>
    <x v="1352"/>
    <x v="15"/>
    <d v="1899-12-30T11:48:54"/>
    <x v="1520"/>
  </r>
  <r>
    <x v="1353"/>
    <x v="15"/>
    <d v="1899-12-30T11:49:33"/>
    <x v="1521"/>
  </r>
  <r>
    <x v="1354"/>
    <x v="15"/>
    <d v="1899-12-30T11:51:36"/>
    <x v="1522"/>
  </r>
  <r>
    <x v="1355"/>
    <x v="15"/>
    <d v="1899-12-30T11:54:43"/>
    <x v="1523"/>
  </r>
  <r>
    <x v="1356"/>
    <x v="15"/>
    <d v="1899-12-30T11:57:57"/>
    <x v="1524"/>
  </r>
  <r>
    <x v="1357"/>
    <x v="15"/>
    <d v="1899-12-30T12:04:25"/>
    <x v="1525"/>
  </r>
  <r>
    <x v="1358"/>
    <x v="15"/>
    <d v="1899-12-30T12:08:24"/>
    <x v="1526"/>
  </r>
  <r>
    <x v="103"/>
    <x v="15"/>
    <d v="1899-12-30T12:08:48"/>
    <x v="1527"/>
  </r>
  <r>
    <x v="1359"/>
    <x v="15"/>
    <d v="1899-12-30T12:10:17"/>
    <x v="1528"/>
  </r>
  <r>
    <x v="1360"/>
    <x v="15"/>
    <d v="1899-12-30T12:18:18"/>
    <x v="1529"/>
  </r>
  <r>
    <x v="1361"/>
    <x v="15"/>
    <d v="1899-12-30T12:21:47"/>
    <x v="1530"/>
  </r>
  <r>
    <x v="1362"/>
    <x v="15"/>
    <d v="1899-12-30T12:25:09"/>
    <x v="1531"/>
  </r>
  <r>
    <x v="1363"/>
    <x v="15"/>
    <d v="1899-12-30T12:28:16"/>
    <x v="1342"/>
  </r>
  <r>
    <x v="842"/>
    <x v="15"/>
    <d v="1899-12-30T12:36:18"/>
    <x v="1532"/>
  </r>
  <r>
    <x v="1364"/>
    <x v="15"/>
    <d v="1899-12-30T12:41:04"/>
    <x v="1533"/>
  </r>
  <r>
    <x v="1365"/>
    <x v="15"/>
    <d v="1899-12-30T12:49:01"/>
    <x v="771"/>
  </r>
  <r>
    <x v="1366"/>
    <x v="15"/>
    <d v="1899-12-30T12:56:52"/>
    <x v="1534"/>
  </r>
  <r>
    <x v="1367"/>
    <x v="15"/>
    <d v="1899-12-30T12:58:28"/>
    <x v="1535"/>
  </r>
  <r>
    <x v="1368"/>
    <x v="15"/>
    <d v="1899-12-30T13:03:31"/>
    <x v="1536"/>
  </r>
  <r>
    <x v="1369"/>
    <x v="15"/>
    <d v="1899-12-30T13:04:29"/>
    <x v="1537"/>
  </r>
  <r>
    <x v="1370"/>
    <x v="15"/>
    <d v="1899-12-30T13:08:17"/>
    <x v="1538"/>
  </r>
  <r>
    <x v="1371"/>
    <x v="15"/>
    <d v="1899-12-30T13:08:44"/>
    <x v="1539"/>
  </r>
  <r>
    <x v="1372"/>
    <x v="15"/>
    <d v="1899-12-30T13:14:13"/>
    <x v="1540"/>
  </r>
  <r>
    <x v="1373"/>
    <x v="15"/>
    <d v="1899-12-30T13:19:05"/>
    <x v="70"/>
  </r>
  <r>
    <x v="1374"/>
    <x v="15"/>
    <d v="1899-12-30T13:26:49"/>
    <x v="1541"/>
  </r>
  <r>
    <x v="1375"/>
    <x v="15"/>
    <d v="1899-12-30T13:29:14"/>
    <x v="1542"/>
  </r>
  <r>
    <x v="544"/>
    <x v="15"/>
    <d v="1899-12-30T13:31:25"/>
    <x v="1543"/>
  </r>
  <r>
    <x v="1376"/>
    <x v="15"/>
    <d v="1899-12-30T13:39:04"/>
    <x v="1544"/>
  </r>
  <r>
    <x v="1377"/>
    <x v="15"/>
    <d v="1899-12-30T13:40:31"/>
    <x v="1545"/>
  </r>
  <r>
    <x v="1378"/>
    <x v="15"/>
    <d v="1899-12-30T13:44:35"/>
    <x v="1546"/>
  </r>
  <r>
    <x v="1379"/>
    <x v="15"/>
    <d v="1899-12-30T13:45:26"/>
    <x v="1547"/>
  </r>
  <r>
    <x v="741"/>
    <x v="15"/>
    <d v="1899-12-30T13:45:27"/>
    <x v="1548"/>
  </r>
  <r>
    <x v="1380"/>
    <x v="15"/>
    <d v="1899-12-30T13:49:11"/>
    <x v="1549"/>
  </r>
  <r>
    <x v="1381"/>
    <x v="15"/>
    <d v="1899-12-30T13:50:19"/>
    <x v="1550"/>
  </r>
  <r>
    <x v="1382"/>
    <x v="15"/>
    <d v="1899-12-30T13:53:03"/>
    <x v="1551"/>
  </r>
  <r>
    <x v="1383"/>
    <x v="15"/>
    <d v="1899-12-30T13:59:35"/>
    <x v="1552"/>
  </r>
  <r>
    <x v="1384"/>
    <x v="15"/>
    <d v="1899-12-30T14:04:36"/>
    <x v="1553"/>
  </r>
  <r>
    <x v="41"/>
    <x v="15"/>
    <d v="1899-12-30T14:09:20"/>
    <x v="1363"/>
  </r>
  <r>
    <x v="1385"/>
    <x v="15"/>
    <d v="1899-12-30T14:14:17"/>
    <x v="1554"/>
  </r>
  <r>
    <x v="1386"/>
    <x v="15"/>
    <d v="1899-12-30T14:14:40"/>
    <x v="1555"/>
  </r>
  <r>
    <x v="1387"/>
    <x v="15"/>
    <d v="1899-12-30T14:19:09"/>
    <x v="1556"/>
  </r>
  <r>
    <x v="1388"/>
    <x v="15"/>
    <d v="1899-12-30T14:22:03"/>
    <x v="1557"/>
  </r>
  <r>
    <x v="1389"/>
    <x v="15"/>
    <d v="1899-12-30T14:24:50"/>
    <x v="1558"/>
  </r>
  <r>
    <x v="1390"/>
    <x v="15"/>
    <d v="1899-12-30T14:27:03"/>
    <x v="1559"/>
  </r>
  <r>
    <x v="1391"/>
    <x v="15"/>
    <d v="1899-12-30T14:33:53"/>
    <x v="1560"/>
  </r>
  <r>
    <x v="1392"/>
    <x v="15"/>
    <d v="1899-12-30T14:39:51"/>
    <x v="892"/>
  </r>
  <r>
    <x v="1393"/>
    <x v="15"/>
    <d v="1899-12-30T14:45:11"/>
    <x v="1561"/>
  </r>
  <r>
    <x v="1394"/>
    <x v="15"/>
    <d v="1899-12-30T14:50:18"/>
    <x v="1562"/>
  </r>
  <r>
    <x v="1395"/>
    <x v="15"/>
    <d v="1899-12-30T14:55:00"/>
    <x v="1563"/>
  </r>
  <r>
    <x v="1396"/>
    <x v="15"/>
    <d v="1899-12-30T15:01:31"/>
    <x v="1564"/>
  </r>
  <r>
    <x v="1397"/>
    <x v="16"/>
    <d v="1899-12-30T08:05:07"/>
    <x v="1565"/>
  </r>
  <r>
    <x v="1398"/>
    <x v="16"/>
    <d v="1899-12-30T08:11:42"/>
    <x v="1566"/>
  </r>
  <r>
    <x v="1399"/>
    <x v="16"/>
    <d v="1899-12-30T08:13:37"/>
    <x v="1567"/>
  </r>
  <r>
    <x v="1400"/>
    <x v="16"/>
    <d v="1899-12-30T08:18:19"/>
    <x v="1568"/>
  </r>
  <r>
    <x v="575"/>
    <x v="16"/>
    <d v="1899-12-30T08:23:51"/>
    <x v="1569"/>
  </r>
  <r>
    <x v="1401"/>
    <x v="16"/>
    <d v="1899-12-30T08:27:51"/>
    <x v="1570"/>
  </r>
  <r>
    <x v="1402"/>
    <x v="16"/>
    <d v="1899-12-30T08:28:50"/>
    <x v="1571"/>
  </r>
  <r>
    <x v="275"/>
    <x v="16"/>
    <d v="1899-12-30T08:32:41"/>
    <x v="1572"/>
  </r>
  <r>
    <x v="1403"/>
    <x v="16"/>
    <d v="1899-12-30T08:36:42"/>
    <x v="1573"/>
  </r>
  <r>
    <x v="1404"/>
    <x v="16"/>
    <d v="1899-12-30T08:43:24"/>
    <x v="1574"/>
  </r>
  <r>
    <x v="1405"/>
    <x v="16"/>
    <d v="1899-12-30T08:49:32"/>
    <x v="1575"/>
  </r>
  <r>
    <x v="1406"/>
    <x v="16"/>
    <d v="1899-12-30T08:50:42"/>
    <x v="1576"/>
  </r>
  <r>
    <x v="1407"/>
    <x v="16"/>
    <d v="1899-12-30T08:51:48"/>
    <x v="1577"/>
  </r>
  <r>
    <x v="1408"/>
    <x v="16"/>
    <d v="1899-12-30T08:56:00"/>
    <x v="1578"/>
  </r>
  <r>
    <x v="1409"/>
    <x v="16"/>
    <d v="1899-12-30T08:56:48"/>
    <x v="1579"/>
  </r>
  <r>
    <x v="1410"/>
    <x v="16"/>
    <d v="1899-12-30T09:04:24"/>
    <x v="1580"/>
  </r>
  <r>
    <x v="1411"/>
    <x v="16"/>
    <d v="1899-12-30T09:10:31"/>
    <x v="531"/>
  </r>
  <r>
    <x v="1412"/>
    <x v="16"/>
    <d v="1899-12-30T09:16:24"/>
    <x v="1581"/>
  </r>
  <r>
    <x v="1413"/>
    <x v="16"/>
    <d v="1899-12-30T09:16:50"/>
    <x v="1582"/>
  </r>
  <r>
    <x v="1414"/>
    <x v="16"/>
    <d v="1899-12-30T09:22:09"/>
    <x v="1583"/>
  </r>
  <r>
    <x v="1415"/>
    <x v="16"/>
    <d v="1899-12-30T09:23:48"/>
    <x v="1584"/>
  </r>
  <r>
    <x v="1416"/>
    <x v="16"/>
    <d v="1899-12-30T09:24:25"/>
    <x v="1585"/>
  </r>
  <r>
    <x v="1290"/>
    <x v="16"/>
    <d v="1899-12-30T09:32:27"/>
    <x v="1586"/>
  </r>
  <r>
    <x v="1417"/>
    <x v="16"/>
    <d v="1899-12-30T09:34:18"/>
    <x v="1587"/>
  </r>
  <r>
    <x v="1418"/>
    <x v="16"/>
    <d v="1899-12-30T09:34:50"/>
    <x v="1588"/>
  </r>
  <r>
    <x v="1419"/>
    <x v="16"/>
    <d v="1899-12-30T09:39:48"/>
    <x v="1589"/>
  </r>
  <r>
    <x v="1083"/>
    <x v="16"/>
    <d v="1899-12-30T09:43:57"/>
    <x v="1590"/>
  </r>
  <r>
    <x v="1420"/>
    <x v="16"/>
    <d v="1899-12-30T09:50:06"/>
    <x v="1591"/>
  </r>
  <r>
    <x v="1421"/>
    <x v="16"/>
    <d v="1899-12-30T09:50:14"/>
    <x v="1592"/>
  </r>
  <r>
    <x v="1422"/>
    <x v="16"/>
    <d v="1899-12-30T09:51:11"/>
    <x v="1593"/>
  </r>
  <r>
    <x v="429"/>
    <x v="16"/>
    <d v="1899-12-30T09:56:52"/>
    <x v="1594"/>
  </r>
  <r>
    <x v="1423"/>
    <x v="16"/>
    <d v="1899-12-30T10:04:55"/>
    <x v="1595"/>
  </r>
  <r>
    <x v="1424"/>
    <x v="16"/>
    <d v="1899-12-30T10:07:31"/>
    <x v="1596"/>
  </r>
  <r>
    <x v="1425"/>
    <x v="16"/>
    <d v="1899-12-30T10:15:03"/>
    <x v="1597"/>
  </r>
  <r>
    <x v="48"/>
    <x v="16"/>
    <d v="1899-12-30T10:19:16"/>
    <x v="1598"/>
  </r>
  <r>
    <x v="797"/>
    <x v="16"/>
    <d v="1899-12-30T10:25:38"/>
    <x v="1599"/>
  </r>
  <r>
    <x v="354"/>
    <x v="16"/>
    <d v="1899-12-30T10:31:56"/>
    <x v="1600"/>
  </r>
  <r>
    <x v="1426"/>
    <x v="16"/>
    <d v="1899-12-30T10:36:56"/>
    <x v="1601"/>
  </r>
  <r>
    <x v="1427"/>
    <x v="16"/>
    <d v="1899-12-30T10:42:10"/>
    <x v="1602"/>
  </r>
  <r>
    <x v="1428"/>
    <x v="16"/>
    <d v="1899-12-30T10:48:04"/>
    <x v="1603"/>
  </r>
  <r>
    <x v="1429"/>
    <x v="16"/>
    <d v="1899-12-30T10:51:08"/>
    <x v="1604"/>
  </r>
  <r>
    <x v="1430"/>
    <x v="16"/>
    <d v="1899-12-30T10:53:26"/>
    <x v="1605"/>
  </r>
  <r>
    <x v="1431"/>
    <x v="16"/>
    <d v="1899-12-30T11:00:46"/>
    <x v="1606"/>
  </r>
  <r>
    <x v="1432"/>
    <x v="16"/>
    <d v="1899-12-30T11:07:54"/>
    <x v="1607"/>
  </r>
  <r>
    <x v="1433"/>
    <x v="16"/>
    <d v="1899-12-30T11:10:32"/>
    <x v="1608"/>
  </r>
  <r>
    <x v="1434"/>
    <x v="16"/>
    <d v="1899-12-30T11:17:55"/>
    <x v="1609"/>
  </r>
  <r>
    <x v="1435"/>
    <x v="16"/>
    <d v="1899-12-30T11:21:07"/>
    <x v="1610"/>
  </r>
  <r>
    <x v="1436"/>
    <x v="16"/>
    <d v="1899-12-30T11:22:21"/>
    <x v="1611"/>
  </r>
  <r>
    <x v="1437"/>
    <x v="16"/>
    <d v="1899-12-30T11:25:19"/>
    <x v="1612"/>
  </r>
  <r>
    <x v="1438"/>
    <x v="16"/>
    <d v="1899-12-30T11:26:54"/>
    <x v="462"/>
  </r>
  <r>
    <x v="1439"/>
    <x v="16"/>
    <d v="1899-12-30T11:28:03"/>
    <x v="1613"/>
  </r>
  <r>
    <x v="1440"/>
    <x v="16"/>
    <d v="1899-12-30T11:30:35"/>
    <x v="1614"/>
  </r>
  <r>
    <x v="1441"/>
    <x v="16"/>
    <d v="1899-12-30T11:37:47"/>
    <x v="1615"/>
  </r>
  <r>
    <x v="1325"/>
    <x v="16"/>
    <d v="1899-12-30T11:39:19"/>
    <x v="1616"/>
  </r>
  <r>
    <x v="949"/>
    <x v="16"/>
    <d v="1899-12-30T11:40:04"/>
    <x v="1617"/>
  </r>
  <r>
    <x v="419"/>
    <x v="16"/>
    <d v="1899-12-30T11:45:15"/>
    <x v="1618"/>
  </r>
  <r>
    <x v="1442"/>
    <x v="16"/>
    <d v="1899-12-30T11:53:08"/>
    <x v="1619"/>
  </r>
  <r>
    <x v="1443"/>
    <x v="16"/>
    <d v="1899-12-30T11:53:37"/>
    <x v="1620"/>
  </r>
  <r>
    <x v="1444"/>
    <x v="16"/>
    <d v="1899-12-30T11:56:15"/>
    <x v="1621"/>
  </r>
  <r>
    <x v="1445"/>
    <x v="16"/>
    <d v="1899-12-30T11:57:04"/>
    <x v="1622"/>
  </r>
  <r>
    <x v="1446"/>
    <x v="16"/>
    <d v="1899-12-30T12:00:24"/>
    <x v="1623"/>
  </r>
  <r>
    <x v="1447"/>
    <x v="16"/>
    <d v="1899-12-30T12:06:17"/>
    <x v="1624"/>
  </r>
  <r>
    <x v="1448"/>
    <x v="16"/>
    <d v="1899-12-30T12:07:51"/>
    <x v="1625"/>
  </r>
  <r>
    <x v="1449"/>
    <x v="16"/>
    <d v="1899-12-30T12:14:46"/>
    <x v="1626"/>
  </r>
  <r>
    <x v="1450"/>
    <x v="16"/>
    <d v="1899-12-30T12:19:47"/>
    <x v="1627"/>
  </r>
  <r>
    <x v="1451"/>
    <x v="16"/>
    <d v="1899-12-30T12:20:51"/>
    <x v="1628"/>
  </r>
  <r>
    <x v="58"/>
    <x v="16"/>
    <d v="1899-12-30T12:26:36"/>
    <x v="1629"/>
  </r>
  <r>
    <x v="1452"/>
    <x v="16"/>
    <d v="1899-12-30T12:31:02"/>
    <x v="1630"/>
  </r>
  <r>
    <x v="1453"/>
    <x v="16"/>
    <d v="1899-12-30T12:32:09"/>
    <x v="1631"/>
  </r>
  <r>
    <x v="64"/>
    <x v="16"/>
    <d v="1899-12-30T12:34:28"/>
    <x v="1632"/>
  </r>
  <r>
    <x v="1454"/>
    <x v="16"/>
    <d v="1899-12-30T12:37:13"/>
    <x v="1633"/>
  </r>
  <r>
    <x v="1455"/>
    <x v="16"/>
    <d v="1899-12-30T12:38:14"/>
    <x v="1634"/>
  </r>
  <r>
    <x v="1456"/>
    <x v="16"/>
    <d v="1899-12-30T12:45:45"/>
    <x v="1635"/>
  </r>
  <r>
    <x v="644"/>
    <x v="16"/>
    <d v="1899-12-30T12:49:46"/>
    <x v="1636"/>
  </r>
  <r>
    <x v="1457"/>
    <x v="16"/>
    <d v="1899-12-30T12:50:55"/>
    <x v="1637"/>
  </r>
  <r>
    <x v="1458"/>
    <x v="16"/>
    <d v="1899-12-30T12:57:05"/>
    <x v="1638"/>
  </r>
  <r>
    <x v="1440"/>
    <x v="16"/>
    <d v="1899-12-30T13:02:16"/>
    <x v="1639"/>
  </r>
  <r>
    <x v="1459"/>
    <x v="16"/>
    <d v="1899-12-30T13:02:39"/>
    <x v="1640"/>
  </r>
  <r>
    <x v="1460"/>
    <x v="16"/>
    <d v="1899-12-30T13:09:58"/>
    <x v="1641"/>
  </r>
  <r>
    <x v="1440"/>
    <x v="16"/>
    <d v="1899-12-30T13:14:49"/>
    <x v="1642"/>
  </r>
  <r>
    <x v="23"/>
    <x v="16"/>
    <d v="1899-12-30T13:16:37"/>
    <x v="1643"/>
  </r>
  <r>
    <x v="1461"/>
    <x v="16"/>
    <d v="1899-12-30T13:19:27"/>
    <x v="1644"/>
  </r>
  <r>
    <x v="1462"/>
    <x v="16"/>
    <d v="1899-12-30T13:26:53"/>
    <x v="1645"/>
  </r>
  <r>
    <x v="1463"/>
    <x v="16"/>
    <d v="1899-12-30T13:33:01"/>
    <x v="1646"/>
  </r>
  <r>
    <x v="504"/>
    <x v="16"/>
    <d v="1899-12-30T13:35:20"/>
    <x v="1647"/>
  </r>
  <r>
    <x v="1464"/>
    <x v="16"/>
    <d v="1899-12-30T13:35:40"/>
    <x v="1648"/>
  </r>
  <r>
    <x v="1465"/>
    <x v="16"/>
    <d v="1899-12-30T13:40:13"/>
    <x v="1649"/>
  </r>
  <r>
    <x v="1466"/>
    <x v="16"/>
    <d v="1899-12-30T13:40:26"/>
    <x v="1650"/>
  </r>
  <r>
    <x v="1467"/>
    <x v="16"/>
    <d v="1899-12-30T13:44:54"/>
    <x v="1651"/>
  </r>
  <r>
    <x v="1468"/>
    <x v="16"/>
    <d v="1899-12-30T13:45:38"/>
    <x v="1652"/>
  </r>
  <r>
    <x v="1469"/>
    <x v="16"/>
    <d v="1899-12-30T13:53:14"/>
    <x v="1653"/>
  </r>
  <r>
    <x v="539"/>
    <x v="16"/>
    <d v="1899-12-30T13:54:50"/>
    <x v="1654"/>
  </r>
  <r>
    <x v="1470"/>
    <x v="16"/>
    <d v="1899-12-30T14:01:18"/>
    <x v="1655"/>
  </r>
  <r>
    <x v="1471"/>
    <x v="16"/>
    <d v="1899-12-30T14:06:30"/>
    <x v="1656"/>
  </r>
  <r>
    <x v="1472"/>
    <x v="16"/>
    <d v="1899-12-30T14:08:09"/>
    <x v="1657"/>
  </r>
  <r>
    <x v="1473"/>
    <x v="16"/>
    <d v="1899-12-30T14:14:39"/>
    <x v="1658"/>
  </r>
  <r>
    <x v="1474"/>
    <x v="16"/>
    <d v="1899-12-30T14:18:23"/>
    <x v="1659"/>
  </r>
  <r>
    <x v="1475"/>
    <x v="16"/>
    <d v="1899-12-30T14:23:18"/>
    <x v="1660"/>
  </r>
  <r>
    <x v="1476"/>
    <x v="16"/>
    <d v="1899-12-30T14:28:55"/>
    <x v="1661"/>
  </r>
  <r>
    <x v="649"/>
    <x v="16"/>
    <d v="1899-12-30T14:30:22"/>
    <x v="1662"/>
  </r>
  <r>
    <x v="1477"/>
    <x v="16"/>
    <d v="1899-12-30T14:32:40"/>
    <x v="398"/>
  </r>
  <r>
    <x v="1478"/>
    <x v="16"/>
    <d v="1899-12-30T14:36:40"/>
    <x v="503"/>
  </r>
  <r>
    <x v="1479"/>
    <x v="16"/>
    <d v="1899-12-30T14:41:19"/>
    <x v="1663"/>
  </r>
  <r>
    <x v="1480"/>
    <x v="16"/>
    <d v="1899-12-30T14:45:02"/>
    <x v="1664"/>
  </r>
  <r>
    <x v="823"/>
    <x v="16"/>
    <d v="1899-12-30T14:51:18"/>
    <x v="1665"/>
  </r>
  <r>
    <x v="561"/>
    <x v="16"/>
    <d v="1899-12-30T14:52:23"/>
    <x v="1666"/>
  </r>
  <r>
    <x v="1481"/>
    <x v="16"/>
    <d v="1899-12-30T14:52:55"/>
    <x v="1667"/>
  </r>
  <r>
    <x v="1482"/>
    <x v="16"/>
    <d v="1899-12-30T14:54:57"/>
    <x v="1668"/>
  </r>
  <r>
    <x v="1301"/>
    <x v="16"/>
    <d v="1899-12-30T14:59:36"/>
    <x v="1669"/>
  </r>
  <r>
    <x v="1483"/>
    <x v="16"/>
    <d v="1899-12-30T15:06:08"/>
    <x v="1670"/>
  </r>
  <r>
    <x v="1484"/>
    <x v="17"/>
    <d v="1899-12-30T08:03:37"/>
    <x v="1671"/>
  </r>
  <r>
    <x v="1485"/>
    <x v="17"/>
    <d v="1899-12-30T08:05:26"/>
    <x v="1672"/>
  </r>
  <r>
    <x v="1486"/>
    <x v="17"/>
    <d v="1899-12-30T08:13:12"/>
    <x v="1673"/>
  </r>
  <r>
    <x v="1487"/>
    <x v="17"/>
    <d v="1899-12-30T08:17:53"/>
    <x v="1674"/>
  </r>
  <r>
    <x v="1488"/>
    <x v="17"/>
    <d v="1899-12-30T08:20:32"/>
    <x v="1675"/>
  </r>
  <r>
    <x v="1489"/>
    <x v="17"/>
    <d v="1899-12-30T08:23:55"/>
    <x v="1676"/>
  </r>
  <r>
    <x v="1490"/>
    <x v="17"/>
    <d v="1899-12-30T08:30:33"/>
    <x v="1677"/>
  </r>
  <r>
    <x v="785"/>
    <x v="17"/>
    <d v="1899-12-30T08:37:04"/>
    <x v="1678"/>
  </r>
  <r>
    <x v="1491"/>
    <x v="17"/>
    <d v="1899-12-30T08:45:16"/>
    <x v="1679"/>
  </r>
  <r>
    <x v="1492"/>
    <x v="17"/>
    <d v="1899-12-30T08:52:28"/>
    <x v="1680"/>
  </r>
  <r>
    <x v="1493"/>
    <x v="17"/>
    <d v="1899-12-30T08:57:12"/>
    <x v="1681"/>
  </r>
  <r>
    <x v="1494"/>
    <x v="17"/>
    <d v="1899-12-30T09:04:57"/>
    <x v="1682"/>
  </r>
  <r>
    <x v="1495"/>
    <x v="17"/>
    <d v="1899-12-30T09:05:42"/>
    <x v="1683"/>
  </r>
  <r>
    <x v="1496"/>
    <x v="17"/>
    <d v="1899-12-30T09:06:42"/>
    <x v="914"/>
  </r>
  <r>
    <x v="1497"/>
    <x v="17"/>
    <d v="1899-12-30T09:07:24"/>
    <x v="1684"/>
  </r>
  <r>
    <x v="1498"/>
    <x v="17"/>
    <d v="1899-12-30T09:10:03"/>
    <x v="1685"/>
  </r>
  <r>
    <x v="1499"/>
    <x v="17"/>
    <d v="1899-12-30T09:11:39"/>
    <x v="1686"/>
  </r>
  <r>
    <x v="1500"/>
    <x v="17"/>
    <d v="1899-12-30T09:12:04"/>
    <x v="1687"/>
  </r>
  <r>
    <x v="1501"/>
    <x v="17"/>
    <d v="1899-12-30T09:15:52"/>
    <x v="1688"/>
  </r>
  <r>
    <x v="1502"/>
    <x v="17"/>
    <d v="1899-12-30T09:19:45"/>
    <x v="1689"/>
  </r>
  <r>
    <x v="1503"/>
    <x v="17"/>
    <d v="1899-12-30T09:20:58"/>
    <x v="1690"/>
  </r>
  <r>
    <x v="1504"/>
    <x v="17"/>
    <d v="1899-12-30T09:29:17"/>
    <x v="1691"/>
  </r>
  <r>
    <x v="1505"/>
    <x v="17"/>
    <d v="1899-12-30T09:36:15"/>
    <x v="1692"/>
  </r>
  <r>
    <x v="1506"/>
    <x v="17"/>
    <d v="1899-12-30T09:37:53"/>
    <x v="1693"/>
  </r>
  <r>
    <x v="1507"/>
    <x v="17"/>
    <d v="1899-12-30T09:41:59"/>
    <x v="1694"/>
  </r>
  <r>
    <x v="1508"/>
    <x v="17"/>
    <d v="1899-12-30T09:47:07"/>
    <x v="1695"/>
  </r>
  <r>
    <x v="1509"/>
    <x v="17"/>
    <d v="1899-12-30T09:54:17"/>
    <x v="1696"/>
  </r>
  <r>
    <x v="1510"/>
    <x v="17"/>
    <d v="1899-12-30T09:56:01"/>
    <x v="1697"/>
  </r>
  <r>
    <x v="588"/>
    <x v="17"/>
    <d v="1899-12-30T09:56:21"/>
    <x v="1698"/>
  </r>
  <r>
    <x v="1511"/>
    <x v="17"/>
    <d v="1899-12-30T10:03:52"/>
    <x v="1699"/>
  </r>
  <r>
    <x v="1512"/>
    <x v="17"/>
    <d v="1899-12-30T10:08:06"/>
    <x v="1700"/>
  </r>
  <r>
    <x v="1513"/>
    <x v="17"/>
    <d v="1899-12-30T10:10:05"/>
    <x v="1701"/>
  </r>
  <r>
    <x v="1514"/>
    <x v="17"/>
    <d v="1899-12-30T10:17:56"/>
    <x v="1702"/>
  </r>
  <r>
    <x v="1515"/>
    <x v="17"/>
    <d v="1899-12-30T10:23:35"/>
    <x v="1703"/>
  </r>
  <r>
    <x v="1516"/>
    <x v="17"/>
    <d v="1899-12-30T10:30:57"/>
    <x v="1704"/>
  </r>
  <r>
    <x v="1517"/>
    <x v="17"/>
    <d v="1899-12-30T10:32:07"/>
    <x v="1705"/>
  </r>
  <r>
    <x v="1518"/>
    <x v="17"/>
    <d v="1899-12-30T10:37:25"/>
    <x v="1706"/>
  </r>
  <r>
    <x v="1519"/>
    <x v="17"/>
    <d v="1899-12-30T10:37:46"/>
    <x v="336"/>
  </r>
  <r>
    <x v="1520"/>
    <x v="17"/>
    <d v="1899-12-30T10:37:54"/>
    <x v="1707"/>
  </r>
  <r>
    <x v="1521"/>
    <x v="17"/>
    <d v="1899-12-30T10:37:56"/>
    <x v="1708"/>
  </r>
  <r>
    <x v="1522"/>
    <x v="17"/>
    <d v="1899-12-30T10:43:50"/>
    <x v="1709"/>
  </r>
  <r>
    <x v="1523"/>
    <x v="17"/>
    <d v="1899-12-30T10:45:21"/>
    <x v="1710"/>
  </r>
  <r>
    <x v="347"/>
    <x v="17"/>
    <d v="1899-12-30T10:47:36"/>
    <x v="1711"/>
  </r>
  <r>
    <x v="1524"/>
    <x v="17"/>
    <d v="1899-12-30T10:48:19"/>
    <x v="1712"/>
  </r>
  <r>
    <x v="1525"/>
    <x v="17"/>
    <d v="1899-12-30T10:48:27"/>
    <x v="1713"/>
  </r>
  <r>
    <x v="1526"/>
    <x v="17"/>
    <d v="1899-12-30T10:52:48"/>
    <x v="1714"/>
  </r>
  <r>
    <x v="1527"/>
    <x v="17"/>
    <d v="1899-12-30T10:55:39"/>
    <x v="1715"/>
  </r>
  <r>
    <x v="1528"/>
    <x v="17"/>
    <d v="1899-12-30T10:55:59"/>
    <x v="1716"/>
  </r>
  <r>
    <x v="1529"/>
    <x v="17"/>
    <d v="1899-12-30T10:58:28"/>
    <x v="1717"/>
  </r>
  <r>
    <x v="839"/>
    <x v="17"/>
    <d v="1899-12-30T11:06:41"/>
    <x v="1718"/>
  </r>
  <r>
    <x v="1530"/>
    <x v="17"/>
    <d v="1899-12-30T11:08:37"/>
    <x v="1719"/>
  </r>
  <r>
    <x v="1531"/>
    <x v="17"/>
    <d v="1899-12-30T11:12:32"/>
    <x v="1720"/>
  </r>
  <r>
    <x v="1532"/>
    <x v="17"/>
    <d v="1899-12-30T11:12:32"/>
    <x v="1721"/>
  </r>
  <r>
    <x v="1533"/>
    <x v="17"/>
    <d v="1899-12-30T11:20:38"/>
    <x v="1722"/>
  </r>
  <r>
    <x v="1534"/>
    <x v="17"/>
    <d v="1899-12-30T11:24:13"/>
    <x v="1723"/>
  </r>
  <r>
    <x v="1535"/>
    <x v="17"/>
    <d v="1899-12-30T11:32:23"/>
    <x v="1724"/>
  </r>
  <r>
    <x v="1536"/>
    <x v="17"/>
    <d v="1899-12-30T11:38:54"/>
    <x v="1725"/>
  </r>
  <r>
    <x v="1537"/>
    <x v="17"/>
    <d v="1899-12-30T11:41:17"/>
    <x v="1726"/>
  </r>
  <r>
    <x v="1538"/>
    <x v="17"/>
    <d v="1899-12-30T11:43:26"/>
    <x v="1428"/>
  </r>
  <r>
    <x v="1539"/>
    <x v="17"/>
    <d v="1899-12-30T11:45:54"/>
    <x v="1727"/>
  </r>
  <r>
    <x v="1540"/>
    <x v="17"/>
    <d v="1899-12-30T11:47:33"/>
    <x v="1728"/>
  </r>
  <r>
    <x v="1541"/>
    <x v="17"/>
    <d v="1899-12-30T11:51:37"/>
    <x v="1335"/>
  </r>
  <r>
    <x v="1542"/>
    <x v="17"/>
    <d v="1899-12-30T11:53:24"/>
    <x v="1729"/>
  </r>
  <r>
    <x v="1543"/>
    <x v="17"/>
    <d v="1899-12-30T11:59:19"/>
    <x v="1730"/>
  </r>
  <r>
    <x v="1544"/>
    <x v="17"/>
    <d v="1899-12-30T12:06:39"/>
    <x v="1731"/>
  </r>
  <r>
    <x v="1545"/>
    <x v="17"/>
    <d v="1899-12-30T12:09:40"/>
    <x v="1732"/>
  </r>
  <r>
    <x v="1546"/>
    <x v="17"/>
    <d v="1899-12-30T12:12:37"/>
    <x v="1733"/>
  </r>
  <r>
    <x v="1547"/>
    <x v="17"/>
    <d v="1899-12-30T12:16:25"/>
    <x v="1734"/>
  </r>
  <r>
    <x v="1548"/>
    <x v="17"/>
    <d v="1899-12-30T12:22:16"/>
    <x v="1735"/>
  </r>
  <r>
    <x v="1549"/>
    <x v="17"/>
    <d v="1899-12-30T12:24:40"/>
    <x v="1736"/>
  </r>
  <r>
    <x v="1550"/>
    <x v="17"/>
    <d v="1899-12-30T12:31:18"/>
    <x v="1737"/>
  </r>
  <r>
    <x v="1551"/>
    <x v="17"/>
    <d v="1899-12-30T12:32:37"/>
    <x v="1738"/>
  </r>
  <r>
    <x v="1552"/>
    <x v="17"/>
    <d v="1899-12-30T12:40:11"/>
    <x v="1739"/>
  </r>
  <r>
    <x v="1553"/>
    <x v="17"/>
    <d v="1899-12-30T12:42:18"/>
    <x v="1740"/>
  </r>
  <r>
    <x v="1314"/>
    <x v="17"/>
    <d v="1899-12-30T12:47:16"/>
    <x v="1741"/>
  </r>
  <r>
    <x v="954"/>
    <x v="17"/>
    <d v="1899-12-30T12:48:10"/>
    <x v="1742"/>
  </r>
  <r>
    <x v="1554"/>
    <x v="17"/>
    <d v="1899-12-30T12:49:32"/>
    <x v="1743"/>
  </r>
  <r>
    <x v="1555"/>
    <x v="17"/>
    <d v="1899-12-30T12:51:52"/>
    <x v="1744"/>
  </r>
  <r>
    <x v="870"/>
    <x v="17"/>
    <d v="1899-12-30T12:52:48"/>
    <x v="1745"/>
  </r>
  <r>
    <x v="1556"/>
    <x v="17"/>
    <d v="1899-12-30T12:57:51"/>
    <x v="1538"/>
  </r>
  <r>
    <x v="1557"/>
    <x v="17"/>
    <d v="1899-12-30T12:58:36"/>
    <x v="1746"/>
  </r>
  <r>
    <x v="1558"/>
    <x v="17"/>
    <d v="1899-12-30T13:06:09"/>
    <x v="1747"/>
  </r>
  <r>
    <x v="1559"/>
    <x v="17"/>
    <d v="1899-12-30T13:12:46"/>
    <x v="1748"/>
  </r>
  <r>
    <x v="1560"/>
    <x v="17"/>
    <d v="1899-12-30T13:18:40"/>
    <x v="1749"/>
  </r>
  <r>
    <x v="1561"/>
    <x v="17"/>
    <d v="1899-12-30T13:20:42"/>
    <x v="1750"/>
  </r>
  <r>
    <x v="16"/>
    <x v="17"/>
    <d v="1899-12-30T13:27:49"/>
    <x v="776"/>
  </r>
  <r>
    <x v="1562"/>
    <x v="17"/>
    <d v="1899-12-30T13:29:45"/>
    <x v="1751"/>
  </r>
  <r>
    <x v="1563"/>
    <x v="17"/>
    <d v="1899-12-30T13:30:29"/>
    <x v="1752"/>
  </r>
  <r>
    <x v="1564"/>
    <x v="17"/>
    <d v="1899-12-30T13:33:20"/>
    <x v="1753"/>
  </r>
  <r>
    <x v="1565"/>
    <x v="17"/>
    <d v="1899-12-30T13:38:00"/>
    <x v="778"/>
  </r>
  <r>
    <x v="1566"/>
    <x v="17"/>
    <d v="1899-12-30T13:40:01"/>
    <x v="1754"/>
  </r>
  <r>
    <x v="1567"/>
    <x v="17"/>
    <d v="1899-12-30T13:44:36"/>
    <x v="1755"/>
  </r>
  <r>
    <x v="1568"/>
    <x v="17"/>
    <d v="1899-12-30T13:50:20"/>
    <x v="1756"/>
  </r>
  <r>
    <x v="1569"/>
    <x v="17"/>
    <d v="1899-12-30T13:55:31"/>
    <x v="1757"/>
  </r>
  <r>
    <x v="1570"/>
    <x v="17"/>
    <d v="1899-12-30T13:56:40"/>
    <x v="1758"/>
  </r>
  <r>
    <x v="1571"/>
    <x v="17"/>
    <d v="1899-12-30T14:01:05"/>
    <x v="1759"/>
  </r>
  <r>
    <x v="1572"/>
    <x v="17"/>
    <d v="1899-12-30T14:06:18"/>
    <x v="1760"/>
  </r>
  <r>
    <x v="894"/>
    <x v="17"/>
    <d v="1899-12-30T14:13:22"/>
    <x v="1761"/>
  </r>
  <r>
    <x v="1573"/>
    <x v="17"/>
    <d v="1899-12-30T14:14:15"/>
    <x v="1762"/>
  </r>
  <r>
    <x v="121"/>
    <x v="17"/>
    <d v="1899-12-30T14:22:13"/>
    <x v="1763"/>
  </r>
  <r>
    <x v="1574"/>
    <x v="17"/>
    <d v="1899-12-30T14:29:32"/>
    <x v="1764"/>
  </r>
  <r>
    <x v="1575"/>
    <x v="17"/>
    <d v="1899-12-30T14:32:59"/>
    <x v="1765"/>
  </r>
  <r>
    <x v="1576"/>
    <x v="17"/>
    <d v="1899-12-30T14:37:41"/>
    <x v="1766"/>
  </r>
  <r>
    <x v="1577"/>
    <x v="17"/>
    <d v="1899-12-30T14:43:45"/>
    <x v="1767"/>
  </r>
  <r>
    <x v="1578"/>
    <x v="17"/>
    <d v="1899-12-30T14:48:50"/>
    <x v="1768"/>
  </r>
  <r>
    <x v="693"/>
    <x v="17"/>
    <d v="1899-12-30T14:54:05"/>
    <x v="1769"/>
  </r>
  <r>
    <x v="915"/>
    <x v="17"/>
    <d v="1899-12-30T14:59:32"/>
    <x v="1770"/>
  </r>
  <r>
    <x v="1579"/>
    <x v="17"/>
    <d v="1899-12-30T15:03:56"/>
    <x v="1771"/>
  </r>
  <r>
    <x v="1580"/>
    <x v="18"/>
    <d v="1899-12-30T08:06:01"/>
    <x v="1772"/>
  </r>
  <r>
    <x v="1581"/>
    <x v="18"/>
    <d v="1899-12-30T08:08:47"/>
    <x v="1773"/>
  </r>
  <r>
    <x v="1582"/>
    <x v="18"/>
    <d v="1899-12-30T08:12:46"/>
    <x v="1774"/>
  </r>
  <r>
    <x v="1583"/>
    <x v="18"/>
    <d v="1899-12-30T08:19:05"/>
    <x v="1775"/>
  </r>
  <r>
    <x v="1584"/>
    <x v="18"/>
    <d v="1899-12-30T08:22:38"/>
    <x v="1776"/>
  </r>
  <r>
    <x v="1585"/>
    <x v="18"/>
    <d v="1899-12-30T08:23:39"/>
    <x v="1777"/>
  </r>
  <r>
    <x v="1586"/>
    <x v="18"/>
    <d v="1899-12-30T08:25:41"/>
    <x v="1778"/>
  </r>
  <r>
    <x v="73"/>
    <x v="18"/>
    <d v="1899-12-30T08:25:58"/>
    <x v="1779"/>
  </r>
  <r>
    <x v="1587"/>
    <x v="18"/>
    <d v="1899-12-30T08:31:01"/>
    <x v="1780"/>
  </r>
  <r>
    <x v="1588"/>
    <x v="18"/>
    <d v="1899-12-30T08:32:32"/>
    <x v="1781"/>
  </r>
  <r>
    <x v="1589"/>
    <x v="18"/>
    <d v="1899-12-30T08:37:33"/>
    <x v="1782"/>
  </r>
  <r>
    <x v="1590"/>
    <x v="18"/>
    <d v="1899-12-30T08:38:47"/>
    <x v="1002"/>
  </r>
  <r>
    <x v="1575"/>
    <x v="18"/>
    <d v="1899-12-30T08:40:32"/>
    <x v="1783"/>
  </r>
  <r>
    <x v="1591"/>
    <x v="18"/>
    <d v="1899-12-30T08:47:01"/>
    <x v="1784"/>
  </r>
  <r>
    <x v="1592"/>
    <x v="18"/>
    <d v="1899-12-30T08:54:43"/>
    <x v="1785"/>
  </r>
  <r>
    <x v="1593"/>
    <x v="18"/>
    <d v="1899-12-30T08:55:18"/>
    <x v="1786"/>
  </r>
  <r>
    <x v="1594"/>
    <x v="18"/>
    <d v="1899-12-30T08:58:09"/>
    <x v="1787"/>
  </r>
  <r>
    <x v="1595"/>
    <x v="18"/>
    <d v="1899-12-30T09:02:22"/>
    <x v="1788"/>
  </r>
  <r>
    <x v="1596"/>
    <x v="18"/>
    <d v="1899-12-30T09:06:49"/>
    <x v="1789"/>
  </r>
  <r>
    <x v="519"/>
    <x v="18"/>
    <d v="1899-12-30T09:13:51"/>
    <x v="1790"/>
  </r>
  <r>
    <x v="1597"/>
    <x v="18"/>
    <d v="1899-12-30T09:15:26"/>
    <x v="1791"/>
  </r>
  <r>
    <x v="1332"/>
    <x v="18"/>
    <d v="1899-12-30T09:21:34"/>
    <x v="1792"/>
  </r>
  <r>
    <x v="1598"/>
    <x v="18"/>
    <d v="1899-12-30T09:28:06"/>
    <x v="1793"/>
  </r>
  <r>
    <x v="292"/>
    <x v="18"/>
    <d v="1899-12-30T09:31:15"/>
    <x v="917"/>
  </r>
  <r>
    <x v="332"/>
    <x v="18"/>
    <d v="1899-12-30T09:33:18"/>
    <x v="1794"/>
  </r>
  <r>
    <x v="1599"/>
    <x v="18"/>
    <d v="1899-12-30T09:39:50"/>
    <x v="1795"/>
  </r>
  <r>
    <x v="1600"/>
    <x v="18"/>
    <d v="1899-12-30T09:46:14"/>
    <x v="1796"/>
  </r>
  <r>
    <x v="1601"/>
    <x v="18"/>
    <d v="1899-12-30T09:46:49"/>
    <x v="1797"/>
  </r>
  <r>
    <x v="594"/>
    <x v="18"/>
    <d v="1899-12-30T09:53:55"/>
    <x v="1798"/>
  </r>
  <r>
    <x v="1602"/>
    <x v="18"/>
    <d v="1899-12-30T09:55:38"/>
    <x v="1799"/>
  </r>
  <r>
    <x v="28"/>
    <x v="18"/>
    <d v="1899-12-30T10:01:41"/>
    <x v="1800"/>
  </r>
  <r>
    <x v="1603"/>
    <x v="18"/>
    <d v="1899-12-30T10:09:57"/>
    <x v="1801"/>
  </r>
  <r>
    <x v="1604"/>
    <x v="18"/>
    <d v="1899-12-30T10:11:06"/>
    <x v="1802"/>
  </r>
  <r>
    <x v="1001"/>
    <x v="18"/>
    <d v="1899-12-30T10:17:02"/>
    <x v="1803"/>
  </r>
  <r>
    <x v="1605"/>
    <x v="18"/>
    <d v="1899-12-30T10:18:08"/>
    <x v="1804"/>
  </r>
  <r>
    <x v="1606"/>
    <x v="18"/>
    <d v="1899-12-30T10:22:59"/>
    <x v="1805"/>
  </r>
  <r>
    <x v="1607"/>
    <x v="18"/>
    <d v="1899-12-30T10:24:47"/>
    <x v="1806"/>
  </r>
  <r>
    <x v="1608"/>
    <x v="18"/>
    <d v="1899-12-30T10:31:26"/>
    <x v="1807"/>
  </r>
  <r>
    <x v="235"/>
    <x v="18"/>
    <d v="1899-12-30T10:33:39"/>
    <x v="1808"/>
  </r>
  <r>
    <x v="1609"/>
    <x v="18"/>
    <d v="1899-12-30T10:33:42"/>
    <x v="1809"/>
  </r>
  <r>
    <x v="1610"/>
    <x v="18"/>
    <d v="1899-12-30T10:40:40"/>
    <x v="1810"/>
  </r>
  <r>
    <x v="950"/>
    <x v="18"/>
    <d v="1899-12-30T10:47:57"/>
    <x v="1811"/>
  </r>
  <r>
    <x v="1611"/>
    <x v="18"/>
    <d v="1899-12-30T10:50:16"/>
    <x v="231"/>
  </r>
  <r>
    <x v="1612"/>
    <x v="18"/>
    <d v="1899-12-30T10:58:30"/>
    <x v="1812"/>
  </r>
  <r>
    <x v="1613"/>
    <x v="18"/>
    <d v="1899-12-30T11:04:35"/>
    <x v="1813"/>
  </r>
  <r>
    <x v="1614"/>
    <x v="18"/>
    <d v="1899-12-30T11:04:56"/>
    <x v="1233"/>
  </r>
  <r>
    <x v="1615"/>
    <x v="18"/>
    <d v="1899-12-30T11:09:14"/>
    <x v="1814"/>
  </r>
  <r>
    <x v="1616"/>
    <x v="18"/>
    <d v="1899-12-30T11:12:18"/>
    <x v="1815"/>
  </r>
  <r>
    <x v="1617"/>
    <x v="18"/>
    <d v="1899-12-30T11:17:50"/>
    <x v="1816"/>
  </r>
  <r>
    <x v="1618"/>
    <x v="18"/>
    <d v="1899-12-30T11:22:29"/>
    <x v="1817"/>
  </r>
  <r>
    <x v="1518"/>
    <x v="18"/>
    <d v="1899-12-30T11:24:44"/>
    <x v="1818"/>
  </r>
  <r>
    <x v="1619"/>
    <x v="18"/>
    <d v="1899-12-30T11:32:26"/>
    <x v="1518"/>
  </r>
  <r>
    <x v="1620"/>
    <x v="18"/>
    <d v="1899-12-30T11:38:49"/>
    <x v="1819"/>
  </r>
  <r>
    <x v="1621"/>
    <x v="18"/>
    <d v="1899-12-30T11:39:15"/>
    <x v="1820"/>
  </r>
  <r>
    <x v="1622"/>
    <x v="18"/>
    <d v="1899-12-30T11:46:41"/>
    <x v="1821"/>
  </r>
  <r>
    <x v="1623"/>
    <x v="18"/>
    <d v="1899-12-30T11:53:41"/>
    <x v="1822"/>
  </r>
  <r>
    <x v="1624"/>
    <x v="18"/>
    <d v="1899-12-30T11:55:55"/>
    <x v="1823"/>
  </r>
  <r>
    <x v="759"/>
    <x v="18"/>
    <d v="1899-12-30T12:01:47"/>
    <x v="1824"/>
  </r>
  <r>
    <x v="1625"/>
    <x v="18"/>
    <d v="1899-12-30T12:05:12"/>
    <x v="1825"/>
  </r>
  <r>
    <x v="1626"/>
    <x v="18"/>
    <d v="1899-12-30T12:10:24"/>
    <x v="1826"/>
  </r>
  <r>
    <x v="1627"/>
    <x v="18"/>
    <d v="1899-12-30T12:15:39"/>
    <x v="1827"/>
  </r>
  <r>
    <x v="1628"/>
    <x v="18"/>
    <d v="1899-12-30T12:22:31"/>
    <x v="1828"/>
  </r>
  <r>
    <x v="1629"/>
    <x v="18"/>
    <d v="1899-12-30T12:28:51"/>
    <x v="1829"/>
  </r>
  <r>
    <x v="1630"/>
    <x v="18"/>
    <d v="1899-12-30T12:29:18"/>
    <x v="1830"/>
  </r>
  <r>
    <x v="1631"/>
    <x v="18"/>
    <d v="1899-12-30T12:34:06"/>
    <x v="1831"/>
  </r>
  <r>
    <x v="1632"/>
    <x v="18"/>
    <d v="1899-12-30T12:35:26"/>
    <x v="1832"/>
  </r>
  <r>
    <x v="1633"/>
    <x v="18"/>
    <d v="1899-12-30T12:43:06"/>
    <x v="1833"/>
  </r>
  <r>
    <x v="1634"/>
    <x v="18"/>
    <d v="1899-12-30T12:47:45"/>
    <x v="1834"/>
  </r>
  <r>
    <x v="1635"/>
    <x v="18"/>
    <d v="1899-12-30T12:52:48"/>
    <x v="1835"/>
  </r>
  <r>
    <x v="1636"/>
    <x v="18"/>
    <d v="1899-12-30T12:59:41"/>
    <x v="1836"/>
  </r>
  <r>
    <x v="1637"/>
    <x v="18"/>
    <d v="1899-12-30T13:00:24"/>
    <x v="1837"/>
  </r>
  <r>
    <x v="1638"/>
    <x v="18"/>
    <d v="1899-12-30T13:06:15"/>
    <x v="582"/>
  </r>
  <r>
    <x v="1639"/>
    <x v="18"/>
    <d v="1899-12-30T13:07:33"/>
    <x v="1838"/>
  </r>
  <r>
    <x v="1640"/>
    <x v="18"/>
    <d v="1899-12-30T13:13:20"/>
    <x v="1839"/>
  </r>
  <r>
    <x v="1641"/>
    <x v="18"/>
    <d v="1899-12-30T13:13:41"/>
    <x v="1840"/>
  </r>
  <r>
    <x v="1642"/>
    <x v="18"/>
    <d v="1899-12-30T13:14:31"/>
    <x v="1841"/>
  </r>
  <r>
    <x v="1643"/>
    <x v="18"/>
    <d v="1899-12-30T13:22:21"/>
    <x v="1842"/>
  </r>
  <r>
    <x v="1644"/>
    <x v="18"/>
    <d v="1899-12-30T13:26:20"/>
    <x v="271"/>
  </r>
  <r>
    <x v="1645"/>
    <x v="18"/>
    <d v="1899-12-30T13:30:16"/>
    <x v="1843"/>
  </r>
  <r>
    <x v="1646"/>
    <x v="18"/>
    <d v="1899-12-30T13:36:12"/>
    <x v="1844"/>
  </r>
  <r>
    <x v="1647"/>
    <x v="18"/>
    <d v="1899-12-30T13:44:10"/>
    <x v="1845"/>
  </r>
  <r>
    <x v="1648"/>
    <x v="18"/>
    <d v="1899-12-30T13:48:55"/>
    <x v="1846"/>
  </r>
  <r>
    <x v="1649"/>
    <x v="18"/>
    <d v="1899-12-30T13:55:42"/>
    <x v="1847"/>
  </r>
  <r>
    <x v="1650"/>
    <x v="18"/>
    <d v="1899-12-30T14:03:41"/>
    <x v="1848"/>
  </r>
  <r>
    <x v="1651"/>
    <x v="18"/>
    <d v="1899-12-30T14:03:52"/>
    <x v="1849"/>
  </r>
  <r>
    <x v="1652"/>
    <x v="18"/>
    <d v="1899-12-30T14:04:38"/>
    <x v="1850"/>
  </r>
  <r>
    <x v="1653"/>
    <x v="18"/>
    <d v="1899-12-30T14:05:46"/>
    <x v="1851"/>
  </r>
  <r>
    <x v="1654"/>
    <x v="18"/>
    <d v="1899-12-30T14:12:53"/>
    <x v="1852"/>
  </r>
  <r>
    <x v="1655"/>
    <x v="18"/>
    <d v="1899-12-30T14:18:36"/>
    <x v="1853"/>
  </r>
  <r>
    <x v="1656"/>
    <x v="18"/>
    <d v="1899-12-30T14:26:19"/>
    <x v="1854"/>
  </r>
  <r>
    <x v="1657"/>
    <x v="18"/>
    <d v="1899-12-30T14:28:53"/>
    <x v="1855"/>
  </r>
  <r>
    <x v="1658"/>
    <x v="18"/>
    <d v="1899-12-30T14:35:54"/>
    <x v="1856"/>
  </r>
  <r>
    <x v="1659"/>
    <x v="18"/>
    <d v="1899-12-30T14:39:10"/>
    <x v="1857"/>
  </r>
  <r>
    <x v="1660"/>
    <x v="18"/>
    <d v="1899-12-30T14:44:04"/>
    <x v="1858"/>
  </r>
  <r>
    <x v="1661"/>
    <x v="18"/>
    <d v="1899-12-30T14:52:12"/>
    <x v="1859"/>
  </r>
  <r>
    <x v="1662"/>
    <x v="18"/>
    <d v="1899-12-30T14:55:46"/>
    <x v="1860"/>
  </r>
  <r>
    <x v="1663"/>
    <x v="18"/>
    <d v="1899-12-30T15:00:45"/>
    <x v="1861"/>
  </r>
  <r>
    <x v="1664"/>
    <x v="19"/>
    <d v="1899-12-30T08:05:11"/>
    <x v="1862"/>
  </r>
  <r>
    <x v="1665"/>
    <x v="19"/>
    <d v="1899-12-30T08:05:14"/>
    <x v="1863"/>
  </r>
  <r>
    <x v="1142"/>
    <x v="19"/>
    <d v="1899-12-30T08:07:10"/>
    <x v="1864"/>
  </r>
  <r>
    <x v="1666"/>
    <x v="19"/>
    <d v="1899-12-30T08:08:33"/>
    <x v="1865"/>
  </r>
  <r>
    <x v="1667"/>
    <x v="19"/>
    <d v="1899-12-30T08:16:46"/>
    <x v="1866"/>
  </r>
  <r>
    <x v="1121"/>
    <x v="19"/>
    <d v="1899-12-30T08:21:30"/>
    <x v="1867"/>
  </r>
  <r>
    <x v="1668"/>
    <x v="19"/>
    <d v="1899-12-30T08:23:02"/>
    <x v="1868"/>
  </r>
  <r>
    <x v="1669"/>
    <x v="19"/>
    <d v="1899-12-30T08:23:46"/>
    <x v="617"/>
  </r>
  <r>
    <x v="1670"/>
    <x v="19"/>
    <d v="1899-12-30T08:31:29"/>
    <x v="1869"/>
  </r>
  <r>
    <x v="1671"/>
    <x v="19"/>
    <d v="1899-12-30T08:34:48"/>
    <x v="1870"/>
  </r>
  <r>
    <x v="1672"/>
    <x v="19"/>
    <d v="1899-12-30T08:35:37"/>
    <x v="1871"/>
  </r>
  <r>
    <x v="713"/>
    <x v="19"/>
    <d v="1899-12-30T08:37:47"/>
    <x v="1872"/>
  </r>
  <r>
    <x v="1673"/>
    <x v="19"/>
    <d v="1899-12-30T08:43:02"/>
    <x v="1873"/>
  </r>
  <r>
    <x v="1674"/>
    <x v="19"/>
    <d v="1899-12-30T08:49:28"/>
    <x v="1874"/>
  </r>
  <r>
    <x v="1675"/>
    <x v="19"/>
    <d v="1899-12-30T08:55:08"/>
    <x v="1875"/>
  </r>
  <r>
    <x v="1676"/>
    <x v="19"/>
    <d v="1899-12-30T08:57:31"/>
    <x v="1876"/>
  </r>
  <r>
    <x v="1677"/>
    <x v="19"/>
    <d v="1899-12-30T09:00:12"/>
    <x v="1877"/>
  </r>
  <r>
    <x v="1181"/>
    <x v="19"/>
    <d v="1899-12-30T09:04:14"/>
    <x v="1878"/>
  </r>
  <r>
    <x v="1678"/>
    <x v="19"/>
    <d v="1899-12-30T09:11:36"/>
    <x v="1879"/>
  </r>
  <r>
    <x v="1679"/>
    <x v="19"/>
    <d v="1899-12-30T09:19:26"/>
    <x v="1880"/>
  </r>
  <r>
    <x v="1680"/>
    <x v="19"/>
    <d v="1899-12-30T09:21:41"/>
    <x v="1881"/>
  </r>
  <r>
    <x v="1681"/>
    <x v="19"/>
    <d v="1899-12-30T09:25:29"/>
    <x v="1882"/>
  </r>
  <r>
    <x v="1682"/>
    <x v="19"/>
    <d v="1899-12-30T09:25:58"/>
    <x v="1883"/>
  </r>
  <r>
    <x v="1683"/>
    <x v="19"/>
    <d v="1899-12-30T09:33:29"/>
    <x v="1884"/>
  </r>
  <r>
    <x v="246"/>
    <x v="19"/>
    <d v="1899-12-30T09:34:53"/>
    <x v="1885"/>
  </r>
  <r>
    <x v="666"/>
    <x v="19"/>
    <d v="1899-12-30T09:40:00"/>
    <x v="1886"/>
  </r>
  <r>
    <x v="1022"/>
    <x v="19"/>
    <d v="1899-12-30T09:48:08"/>
    <x v="1887"/>
  </r>
  <r>
    <x v="1684"/>
    <x v="19"/>
    <d v="1899-12-30T09:49:46"/>
    <x v="1888"/>
  </r>
  <r>
    <x v="1387"/>
    <x v="19"/>
    <d v="1899-12-30T09:53:41"/>
    <x v="1889"/>
  </r>
  <r>
    <x v="1685"/>
    <x v="19"/>
    <d v="1899-12-30T09:57:55"/>
    <x v="1890"/>
  </r>
  <r>
    <x v="1686"/>
    <x v="19"/>
    <d v="1899-12-30T10:06:09"/>
    <x v="1891"/>
  </r>
  <r>
    <x v="1687"/>
    <x v="19"/>
    <d v="1899-12-30T10:09:03"/>
    <x v="1892"/>
  </r>
  <r>
    <x v="1688"/>
    <x v="19"/>
    <d v="1899-12-30T10:11:41"/>
    <x v="1893"/>
  </r>
  <r>
    <x v="1689"/>
    <x v="19"/>
    <d v="1899-12-30T10:16:03"/>
    <x v="642"/>
  </r>
  <r>
    <x v="1690"/>
    <x v="19"/>
    <d v="1899-12-30T10:21:06"/>
    <x v="1894"/>
  </r>
  <r>
    <x v="1691"/>
    <x v="19"/>
    <d v="1899-12-30T10:24:16"/>
    <x v="1895"/>
  </r>
  <r>
    <x v="1554"/>
    <x v="19"/>
    <d v="1899-12-30T10:27:09"/>
    <x v="1896"/>
  </r>
  <r>
    <x v="1692"/>
    <x v="19"/>
    <d v="1899-12-30T10:33:15"/>
    <x v="1897"/>
  </r>
  <r>
    <x v="1693"/>
    <x v="19"/>
    <d v="1899-12-30T10:40:40"/>
    <x v="1898"/>
  </r>
  <r>
    <x v="1694"/>
    <x v="19"/>
    <d v="1899-12-30T10:42:19"/>
    <x v="1899"/>
  </r>
  <r>
    <x v="1695"/>
    <x v="19"/>
    <d v="1899-12-30T10:48:53"/>
    <x v="1900"/>
  </r>
  <r>
    <x v="1696"/>
    <x v="19"/>
    <d v="1899-12-30T10:55:52"/>
    <x v="1901"/>
  </r>
  <r>
    <x v="1697"/>
    <x v="19"/>
    <d v="1899-12-30T10:58:54"/>
    <x v="1902"/>
  </r>
  <r>
    <x v="777"/>
    <x v="19"/>
    <d v="1899-12-30T11:06:17"/>
    <x v="1903"/>
  </r>
  <r>
    <x v="1698"/>
    <x v="19"/>
    <d v="1899-12-30T11:08:10"/>
    <x v="1904"/>
  </r>
  <r>
    <x v="1699"/>
    <x v="19"/>
    <d v="1899-12-30T11:13:24"/>
    <x v="1905"/>
  </r>
  <r>
    <x v="1700"/>
    <x v="19"/>
    <d v="1899-12-30T11:18:24"/>
    <x v="1906"/>
  </r>
  <r>
    <x v="1701"/>
    <x v="19"/>
    <d v="1899-12-30T11:23:21"/>
    <x v="1907"/>
  </r>
  <r>
    <x v="1702"/>
    <x v="19"/>
    <d v="1899-12-30T11:27:22"/>
    <x v="1908"/>
  </r>
  <r>
    <x v="1703"/>
    <x v="19"/>
    <d v="1899-12-30T11:28:46"/>
    <x v="1909"/>
  </r>
  <r>
    <x v="54"/>
    <x v="19"/>
    <d v="1899-12-30T11:30:10"/>
    <x v="1910"/>
  </r>
  <r>
    <x v="899"/>
    <x v="19"/>
    <d v="1899-12-30T11:31:49"/>
    <x v="1911"/>
  </r>
  <r>
    <x v="1704"/>
    <x v="19"/>
    <d v="1899-12-30T11:33:28"/>
    <x v="1912"/>
  </r>
  <r>
    <x v="1705"/>
    <x v="19"/>
    <d v="1899-12-30T11:36:24"/>
    <x v="1913"/>
  </r>
  <r>
    <x v="1706"/>
    <x v="19"/>
    <d v="1899-12-30T11:39:59"/>
    <x v="1914"/>
  </r>
  <r>
    <x v="1707"/>
    <x v="19"/>
    <d v="1899-12-30T11:46:18"/>
    <x v="1915"/>
  </r>
  <r>
    <x v="1708"/>
    <x v="19"/>
    <d v="1899-12-30T11:50:00"/>
    <x v="1916"/>
  </r>
  <r>
    <x v="1709"/>
    <x v="19"/>
    <d v="1899-12-30T11:51:23"/>
    <x v="148"/>
  </r>
  <r>
    <x v="1710"/>
    <x v="19"/>
    <d v="1899-12-30T11:53:35"/>
    <x v="1917"/>
  </r>
  <r>
    <x v="1711"/>
    <x v="19"/>
    <d v="1899-12-30T11:57:58"/>
    <x v="1918"/>
  </r>
  <r>
    <x v="1712"/>
    <x v="19"/>
    <d v="1899-12-30T12:03:00"/>
    <x v="1919"/>
  </r>
  <r>
    <x v="1713"/>
    <x v="19"/>
    <d v="1899-12-30T12:05:37"/>
    <x v="1920"/>
  </r>
  <r>
    <x v="1714"/>
    <x v="19"/>
    <d v="1899-12-30T12:11:53"/>
    <x v="1921"/>
  </r>
  <r>
    <x v="1715"/>
    <x v="19"/>
    <d v="1899-12-30T12:14:09"/>
    <x v="1922"/>
  </r>
  <r>
    <x v="1716"/>
    <x v="19"/>
    <d v="1899-12-30T12:19:59"/>
    <x v="1923"/>
  </r>
  <r>
    <x v="1717"/>
    <x v="19"/>
    <d v="1899-12-30T12:21:31"/>
    <x v="1924"/>
  </r>
  <r>
    <x v="1718"/>
    <x v="19"/>
    <d v="1899-12-30T12:24:55"/>
    <x v="1925"/>
  </r>
  <r>
    <x v="1719"/>
    <x v="19"/>
    <d v="1899-12-30T12:27:29"/>
    <x v="1926"/>
  </r>
  <r>
    <x v="395"/>
    <x v="19"/>
    <d v="1899-12-30T12:35:32"/>
    <x v="1927"/>
  </r>
  <r>
    <x v="1720"/>
    <x v="19"/>
    <d v="1899-12-30T12:37:29"/>
    <x v="1928"/>
  </r>
  <r>
    <x v="1721"/>
    <x v="19"/>
    <d v="1899-12-30T12:40:31"/>
    <x v="1929"/>
  </r>
  <r>
    <x v="1722"/>
    <x v="19"/>
    <d v="1899-12-30T12:47:40"/>
    <x v="1930"/>
  </r>
  <r>
    <x v="1723"/>
    <x v="19"/>
    <d v="1899-12-30T12:51:00"/>
    <x v="1931"/>
  </r>
  <r>
    <x v="1724"/>
    <x v="19"/>
    <d v="1899-12-30T12:54:20"/>
    <x v="1932"/>
  </r>
  <r>
    <x v="1725"/>
    <x v="19"/>
    <d v="1899-12-30T13:00:47"/>
    <x v="1933"/>
  </r>
  <r>
    <x v="1726"/>
    <x v="19"/>
    <d v="1899-12-30T13:06:14"/>
    <x v="1934"/>
  </r>
  <r>
    <x v="1727"/>
    <x v="19"/>
    <d v="1899-12-30T13:10:38"/>
    <x v="1935"/>
  </r>
  <r>
    <x v="1728"/>
    <x v="19"/>
    <d v="1899-12-30T13:16:49"/>
    <x v="1936"/>
  </r>
  <r>
    <x v="1729"/>
    <x v="19"/>
    <d v="1899-12-30T13:23:37"/>
    <x v="1937"/>
  </r>
  <r>
    <x v="1730"/>
    <x v="19"/>
    <d v="1899-12-30T13:28:44"/>
    <x v="1938"/>
  </r>
  <r>
    <x v="1731"/>
    <x v="19"/>
    <d v="1899-12-30T13:36:06"/>
    <x v="1939"/>
  </r>
  <r>
    <x v="1732"/>
    <x v="19"/>
    <d v="1899-12-30T13:38:14"/>
    <x v="1940"/>
  </r>
  <r>
    <x v="752"/>
    <x v="19"/>
    <d v="1899-12-30T13:41:32"/>
    <x v="1941"/>
  </r>
  <r>
    <x v="1733"/>
    <x v="19"/>
    <d v="1899-12-30T13:42:55"/>
    <x v="1942"/>
  </r>
  <r>
    <x v="1734"/>
    <x v="19"/>
    <d v="1899-12-30T13:43:29"/>
    <x v="1943"/>
  </r>
  <r>
    <x v="1735"/>
    <x v="19"/>
    <d v="1899-12-30T13:49:52"/>
    <x v="1944"/>
  </r>
  <r>
    <x v="1736"/>
    <x v="19"/>
    <d v="1899-12-30T13:52:50"/>
    <x v="1945"/>
  </r>
  <r>
    <x v="1737"/>
    <x v="19"/>
    <d v="1899-12-30T13:59:58"/>
    <x v="1361"/>
  </r>
  <r>
    <x v="1738"/>
    <x v="19"/>
    <d v="1899-12-30T14:00:17"/>
    <x v="1946"/>
  </r>
  <r>
    <x v="1739"/>
    <x v="19"/>
    <d v="1899-12-30T14:08:03"/>
    <x v="1947"/>
  </r>
  <r>
    <x v="215"/>
    <x v="19"/>
    <d v="1899-12-30T14:10:07"/>
    <x v="1948"/>
  </r>
  <r>
    <x v="184"/>
    <x v="19"/>
    <d v="1899-12-30T14:15:56"/>
    <x v="1949"/>
  </r>
  <r>
    <x v="1740"/>
    <x v="19"/>
    <d v="1899-12-30T14:20:57"/>
    <x v="1950"/>
  </r>
  <r>
    <x v="714"/>
    <x v="19"/>
    <d v="1899-12-30T14:28:39"/>
    <x v="1951"/>
  </r>
  <r>
    <x v="1741"/>
    <x v="19"/>
    <d v="1899-12-30T14:34:44"/>
    <x v="1952"/>
  </r>
  <r>
    <x v="1742"/>
    <x v="19"/>
    <d v="1899-12-30T14:43:03"/>
    <x v="1953"/>
  </r>
  <r>
    <x v="1743"/>
    <x v="19"/>
    <d v="1899-12-30T14:46:37"/>
    <x v="1954"/>
  </r>
  <r>
    <x v="1744"/>
    <x v="19"/>
    <d v="1899-12-30T14:52:16"/>
    <x v="1955"/>
  </r>
  <r>
    <x v="1745"/>
    <x v="19"/>
    <d v="1899-12-30T14:55:45"/>
    <x v="1956"/>
  </r>
  <r>
    <x v="1746"/>
    <x v="19"/>
    <d v="1899-12-30T15:00:02"/>
    <x v="1957"/>
  </r>
  <r>
    <x v="1747"/>
    <x v="20"/>
    <d v="1899-12-30T08:01:15"/>
    <x v="1958"/>
  </r>
  <r>
    <x v="1748"/>
    <x v="20"/>
    <d v="1899-12-30T08:08:35"/>
    <x v="1959"/>
  </r>
  <r>
    <x v="1749"/>
    <x v="20"/>
    <d v="1899-12-30T08:15:03"/>
    <x v="1960"/>
  </r>
  <r>
    <x v="1750"/>
    <x v="20"/>
    <d v="1899-12-30T08:18:23"/>
    <x v="1961"/>
  </r>
  <r>
    <x v="1751"/>
    <x v="20"/>
    <d v="1899-12-30T08:26:25"/>
    <x v="1962"/>
  </r>
  <r>
    <x v="1359"/>
    <x v="20"/>
    <d v="1899-12-30T08:28:48"/>
    <x v="1963"/>
  </r>
  <r>
    <x v="1752"/>
    <x v="20"/>
    <d v="1899-12-30T08:35:26"/>
    <x v="1964"/>
  </r>
  <r>
    <x v="1290"/>
    <x v="20"/>
    <d v="1899-12-30T08:38:04"/>
    <x v="1965"/>
  </r>
  <r>
    <x v="1753"/>
    <x v="20"/>
    <d v="1899-12-30T08:44:05"/>
    <x v="1966"/>
  </r>
  <r>
    <x v="1754"/>
    <x v="20"/>
    <d v="1899-12-30T08:46:21"/>
    <x v="1967"/>
  </r>
  <r>
    <x v="1755"/>
    <x v="20"/>
    <d v="1899-12-30T08:49:35"/>
    <x v="1968"/>
  </r>
  <r>
    <x v="1756"/>
    <x v="20"/>
    <d v="1899-12-30T08:55:15"/>
    <x v="1969"/>
  </r>
  <r>
    <x v="1757"/>
    <x v="20"/>
    <d v="1899-12-30T08:56:15"/>
    <x v="1970"/>
  </r>
  <r>
    <x v="1758"/>
    <x v="20"/>
    <d v="1899-12-30T09:03:05"/>
    <x v="1971"/>
  </r>
  <r>
    <x v="1759"/>
    <x v="20"/>
    <d v="1899-12-30T09:09:05"/>
    <x v="1204"/>
  </r>
  <r>
    <x v="1760"/>
    <x v="20"/>
    <d v="1899-12-30T09:09:09"/>
    <x v="1972"/>
  </r>
  <r>
    <x v="1761"/>
    <x v="20"/>
    <d v="1899-12-30T09:16:26"/>
    <x v="1973"/>
  </r>
  <r>
    <x v="1762"/>
    <x v="20"/>
    <d v="1899-12-30T09:20:33"/>
    <x v="1974"/>
  </r>
  <r>
    <x v="1359"/>
    <x v="20"/>
    <d v="1899-12-30T09:21:56"/>
    <x v="1975"/>
  </r>
  <r>
    <x v="748"/>
    <x v="20"/>
    <d v="1899-12-30T09:26:32"/>
    <x v="1976"/>
  </r>
  <r>
    <x v="1763"/>
    <x v="20"/>
    <d v="1899-12-30T09:32:38"/>
    <x v="1977"/>
  </r>
  <r>
    <x v="1764"/>
    <x v="20"/>
    <d v="1899-12-30T09:34:15"/>
    <x v="1978"/>
  </r>
  <r>
    <x v="1765"/>
    <x v="20"/>
    <d v="1899-12-30T09:40:31"/>
    <x v="1979"/>
  </r>
  <r>
    <x v="1766"/>
    <x v="20"/>
    <d v="1899-12-30T09:40:44"/>
    <x v="1980"/>
  </r>
  <r>
    <x v="577"/>
    <x v="20"/>
    <d v="1899-12-30T09:43:10"/>
    <x v="1981"/>
  </r>
  <r>
    <x v="1767"/>
    <x v="20"/>
    <d v="1899-12-30T09:46:27"/>
    <x v="1982"/>
  </r>
  <r>
    <x v="363"/>
    <x v="20"/>
    <d v="1899-12-30T09:47:20"/>
    <x v="1115"/>
  </r>
  <r>
    <x v="1768"/>
    <x v="20"/>
    <d v="1899-12-30T09:55:13"/>
    <x v="1983"/>
  </r>
  <r>
    <x v="1769"/>
    <x v="20"/>
    <d v="1899-12-30T09:55:16"/>
    <x v="1984"/>
  </r>
  <r>
    <x v="1770"/>
    <x v="20"/>
    <d v="1899-12-30T09:57:56"/>
    <x v="1985"/>
  </r>
  <r>
    <x v="1771"/>
    <x v="20"/>
    <d v="1899-12-30T10:02:31"/>
    <x v="1986"/>
  </r>
  <r>
    <x v="1772"/>
    <x v="20"/>
    <d v="1899-12-30T10:02:59"/>
    <x v="1987"/>
  </r>
  <r>
    <x v="1773"/>
    <x v="20"/>
    <d v="1899-12-30T10:04:07"/>
    <x v="1988"/>
  </r>
  <r>
    <x v="125"/>
    <x v="20"/>
    <d v="1899-12-30T10:06:24"/>
    <x v="1989"/>
  </r>
  <r>
    <x v="1774"/>
    <x v="20"/>
    <d v="1899-12-30T10:08:22"/>
    <x v="1990"/>
  </r>
  <r>
    <x v="1775"/>
    <x v="20"/>
    <d v="1899-12-30T10:13:15"/>
    <x v="1991"/>
  </r>
  <r>
    <x v="1776"/>
    <x v="20"/>
    <d v="1899-12-30T10:21:32"/>
    <x v="1316"/>
  </r>
  <r>
    <x v="1777"/>
    <x v="20"/>
    <d v="1899-12-30T10:28:45"/>
    <x v="1992"/>
  </r>
  <r>
    <x v="1778"/>
    <x v="20"/>
    <d v="1899-12-30T10:29:05"/>
    <x v="1993"/>
  </r>
  <r>
    <x v="1779"/>
    <x v="20"/>
    <d v="1899-12-30T10:37:06"/>
    <x v="1994"/>
  </r>
  <r>
    <x v="1780"/>
    <x v="20"/>
    <d v="1899-12-30T10:45:09"/>
    <x v="1995"/>
  </r>
  <r>
    <x v="1781"/>
    <x v="20"/>
    <d v="1899-12-30T10:51:30"/>
    <x v="1996"/>
  </r>
  <r>
    <x v="1782"/>
    <x v="20"/>
    <d v="1899-12-30T10:53:45"/>
    <x v="1997"/>
  </r>
  <r>
    <x v="1005"/>
    <x v="20"/>
    <d v="1899-12-30T10:58:24"/>
    <x v="1998"/>
  </r>
  <r>
    <x v="1783"/>
    <x v="20"/>
    <d v="1899-12-30T11:00:11"/>
    <x v="1999"/>
  </r>
  <r>
    <x v="387"/>
    <x v="20"/>
    <d v="1899-12-30T11:01:37"/>
    <x v="2000"/>
  </r>
  <r>
    <x v="863"/>
    <x v="20"/>
    <d v="1899-12-30T11:04:07"/>
    <x v="2001"/>
  </r>
  <r>
    <x v="1784"/>
    <x v="20"/>
    <d v="1899-12-30T11:06:53"/>
    <x v="2002"/>
  </r>
  <r>
    <x v="1785"/>
    <x v="20"/>
    <d v="1899-12-30T11:13:58"/>
    <x v="351"/>
  </r>
  <r>
    <x v="1786"/>
    <x v="20"/>
    <d v="1899-12-30T11:16:37"/>
    <x v="2003"/>
  </r>
  <r>
    <x v="1213"/>
    <x v="20"/>
    <d v="1899-12-30T11:19:05"/>
    <x v="2004"/>
  </r>
  <r>
    <x v="1787"/>
    <x v="20"/>
    <d v="1899-12-30T11:21:20"/>
    <x v="2005"/>
  </r>
  <r>
    <x v="1788"/>
    <x v="20"/>
    <d v="1899-12-30T11:21:21"/>
    <x v="2006"/>
  </r>
  <r>
    <x v="1789"/>
    <x v="20"/>
    <d v="1899-12-30T11:21:50"/>
    <x v="1043"/>
  </r>
  <r>
    <x v="792"/>
    <x v="20"/>
    <d v="1899-12-30T11:21:57"/>
    <x v="2007"/>
  </r>
  <r>
    <x v="863"/>
    <x v="20"/>
    <d v="1899-12-30T11:22:05"/>
    <x v="2008"/>
  </r>
  <r>
    <x v="1474"/>
    <x v="20"/>
    <d v="1899-12-30T11:29:04"/>
    <x v="2009"/>
  </r>
  <r>
    <x v="1790"/>
    <x v="20"/>
    <d v="1899-12-30T11:31:58"/>
    <x v="2010"/>
  </r>
  <r>
    <x v="1791"/>
    <x v="20"/>
    <d v="1899-12-30T11:33:14"/>
    <x v="2011"/>
  </r>
  <r>
    <x v="1792"/>
    <x v="20"/>
    <d v="1899-12-30T11:33:43"/>
    <x v="2012"/>
  </r>
  <r>
    <x v="1705"/>
    <x v="20"/>
    <d v="1899-12-30T11:37:19"/>
    <x v="2013"/>
  </r>
  <r>
    <x v="1793"/>
    <x v="20"/>
    <d v="1899-12-30T11:40:21"/>
    <x v="2014"/>
  </r>
  <r>
    <x v="1794"/>
    <x v="20"/>
    <d v="1899-12-30T11:44:04"/>
    <x v="1621"/>
  </r>
  <r>
    <x v="1795"/>
    <x v="20"/>
    <d v="1899-12-30T11:51:30"/>
    <x v="2015"/>
  </r>
  <r>
    <x v="1796"/>
    <x v="20"/>
    <d v="1899-12-30T11:57:50"/>
    <x v="2016"/>
  </r>
  <r>
    <x v="1797"/>
    <x v="20"/>
    <d v="1899-12-30T11:58:37"/>
    <x v="2017"/>
  </r>
  <r>
    <x v="1026"/>
    <x v="20"/>
    <d v="1899-12-30T12:00:57"/>
    <x v="2018"/>
  </r>
  <r>
    <x v="1798"/>
    <x v="20"/>
    <d v="1899-12-30T12:05:54"/>
    <x v="2019"/>
  </r>
  <r>
    <x v="813"/>
    <x v="20"/>
    <d v="1899-12-30T12:05:55"/>
    <x v="2020"/>
  </r>
  <r>
    <x v="1799"/>
    <x v="20"/>
    <d v="1899-12-30T12:14:07"/>
    <x v="2021"/>
  </r>
  <r>
    <x v="1800"/>
    <x v="20"/>
    <d v="1899-12-30T12:19:10"/>
    <x v="2022"/>
  </r>
  <r>
    <x v="1801"/>
    <x v="20"/>
    <d v="1899-12-30T12:26:05"/>
    <x v="2023"/>
  </r>
  <r>
    <x v="1802"/>
    <x v="20"/>
    <d v="1899-12-30T12:31:44"/>
    <x v="2024"/>
  </r>
  <r>
    <x v="1803"/>
    <x v="20"/>
    <d v="1899-12-30T12:32:14"/>
    <x v="2025"/>
  </r>
  <r>
    <x v="1804"/>
    <x v="20"/>
    <d v="1899-12-30T12:34:11"/>
    <x v="2026"/>
  </r>
  <r>
    <x v="1805"/>
    <x v="20"/>
    <d v="1899-12-30T12:36:14"/>
    <x v="2027"/>
  </r>
  <r>
    <x v="1806"/>
    <x v="20"/>
    <d v="1899-12-30T12:43:22"/>
    <x v="2028"/>
  </r>
  <r>
    <x v="1807"/>
    <x v="20"/>
    <d v="1899-12-30T12:46:10"/>
    <x v="2029"/>
  </r>
  <r>
    <x v="1808"/>
    <x v="20"/>
    <d v="1899-12-30T12:49:42"/>
    <x v="2030"/>
  </r>
  <r>
    <x v="1809"/>
    <x v="20"/>
    <d v="1899-12-30T12:52:10"/>
    <x v="2031"/>
  </r>
  <r>
    <x v="1810"/>
    <x v="20"/>
    <d v="1899-12-30T12:54:17"/>
    <x v="2032"/>
  </r>
  <r>
    <x v="28"/>
    <x v="20"/>
    <d v="1899-12-30T12:57:03"/>
    <x v="2033"/>
  </r>
  <r>
    <x v="1369"/>
    <x v="20"/>
    <d v="1899-12-30T12:59:52"/>
    <x v="2034"/>
  </r>
  <r>
    <x v="1811"/>
    <x v="20"/>
    <d v="1899-12-30T13:07:15"/>
    <x v="2035"/>
  </r>
  <r>
    <x v="1812"/>
    <x v="20"/>
    <d v="1899-12-30T13:12:55"/>
    <x v="2036"/>
  </r>
  <r>
    <x v="1813"/>
    <x v="20"/>
    <d v="1899-12-30T13:14:38"/>
    <x v="2037"/>
  </r>
  <r>
    <x v="1814"/>
    <x v="20"/>
    <d v="1899-12-30T13:22:20"/>
    <x v="2038"/>
  </r>
  <r>
    <x v="561"/>
    <x v="20"/>
    <d v="1899-12-30T13:28:07"/>
    <x v="681"/>
  </r>
  <r>
    <x v="1815"/>
    <x v="20"/>
    <d v="1899-12-30T13:32:55"/>
    <x v="2039"/>
  </r>
  <r>
    <x v="1816"/>
    <x v="20"/>
    <d v="1899-12-30T13:34:47"/>
    <x v="2040"/>
  </r>
  <r>
    <x v="1817"/>
    <x v="20"/>
    <d v="1899-12-30T13:39:36"/>
    <x v="2041"/>
  </r>
  <r>
    <x v="1818"/>
    <x v="20"/>
    <d v="1899-12-30T13:44:40"/>
    <x v="2042"/>
  </r>
  <r>
    <x v="1256"/>
    <x v="20"/>
    <d v="1899-12-30T13:51:28"/>
    <x v="2043"/>
  </r>
  <r>
    <x v="1819"/>
    <x v="20"/>
    <d v="1899-12-30T13:52:39"/>
    <x v="2044"/>
  </r>
  <r>
    <x v="1820"/>
    <x v="20"/>
    <d v="1899-12-30T13:53:24"/>
    <x v="2045"/>
  </r>
  <r>
    <x v="1821"/>
    <x v="20"/>
    <d v="1899-12-30T13:54:31"/>
    <x v="2046"/>
  </r>
  <r>
    <x v="1450"/>
    <x v="20"/>
    <d v="1899-12-30T13:57:33"/>
    <x v="2047"/>
  </r>
  <r>
    <x v="1822"/>
    <x v="20"/>
    <d v="1899-12-30T13:59:20"/>
    <x v="2048"/>
  </r>
  <r>
    <x v="161"/>
    <x v="20"/>
    <d v="1899-12-30T14:06:30"/>
    <x v="282"/>
  </r>
  <r>
    <x v="1823"/>
    <x v="20"/>
    <d v="1899-12-30T14:10:21"/>
    <x v="2049"/>
  </r>
  <r>
    <x v="1824"/>
    <x v="20"/>
    <d v="1899-12-30T14:13:47"/>
    <x v="1660"/>
  </r>
  <r>
    <x v="1825"/>
    <x v="20"/>
    <d v="1899-12-30T14:17:48"/>
    <x v="2050"/>
  </r>
  <r>
    <x v="1826"/>
    <x v="20"/>
    <d v="1899-12-30T14:20:12"/>
    <x v="2051"/>
  </r>
  <r>
    <x v="1827"/>
    <x v="20"/>
    <d v="1899-12-30T14:26:51"/>
    <x v="2052"/>
  </r>
  <r>
    <x v="1455"/>
    <x v="20"/>
    <d v="1899-12-30T14:29:01"/>
    <x v="2053"/>
  </r>
  <r>
    <x v="1828"/>
    <x v="20"/>
    <d v="1899-12-30T14:31:29"/>
    <x v="2054"/>
  </r>
  <r>
    <x v="1829"/>
    <x v="20"/>
    <d v="1899-12-30T14:35:53"/>
    <x v="887"/>
  </r>
  <r>
    <x v="1830"/>
    <x v="20"/>
    <d v="1899-12-30T14:40:42"/>
    <x v="2055"/>
  </r>
  <r>
    <x v="1831"/>
    <x v="20"/>
    <d v="1899-12-30T14:43:08"/>
    <x v="2056"/>
  </r>
  <r>
    <x v="1832"/>
    <x v="20"/>
    <d v="1899-12-30T14:45:57"/>
    <x v="2057"/>
  </r>
  <r>
    <x v="1833"/>
    <x v="20"/>
    <d v="1899-12-30T14:50:14"/>
    <x v="2058"/>
  </r>
  <r>
    <x v="1741"/>
    <x v="20"/>
    <d v="1899-12-30T14:57:07"/>
    <x v="2059"/>
  </r>
  <r>
    <x v="1547"/>
    <x v="20"/>
    <d v="1899-12-30T15:02:47"/>
    <x v="20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x v="0"/>
    <x v="0"/>
    <d v="1899-12-30T08:19:21"/>
    <x v="0"/>
    <n v="5"/>
  </r>
  <r>
    <x v="1"/>
    <x v="1"/>
    <x v="1"/>
    <d v="1899-12-30T11:58:05"/>
    <x v="0"/>
    <n v="3"/>
  </r>
  <r>
    <x v="2"/>
    <x v="2"/>
    <x v="2"/>
    <d v="1899-12-30T13:27:05"/>
    <x v="0"/>
    <n v="14"/>
  </r>
  <r>
    <x v="3"/>
    <x v="0"/>
    <x v="3"/>
    <d v="1899-12-30T14:24:40"/>
    <x v="0"/>
    <n v="5"/>
  </r>
  <r>
    <x v="4"/>
    <x v="0"/>
    <x v="4"/>
    <d v="1899-12-30T15:02:58"/>
    <x v="0"/>
    <n v="13"/>
  </r>
  <r>
    <x v="5"/>
    <x v="3"/>
    <x v="5"/>
    <d v="1899-12-30T14:43:55"/>
    <x v="0"/>
    <n v="6"/>
  </r>
  <r>
    <x v="6"/>
    <x v="4"/>
    <x v="6"/>
    <d v="1899-12-30T15:05:17"/>
    <x v="0"/>
    <n v="17"/>
  </r>
  <r>
    <x v="7"/>
    <x v="2"/>
    <x v="7"/>
    <d v="1899-12-30T13:10:05"/>
    <x v="0"/>
    <n v="4"/>
  </r>
  <r>
    <x v="8"/>
    <x v="3"/>
    <x v="8"/>
    <d v="1899-12-30T14:32:46"/>
    <x v="0"/>
    <n v="6"/>
  </r>
  <r>
    <x v="9"/>
    <x v="5"/>
    <x v="9"/>
    <d v="1899-12-30T13:20:11"/>
    <x v="0"/>
    <n v="11"/>
  </r>
  <r>
    <x v="9"/>
    <x v="6"/>
    <x v="10"/>
    <d v="1899-12-30T12:58:47"/>
    <x v="0"/>
    <n v="11"/>
  </r>
  <r>
    <x v="10"/>
    <x v="7"/>
    <x v="11"/>
    <d v="1899-12-30T08:45:30"/>
    <x v="0"/>
    <n v="15"/>
  </r>
  <r>
    <x v="11"/>
    <x v="1"/>
    <x v="12"/>
    <d v="1899-12-30T11:50:58"/>
    <x v="0"/>
    <n v="14"/>
  </r>
  <r>
    <x v="12"/>
    <x v="8"/>
    <x v="13"/>
    <d v="1899-12-30T14:24:29"/>
    <x v="0"/>
    <n v="5"/>
  </r>
  <r>
    <x v="13"/>
    <x v="9"/>
    <x v="14"/>
    <d v="1899-12-30T10:11:11"/>
    <x v="0"/>
    <n v="12"/>
  </r>
  <r>
    <x v="13"/>
    <x v="10"/>
    <x v="15"/>
    <d v="1899-12-30T09:35:40"/>
    <x v="0"/>
    <n v="6"/>
  </r>
  <r>
    <x v="14"/>
    <x v="2"/>
    <x v="16"/>
    <d v="1899-12-30T09:46:32"/>
    <x v="0"/>
    <n v="7"/>
  </r>
  <r>
    <x v="15"/>
    <x v="3"/>
    <x v="17"/>
    <d v="1899-12-30T12:20:18"/>
    <x v="0"/>
    <n v="8"/>
  </r>
  <r>
    <x v="16"/>
    <x v="5"/>
    <x v="18"/>
    <d v="1899-12-30T13:56:52"/>
    <x v="0"/>
    <n v="4"/>
  </r>
  <r>
    <x v="16"/>
    <x v="6"/>
    <x v="19"/>
    <d v="1899-12-30T09:00:30"/>
    <x v="0"/>
    <n v="7"/>
  </r>
  <r>
    <x v="16"/>
    <x v="11"/>
    <x v="20"/>
    <d v="1899-12-30T11:24:28"/>
    <x v="0"/>
    <n v="13"/>
  </r>
  <r>
    <x v="17"/>
    <x v="11"/>
    <x v="21"/>
    <d v="1899-12-30T09:03:20"/>
    <x v="0"/>
    <n v="4"/>
  </r>
  <r>
    <x v="18"/>
    <x v="9"/>
    <x v="22"/>
    <d v="1899-12-30T08:19:25"/>
    <x v="0"/>
    <n v="16"/>
  </r>
  <r>
    <x v="19"/>
    <x v="12"/>
    <x v="23"/>
    <d v="1899-12-30T09:02:07"/>
    <x v="0"/>
    <n v="15"/>
  </r>
  <r>
    <x v="20"/>
    <x v="10"/>
    <x v="24"/>
    <d v="1899-12-30T09:28:29"/>
    <x v="0"/>
    <n v="2"/>
  </r>
  <r>
    <x v="21"/>
    <x v="4"/>
    <x v="25"/>
    <d v="1899-12-30T11:24:45"/>
    <x v="0"/>
    <n v="1"/>
  </r>
  <r>
    <x v="22"/>
    <x v="2"/>
    <x v="26"/>
    <d v="1899-12-30T12:59:03"/>
    <x v="0"/>
    <n v="7"/>
  </r>
  <r>
    <x v="23"/>
    <x v="13"/>
    <x v="27"/>
    <d v="1899-12-30T11:06:39"/>
    <x v="0"/>
    <n v="13"/>
  </r>
  <r>
    <x v="24"/>
    <x v="4"/>
    <x v="28"/>
    <d v="1899-12-30T14:30:31"/>
    <x v="0"/>
    <n v="1"/>
  </r>
  <r>
    <x v="25"/>
    <x v="4"/>
    <x v="29"/>
    <d v="1899-12-30T09:25:41"/>
    <x v="0"/>
    <n v="10"/>
  </r>
  <r>
    <x v="26"/>
    <x v="9"/>
    <x v="30"/>
    <d v="1899-12-30T11:08:43"/>
    <x v="0"/>
    <n v="15"/>
  </r>
  <r>
    <x v="27"/>
    <x v="7"/>
    <x v="31"/>
    <d v="1899-12-30T12:17:44"/>
    <x v="0"/>
    <n v="1"/>
  </r>
  <r>
    <x v="28"/>
    <x v="1"/>
    <x v="32"/>
    <d v="1899-12-30T14:21:07"/>
    <x v="0"/>
    <n v="12"/>
  </r>
  <r>
    <x v="29"/>
    <x v="14"/>
    <x v="33"/>
    <d v="1899-12-30T09:02:30"/>
    <x v="0"/>
    <n v="4"/>
  </r>
  <r>
    <x v="29"/>
    <x v="7"/>
    <x v="34"/>
    <d v="1899-12-30T12:17:03"/>
    <x v="0"/>
    <n v="16"/>
  </r>
  <r>
    <x v="30"/>
    <x v="15"/>
    <x v="35"/>
    <d v="1899-12-30T14:54:45"/>
    <x v="0"/>
    <n v="14"/>
  </r>
  <r>
    <x v="31"/>
    <x v="11"/>
    <x v="36"/>
    <d v="1899-12-30T11:21:25"/>
    <x v="0"/>
    <n v="7"/>
  </r>
  <r>
    <x v="32"/>
    <x v="16"/>
    <x v="37"/>
    <d v="1899-12-30T12:24:45"/>
    <x v="0"/>
    <n v="9"/>
  </r>
  <r>
    <x v="33"/>
    <x v="6"/>
    <x v="38"/>
    <d v="1899-12-30T14:57:44"/>
    <x v="0"/>
    <n v="14"/>
  </r>
  <r>
    <x v="33"/>
    <x v="16"/>
    <x v="39"/>
    <d v="1899-12-30T10:49:16"/>
    <x v="0"/>
    <n v="17"/>
  </r>
  <r>
    <x v="33"/>
    <x v="14"/>
    <x v="40"/>
    <d v="1899-12-30T15:10:28"/>
    <x v="0"/>
    <n v="11"/>
  </r>
  <r>
    <x v="34"/>
    <x v="9"/>
    <x v="41"/>
    <d v="1899-12-30T09:16:37"/>
    <x v="0"/>
    <n v="2"/>
  </r>
  <r>
    <x v="35"/>
    <x v="11"/>
    <x v="42"/>
    <d v="1899-12-30T13:21:43"/>
    <x v="0"/>
    <n v="2"/>
  </r>
  <r>
    <x v="36"/>
    <x v="5"/>
    <x v="43"/>
    <d v="1899-12-30T11:18:04"/>
    <x v="0"/>
    <n v="10"/>
  </r>
  <r>
    <x v="37"/>
    <x v="12"/>
    <x v="44"/>
    <d v="1899-12-30T12:41:03"/>
    <x v="0"/>
    <n v="2"/>
  </r>
  <r>
    <x v="38"/>
    <x v="16"/>
    <x v="45"/>
    <d v="1899-12-30T14:14:41"/>
    <x v="0"/>
    <n v="12"/>
  </r>
  <r>
    <x v="38"/>
    <x v="2"/>
    <x v="46"/>
    <d v="1899-12-30T09:26:29"/>
    <x v="0"/>
    <n v="13"/>
  </r>
  <r>
    <x v="39"/>
    <x v="1"/>
    <x v="47"/>
    <d v="1899-12-30T15:12:22"/>
    <x v="0"/>
    <n v="16"/>
  </r>
  <r>
    <x v="40"/>
    <x v="3"/>
    <x v="48"/>
    <d v="1899-12-30T10:35:49"/>
    <x v="0"/>
    <n v="15"/>
  </r>
  <r>
    <x v="41"/>
    <x v="17"/>
    <x v="49"/>
    <d v="1899-12-30T11:02:33"/>
    <x v="0"/>
    <n v="6"/>
  </r>
  <r>
    <x v="42"/>
    <x v="11"/>
    <x v="50"/>
    <d v="1899-12-30T09:47:58"/>
    <x v="0"/>
    <n v="9"/>
  </r>
  <r>
    <x v="43"/>
    <x v="16"/>
    <x v="51"/>
    <d v="1899-12-30T14:14:52"/>
    <x v="0"/>
    <n v="2"/>
  </r>
  <r>
    <x v="44"/>
    <x v="3"/>
    <x v="52"/>
    <d v="1899-12-30T14:34:18"/>
    <x v="0"/>
    <n v="14"/>
  </r>
  <r>
    <x v="45"/>
    <x v="13"/>
    <x v="53"/>
    <d v="1899-12-30T14:27:47"/>
    <x v="0"/>
    <n v="8"/>
  </r>
  <r>
    <x v="46"/>
    <x v="17"/>
    <x v="54"/>
    <d v="1899-12-30T14:07:37"/>
    <x v="0"/>
    <n v="6"/>
  </r>
  <r>
    <x v="47"/>
    <x v="1"/>
    <x v="55"/>
    <d v="1899-12-30T11:17:29"/>
    <x v="0"/>
    <n v="2"/>
  </r>
  <r>
    <x v="48"/>
    <x v="0"/>
    <x v="56"/>
    <d v="1899-12-30T12:45:32"/>
    <x v="0"/>
    <n v="14"/>
  </r>
  <r>
    <x v="49"/>
    <x v="7"/>
    <x v="57"/>
    <d v="1899-12-30T11:39:18"/>
    <x v="0"/>
    <n v="3"/>
  </r>
  <r>
    <x v="50"/>
    <x v="18"/>
    <x v="58"/>
    <d v="1899-12-30T14:59:27"/>
    <x v="0"/>
    <n v="1"/>
  </r>
  <r>
    <x v="51"/>
    <x v="12"/>
    <x v="59"/>
    <d v="1899-12-30T13:21:50"/>
    <x v="0"/>
    <n v="1"/>
  </r>
  <r>
    <x v="52"/>
    <x v="0"/>
    <x v="60"/>
    <d v="1899-12-30T12:59:14"/>
    <x v="0"/>
    <n v="5"/>
  </r>
  <r>
    <x v="53"/>
    <x v="14"/>
    <x v="61"/>
    <d v="1899-12-30T12:05:52"/>
    <x v="0"/>
    <n v="2"/>
  </r>
  <r>
    <x v="54"/>
    <x v="1"/>
    <x v="62"/>
    <d v="1899-12-30T13:09:33"/>
    <x v="0"/>
    <n v="3"/>
  </r>
  <r>
    <x v="55"/>
    <x v="6"/>
    <x v="63"/>
    <d v="1899-12-30T14:54:02"/>
    <x v="0"/>
    <n v="17"/>
  </r>
  <r>
    <x v="56"/>
    <x v="4"/>
    <x v="64"/>
    <d v="1899-12-30T08:35:15"/>
    <x v="0"/>
    <n v="12"/>
  </r>
  <r>
    <x v="57"/>
    <x v="18"/>
    <x v="65"/>
    <d v="1899-12-30T13:50:56"/>
    <x v="0"/>
    <n v="10"/>
  </r>
  <r>
    <x v="58"/>
    <x v="7"/>
    <x v="66"/>
    <d v="1899-12-30T09:22:06"/>
    <x v="0"/>
    <n v="2"/>
  </r>
  <r>
    <x v="59"/>
    <x v="10"/>
    <x v="67"/>
    <d v="1899-12-30T13:41:05"/>
    <x v="0"/>
    <n v="12"/>
  </r>
  <r>
    <x v="60"/>
    <x v="14"/>
    <x v="68"/>
    <d v="1899-12-30T08:55:02"/>
    <x v="0"/>
    <n v="14"/>
  </r>
  <r>
    <x v="61"/>
    <x v="12"/>
    <x v="69"/>
    <d v="1899-12-30T10:34:06"/>
    <x v="0"/>
    <n v="17"/>
  </r>
  <r>
    <x v="62"/>
    <x v="18"/>
    <x v="70"/>
    <d v="1899-12-30T10:58:27"/>
    <x v="0"/>
    <n v="16"/>
  </r>
  <r>
    <x v="63"/>
    <x v="2"/>
    <x v="71"/>
    <d v="1899-12-30T08:44:20"/>
    <x v="0"/>
    <n v="7"/>
  </r>
  <r>
    <x v="64"/>
    <x v="13"/>
    <x v="72"/>
    <d v="1899-12-30T09:20:26"/>
    <x v="0"/>
    <n v="12"/>
  </r>
  <r>
    <x v="65"/>
    <x v="1"/>
    <x v="73"/>
    <d v="1899-12-30T09:37:03"/>
    <x v="0"/>
    <n v="16"/>
  </r>
  <r>
    <x v="66"/>
    <x v="15"/>
    <x v="74"/>
    <d v="1899-12-30T10:53:54"/>
    <x v="0"/>
    <n v="1"/>
  </r>
  <r>
    <x v="67"/>
    <x v="1"/>
    <x v="75"/>
    <d v="1899-12-30T14:40:37"/>
    <x v="0"/>
    <n v="10"/>
  </r>
  <r>
    <x v="68"/>
    <x v="8"/>
    <x v="76"/>
    <d v="1899-12-30T10:56:10"/>
    <x v="0"/>
    <n v="2"/>
  </r>
  <r>
    <x v="69"/>
    <x v="5"/>
    <x v="77"/>
    <d v="1899-12-30T15:03:57"/>
    <x v="0"/>
    <n v="3"/>
  </r>
  <r>
    <x v="70"/>
    <x v="0"/>
    <x v="78"/>
    <d v="1899-12-30T09:08:55"/>
    <x v="0"/>
    <n v="6"/>
  </r>
  <r>
    <x v="71"/>
    <x v="11"/>
    <x v="79"/>
    <d v="1899-12-30T09:51:32"/>
    <x v="0"/>
    <n v="0"/>
  </r>
  <r>
    <x v="72"/>
    <x v="15"/>
    <x v="80"/>
    <d v="1899-12-30T11:24:18"/>
    <x v="0"/>
    <n v="17"/>
  </r>
  <r>
    <x v="73"/>
    <x v="5"/>
    <x v="81"/>
    <d v="1899-12-30T11:25:13"/>
    <x v="0"/>
    <n v="8"/>
  </r>
  <r>
    <x v="74"/>
    <x v="19"/>
    <x v="82"/>
    <d v="1899-12-30T13:46:16"/>
    <x v="0"/>
    <n v="3"/>
  </r>
  <r>
    <x v="75"/>
    <x v="18"/>
    <x v="83"/>
    <d v="1899-12-30T09:42:22"/>
    <x v="0"/>
    <n v="13"/>
  </r>
  <r>
    <x v="75"/>
    <x v="3"/>
    <x v="84"/>
    <d v="1899-12-30T14:41:36"/>
    <x v="0"/>
    <n v="14"/>
  </r>
  <r>
    <x v="76"/>
    <x v="13"/>
    <x v="85"/>
    <d v="1899-12-30T12:05:04"/>
    <x v="0"/>
    <n v="15"/>
  </r>
  <r>
    <x v="77"/>
    <x v="2"/>
    <x v="86"/>
    <d v="1899-12-30T11:03:00"/>
    <x v="0"/>
    <n v="5"/>
  </r>
  <r>
    <x v="78"/>
    <x v="9"/>
    <x v="87"/>
    <d v="1899-12-30T10:21:37"/>
    <x v="0"/>
    <n v="10"/>
  </r>
  <r>
    <x v="79"/>
    <x v="10"/>
    <x v="88"/>
    <d v="1899-12-30T11:24:26"/>
    <x v="0"/>
    <n v="15"/>
  </r>
  <r>
    <x v="80"/>
    <x v="0"/>
    <x v="89"/>
    <d v="1899-12-30T14:36:20"/>
    <x v="0"/>
    <n v="10"/>
  </r>
  <r>
    <x v="81"/>
    <x v="8"/>
    <x v="90"/>
    <d v="1899-12-30T13:33:00"/>
    <x v="0"/>
    <n v="1"/>
  </r>
  <r>
    <x v="82"/>
    <x v="1"/>
    <x v="91"/>
    <d v="1899-12-30T10:33:15"/>
    <x v="0"/>
    <n v="15"/>
  </r>
  <r>
    <x v="83"/>
    <x v="8"/>
    <x v="92"/>
    <d v="1899-12-30T10:01:18"/>
    <x v="0"/>
    <n v="3"/>
  </r>
  <r>
    <x v="83"/>
    <x v="5"/>
    <x v="93"/>
    <d v="1899-12-30T12:22:05"/>
    <x v="0"/>
    <n v="16"/>
  </r>
  <r>
    <x v="83"/>
    <x v="12"/>
    <x v="94"/>
    <d v="1899-12-30T10:57:02"/>
    <x v="0"/>
    <n v="11"/>
  </r>
  <r>
    <x v="84"/>
    <x v="13"/>
    <x v="95"/>
    <d v="1899-12-30T13:37:14"/>
    <x v="0"/>
    <n v="7"/>
  </r>
  <r>
    <x v="85"/>
    <x v="13"/>
    <x v="96"/>
    <d v="1899-12-30T08:18:17"/>
    <x v="0"/>
    <n v="6"/>
  </r>
  <r>
    <x v="86"/>
    <x v="17"/>
    <x v="97"/>
    <d v="1899-12-30T09:07:41"/>
    <x v="0"/>
    <n v="15"/>
  </r>
  <r>
    <x v="87"/>
    <x v="1"/>
    <x v="98"/>
    <d v="1899-12-30T11:41:29"/>
    <x v="0"/>
    <n v="16"/>
  </r>
  <r>
    <x v="88"/>
    <x v="4"/>
    <x v="99"/>
    <d v="1899-12-30T11:03:33"/>
    <x v="0"/>
    <n v="16"/>
  </r>
  <r>
    <x v="89"/>
    <x v="7"/>
    <x v="100"/>
    <d v="1899-12-30T12:58:44"/>
    <x v="0"/>
    <n v="17"/>
  </r>
  <r>
    <x v="90"/>
    <x v="9"/>
    <x v="101"/>
    <d v="1899-12-30T11:54:15"/>
    <x v="0"/>
    <n v="5"/>
  </r>
  <r>
    <x v="91"/>
    <x v="13"/>
    <x v="102"/>
    <d v="1899-12-30T12:38:37"/>
    <x v="0"/>
    <n v="7"/>
  </r>
  <r>
    <x v="92"/>
    <x v="5"/>
    <x v="103"/>
    <d v="1899-12-30T12:12:35"/>
    <x v="0"/>
    <n v="11"/>
  </r>
  <r>
    <x v="92"/>
    <x v="5"/>
    <x v="104"/>
    <d v="1899-12-30T13:32:14"/>
    <x v="0"/>
    <n v="17"/>
  </r>
  <r>
    <x v="93"/>
    <x v="17"/>
    <x v="105"/>
    <d v="1899-12-30T15:10:18"/>
    <x v="0"/>
    <n v="7"/>
  </r>
  <r>
    <x v="93"/>
    <x v="0"/>
    <x v="106"/>
    <d v="1899-12-30T14:08:45"/>
    <x v="0"/>
    <n v="3"/>
  </r>
  <r>
    <x v="94"/>
    <x v="9"/>
    <x v="107"/>
    <d v="1899-12-30T09:32:56"/>
    <x v="0"/>
    <n v="10"/>
  </r>
  <r>
    <x v="95"/>
    <x v="18"/>
    <x v="108"/>
    <d v="1899-12-30T10:26:35"/>
    <x v="0"/>
    <n v="16"/>
  </r>
  <r>
    <x v="96"/>
    <x v="16"/>
    <x v="109"/>
    <d v="1899-12-30T10:12:43"/>
    <x v="0"/>
    <n v="17"/>
  </r>
  <r>
    <x v="97"/>
    <x v="9"/>
    <x v="110"/>
    <d v="1899-12-30T11:01:30"/>
    <x v="0"/>
    <n v="11"/>
  </r>
  <r>
    <x v="98"/>
    <x v="17"/>
    <x v="111"/>
    <d v="1899-12-30T09:50:53"/>
    <x v="0"/>
    <n v="17"/>
  </r>
  <r>
    <x v="99"/>
    <x v="11"/>
    <x v="112"/>
    <d v="1899-12-30T14:22:24"/>
    <x v="0"/>
    <n v="8"/>
  </r>
  <r>
    <x v="100"/>
    <x v="1"/>
    <x v="113"/>
    <d v="1899-12-30T09:54:21"/>
    <x v="0"/>
    <n v="11"/>
  </r>
  <r>
    <x v="100"/>
    <x v="13"/>
    <x v="114"/>
    <d v="1899-12-30T10:34:12"/>
    <x v="0"/>
    <n v="10"/>
  </r>
  <r>
    <x v="101"/>
    <x v="13"/>
    <x v="115"/>
    <d v="1899-12-30T08:43:31"/>
    <x v="0"/>
    <n v="3"/>
  </r>
  <r>
    <x v="102"/>
    <x v="19"/>
    <x v="116"/>
    <d v="1899-12-30T11:42:45"/>
    <x v="0"/>
    <n v="10"/>
  </r>
  <r>
    <x v="103"/>
    <x v="6"/>
    <x v="117"/>
    <d v="1899-12-30T12:47:58"/>
    <x v="0"/>
    <n v="13"/>
  </r>
  <r>
    <x v="104"/>
    <x v="19"/>
    <x v="118"/>
    <d v="1899-12-30T13:39:01"/>
    <x v="0"/>
    <n v="11"/>
  </r>
  <r>
    <x v="105"/>
    <x v="7"/>
    <x v="119"/>
    <d v="1899-12-30T14:29:39"/>
    <x v="0"/>
    <n v="14"/>
  </r>
  <r>
    <x v="106"/>
    <x v="12"/>
    <x v="120"/>
    <d v="1899-12-30T09:29:35"/>
    <x v="0"/>
    <n v="17"/>
  </r>
  <r>
    <x v="107"/>
    <x v="1"/>
    <x v="121"/>
    <d v="1899-12-30T11:07:46"/>
    <x v="0"/>
    <n v="4"/>
  </r>
  <r>
    <x v="107"/>
    <x v="19"/>
    <x v="122"/>
    <d v="1899-12-30T11:37:17"/>
    <x v="0"/>
    <n v="6"/>
  </r>
  <r>
    <x v="108"/>
    <x v="10"/>
    <x v="123"/>
    <d v="1899-12-30T14:56:09"/>
    <x v="0"/>
    <n v="11"/>
  </r>
  <r>
    <x v="109"/>
    <x v="1"/>
    <x v="124"/>
    <d v="1899-12-30T10:17:33"/>
    <x v="0"/>
    <n v="8"/>
  </r>
  <r>
    <x v="110"/>
    <x v="4"/>
    <x v="125"/>
    <d v="1899-12-30T09:17:59"/>
    <x v="0"/>
    <n v="6"/>
  </r>
  <r>
    <x v="111"/>
    <x v="20"/>
    <x v="126"/>
    <d v="1899-12-30T10:25:19"/>
    <x v="0"/>
    <n v="2"/>
  </r>
  <r>
    <x v="112"/>
    <x v="9"/>
    <x v="127"/>
    <d v="1899-12-30T09:11:15"/>
    <x v="0"/>
    <n v="16"/>
  </r>
  <r>
    <x v="113"/>
    <x v="1"/>
    <x v="128"/>
    <d v="1899-12-30T09:48:04"/>
    <x v="0"/>
    <n v="11"/>
  </r>
  <r>
    <x v="114"/>
    <x v="8"/>
    <x v="129"/>
    <d v="1899-12-30T14:35:01"/>
    <x v="0"/>
    <n v="7"/>
  </r>
  <r>
    <x v="115"/>
    <x v="17"/>
    <x v="130"/>
    <d v="1899-12-30T11:20:57"/>
    <x v="0"/>
    <n v="1"/>
  </r>
  <r>
    <x v="116"/>
    <x v="5"/>
    <x v="131"/>
    <d v="1899-12-30T10:16:48"/>
    <x v="0"/>
    <n v="15"/>
  </r>
  <r>
    <x v="117"/>
    <x v="2"/>
    <x v="132"/>
    <d v="1899-12-30T11:30:05"/>
    <x v="0"/>
    <n v="8"/>
  </r>
  <r>
    <x v="118"/>
    <x v="6"/>
    <x v="133"/>
    <d v="1899-12-30T13:50:13"/>
    <x v="0"/>
    <n v="9"/>
  </r>
  <r>
    <x v="119"/>
    <x v="10"/>
    <x v="134"/>
    <d v="1899-12-30T14:53:50"/>
    <x v="0"/>
    <n v="14"/>
  </r>
  <r>
    <x v="120"/>
    <x v="10"/>
    <x v="135"/>
    <d v="1899-12-30T15:16:38"/>
    <x v="0"/>
    <n v="16"/>
  </r>
  <r>
    <x v="121"/>
    <x v="3"/>
    <x v="136"/>
    <d v="1899-12-30T11:02:28"/>
    <x v="0"/>
    <n v="4"/>
  </r>
  <r>
    <x v="122"/>
    <x v="17"/>
    <x v="137"/>
    <d v="1899-12-30T12:32:38"/>
    <x v="0"/>
    <n v="5"/>
  </r>
  <r>
    <x v="123"/>
    <x v="13"/>
    <x v="138"/>
    <d v="1899-12-30T11:42:31"/>
    <x v="0"/>
    <n v="5"/>
  </r>
  <r>
    <x v="124"/>
    <x v="7"/>
    <x v="139"/>
    <d v="1899-12-30T08:52:43"/>
    <x v="0"/>
    <n v="2"/>
  </r>
  <r>
    <x v="125"/>
    <x v="16"/>
    <x v="140"/>
    <d v="1899-12-30T08:23:18"/>
    <x v="0"/>
    <n v="14"/>
  </r>
  <r>
    <x v="125"/>
    <x v="9"/>
    <x v="141"/>
    <d v="1899-12-30T09:21:17"/>
    <x v="0"/>
    <n v="8"/>
  </r>
  <r>
    <x v="126"/>
    <x v="8"/>
    <x v="142"/>
    <d v="1899-12-30T09:51:06"/>
    <x v="0"/>
    <n v="8"/>
  </r>
  <r>
    <x v="126"/>
    <x v="8"/>
    <x v="143"/>
    <d v="1899-12-30T11:10:16"/>
    <x v="0"/>
    <n v="6"/>
  </r>
  <r>
    <x v="127"/>
    <x v="5"/>
    <x v="144"/>
    <d v="1899-12-30T12:22:26"/>
    <x v="0"/>
    <n v="8"/>
  </r>
  <r>
    <x v="128"/>
    <x v="7"/>
    <x v="145"/>
    <d v="1899-12-30T14:19:08"/>
    <x v="0"/>
    <n v="6"/>
  </r>
  <r>
    <x v="129"/>
    <x v="0"/>
    <x v="146"/>
    <d v="1899-12-30T14:28:39"/>
    <x v="0"/>
    <n v="15"/>
  </r>
  <r>
    <x v="130"/>
    <x v="11"/>
    <x v="147"/>
    <d v="1899-12-30T08:50:43"/>
    <x v="0"/>
    <n v="1"/>
  </r>
  <r>
    <x v="131"/>
    <x v="6"/>
    <x v="148"/>
    <d v="1899-12-30T12:55:44"/>
    <x v="0"/>
    <n v="1"/>
  </r>
  <r>
    <x v="132"/>
    <x v="20"/>
    <x v="149"/>
    <d v="1899-12-30T12:14:29"/>
    <x v="0"/>
    <n v="4"/>
  </r>
  <r>
    <x v="133"/>
    <x v="10"/>
    <x v="150"/>
    <d v="1899-12-30T13:42:39"/>
    <x v="0"/>
    <n v="16"/>
  </r>
  <r>
    <x v="134"/>
    <x v="4"/>
    <x v="151"/>
    <d v="1899-12-30T10:05:02"/>
    <x v="0"/>
    <n v="10"/>
  </r>
  <r>
    <x v="135"/>
    <x v="0"/>
    <x v="152"/>
    <d v="1899-12-30T11:56:56"/>
    <x v="0"/>
    <n v="13"/>
  </r>
  <r>
    <x v="136"/>
    <x v="17"/>
    <x v="153"/>
    <d v="1899-12-30T13:48:21"/>
    <x v="0"/>
    <n v="10"/>
  </r>
  <r>
    <x v="137"/>
    <x v="15"/>
    <x v="154"/>
    <d v="1899-12-30T09:23:35"/>
    <x v="0"/>
    <n v="7"/>
  </r>
  <r>
    <x v="138"/>
    <x v="8"/>
    <x v="155"/>
    <d v="1899-12-30T12:13:24"/>
    <x v="0"/>
    <n v="1"/>
  </r>
  <r>
    <x v="139"/>
    <x v="4"/>
    <x v="156"/>
    <d v="1899-12-30T12:35:44"/>
    <x v="0"/>
    <n v="14"/>
  </r>
  <r>
    <x v="140"/>
    <x v="5"/>
    <x v="157"/>
    <d v="1899-12-30T12:37:59"/>
    <x v="0"/>
    <n v="11"/>
  </r>
  <r>
    <x v="140"/>
    <x v="6"/>
    <x v="158"/>
    <d v="1899-12-30T10:45:13"/>
    <x v="0"/>
    <n v="16"/>
  </r>
  <r>
    <x v="141"/>
    <x v="2"/>
    <x v="159"/>
    <d v="1899-12-30T10:19:12"/>
    <x v="0"/>
    <n v="10"/>
  </r>
  <r>
    <x v="142"/>
    <x v="3"/>
    <x v="160"/>
    <d v="1899-12-30T08:18:23"/>
    <x v="0"/>
    <n v="4"/>
  </r>
  <r>
    <x v="143"/>
    <x v="5"/>
    <x v="161"/>
    <d v="1899-12-30T11:14:11"/>
    <x v="0"/>
    <n v="15"/>
  </r>
  <r>
    <x v="144"/>
    <x v="14"/>
    <x v="162"/>
    <d v="1899-12-30T11:27:48"/>
    <x v="0"/>
    <n v="9"/>
  </r>
  <r>
    <x v="145"/>
    <x v="3"/>
    <x v="163"/>
    <d v="1899-12-30T09:09:15"/>
    <x v="0"/>
    <n v="10"/>
  </r>
  <r>
    <x v="146"/>
    <x v="19"/>
    <x v="164"/>
    <d v="1899-12-30T13:31:17"/>
    <x v="0"/>
    <n v="15"/>
  </r>
  <r>
    <x v="147"/>
    <x v="8"/>
    <x v="165"/>
    <d v="1899-12-30T11:13:26"/>
    <x v="0"/>
    <n v="9"/>
  </r>
  <r>
    <x v="147"/>
    <x v="5"/>
    <x v="166"/>
    <d v="1899-12-30T11:15:04"/>
    <x v="0"/>
    <n v="2"/>
  </r>
  <r>
    <x v="148"/>
    <x v="0"/>
    <x v="167"/>
    <d v="1899-12-30T13:44:26"/>
    <x v="0"/>
    <n v="12"/>
  </r>
  <r>
    <x v="149"/>
    <x v="5"/>
    <x v="168"/>
    <d v="1899-12-30T14:44:09"/>
    <x v="0"/>
    <n v="15"/>
  </r>
  <r>
    <x v="150"/>
    <x v="12"/>
    <x v="169"/>
    <d v="1899-12-30T12:06:17"/>
    <x v="0"/>
    <n v="16"/>
  </r>
  <r>
    <x v="151"/>
    <x v="15"/>
    <x v="170"/>
    <d v="1899-12-30T10:56:11"/>
    <x v="0"/>
    <n v="9"/>
  </r>
  <r>
    <x v="152"/>
    <x v="20"/>
    <x v="171"/>
    <d v="1899-12-30T15:09:19"/>
    <x v="0"/>
    <n v="6"/>
  </r>
  <r>
    <x v="153"/>
    <x v="9"/>
    <x v="172"/>
    <d v="1899-12-30T13:22:27"/>
    <x v="0"/>
    <n v="10"/>
  </r>
  <r>
    <x v="153"/>
    <x v="19"/>
    <x v="173"/>
    <d v="1899-12-30T10:02:53"/>
    <x v="0"/>
    <n v="15"/>
  </r>
  <r>
    <x v="154"/>
    <x v="0"/>
    <x v="174"/>
    <d v="1899-12-30T12:39:36"/>
    <x v="0"/>
    <n v="8"/>
  </r>
  <r>
    <x v="155"/>
    <x v="8"/>
    <x v="175"/>
    <d v="1899-12-30T13:42:09"/>
    <x v="0"/>
    <n v="5"/>
  </r>
  <r>
    <x v="156"/>
    <x v="13"/>
    <x v="176"/>
    <d v="1899-12-30T08:31:47"/>
    <x v="0"/>
    <n v="8"/>
  </r>
  <r>
    <x v="157"/>
    <x v="2"/>
    <x v="177"/>
    <d v="1899-12-30T12:34:31"/>
    <x v="0"/>
    <n v="12"/>
  </r>
  <r>
    <x v="158"/>
    <x v="4"/>
    <x v="178"/>
    <d v="1899-12-30T11:20:35"/>
    <x v="0"/>
    <n v="9"/>
  </r>
  <r>
    <x v="159"/>
    <x v="7"/>
    <x v="179"/>
    <d v="1899-12-30T12:40:35"/>
    <x v="0"/>
    <n v="11"/>
  </r>
  <r>
    <x v="160"/>
    <x v="9"/>
    <x v="180"/>
    <d v="1899-12-30T11:20:19"/>
    <x v="0"/>
    <n v="6"/>
  </r>
  <r>
    <x v="161"/>
    <x v="3"/>
    <x v="181"/>
    <d v="1899-12-30T09:34:13"/>
    <x v="0"/>
    <n v="1"/>
  </r>
  <r>
    <x v="162"/>
    <x v="7"/>
    <x v="182"/>
    <d v="1899-12-30T09:54:33"/>
    <x v="0"/>
    <n v="4"/>
  </r>
  <r>
    <x v="163"/>
    <x v="2"/>
    <x v="183"/>
    <d v="1899-12-30T08:56:27"/>
    <x v="0"/>
    <n v="2"/>
  </r>
  <r>
    <x v="164"/>
    <x v="12"/>
    <x v="184"/>
    <d v="1899-12-30T10:00:03"/>
    <x v="0"/>
    <n v="5"/>
  </r>
  <r>
    <x v="165"/>
    <x v="10"/>
    <x v="185"/>
    <d v="1899-12-30T13:14:59"/>
    <x v="0"/>
    <n v="12"/>
  </r>
  <r>
    <x v="166"/>
    <x v="0"/>
    <x v="186"/>
    <d v="1899-12-30T08:58:11"/>
    <x v="0"/>
    <n v="15"/>
  </r>
  <r>
    <x v="167"/>
    <x v="14"/>
    <x v="187"/>
    <d v="1899-12-30T08:07:48"/>
    <x v="0"/>
    <n v="3"/>
  </r>
  <r>
    <x v="168"/>
    <x v="11"/>
    <x v="188"/>
    <d v="1899-12-30T09:09:29"/>
    <x v="0"/>
    <n v="8"/>
  </r>
  <r>
    <x v="169"/>
    <x v="15"/>
    <x v="189"/>
    <d v="1899-12-30T14:28:39"/>
    <x v="0"/>
    <n v="6"/>
  </r>
  <r>
    <x v="170"/>
    <x v="20"/>
    <x v="190"/>
    <d v="1899-12-30T08:17:52"/>
    <x v="0"/>
    <n v="5"/>
  </r>
  <r>
    <x v="171"/>
    <x v="4"/>
    <x v="191"/>
    <d v="1899-12-30T10:41:51"/>
    <x v="0"/>
    <n v="11"/>
  </r>
  <r>
    <x v="172"/>
    <x v="19"/>
    <x v="192"/>
    <d v="1899-12-30T11:31:15"/>
    <x v="0"/>
    <n v="4"/>
  </r>
  <r>
    <x v="173"/>
    <x v="10"/>
    <x v="193"/>
    <d v="1899-12-30T10:14:27"/>
    <x v="0"/>
    <n v="2"/>
  </r>
  <r>
    <x v="174"/>
    <x v="7"/>
    <x v="194"/>
    <d v="1899-12-30T11:17:33"/>
    <x v="0"/>
    <n v="1"/>
  </r>
  <r>
    <x v="175"/>
    <x v="18"/>
    <x v="195"/>
    <d v="1899-12-30T08:48:49"/>
    <x v="0"/>
    <n v="6"/>
  </r>
  <r>
    <x v="176"/>
    <x v="17"/>
    <x v="196"/>
    <d v="1899-12-30T10:26:17"/>
    <x v="0"/>
    <n v="8"/>
  </r>
  <r>
    <x v="177"/>
    <x v="5"/>
    <x v="197"/>
    <d v="1899-12-30T11:49:41"/>
    <x v="0"/>
    <n v="2"/>
  </r>
  <r>
    <x v="178"/>
    <x v="19"/>
    <x v="198"/>
    <d v="1899-12-30T08:49:48"/>
    <x v="0"/>
    <n v="15"/>
  </r>
  <r>
    <x v="179"/>
    <x v="5"/>
    <x v="199"/>
    <d v="1899-12-30T14:52:47"/>
    <x v="0"/>
    <n v="11"/>
  </r>
  <r>
    <x v="180"/>
    <x v="15"/>
    <x v="200"/>
    <d v="1899-12-30T13:54:09"/>
    <x v="0"/>
    <n v="14"/>
  </r>
  <r>
    <x v="181"/>
    <x v="13"/>
    <x v="201"/>
    <d v="1899-12-30T10:41:32"/>
    <x v="0"/>
    <n v="14"/>
  </r>
  <r>
    <x v="182"/>
    <x v="19"/>
    <x v="202"/>
    <d v="1899-12-30T08:48:20"/>
    <x v="0"/>
    <n v="6"/>
  </r>
  <r>
    <x v="183"/>
    <x v="19"/>
    <x v="203"/>
    <d v="1899-12-30T09:37:49"/>
    <x v="0"/>
    <n v="13"/>
  </r>
  <r>
    <x v="184"/>
    <x v="19"/>
    <x v="204"/>
    <d v="1899-12-30T10:41:56"/>
    <x v="0"/>
    <n v="2"/>
  </r>
  <r>
    <x v="185"/>
    <x v="12"/>
    <x v="205"/>
    <d v="1899-12-30T13:04:07"/>
    <x v="0"/>
    <n v="6"/>
  </r>
  <r>
    <x v="186"/>
    <x v="11"/>
    <x v="206"/>
    <d v="1899-12-30T09:23:52"/>
    <x v="0"/>
    <n v="13"/>
  </r>
  <r>
    <x v="187"/>
    <x v="17"/>
    <x v="207"/>
    <d v="1899-12-30T09:39:24"/>
    <x v="0"/>
    <n v="9"/>
  </r>
  <r>
    <x v="187"/>
    <x v="17"/>
    <x v="208"/>
    <d v="1899-12-30T12:51:04"/>
    <x v="0"/>
    <n v="16"/>
  </r>
  <r>
    <x v="187"/>
    <x v="6"/>
    <x v="209"/>
    <d v="1899-12-30T13:37:41"/>
    <x v="0"/>
    <n v="11"/>
  </r>
  <r>
    <x v="188"/>
    <x v="15"/>
    <x v="210"/>
    <d v="1899-12-30T11:59:28"/>
    <x v="0"/>
    <n v="7"/>
  </r>
  <r>
    <x v="189"/>
    <x v="11"/>
    <x v="211"/>
    <d v="1899-12-30T12:46:48"/>
    <x v="0"/>
    <n v="14"/>
  </r>
  <r>
    <x v="190"/>
    <x v="14"/>
    <x v="212"/>
    <d v="1899-12-30T09:22:06"/>
    <x v="0"/>
    <n v="12"/>
  </r>
  <r>
    <x v="191"/>
    <x v="17"/>
    <x v="213"/>
    <d v="1899-12-30T13:31:20"/>
    <x v="0"/>
    <n v="7"/>
  </r>
  <r>
    <x v="192"/>
    <x v="2"/>
    <x v="214"/>
    <d v="1899-12-30T14:56:46"/>
    <x v="0"/>
    <n v="5"/>
  </r>
  <r>
    <x v="193"/>
    <x v="2"/>
    <x v="215"/>
    <d v="1899-12-30T09:13:34"/>
    <x v="0"/>
    <n v="12"/>
  </r>
  <r>
    <x v="194"/>
    <x v="3"/>
    <x v="216"/>
    <d v="1899-12-30T13:41:06"/>
    <x v="0"/>
    <n v="11"/>
  </r>
  <r>
    <x v="195"/>
    <x v="18"/>
    <x v="217"/>
    <d v="1899-12-30T12:11:35"/>
    <x v="0"/>
    <n v="9"/>
  </r>
  <r>
    <x v="196"/>
    <x v="16"/>
    <x v="218"/>
    <d v="1899-12-30T13:10:05"/>
    <x v="0"/>
    <n v="10"/>
  </r>
  <r>
    <x v="196"/>
    <x v="15"/>
    <x v="219"/>
    <d v="1899-12-30T13:44:04"/>
    <x v="0"/>
    <n v="9"/>
  </r>
  <r>
    <x v="197"/>
    <x v="18"/>
    <x v="220"/>
    <d v="1899-12-30T08:35:26"/>
    <x v="0"/>
    <n v="8"/>
  </r>
  <r>
    <x v="198"/>
    <x v="4"/>
    <x v="221"/>
    <d v="1899-12-30T08:31:22"/>
    <x v="0"/>
    <n v="11"/>
  </r>
  <r>
    <x v="199"/>
    <x v="6"/>
    <x v="222"/>
    <d v="1899-12-30T10:54:29"/>
    <x v="0"/>
    <n v="10"/>
  </r>
  <r>
    <x v="200"/>
    <x v="7"/>
    <x v="223"/>
    <d v="1899-12-30T10:57:47"/>
    <x v="0"/>
    <n v="1"/>
  </r>
  <r>
    <x v="201"/>
    <x v="7"/>
    <x v="224"/>
    <d v="1899-12-30T11:08:18"/>
    <x v="0"/>
    <n v="2"/>
  </r>
  <r>
    <x v="202"/>
    <x v="13"/>
    <x v="225"/>
    <d v="1899-12-30T11:35:27"/>
    <x v="0"/>
    <n v="1"/>
  </r>
  <r>
    <x v="203"/>
    <x v="15"/>
    <x v="226"/>
    <d v="1899-12-30T12:14:10"/>
    <x v="0"/>
    <n v="14"/>
  </r>
  <r>
    <x v="204"/>
    <x v="2"/>
    <x v="227"/>
    <d v="1899-12-30T09:06:44"/>
    <x v="0"/>
    <n v="9"/>
  </r>
  <r>
    <x v="205"/>
    <x v="12"/>
    <x v="228"/>
    <d v="1899-12-30T14:14:25"/>
    <x v="0"/>
    <n v="13"/>
  </r>
  <r>
    <x v="206"/>
    <x v="12"/>
    <x v="229"/>
    <d v="1899-12-30T14:42:41"/>
    <x v="0"/>
    <n v="8"/>
  </r>
  <r>
    <x v="207"/>
    <x v="4"/>
    <x v="230"/>
    <d v="1899-12-30T13:39:54"/>
    <x v="0"/>
    <n v="2"/>
  </r>
  <r>
    <x v="208"/>
    <x v="15"/>
    <x v="231"/>
    <d v="1899-12-30T08:18:54"/>
    <x v="0"/>
    <n v="8"/>
  </r>
  <r>
    <x v="209"/>
    <x v="18"/>
    <x v="232"/>
    <d v="1899-12-30T14:28:45"/>
    <x v="0"/>
    <n v="10"/>
  </r>
  <r>
    <x v="210"/>
    <x v="3"/>
    <x v="233"/>
    <d v="1899-12-30T11:33:02"/>
    <x v="0"/>
    <n v="13"/>
  </r>
  <r>
    <x v="211"/>
    <x v="11"/>
    <x v="234"/>
    <d v="1899-12-30T14:37:00"/>
    <x v="0"/>
    <n v="13"/>
  </r>
  <r>
    <x v="212"/>
    <x v="9"/>
    <x v="235"/>
    <d v="1899-12-30T13:08:52"/>
    <x v="0"/>
    <n v="2"/>
  </r>
  <r>
    <x v="213"/>
    <x v="19"/>
    <x v="236"/>
    <d v="1899-12-30T08:58:55"/>
    <x v="0"/>
    <n v="10"/>
  </r>
  <r>
    <x v="214"/>
    <x v="11"/>
    <x v="237"/>
    <d v="1899-12-30T10:25:08"/>
    <x v="0"/>
    <n v="15"/>
  </r>
  <r>
    <x v="215"/>
    <x v="12"/>
    <x v="238"/>
    <d v="1899-12-30T11:22:54"/>
    <x v="0"/>
    <n v="1"/>
  </r>
  <r>
    <x v="216"/>
    <x v="9"/>
    <x v="239"/>
    <d v="1899-12-30T09:46:45"/>
    <x v="0"/>
    <n v="12"/>
  </r>
  <r>
    <x v="217"/>
    <x v="4"/>
    <x v="240"/>
    <d v="1899-12-30T09:29:30"/>
    <x v="0"/>
    <n v="9"/>
  </r>
  <r>
    <x v="218"/>
    <x v="18"/>
    <x v="241"/>
    <d v="1899-12-30T08:19:24"/>
    <x v="0"/>
    <n v="16"/>
  </r>
  <r>
    <x v="219"/>
    <x v="0"/>
    <x v="242"/>
    <d v="1899-12-30T10:51:58"/>
    <x v="0"/>
    <n v="1"/>
  </r>
  <r>
    <x v="220"/>
    <x v="12"/>
    <x v="243"/>
    <d v="1899-12-30T11:56:50"/>
    <x v="0"/>
    <n v="8"/>
  </r>
  <r>
    <x v="221"/>
    <x v="0"/>
    <x v="244"/>
    <d v="1899-12-30T11:00:51"/>
    <x v="0"/>
    <n v="16"/>
  </r>
  <r>
    <x v="222"/>
    <x v="18"/>
    <x v="245"/>
    <d v="1899-12-30T09:40:47"/>
    <x v="0"/>
    <n v="6"/>
  </r>
  <r>
    <x v="223"/>
    <x v="16"/>
    <x v="246"/>
    <d v="1899-12-30T13:49:07"/>
    <x v="0"/>
    <n v="9"/>
  </r>
  <r>
    <x v="224"/>
    <x v="14"/>
    <x v="186"/>
    <d v="1899-12-30T08:44:29"/>
    <x v="0"/>
    <n v="1"/>
  </r>
  <r>
    <x v="225"/>
    <x v="20"/>
    <x v="247"/>
    <d v="1899-12-30T08:45:42"/>
    <x v="0"/>
    <n v="3"/>
  </r>
  <r>
    <x v="226"/>
    <x v="5"/>
    <x v="248"/>
    <d v="1899-12-30T10:29:50"/>
    <x v="0"/>
    <n v="10"/>
  </r>
  <r>
    <x v="226"/>
    <x v="20"/>
    <x v="249"/>
    <d v="1899-12-30T09:04:05"/>
    <x v="0"/>
    <n v="16"/>
  </r>
  <r>
    <x v="227"/>
    <x v="15"/>
    <x v="250"/>
    <d v="1899-12-30T12:30:44"/>
    <x v="0"/>
    <n v="16"/>
  </r>
  <r>
    <x v="228"/>
    <x v="17"/>
    <x v="251"/>
    <d v="1899-12-30T15:02:17"/>
    <x v="0"/>
    <n v="12"/>
  </r>
  <r>
    <x v="229"/>
    <x v="10"/>
    <x v="252"/>
    <d v="1899-12-30T12:02:49"/>
    <x v="0"/>
    <n v="5"/>
  </r>
  <r>
    <x v="230"/>
    <x v="1"/>
    <x v="253"/>
    <d v="1899-12-30T09:20:59"/>
    <x v="0"/>
    <n v="5"/>
  </r>
  <r>
    <x v="231"/>
    <x v="6"/>
    <x v="254"/>
    <d v="1899-12-30T12:28:26"/>
    <x v="0"/>
    <n v="11"/>
  </r>
  <r>
    <x v="232"/>
    <x v="15"/>
    <x v="255"/>
    <d v="1899-12-30T11:24:33"/>
    <x v="0"/>
    <n v="7"/>
  </r>
  <r>
    <x v="233"/>
    <x v="10"/>
    <x v="256"/>
    <d v="1899-12-30T10:30:11"/>
    <x v="0"/>
    <n v="10"/>
  </r>
  <r>
    <x v="234"/>
    <x v="11"/>
    <x v="257"/>
    <d v="1899-12-30T09:58:51"/>
    <x v="0"/>
    <n v="11"/>
  </r>
  <r>
    <x v="235"/>
    <x v="1"/>
    <x v="258"/>
    <d v="1899-12-30T09:49:30"/>
    <x v="0"/>
    <n v="15"/>
  </r>
  <r>
    <x v="236"/>
    <x v="9"/>
    <x v="259"/>
    <d v="1899-12-30T11:35:18"/>
    <x v="0"/>
    <n v="16"/>
  </r>
  <r>
    <x v="237"/>
    <x v="10"/>
    <x v="260"/>
    <d v="1899-12-30T10:08:26"/>
    <x v="0"/>
    <n v="6"/>
  </r>
  <r>
    <x v="238"/>
    <x v="9"/>
    <x v="261"/>
    <d v="1899-12-30T10:28:57"/>
    <x v="0"/>
    <n v="10"/>
  </r>
  <r>
    <x v="239"/>
    <x v="19"/>
    <x v="262"/>
    <d v="1899-12-30T12:52:48"/>
    <x v="0"/>
    <n v="2"/>
  </r>
  <r>
    <x v="240"/>
    <x v="4"/>
    <x v="263"/>
    <d v="1899-12-30T15:13:18"/>
    <x v="0"/>
    <n v="10"/>
  </r>
  <r>
    <x v="241"/>
    <x v="19"/>
    <x v="264"/>
    <d v="1899-12-30T10:31:45"/>
    <x v="0"/>
    <n v="11"/>
  </r>
  <r>
    <x v="242"/>
    <x v="6"/>
    <x v="265"/>
    <d v="1899-12-30T13:10:06"/>
    <x v="0"/>
    <n v="2"/>
  </r>
  <r>
    <x v="242"/>
    <x v="20"/>
    <x v="266"/>
    <d v="1899-12-30T08:49:41"/>
    <x v="0"/>
    <n v="3"/>
  </r>
  <r>
    <x v="243"/>
    <x v="8"/>
    <x v="267"/>
    <d v="1899-12-30T10:10:12"/>
    <x v="0"/>
    <n v="9"/>
  </r>
  <r>
    <x v="244"/>
    <x v="3"/>
    <x v="268"/>
    <d v="1899-12-30T09:43:01"/>
    <x v="0"/>
    <n v="9"/>
  </r>
  <r>
    <x v="245"/>
    <x v="8"/>
    <x v="269"/>
    <d v="1899-12-30T14:55:46"/>
    <x v="0"/>
    <n v="1"/>
  </r>
  <r>
    <x v="246"/>
    <x v="10"/>
    <x v="270"/>
    <d v="1899-12-30T14:32:09"/>
    <x v="0"/>
    <n v="11"/>
  </r>
  <r>
    <x v="247"/>
    <x v="1"/>
    <x v="271"/>
    <d v="1899-12-30T14:34:04"/>
    <x v="0"/>
    <n v="10"/>
  </r>
  <r>
    <x v="248"/>
    <x v="1"/>
    <x v="272"/>
    <d v="1899-12-30T13:44:58"/>
    <x v="0"/>
    <n v="6"/>
  </r>
  <r>
    <x v="249"/>
    <x v="9"/>
    <x v="273"/>
    <d v="1899-12-30T08:36:26"/>
    <x v="0"/>
    <n v="12"/>
  </r>
  <r>
    <x v="250"/>
    <x v="8"/>
    <x v="274"/>
    <d v="1899-12-30T12:05:06"/>
    <x v="0"/>
    <n v="16"/>
  </r>
  <r>
    <x v="250"/>
    <x v="17"/>
    <x v="275"/>
    <d v="1899-12-30T10:16:49"/>
    <x v="0"/>
    <n v="9"/>
  </r>
  <r>
    <x v="251"/>
    <x v="9"/>
    <x v="276"/>
    <d v="1899-12-30T09:37:02"/>
    <x v="0"/>
    <n v="8"/>
  </r>
  <r>
    <x v="252"/>
    <x v="5"/>
    <x v="277"/>
    <d v="1899-12-30T10:05:53"/>
    <x v="0"/>
    <n v="10"/>
  </r>
  <r>
    <x v="253"/>
    <x v="4"/>
    <x v="278"/>
    <d v="1899-12-30T09:45:29"/>
    <x v="0"/>
    <n v="8"/>
  </r>
  <r>
    <x v="254"/>
    <x v="10"/>
    <x v="279"/>
    <d v="1899-12-30T10:34:27"/>
    <x v="0"/>
    <n v="16"/>
  </r>
  <r>
    <x v="255"/>
    <x v="10"/>
    <x v="280"/>
    <d v="1899-12-30T08:34:04"/>
    <x v="0"/>
    <n v="12"/>
  </r>
  <r>
    <x v="256"/>
    <x v="6"/>
    <x v="281"/>
    <d v="1899-12-30T11:04:38"/>
    <x v="0"/>
    <n v="11"/>
  </r>
  <r>
    <x v="256"/>
    <x v="9"/>
    <x v="282"/>
    <d v="1899-12-30T12:46:20"/>
    <x v="0"/>
    <n v="3"/>
  </r>
  <r>
    <x v="257"/>
    <x v="13"/>
    <x v="283"/>
    <d v="1899-12-30T14:36:46"/>
    <x v="0"/>
    <n v="7"/>
  </r>
  <r>
    <x v="258"/>
    <x v="16"/>
    <x v="284"/>
    <d v="1899-12-30T13:01:41"/>
    <x v="0"/>
    <n v="7"/>
  </r>
  <r>
    <x v="259"/>
    <x v="18"/>
    <x v="285"/>
    <d v="1899-12-30T14:11:05"/>
    <x v="0"/>
    <n v="5"/>
  </r>
  <r>
    <x v="260"/>
    <x v="1"/>
    <x v="286"/>
    <d v="1899-12-30T11:47:09"/>
    <x v="0"/>
    <n v="11"/>
  </r>
  <r>
    <x v="261"/>
    <x v="5"/>
    <x v="287"/>
    <d v="1899-12-30T10:56:06"/>
    <x v="0"/>
    <n v="2"/>
  </r>
  <r>
    <x v="262"/>
    <x v="13"/>
    <x v="288"/>
    <d v="1899-12-30T09:08:17"/>
    <x v="0"/>
    <n v="14"/>
  </r>
  <r>
    <x v="263"/>
    <x v="3"/>
    <x v="289"/>
    <d v="1899-12-30T09:57:25"/>
    <x v="0"/>
    <n v="4"/>
  </r>
  <r>
    <x v="264"/>
    <x v="10"/>
    <x v="290"/>
    <d v="1899-12-30T13:50:47"/>
    <x v="0"/>
    <n v="2"/>
  </r>
  <r>
    <x v="265"/>
    <x v="14"/>
    <x v="291"/>
    <d v="1899-12-30T13:30:54"/>
    <x v="0"/>
    <n v="14"/>
  </r>
  <r>
    <x v="265"/>
    <x v="2"/>
    <x v="292"/>
    <d v="1899-12-30T09:59:19"/>
    <x v="0"/>
    <n v="6"/>
  </r>
  <r>
    <x v="266"/>
    <x v="12"/>
    <x v="293"/>
    <d v="1899-12-30T08:23:30"/>
    <x v="0"/>
    <n v="9"/>
  </r>
  <r>
    <x v="266"/>
    <x v="16"/>
    <x v="294"/>
    <d v="1899-12-30T11:09:51"/>
    <x v="0"/>
    <n v="13"/>
  </r>
  <r>
    <x v="267"/>
    <x v="12"/>
    <x v="295"/>
    <d v="1899-12-30T10:20:21"/>
    <x v="0"/>
    <n v="14"/>
  </r>
  <r>
    <x v="268"/>
    <x v="6"/>
    <x v="296"/>
    <d v="1899-12-30T09:22:59"/>
    <x v="0"/>
    <n v="3"/>
  </r>
  <r>
    <x v="269"/>
    <x v="2"/>
    <x v="297"/>
    <d v="1899-12-30T11:55:50"/>
    <x v="0"/>
    <n v="17"/>
  </r>
  <r>
    <x v="270"/>
    <x v="6"/>
    <x v="298"/>
    <d v="1899-12-30T14:30:16"/>
    <x v="0"/>
    <n v="11"/>
  </r>
  <r>
    <x v="270"/>
    <x v="11"/>
    <x v="299"/>
    <d v="1899-12-30T12:22:20"/>
    <x v="0"/>
    <n v="1"/>
  </r>
  <r>
    <x v="270"/>
    <x v="11"/>
    <x v="300"/>
    <d v="1899-12-30T14:14:37"/>
    <x v="0"/>
    <n v="16"/>
  </r>
  <r>
    <x v="271"/>
    <x v="14"/>
    <x v="301"/>
    <d v="1899-12-30T08:36:16"/>
    <x v="0"/>
    <n v="4"/>
  </r>
  <r>
    <x v="272"/>
    <x v="20"/>
    <x v="302"/>
    <d v="1899-12-30T10:57:56"/>
    <x v="0"/>
    <n v="9"/>
  </r>
  <r>
    <x v="273"/>
    <x v="16"/>
    <x v="303"/>
    <d v="1899-12-30T13:51:25"/>
    <x v="0"/>
    <n v="3"/>
  </r>
  <r>
    <x v="274"/>
    <x v="3"/>
    <x v="304"/>
    <d v="1899-12-30T12:22:25"/>
    <x v="0"/>
    <n v="1"/>
  </r>
  <r>
    <x v="275"/>
    <x v="9"/>
    <x v="305"/>
    <d v="1899-12-30T10:47:34"/>
    <x v="0"/>
    <n v="17"/>
  </r>
  <r>
    <x v="276"/>
    <x v="19"/>
    <x v="306"/>
    <d v="1899-12-30T12:43:46"/>
    <x v="0"/>
    <n v="4"/>
  </r>
  <r>
    <x v="277"/>
    <x v="10"/>
    <x v="307"/>
    <d v="1899-12-30T13:23:20"/>
    <x v="0"/>
    <n v="5"/>
  </r>
  <r>
    <x v="278"/>
    <x v="7"/>
    <x v="308"/>
    <d v="1899-12-30T11:39:28"/>
    <x v="0"/>
    <n v="7"/>
  </r>
  <r>
    <x v="278"/>
    <x v="9"/>
    <x v="309"/>
    <d v="1899-12-30T10:46:42"/>
    <x v="0"/>
    <n v="13"/>
  </r>
  <r>
    <x v="279"/>
    <x v="15"/>
    <x v="310"/>
    <d v="1899-12-30T09:33:05"/>
    <x v="0"/>
    <n v="11"/>
  </r>
  <r>
    <x v="280"/>
    <x v="18"/>
    <x v="311"/>
    <d v="1899-12-30T14:12:43"/>
    <x v="0"/>
    <n v="9"/>
  </r>
  <r>
    <x v="281"/>
    <x v="5"/>
    <x v="312"/>
    <d v="1899-12-30T13:50:08"/>
    <x v="0"/>
    <n v="1"/>
  </r>
  <r>
    <x v="282"/>
    <x v="15"/>
    <x v="313"/>
    <d v="1899-12-30T08:43:09"/>
    <x v="0"/>
    <n v="15"/>
  </r>
  <r>
    <x v="283"/>
    <x v="13"/>
    <x v="314"/>
    <d v="1899-12-30T13:18:23"/>
    <x v="0"/>
    <n v="10"/>
  </r>
  <r>
    <x v="284"/>
    <x v="8"/>
    <x v="315"/>
    <d v="1899-12-30T14:28:13"/>
    <x v="0"/>
    <n v="14"/>
  </r>
  <r>
    <x v="284"/>
    <x v="17"/>
    <x v="316"/>
    <d v="1899-12-30T09:25:36"/>
    <x v="0"/>
    <n v="1"/>
  </r>
  <r>
    <x v="285"/>
    <x v="14"/>
    <x v="317"/>
    <d v="1899-12-30T12:44:56"/>
    <x v="0"/>
    <n v="11"/>
  </r>
  <r>
    <x v="286"/>
    <x v="13"/>
    <x v="318"/>
    <d v="1899-12-30T11:55:11"/>
    <x v="0"/>
    <n v="15"/>
  </r>
  <r>
    <x v="287"/>
    <x v="10"/>
    <x v="319"/>
    <d v="1899-12-30T09:20:39"/>
    <x v="0"/>
    <n v="12"/>
  </r>
  <r>
    <x v="288"/>
    <x v="10"/>
    <x v="320"/>
    <d v="1899-12-30T10:17:14"/>
    <x v="0"/>
    <n v="9"/>
  </r>
  <r>
    <x v="289"/>
    <x v="14"/>
    <x v="321"/>
    <d v="1899-12-30T09:42:29"/>
    <x v="0"/>
    <n v="10"/>
  </r>
  <r>
    <x v="290"/>
    <x v="16"/>
    <x v="322"/>
    <d v="1899-12-30T13:31:13"/>
    <x v="0"/>
    <n v="16"/>
  </r>
  <r>
    <x v="290"/>
    <x v="20"/>
    <x v="323"/>
    <d v="1899-12-30T12:42:42"/>
    <x v="0"/>
    <n v="10"/>
  </r>
  <r>
    <x v="291"/>
    <x v="13"/>
    <x v="324"/>
    <d v="1899-12-30T12:54:31"/>
    <x v="0"/>
    <n v="8"/>
  </r>
  <r>
    <x v="292"/>
    <x v="7"/>
    <x v="325"/>
    <d v="1899-12-30T11:07:21"/>
    <x v="0"/>
    <n v="6"/>
  </r>
  <r>
    <x v="293"/>
    <x v="16"/>
    <x v="326"/>
    <d v="1899-12-30T14:10:37"/>
    <x v="0"/>
    <n v="13"/>
  </r>
  <r>
    <x v="294"/>
    <x v="11"/>
    <x v="327"/>
    <d v="1899-12-30T12:19:26"/>
    <x v="0"/>
    <n v="7"/>
  </r>
  <r>
    <x v="295"/>
    <x v="5"/>
    <x v="328"/>
    <d v="1899-12-30T13:07:12"/>
    <x v="0"/>
    <n v="7"/>
  </r>
  <r>
    <x v="296"/>
    <x v="2"/>
    <x v="329"/>
    <d v="1899-12-30T11:24:41"/>
    <x v="0"/>
    <n v="7"/>
  </r>
  <r>
    <x v="297"/>
    <x v="20"/>
    <x v="330"/>
    <d v="1899-12-30T13:11:35"/>
    <x v="0"/>
    <n v="10"/>
  </r>
  <r>
    <x v="297"/>
    <x v="1"/>
    <x v="331"/>
    <d v="1899-12-30T12:57:46"/>
    <x v="0"/>
    <n v="12"/>
  </r>
  <r>
    <x v="297"/>
    <x v="0"/>
    <x v="332"/>
    <d v="1899-12-30T09:38:37"/>
    <x v="0"/>
    <n v="13"/>
  </r>
  <r>
    <x v="298"/>
    <x v="6"/>
    <x v="333"/>
    <d v="1899-12-30T11:03:43"/>
    <x v="0"/>
    <n v="3"/>
  </r>
  <r>
    <x v="299"/>
    <x v="15"/>
    <x v="334"/>
    <d v="1899-12-30T14:35:16"/>
    <x v="0"/>
    <n v="3"/>
  </r>
  <r>
    <x v="300"/>
    <x v="11"/>
    <x v="335"/>
    <d v="1899-12-30T08:15:00"/>
    <x v="0"/>
    <n v="3"/>
  </r>
  <r>
    <x v="301"/>
    <x v="12"/>
    <x v="336"/>
    <d v="1899-12-30T14:00:50"/>
    <x v="0"/>
    <n v="10"/>
  </r>
  <r>
    <x v="302"/>
    <x v="12"/>
    <x v="337"/>
    <d v="1899-12-30T13:53:10"/>
    <x v="0"/>
    <n v="17"/>
  </r>
  <r>
    <x v="303"/>
    <x v="14"/>
    <x v="338"/>
    <d v="1899-12-30T11:27:50"/>
    <x v="0"/>
    <n v="12"/>
  </r>
  <r>
    <x v="304"/>
    <x v="18"/>
    <x v="339"/>
    <d v="1899-12-30T08:21:06"/>
    <x v="0"/>
    <n v="8"/>
  </r>
  <r>
    <x v="305"/>
    <x v="3"/>
    <x v="340"/>
    <d v="1899-12-30T09:29:29"/>
    <x v="0"/>
    <n v="17"/>
  </r>
  <r>
    <x v="305"/>
    <x v="13"/>
    <x v="341"/>
    <d v="1899-12-30T08:37:36"/>
    <x v="0"/>
    <n v="8"/>
  </r>
  <r>
    <x v="306"/>
    <x v="5"/>
    <x v="342"/>
    <d v="1899-12-30T09:27:14"/>
    <x v="0"/>
    <n v="11"/>
  </r>
  <r>
    <x v="307"/>
    <x v="2"/>
    <x v="343"/>
    <d v="1899-12-30T10:03:24"/>
    <x v="0"/>
    <n v="8"/>
  </r>
  <r>
    <x v="308"/>
    <x v="8"/>
    <x v="344"/>
    <d v="1899-12-30T13:02:21"/>
    <x v="0"/>
    <n v="11"/>
  </r>
  <r>
    <x v="308"/>
    <x v="8"/>
    <x v="345"/>
    <d v="1899-12-30T13:34:26"/>
    <x v="0"/>
    <n v="1"/>
  </r>
  <r>
    <x v="308"/>
    <x v="16"/>
    <x v="346"/>
    <d v="1899-12-30T12:24:43"/>
    <x v="0"/>
    <n v="16"/>
  </r>
  <r>
    <x v="308"/>
    <x v="20"/>
    <x v="347"/>
    <d v="1899-12-30T13:50:48"/>
    <x v="0"/>
    <n v="17"/>
  </r>
  <r>
    <x v="309"/>
    <x v="5"/>
    <x v="348"/>
    <d v="1899-12-30T08:33:41"/>
    <x v="0"/>
    <n v="8"/>
  </r>
  <r>
    <x v="310"/>
    <x v="18"/>
    <x v="349"/>
    <d v="1899-12-30T09:24:04"/>
    <x v="0"/>
    <n v="3"/>
  </r>
  <r>
    <x v="311"/>
    <x v="3"/>
    <x v="350"/>
    <d v="1899-12-30T14:09:05"/>
    <x v="0"/>
    <n v="6"/>
  </r>
  <r>
    <x v="312"/>
    <x v="19"/>
    <x v="351"/>
    <d v="1899-12-30T09:31:04"/>
    <x v="0"/>
    <n v="6"/>
  </r>
  <r>
    <x v="313"/>
    <x v="9"/>
    <x v="352"/>
    <d v="1899-12-30T14:00:27"/>
    <x v="0"/>
    <n v="8"/>
  </r>
  <r>
    <x v="314"/>
    <x v="17"/>
    <x v="353"/>
    <d v="1899-12-30T14:55:12"/>
    <x v="0"/>
    <n v="11"/>
  </r>
  <r>
    <x v="315"/>
    <x v="17"/>
    <x v="354"/>
    <d v="1899-12-30T11:27:34"/>
    <x v="0"/>
    <n v="13"/>
  </r>
  <r>
    <x v="316"/>
    <x v="7"/>
    <x v="355"/>
    <d v="1899-12-30T12:40:35"/>
    <x v="0"/>
    <n v="6"/>
  </r>
  <r>
    <x v="316"/>
    <x v="18"/>
    <x v="356"/>
    <d v="1899-12-30T08:41:54"/>
    <x v="0"/>
    <n v="8"/>
  </r>
  <r>
    <x v="317"/>
    <x v="3"/>
    <x v="357"/>
    <d v="1899-12-30T12:23:48"/>
    <x v="0"/>
    <n v="12"/>
  </r>
  <r>
    <x v="318"/>
    <x v="4"/>
    <x v="358"/>
    <d v="1899-12-30T10:46:02"/>
    <x v="0"/>
    <n v="14"/>
  </r>
  <r>
    <x v="319"/>
    <x v="3"/>
    <x v="359"/>
    <d v="1899-12-30T12:13:34"/>
    <x v="0"/>
    <n v="16"/>
  </r>
  <r>
    <x v="320"/>
    <x v="20"/>
    <x v="360"/>
    <d v="1899-12-30T12:38:39"/>
    <x v="0"/>
    <n v="15"/>
  </r>
  <r>
    <x v="320"/>
    <x v="10"/>
    <x v="361"/>
    <d v="1899-12-30T13:56:29"/>
    <x v="0"/>
    <n v="12"/>
  </r>
  <r>
    <x v="321"/>
    <x v="3"/>
    <x v="362"/>
    <d v="1899-12-30T11:00:37"/>
    <x v="0"/>
    <n v="6"/>
  </r>
  <r>
    <x v="322"/>
    <x v="16"/>
    <x v="363"/>
    <d v="1899-12-30T10:24:02"/>
    <x v="0"/>
    <n v="14"/>
  </r>
  <r>
    <x v="323"/>
    <x v="5"/>
    <x v="364"/>
    <d v="1899-12-30T11:40:43"/>
    <x v="0"/>
    <n v="10"/>
  </r>
  <r>
    <x v="324"/>
    <x v="17"/>
    <x v="365"/>
    <d v="1899-12-30T11:47:36"/>
    <x v="0"/>
    <n v="12"/>
  </r>
  <r>
    <x v="324"/>
    <x v="6"/>
    <x v="366"/>
    <d v="1899-12-30T11:19:49"/>
    <x v="0"/>
    <n v="5"/>
  </r>
  <r>
    <x v="324"/>
    <x v="7"/>
    <x v="367"/>
    <d v="1899-12-30T14:05:47"/>
    <x v="0"/>
    <n v="8"/>
  </r>
  <r>
    <x v="324"/>
    <x v="9"/>
    <x v="368"/>
    <d v="1899-12-30T09:52:57"/>
    <x v="0"/>
    <n v="3"/>
  </r>
  <r>
    <x v="325"/>
    <x v="14"/>
    <x v="369"/>
    <d v="1899-12-30T14:42:09"/>
    <x v="0"/>
    <n v="2"/>
  </r>
  <r>
    <x v="326"/>
    <x v="4"/>
    <x v="370"/>
    <d v="1899-12-30T13:27:52"/>
    <x v="0"/>
    <n v="10"/>
  </r>
  <r>
    <x v="327"/>
    <x v="15"/>
    <x v="371"/>
    <d v="1899-12-30T12:07:38"/>
    <x v="0"/>
    <n v="11"/>
  </r>
  <r>
    <x v="328"/>
    <x v="20"/>
    <x v="372"/>
    <d v="1899-12-30T13:09:30"/>
    <x v="0"/>
    <n v="1"/>
  </r>
  <r>
    <x v="329"/>
    <x v="14"/>
    <x v="373"/>
    <d v="1899-12-30T10:58:38"/>
    <x v="0"/>
    <n v="9"/>
  </r>
  <r>
    <x v="330"/>
    <x v="15"/>
    <x v="106"/>
    <d v="1899-12-30T14:22:29"/>
    <x v="0"/>
    <n v="16"/>
  </r>
  <r>
    <x v="331"/>
    <x v="2"/>
    <x v="374"/>
    <d v="1899-12-30T11:41:12"/>
    <x v="0"/>
    <n v="3"/>
  </r>
  <r>
    <x v="332"/>
    <x v="20"/>
    <x v="375"/>
    <d v="1899-12-30T15:03:24"/>
    <x v="0"/>
    <n v="17"/>
  </r>
  <r>
    <x v="333"/>
    <x v="12"/>
    <x v="376"/>
    <d v="1899-12-30T13:08:51"/>
    <x v="0"/>
    <n v="2"/>
  </r>
  <r>
    <x v="334"/>
    <x v="19"/>
    <x v="377"/>
    <d v="1899-12-30T13:11:15"/>
    <x v="0"/>
    <n v="11"/>
  </r>
  <r>
    <x v="335"/>
    <x v="7"/>
    <x v="378"/>
    <d v="1899-12-30T10:26:35"/>
    <x v="0"/>
    <n v="14"/>
  </r>
  <r>
    <x v="336"/>
    <x v="0"/>
    <x v="379"/>
    <d v="1899-12-30T10:14:43"/>
    <x v="0"/>
    <n v="7"/>
  </r>
  <r>
    <x v="337"/>
    <x v="2"/>
    <x v="380"/>
    <d v="1899-12-30T08:29:53"/>
    <x v="0"/>
    <n v="5"/>
  </r>
  <r>
    <x v="338"/>
    <x v="11"/>
    <x v="381"/>
    <d v="1899-12-30T10:21:34"/>
    <x v="0"/>
    <n v="2"/>
  </r>
  <r>
    <x v="339"/>
    <x v="16"/>
    <x v="382"/>
    <d v="1899-12-30T13:31:55"/>
    <x v="0"/>
    <n v="8"/>
  </r>
  <r>
    <x v="340"/>
    <x v="0"/>
    <x v="383"/>
    <d v="1899-12-30T11:08:05"/>
    <x v="0"/>
    <n v="2"/>
  </r>
  <r>
    <x v="341"/>
    <x v="1"/>
    <x v="384"/>
    <d v="1899-12-30T11:55:32"/>
    <x v="0"/>
    <n v="17"/>
  </r>
  <r>
    <x v="342"/>
    <x v="9"/>
    <x v="385"/>
    <d v="1899-12-30T12:26:34"/>
    <x v="0"/>
    <n v="4"/>
  </r>
  <r>
    <x v="343"/>
    <x v="7"/>
    <x v="386"/>
    <d v="1899-12-30T13:14:15"/>
    <x v="0"/>
    <n v="11"/>
  </r>
  <r>
    <x v="344"/>
    <x v="10"/>
    <x v="387"/>
    <d v="1899-12-30T09:53:06"/>
    <x v="0"/>
    <n v="8"/>
  </r>
  <r>
    <x v="345"/>
    <x v="1"/>
    <x v="388"/>
    <d v="1899-12-30T08:54:56"/>
    <x v="0"/>
    <n v="4"/>
  </r>
  <r>
    <x v="346"/>
    <x v="17"/>
    <x v="389"/>
    <d v="1899-12-30T12:22:11"/>
    <x v="0"/>
    <n v="14"/>
  </r>
  <r>
    <x v="347"/>
    <x v="20"/>
    <x v="390"/>
    <d v="1899-12-30T12:51:46"/>
    <x v="0"/>
    <n v="14"/>
  </r>
  <r>
    <x v="348"/>
    <x v="1"/>
    <x v="391"/>
    <d v="1899-12-30T13:00:36"/>
    <x v="0"/>
    <n v="16"/>
  </r>
  <r>
    <x v="349"/>
    <x v="8"/>
    <x v="392"/>
    <d v="1899-12-30T09:27:51"/>
    <x v="0"/>
    <n v="11"/>
  </r>
  <r>
    <x v="350"/>
    <x v="9"/>
    <x v="393"/>
    <d v="1899-12-30T12:12:30"/>
    <x v="0"/>
    <n v="7"/>
  </r>
  <r>
    <x v="351"/>
    <x v="7"/>
    <x v="394"/>
    <d v="1899-12-30T08:18:19"/>
    <x v="0"/>
    <n v="3"/>
  </r>
  <r>
    <x v="352"/>
    <x v="12"/>
    <x v="395"/>
    <d v="1899-12-30T10:46:54"/>
    <x v="0"/>
    <n v="7"/>
  </r>
  <r>
    <x v="353"/>
    <x v="8"/>
    <x v="396"/>
    <d v="1899-12-30T13:31:20"/>
    <x v="0"/>
    <n v="12"/>
  </r>
  <r>
    <x v="353"/>
    <x v="12"/>
    <x v="397"/>
    <d v="1899-12-30T09:43:13"/>
    <x v="0"/>
    <n v="15"/>
  </r>
  <r>
    <x v="354"/>
    <x v="3"/>
    <x v="398"/>
    <d v="1899-12-30T14:14:11"/>
    <x v="0"/>
    <n v="4"/>
  </r>
  <r>
    <x v="355"/>
    <x v="11"/>
    <x v="399"/>
    <d v="1899-12-30T13:46:35"/>
    <x v="0"/>
    <n v="7"/>
  </r>
  <r>
    <x v="356"/>
    <x v="11"/>
    <x v="400"/>
    <d v="1899-12-30T13:25:17"/>
    <x v="0"/>
    <n v="1"/>
  </r>
  <r>
    <x v="357"/>
    <x v="5"/>
    <x v="401"/>
    <d v="1899-12-30T12:28:36"/>
    <x v="0"/>
    <n v="3"/>
  </r>
  <r>
    <x v="357"/>
    <x v="14"/>
    <x v="402"/>
    <d v="1899-12-30T13:36:09"/>
    <x v="0"/>
    <n v="2"/>
  </r>
  <r>
    <x v="358"/>
    <x v="18"/>
    <x v="403"/>
    <d v="1899-12-30T10:34:38"/>
    <x v="0"/>
    <n v="5"/>
  </r>
  <r>
    <x v="359"/>
    <x v="20"/>
    <x v="404"/>
    <d v="1899-12-30T14:59:33"/>
    <x v="0"/>
    <n v="17"/>
  </r>
  <r>
    <x v="360"/>
    <x v="5"/>
    <x v="405"/>
    <d v="1899-12-30T09:05:06"/>
    <x v="0"/>
    <n v="16"/>
  </r>
  <r>
    <x v="360"/>
    <x v="16"/>
    <x v="406"/>
    <d v="1899-12-30T14:03:52"/>
    <x v="0"/>
    <n v="5"/>
  </r>
  <r>
    <x v="360"/>
    <x v="20"/>
    <x v="407"/>
    <d v="1899-12-30T13:12:34"/>
    <x v="0"/>
    <n v="15"/>
  </r>
  <r>
    <x v="361"/>
    <x v="20"/>
    <x v="408"/>
    <d v="1899-12-30T08:16:11"/>
    <x v="0"/>
    <n v="10"/>
  </r>
  <r>
    <x v="361"/>
    <x v="18"/>
    <x v="409"/>
    <d v="1899-12-30T13:09:08"/>
    <x v="0"/>
    <n v="6"/>
  </r>
  <r>
    <x v="361"/>
    <x v="4"/>
    <x v="410"/>
    <d v="1899-12-30T14:55:06"/>
    <x v="0"/>
    <n v="2"/>
  </r>
  <r>
    <x v="362"/>
    <x v="4"/>
    <x v="411"/>
    <d v="1899-12-30T13:20:58"/>
    <x v="0"/>
    <n v="15"/>
  </r>
  <r>
    <x v="363"/>
    <x v="6"/>
    <x v="412"/>
    <d v="1899-12-30T08:47:51"/>
    <x v="0"/>
    <n v="10"/>
  </r>
  <r>
    <x v="364"/>
    <x v="11"/>
    <x v="413"/>
    <d v="1899-12-30T15:14:17"/>
    <x v="0"/>
    <n v="13"/>
  </r>
  <r>
    <x v="365"/>
    <x v="7"/>
    <x v="414"/>
    <d v="1899-12-30T12:03:31"/>
    <x v="0"/>
    <n v="14"/>
  </r>
  <r>
    <x v="366"/>
    <x v="6"/>
    <x v="415"/>
    <d v="1899-12-30T11:23:42"/>
    <x v="0"/>
    <n v="3"/>
  </r>
  <r>
    <x v="367"/>
    <x v="10"/>
    <x v="416"/>
    <d v="1899-12-30T13:09:46"/>
    <x v="0"/>
    <n v="13"/>
  </r>
  <r>
    <x v="368"/>
    <x v="1"/>
    <x v="417"/>
    <d v="1899-12-30T08:56:42"/>
    <x v="0"/>
    <n v="2"/>
  </r>
  <r>
    <x v="369"/>
    <x v="7"/>
    <x v="418"/>
    <d v="1899-12-30T09:12:48"/>
    <x v="0"/>
    <n v="7"/>
  </r>
  <r>
    <x v="369"/>
    <x v="0"/>
    <x v="419"/>
    <d v="1899-12-30T11:24:56"/>
    <x v="0"/>
    <n v="3"/>
  </r>
  <r>
    <x v="370"/>
    <x v="11"/>
    <x v="420"/>
    <d v="1899-12-30T09:20:32"/>
    <x v="0"/>
    <n v="15"/>
  </r>
  <r>
    <x v="371"/>
    <x v="16"/>
    <x v="421"/>
    <d v="1899-12-30T14:57:00"/>
    <x v="0"/>
    <n v="2"/>
  </r>
  <r>
    <x v="372"/>
    <x v="8"/>
    <x v="422"/>
    <d v="1899-12-30T13:55:06"/>
    <x v="0"/>
    <n v="6"/>
  </r>
  <r>
    <x v="372"/>
    <x v="8"/>
    <x v="423"/>
    <d v="1899-12-30T14:10:28"/>
    <x v="0"/>
    <n v="6"/>
  </r>
  <r>
    <x v="372"/>
    <x v="17"/>
    <x v="424"/>
    <d v="1899-12-30T09:10:15"/>
    <x v="0"/>
    <n v="7"/>
  </r>
  <r>
    <x v="372"/>
    <x v="6"/>
    <x v="425"/>
    <d v="1899-12-30T09:09:58"/>
    <x v="0"/>
    <n v="8"/>
  </r>
  <r>
    <x v="372"/>
    <x v="6"/>
    <x v="426"/>
    <d v="1899-12-30T10:41:59"/>
    <x v="0"/>
    <n v="6"/>
  </r>
  <r>
    <x v="372"/>
    <x v="11"/>
    <x v="427"/>
    <d v="1899-12-30T10:41:01"/>
    <x v="0"/>
    <n v="17"/>
  </r>
  <r>
    <x v="372"/>
    <x v="15"/>
    <x v="428"/>
    <d v="1899-12-30T12:50:06"/>
    <x v="0"/>
    <n v="16"/>
  </r>
  <r>
    <x v="373"/>
    <x v="13"/>
    <x v="429"/>
    <d v="1899-12-30T09:16:00"/>
    <x v="0"/>
    <n v="15"/>
  </r>
  <r>
    <x v="374"/>
    <x v="8"/>
    <x v="430"/>
    <d v="1899-12-30T12:04:08"/>
    <x v="0"/>
    <n v="7"/>
  </r>
  <r>
    <x v="375"/>
    <x v="19"/>
    <x v="431"/>
    <d v="1899-12-30T08:22:00"/>
    <x v="0"/>
    <n v="14"/>
  </r>
  <r>
    <x v="376"/>
    <x v="6"/>
    <x v="432"/>
    <d v="1899-12-30T14:52:02"/>
    <x v="0"/>
    <n v="6"/>
  </r>
  <r>
    <x v="377"/>
    <x v="8"/>
    <x v="433"/>
    <d v="1899-12-30T13:04:29"/>
    <x v="0"/>
    <n v="3"/>
  </r>
  <r>
    <x v="378"/>
    <x v="4"/>
    <x v="434"/>
    <d v="1899-12-30T11:35:29"/>
    <x v="0"/>
    <n v="15"/>
  </r>
  <r>
    <x v="379"/>
    <x v="0"/>
    <x v="435"/>
    <d v="1899-12-30T14:00:12"/>
    <x v="0"/>
    <n v="1"/>
  </r>
  <r>
    <x v="380"/>
    <x v="8"/>
    <x v="436"/>
    <d v="1899-12-30T08:21:26"/>
    <x v="0"/>
    <n v="17"/>
  </r>
  <r>
    <x v="380"/>
    <x v="5"/>
    <x v="437"/>
    <d v="1899-12-30T12:38:07"/>
    <x v="0"/>
    <n v="3"/>
  </r>
  <r>
    <x v="380"/>
    <x v="3"/>
    <x v="438"/>
    <d v="1899-12-30T12:30:05"/>
    <x v="0"/>
    <n v="16"/>
  </r>
  <r>
    <x v="381"/>
    <x v="7"/>
    <x v="439"/>
    <d v="1899-12-30T08:15:08"/>
    <x v="0"/>
    <n v="11"/>
  </r>
  <r>
    <x v="382"/>
    <x v="18"/>
    <x v="440"/>
    <d v="1899-12-30T12:18:48"/>
    <x v="0"/>
    <n v="17"/>
  </r>
  <r>
    <x v="383"/>
    <x v="3"/>
    <x v="441"/>
    <d v="1899-12-30T08:05:35"/>
    <x v="0"/>
    <n v="4"/>
  </r>
  <r>
    <x v="384"/>
    <x v="18"/>
    <x v="442"/>
    <d v="1899-12-30T11:57:32"/>
    <x v="0"/>
    <n v="13"/>
  </r>
  <r>
    <x v="385"/>
    <x v="12"/>
    <x v="443"/>
    <d v="1899-12-30T12:37:03"/>
    <x v="0"/>
    <n v="15"/>
  </r>
  <r>
    <x v="386"/>
    <x v="14"/>
    <x v="444"/>
    <d v="1899-12-30T13:59:33"/>
    <x v="0"/>
    <n v="11"/>
  </r>
  <r>
    <x v="387"/>
    <x v="6"/>
    <x v="445"/>
    <d v="1899-12-30T14:13:36"/>
    <x v="0"/>
    <n v="7"/>
  </r>
  <r>
    <x v="388"/>
    <x v="15"/>
    <x v="446"/>
    <d v="1899-12-30T14:54:29"/>
    <x v="0"/>
    <n v="10"/>
  </r>
  <r>
    <x v="389"/>
    <x v="14"/>
    <x v="447"/>
    <d v="1899-12-30T10:44:45"/>
    <x v="0"/>
    <n v="2"/>
  </r>
  <r>
    <x v="390"/>
    <x v="10"/>
    <x v="448"/>
    <d v="1899-12-30T13:05:21"/>
    <x v="0"/>
    <n v="17"/>
  </r>
  <r>
    <x v="391"/>
    <x v="10"/>
    <x v="449"/>
    <d v="1899-12-30T09:42:21"/>
    <x v="0"/>
    <n v="9"/>
  </r>
  <r>
    <x v="391"/>
    <x v="15"/>
    <x v="450"/>
    <d v="1899-12-30T11:55:30"/>
    <x v="0"/>
    <n v="17"/>
  </r>
  <r>
    <x v="392"/>
    <x v="10"/>
    <x v="451"/>
    <d v="1899-12-30T13:52:59"/>
    <x v="0"/>
    <n v="9"/>
  </r>
  <r>
    <x v="393"/>
    <x v="4"/>
    <x v="452"/>
    <d v="1899-12-30T11:50:00"/>
    <x v="0"/>
    <n v="9"/>
  </r>
  <r>
    <x v="394"/>
    <x v="1"/>
    <x v="453"/>
    <d v="1899-12-30T08:17:48"/>
    <x v="0"/>
    <n v="5"/>
  </r>
  <r>
    <x v="395"/>
    <x v="15"/>
    <x v="454"/>
    <d v="1899-12-30T11:56:56"/>
    <x v="0"/>
    <n v="1"/>
  </r>
  <r>
    <x v="396"/>
    <x v="20"/>
    <x v="455"/>
    <d v="1899-12-30T14:11:45"/>
    <x v="0"/>
    <n v="16"/>
  </r>
  <r>
    <x v="396"/>
    <x v="2"/>
    <x v="456"/>
    <d v="1899-12-30T12:12:07"/>
    <x v="0"/>
    <n v="11"/>
  </r>
  <r>
    <x v="397"/>
    <x v="2"/>
    <x v="457"/>
    <d v="1899-12-30T11:55:55"/>
    <x v="0"/>
    <n v="3"/>
  </r>
  <r>
    <x v="398"/>
    <x v="15"/>
    <x v="458"/>
    <d v="1899-12-30T11:58:57"/>
    <x v="0"/>
    <n v="6"/>
  </r>
  <r>
    <x v="399"/>
    <x v="13"/>
    <x v="459"/>
    <d v="1899-12-30T09:44:05"/>
    <x v="0"/>
    <n v="1"/>
  </r>
  <r>
    <x v="400"/>
    <x v="1"/>
    <x v="460"/>
    <d v="1899-12-30T08:35:40"/>
    <x v="0"/>
    <n v="17"/>
  </r>
  <r>
    <x v="400"/>
    <x v="0"/>
    <x v="461"/>
    <d v="1899-12-30T11:20:27"/>
    <x v="0"/>
    <n v="17"/>
  </r>
  <r>
    <x v="400"/>
    <x v="0"/>
    <x v="462"/>
    <d v="1899-12-30T11:31:30"/>
    <x v="0"/>
    <n v="10"/>
  </r>
  <r>
    <x v="401"/>
    <x v="8"/>
    <x v="463"/>
    <d v="1899-12-30T11:49:13"/>
    <x v="0"/>
    <n v="3"/>
  </r>
  <r>
    <x v="402"/>
    <x v="3"/>
    <x v="464"/>
    <d v="1899-12-30T14:02:58"/>
    <x v="0"/>
    <n v="13"/>
  </r>
  <r>
    <x v="403"/>
    <x v="14"/>
    <x v="465"/>
    <d v="1899-12-30T13:37:57"/>
    <x v="0"/>
    <n v="12"/>
  </r>
  <r>
    <x v="404"/>
    <x v="10"/>
    <x v="466"/>
    <d v="1899-12-30T13:58:48"/>
    <x v="0"/>
    <n v="9"/>
  </r>
  <r>
    <x v="405"/>
    <x v="2"/>
    <x v="467"/>
    <d v="1899-12-30T09:29:37"/>
    <x v="0"/>
    <n v="15"/>
  </r>
  <r>
    <x v="406"/>
    <x v="3"/>
    <x v="468"/>
    <d v="1899-12-30T13:47:30"/>
    <x v="0"/>
    <n v="6"/>
  </r>
  <r>
    <x v="407"/>
    <x v="4"/>
    <x v="469"/>
    <d v="1899-12-30T14:04:57"/>
    <x v="0"/>
    <n v="4"/>
  </r>
  <r>
    <x v="408"/>
    <x v="20"/>
    <x v="470"/>
    <d v="1899-12-30T12:05:43"/>
    <x v="0"/>
    <n v="17"/>
  </r>
  <r>
    <x v="409"/>
    <x v="6"/>
    <x v="471"/>
    <d v="1899-12-30T11:04:32"/>
    <x v="0"/>
    <n v="3"/>
  </r>
  <r>
    <x v="410"/>
    <x v="0"/>
    <x v="472"/>
    <d v="1899-12-30T12:13:59"/>
    <x v="0"/>
    <n v="9"/>
  </r>
  <r>
    <x v="411"/>
    <x v="8"/>
    <x v="473"/>
    <d v="1899-12-30T14:57:43"/>
    <x v="0"/>
    <n v="9"/>
  </r>
  <r>
    <x v="412"/>
    <x v="1"/>
    <x v="474"/>
    <d v="1899-12-30T10:28:08"/>
    <x v="0"/>
    <n v="1"/>
  </r>
  <r>
    <x v="412"/>
    <x v="4"/>
    <x v="475"/>
    <d v="1899-12-30T14:28:57"/>
    <x v="0"/>
    <n v="16"/>
  </r>
  <r>
    <x v="413"/>
    <x v="5"/>
    <x v="476"/>
    <d v="1899-12-30T14:08:45"/>
    <x v="0"/>
    <n v="15"/>
  </r>
  <r>
    <x v="414"/>
    <x v="13"/>
    <x v="477"/>
    <d v="1899-12-30T11:34:42"/>
    <x v="0"/>
    <n v="14"/>
  </r>
  <r>
    <x v="415"/>
    <x v="6"/>
    <x v="478"/>
    <d v="1899-12-30T09:53:27"/>
    <x v="0"/>
    <n v="12"/>
  </r>
  <r>
    <x v="416"/>
    <x v="11"/>
    <x v="479"/>
    <d v="1899-12-30T11:18:58"/>
    <x v="0"/>
    <n v="14"/>
  </r>
  <r>
    <x v="416"/>
    <x v="15"/>
    <x v="480"/>
    <d v="1899-12-30T14:42:14"/>
    <x v="0"/>
    <n v="12"/>
  </r>
  <r>
    <x v="417"/>
    <x v="14"/>
    <x v="481"/>
    <d v="1899-12-30T10:22:21"/>
    <x v="0"/>
    <n v="13"/>
  </r>
  <r>
    <x v="418"/>
    <x v="3"/>
    <x v="482"/>
    <d v="1899-12-30T08:47:29"/>
    <x v="0"/>
    <n v="3"/>
  </r>
  <r>
    <x v="419"/>
    <x v="18"/>
    <x v="483"/>
    <d v="1899-12-30T14:36:05"/>
    <x v="0"/>
    <n v="4"/>
  </r>
  <r>
    <x v="419"/>
    <x v="13"/>
    <x v="484"/>
    <d v="1899-12-30T14:19:00"/>
    <x v="0"/>
    <n v="10"/>
  </r>
  <r>
    <x v="420"/>
    <x v="13"/>
    <x v="485"/>
    <d v="1899-12-30T14:58:51"/>
    <x v="0"/>
    <n v="14"/>
  </r>
  <r>
    <x v="421"/>
    <x v="9"/>
    <x v="486"/>
    <d v="1899-12-30T11:12:52"/>
    <x v="0"/>
    <n v="9"/>
  </r>
  <r>
    <x v="422"/>
    <x v="2"/>
    <x v="487"/>
    <d v="1899-12-30T14:09:11"/>
    <x v="0"/>
    <n v="6"/>
  </r>
  <r>
    <x v="423"/>
    <x v="8"/>
    <x v="488"/>
    <d v="1899-12-30T12:14:26"/>
    <x v="0"/>
    <n v="7"/>
  </r>
  <r>
    <x v="424"/>
    <x v="6"/>
    <x v="489"/>
    <d v="1899-12-30T12:55:40"/>
    <x v="0"/>
    <n v="13"/>
  </r>
  <r>
    <x v="425"/>
    <x v="15"/>
    <x v="490"/>
    <d v="1899-12-30T09:18:18"/>
    <x v="0"/>
    <n v="14"/>
  </r>
  <r>
    <x v="426"/>
    <x v="2"/>
    <x v="491"/>
    <d v="1899-12-30T12:37:50"/>
    <x v="0"/>
    <n v="4"/>
  </r>
  <r>
    <x v="427"/>
    <x v="13"/>
    <x v="492"/>
    <d v="1899-12-30T12:20:14"/>
    <x v="0"/>
    <n v="3"/>
  </r>
  <r>
    <x v="428"/>
    <x v="6"/>
    <x v="493"/>
    <d v="1899-12-30T13:07:23"/>
    <x v="0"/>
    <n v="5"/>
  </r>
  <r>
    <x v="429"/>
    <x v="19"/>
    <x v="494"/>
    <d v="1899-12-30T11:04:26"/>
    <x v="0"/>
    <n v="6"/>
  </r>
  <r>
    <x v="430"/>
    <x v="17"/>
    <x v="495"/>
    <d v="1899-12-30T15:10:23"/>
    <x v="0"/>
    <n v="13"/>
  </r>
  <r>
    <x v="431"/>
    <x v="0"/>
    <x v="496"/>
    <d v="1899-12-30T13:18:30"/>
    <x v="0"/>
    <n v="6"/>
  </r>
  <r>
    <x v="432"/>
    <x v="14"/>
    <x v="497"/>
    <d v="1899-12-30T08:06:42"/>
    <x v="0"/>
    <n v="5"/>
  </r>
  <r>
    <x v="433"/>
    <x v="14"/>
    <x v="498"/>
    <d v="1899-12-30T09:35:03"/>
    <x v="0"/>
    <n v="11"/>
  </r>
  <r>
    <x v="434"/>
    <x v="16"/>
    <x v="499"/>
    <d v="1899-12-30T09:27:05"/>
    <x v="0"/>
    <n v="2"/>
  </r>
  <r>
    <x v="435"/>
    <x v="8"/>
    <x v="500"/>
    <d v="1899-12-30T09:38:59"/>
    <x v="0"/>
    <n v="5"/>
  </r>
  <r>
    <x v="436"/>
    <x v="4"/>
    <x v="501"/>
    <d v="1899-12-30T09:11:00"/>
    <x v="0"/>
    <n v="6"/>
  </r>
  <r>
    <x v="437"/>
    <x v="15"/>
    <x v="502"/>
    <d v="1899-12-30T14:21:17"/>
    <x v="0"/>
    <n v="7"/>
  </r>
  <r>
    <x v="438"/>
    <x v="10"/>
    <x v="503"/>
    <d v="1899-12-30T11:56:39"/>
    <x v="0"/>
    <n v="11"/>
  </r>
  <r>
    <x v="439"/>
    <x v="3"/>
    <x v="504"/>
    <d v="1899-12-30T13:02:55"/>
    <x v="0"/>
    <n v="8"/>
  </r>
  <r>
    <x v="440"/>
    <x v="13"/>
    <x v="505"/>
    <d v="1899-12-30T14:56:59"/>
    <x v="0"/>
    <n v="9"/>
  </r>
  <r>
    <x v="441"/>
    <x v="0"/>
    <x v="506"/>
    <d v="1899-12-30T12:13:20"/>
    <x v="0"/>
    <n v="16"/>
  </r>
  <r>
    <x v="442"/>
    <x v="20"/>
    <x v="507"/>
    <d v="1899-12-30T11:10:53"/>
    <x v="0"/>
    <n v="1"/>
  </r>
  <r>
    <x v="442"/>
    <x v="20"/>
    <x v="508"/>
    <d v="1899-12-30T13:35:47"/>
    <x v="0"/>
    <n v="11"/>
  </r>
  <r>
    <x v="443"/>
    <x v="17"/>
    <x v="509"/>
    <d v="1899-12-30T10:43:46"/>
    <x v="0"/>
    <n v="8"/>
  </r>
  <r>
    <x v="444"/>
    <x v="7"/>
    <x v="510"/>
    <d v="1899-12-30T09:22:35"/>
    <x v="0"/>
    <n v="9"/>
  </r>
  <r>
    <x v="445"/>
    <x v="12"/>
    <x v="511"/>
    <d v="1899-12-30T14:35:16"/>
    <x v="0"/>
    <n v="8"/>
  </r>
  <r>
    <x v="446"/>
    <x v="11"/>
    <x v="512"/>
    <d v="1899-12-30T09:19:25"/>
    <x v="0"/>
    <n v="2"/>
  </r>
  <r>
    <x v="447"/>
    <x v="2"/>
    <x v="513"/>
    <d v="1899-12-30T14:24:30"/>
    <x v="0"/>
    <n v="12"/>
  </r>
  <r>
    <x v="448"/>
    <x v="2"/>
    <x v="143"/>
    <d v="1899-12-30T11:11:06"/>
    <x v="0"/>
    <n v="7"/>
  </r>
  <r>
    <x v="449"/>
    <x v="2"/>
    <x v="514"/>
    <d v="1899-12-30T13:26:50"/>
    <x v="0"/>
    <n v="14"/>
  </r>
  <r>
    <x v="450"/>
    <x v="3"/>
    <x v="515"/>
    <d v="1899-12-30T11:47:17"/>
    <x v="0"/>
    <n v="5"/>
  </r>
  <r>
    <x v="451"/>
    <x v="5"/>
    <x v="516"/>
    <d v="1899-12-30T11:34:40"/>
    <x v="0"/>
    <n v="9"/>
  </r>
  <r>
    <x v="451"/>
    <x v="1"/>
    <x v="517"/>
    <d v="1899-12-30T14:33:10"/>
    <x v="0"/>
    <n v="7"/>
  </r>
  <r>
    <x v="452"/>
    <x v="1"/>
    <x v="518"/>
    <d v="1899-12-30T14:33:00"/>
    <x v="0"/>
    <n v="17"/>
  </r>
  <r>
    <x v="453"/>
    <x v="10"/>
    <x v="519"/>
    <d v="1899-12-30T08:29:57"/>
    <x v="0"/>
    <n v="9"/>
  </r>
  <r>
    <x v="454"/>
    <x v="14"/>
    <x v="520"/>
    <d v="1899-12-30T10:02:34"/>
    <x v="0"/>
    <n v="9"/>
  </r>
  <r>
    <x v="455"/>
    <x v="19"/>
    <x v="521"/>
    <d v="1899-12-30T12:26:37"/>
    <x v="0"/>
    <n v="2"/>
  </r>
  <r>
    <x v="456"/>
    <x v="20"/>
    <x v="522"/>
    <d v="1899-12-30T10:54:43"/>
    <x v="0"/>
    <n v="11"/>
  </r>
  <r>
    <x v="457"/>
    <x v="18"/>
    <x v="517"/>
    <d v="1899-12-30T14:43:10"/>
    <x v="0"/>
    <n v="17"/>
  </r>
  <r>
    <x v="458"/>
    <x v="9"/>
    <x v="523"/>
    <d v="1899-12-30T13:06:50"/>
    <x v="0"/>
    <n v="13"/>
  </r>
  <r>
    <x v="459"/>
    <x v="18"/>
    <x v="524"/>
    <d v="1899-12-30T10:00:44"/>
    <x v="0"/>
    <n v="2"/>
  </r>
  <r>
    <x v="460"/>
    <x v="4"/>
    <x v="525"/>
    <d v="1899-12-30T13:48:57"/>
    <x v="0"/>
    <n v="16"/>
  </r>
  <r>
    <x v="461"/>
    <x v="8"/>
    <x v="526"/>
    <d v="1899-12-30T10:26:19"/>
    <x v="0"/>
    <n v="7"/>
  </r>
  <r>
    <x v="462"/>
    <x v="3"/>
    <x v="527"/>
    <d v="1899-12-30T12:20:46"/>
    <x v="0"/>
    <n v="13"/>
  </r>
  <r>
    <x v="463"/>
    <x v="15"/>
    <x v="528"/>
    <d v="1899-12-30T13:55:38"/>
    <x v="0"/>
    <n v="3"/>
  </r>
  <r>
    <x v="464"/>
    <x v="6"/>
    <x v="529"/>
    <d v="1899-12-30T09:28:36"/>
    <x v="0"/>
    <n v="5"/>
  </r>
  <r>
    <x v="465"/>
    <x v="11"/>
    <x v="345"/>
    <d v="1899-12-30T13:40:23"/>
    <x v="0"/>
    <n v="6"/>
  </r>
  <r>
    <x v="465"/>
    <x v="9"/>
    <x v="530"/>
    <d v="1899-12-30T09:58:40"/>
    <x v="0"/>
    <n v="2"/>
  </r>
  <r>
    <x v="466"/>
    <x v="12"/>
    <x v="531"/>
    <d v="1899-12-30T09:07:13"/>
    <x v="0"/>
    <n v="2"/>
  </r>
  <r>
    <x v="467"/>
    <x v="6"/>
    <x v="532"/>
    <d v="1899-12-30T13:04:00"/>
    <x v="0"/>
    <n v="2"/>
  </r>
  <r>
    <x v="467"/>
    <x v="15"/>
    <x v="533"/>
    <d v="1899-12-30T11:53:14"/>
    <x v="0"/>
    <n v="8"/>
  </r>
  <r>
    <x v="468"/>
    <x v="12"/>
    <x v="534"/>
    <d v="1899-12-30T10:53:24"/>
    <x v="0"/>
    <n v="2"/>
  </r>
  <r>
    <x v="469"/>
    <x v="20"/>
    <x v="535"/>
    <d v="1899-12-30T12:17:02"/>
    <x v="0"/>
    <n v="2"/>
  </r>
  <r>
    <x v="470"/>
    <x v="16"/>
    <x v="536"/>
    <d v="1899-12-30T12:46:28"/>
    <x v="0"/>
    <n v="16"/>
  </r>
  <r>
    <x v="471"/>
    <x v="8"/>
    <x v="537"/>
    <d v="1899-12-30T11:49:22"/>
    <x v="0"/>
    <n v="17"/>
  </r>
  <r>
    <x v="472"/>
    <x v="16"/>
    <x v="538"/>
    <d v="1899-12-30T11:16:39"/>
    <x v="0"/>
    <n v="13"/>
  </r>
  <r>
    <x v="473"/>
    <x v="19"/>
    <x v="539"/>
    <d v="1899-12-30T13:08:32"/>
    <x v="0"/>
    <n v="3"/>
  </r>
  <r>
    <x v="474"/>
    <x v="4"/>
    <x v="540"/>
    <d v="1899-12-30T12:54:55"/>
    <x v="0"/>
    <n v="6"/>
  </r>
  <r>
    <x v="474"/>
    <x v="19"/>
    <x v="541"/>
    <d v="1899-12-30T10:42:04"/>
    <x v="0"/>
    <n v="15"/>
  </r>
  <r>
    <x v="475"/>
    <x v="8"/>
    <x v="542"/>
    <d v="1899-12-30T15:02:55"/>
    <x v="0"/>
    <n v="16"/>
  </r>
  <r>
    <x v="476"/>
    <x v="17"/>
    <x v="543"/>
    <d v="1899-12-30T11:44:52"/>
    <x v="0"/>
    <n v="14"/>
  </r>
  <r>
    <x v="477"/>
    <x v="5"/>
    <x v="544"/>
    <d v="1899-12-30T10:51:12"/>
    <x v="0"/>
    <n v="16"/>
  </r>
  <r>
    <x v="478"/>
    <x v="1"/>
    <x v="545"/>
    <d v="1899-12-30T13:45:43"/>
    <x v="0"/>
    <n v="5"/>
  </r>
  <r>
    <x v="479"/>
    <x v="7"/>
    <x v="546"/>
    <d v="1899-12-30T11:29:50"/>
    <x v="0"/>
    <n v="2"/>
  </r>
  <r>
    <x v="480"/>
    <x v="11"/>
    <x v="547"/>
    <d v="1899-12-30T09:09:58"/>
    <x v="0"/>
    <n v="8"/>
  </r>
  <r>
    <x v="481"/>
    <x v="9"/>
    <x v="548"/>
    <d v="1899-12-30T15:14:17"/>
    <x v="0"/>
    <n v="14"/>
  </r>
  <r>
    <x v="482"/>
    <x v="16"/>
    <x v="549"/>
    <d v="1899-12-30T08:37:42"/>
    <x v="0"/>
    <n v="3"/>
  </r>
  <r>
    <x v="482"/>
    <x v="9"/>
    <x v="550"/>
    <d v="1899-12-30T10:33:13"/>
    <x v="0"/>
    <n v="8"/>
  </r>
  <r>
    <x v="483"/>
    <x v="20"/>
    <x v="551"/>
    <d v="1899-12-30T14:29:02"/>
    <x v="0"/>
    <n v="14"/>
  </r>
  <r>
    <x v="484"/>
    <x v="1"/>
    <x v="552"/>
    <d v="1899-12-30T10:27:44"/>
    <x v="0"/>
    <n v="4"/>
  </r>
  <r>
    <x v="485"/>
    <x v="17"/>
    <x v="553"/>
    <d v="1899-12-30T09:26:10"/>
    <x v="0"/>
    <n v="8"/>
  </r>
  <r>
    <x v="486"/>
    <x v="17"/>
    <x v="554"/>
    <d v="1899-12-30T10:53:09"/>
    <x v="0"/>
    <n v="13"/>
  </r>
  <r>
    <x v="487"/>
    <x v="8"/>
    <x v="555"/>
    <d v="1899-12-30T08:22:10"/>
    <x v="0"/>
    <n v="7"/>
  </r>
  <r>
    <x v="487"/>
    <x v="8"/>
    <x v="556"/>
    <d v="1899-12-30T12:42:02"/>
    <x v="0"/>
    <n v="11"/>
  </r>
  <r>
    <x v="488"/>
    <x v="16"/>
    <x v="557"/>
    <d v="1899-12-30T12:01:35"/>
    <x v="0"/>
    <n v="1"/>
  </r>
  <r>
    <x v="488"/>
    <x v="14"/>
    <x v="558"/>
    <d v="1899-12-30T13:13:02"/>
    <x v="0"/>
    <n v="17"/>
  </r>
  <r>
    <x v="489"/>
    <x v="10"/>
    <x v="559"/>
    <d v="1899-12-30T15:01:03"/>
    <x v="0"/>
    <n v="7"/>
  </r>
  <r>
    <x v="490"/>
    <x v="14"/>
    <x v="560"/>
    <d v="1899-12-30T13:29:35"/>
    <x v="0"/>
    <n v="12"/>
  </r>
  <r>
    <x v="491"/>
    <x v="8"/>
    <x v="561"/>
    <d v="1899-12-30T13:56:09"/>
    <x v="0"/>
    <n v="13"/>
  </r>
  <r>
    <x v="492"/>
    <x v="7"/>
    <x v="562"/>
    <d v="1899-12-30T08:46:23"/>
    <x v="0"/>
    <n v="13"/>
  </r>
  <r>
    <x v="493"/>
    <x v="12"/>
    <x v="563"/>
    <d v="1899-12-30T12:53:50"/>
    <x v="0"/>
    <n v="9"/>
  </r>
  <r>
    <x v="494"/>
    <x v="10"/>
    <x v="184"/>
    <d v="1899-12-30T10:01:47"/>
    <x v="0"/>
    <n v="7"/>
  </r>
  <r>
    <x v="495"/>
    <x v="10"/>
    <x v="564"/>
    <d v="1899-12-30T12:17:45"/>
    <x v="0"/>
    <n v="8"/>
  </r>
  <r>
    <x v="495"/>
    <x v="0"/>
    <x v="565"/>
    <d v="1899-12-30T08:36:10"/>
    <x v="0"/>
    <n v="8"/>
  </r>
  <r>
    <x v="495"/>
    <x v="0"/>
    <x v="566"/>
    <d v="1899-12-30T09:32:23"/>
    <x v="0"/>
    <n v="11"/>
  </r>
  <r>
    <x v="496"/>
    <x v="13"/>
    <x v="567"/>
    <d v="1899-12-30T13:23:17"/>
    <x v="0"/>
    <n v="12"/>
  </r>
  <r>
    <x v="497"/>
    <x v="3"/>
    <x v="568"/>
    <d v="1899-12-30T10:28:20"/>
    <x v="0"/>
    <n v="16"/>
  </r>
  <r>
    <x v="498"/>
    <x v="4"/>
    <x v="569"/>
    <d v="1899-12-30T12:17:46"/>
    <x v="0"/>
    <n v="9"/>
  </r>
  <r>
    <x v="499"/>
    <x v="0"/>
    <x v="570"/>
    <d v="1899-12-30T12:21:28"/>
    <x v="0"/>
    <n v="3"/>
  </r>
  <r>
    <x v="500"/>
    <x v="5"/>
    <x v="571"/>
    <d v="1899-12-30T14:40:14"/>
    <x v="0"/>
    <n v="3"/>
  </r>
  <r>
    <x v="501"/>
    <x v="10"/>
    <x v="572"/>
    <d v="1899-12-30T09:27:09"/>
    <x v="0"/>
    <n v="15"/>
  </r>
  <r>
    <x v="502"/>
    <x v="5"/>
    <x v="573"/>
    <d v="1899-12-30T10:49:32"/>
    <x v="0"/>
    <n v="10"/>
  </r>
  <r>
    <x v="503"/>
    <x v="1"/>
    <x v="574"/>
    <d v="1899-12-30T13:58:16"/>
    <x v="0"/>
    <n v="16"/>
  </r>
  <r>
    <x v="504"/>
    <x v="17"/>
    <x v="575"/>
    <d v="1899-12-30T11:34:36"/>
    <x v="0"/>
    <n v="4"/>
  </r>
  <r>
    <x v="505"/>
    <x v="3"/>
    <x v="576"/>
    <d v="1899-12-30T15:00:28"/>
    <x v="0"/>
    <n v="15"/>
  </r>
  <r>
    <x v="506"/>
    <x v="13"/>
    <x v="577"/>
    <d v="1899-12-30T14:06:06"/>
    <x v="0"/>
    <n v="12"/>
  </r>
  <r>
    <x v="507"/>
    <x v="2"/>
    <x v="578"/>
    <d v="1899-12-30T08:06:04"/>
    <x v="0"/>
    <n v="1"/>
  </r>
  <r>
    <x v="508"/>
    <x v="5"/>
    <x v="579"/>
    <d v="1899-12-30T09:05:34"/>
    <x v="0"/>
    <n v="3"/>
  </r>
  <r>
    <x v="509"/>
    <x v="4"/>
    <x v="580"/>
    <d v="1899-12-30T09:30:14"/>
    <x v="0"/>
    <n v="1"/>
  </r>
  <r>
    <x v="510"/>
    <x v="6"/>
    <x v="581"/>
    <d v="1899-12-30T10:51:55"/>
    <x v="0"/>
    <n v="11"/>
  </r>
  <r>
    <x v="511"/>
    <x v="11"/>
    <x v="582"/>
    <d v="1899-12-30T10:51:42"/>
    <x v="0"/>
    <n v="7"/>
  </r>
  <r>
    <x v="512"/>
    <x v="4"/>
    <x v="583"/>
    <d v="1899-12-30T12:02:59"/>
    <x v="0"/>
    <n v="4"/>
  </r>
  <r>
    <x v="513"/>
    <x v="13"/>
    <x v="584"/>
    <d v="1899-12-30T13:14:08"/>
    <x v="0"/>
    <n v="14"/>
  </r>
  <r>
    <x v="514"/>
    <x v="13"/>
    <x v="585"/>
    <d v="1899-12-30T12:43:42"/>
    <x v="0"/>
    <n v="5"/>
  </r>
  <r>
    <x v="515"/>
    <x v="2"/>
    <x v="586"/>
    <d v="1899-12-30T12:18:31"/>
    <x v="0"/>
    <n v="14"/>
  </r>
  <r>
    <x v="516"/>
    <x v="1"/>
    <x v="587"/>
    <d v="1899-12-30T12:03:36"/>
    <x v="0"/>
    <n v="8"/>
  </r>
  <r>
    <x v="517"/>
    <x v="9"/>
    <x v="588"/>
    <d v="1899-12-30T13:31:29"/>
    <x v="0"/>
    <n v="2"/>
  </r>
  <r>
    <x v="518"/>
    <x v="18"/>
    <x v="589"/>
    <d v="1899-12-30T09:29:07"/>
    <x v="0"/>
    <n v="15"/>
  </r>
  <r>
    <x v="519"/>
    <x v="6"/>
    <x v="590"/>
    <d v="1899-12-30T12:31:04"/>
    <x v="0"/>
    <n v="6"/>
  </r>
  <r>
    <x v="519"/>
    <x v="18"/>
    <x v="591"/>
    <d v="1899-12-30T09:57:22"/>
    <x v="0"/>
    <n v="6"/>
  </r>
  <r>
    <x v="520"/>
    <x v="5"/>
    <x v="592"/>
    <d v="1899-12-30T15:06:17"/>
    <x v="0"/>
    <n v="8"/>
  </r>
  <r>
    <x v="520"/>
    <x v="18"/>
    <x v="593"/>
    <d v="1899-12-30T11:34:46"/>
    <x v="0"/>
    <n v="14"/>
  </r>
  <r>
    <x v="521"/>
    <x v="7"/>
    <x v="594"/>
    <d v="1899-12-30T12:15:02"/>
    <x v="0"/>
    <n v="10"/>
  </r>
  <r>
    <x v="522"/>
    <x v="20"/>
    <x v="595"/>
    <d v="1899-12-30T10:13:35"/>
    <x v="0"/>
    <n v="8"/>
  </r>
  <r>
    <x v="522"/>
    <x v="19"/>
    <x v="596"/>
    <d v="1899-12-30T14:33:03"/>
    <x v="0"/>
    <n v="5"/>
  </r>
  <r>
    <x v="523"/>
    <x v="15"/>
    <x v="597"/>
    <d v="1899-12-30T12:52:43"/>
    <x v="0"/>
    <n v="16"/>
  </r>
  <r>
    <x v="524"/>
    <x v="13"/>
    <x v="598"/>
    <d v="1899-12-30T12:20:38"/>
    <x v="0"/>
    <n v="17"/>
  </r>
  <r>
    <x v="525"/>
    <x v="1"/>
    <x v="599"/>
    <d v="1899-12-30T09:25:21"/>
    <x v="0"/>
    <n v="8"/>
  </r>
  <r>
    <x v="526"/>
    <x v="14"/>
    <x v="600"/>
    <d v="1899-12-30T10:43:33"/>
    <x v="0"/>
    <n v="10"/>
  </r>
  <r>
    <x v="527"/>
    <x v="15"/>
    <x v="601"/>
    <d v="1899-12-30T12:33:11"/>
    <x v="0"/>
    <n v="14"/>
  </r>
  <r>
    <x v="527"/>
    <x v="0"/>
    <x v="602"/>
    <d v="1899-12-30T14:05:36"/>
    <x v="0"/>
    <n v="9"/>
  </r>
  <r>
    <x v="528"/>
    <x v="0"/>
    <x v="603"/>
    <d v="1899-12-30T08:25:42"/>
    <x v="0"/>
    <n v="8"/>
  </r>
  <r>
    <x v="529"/>
    <x v="0"/>
    <x v="604"/>
    <d v="1899-12-30T12:15:15"/>
    <x v="0"/>
    <n v="17"/>
  </r>
  <r>
    <x v="530"/>
    <x v="9"/>
    <x v="605"/>
    <d v="1899-12-30T13:21:20"/>
    <x v="0"/>
    <n v="1"/>
  </r>
  <r>
    <x v="531"/>
    <x v="5"/>
    <x v="606"/>
    <d v="1899-12-30T10:12:07"/>
    <x v="0"/>
    <n v="3"/>
  </r>
  <r>
    <x v="532"/>
    <x v="19"/>
    <x v="607"/>
    <d v="1899-12-30T09:29:41"/>
    <x v="0"/>
    <n v="8"/>
  </r>
  <r>
    <x v="533"/>
    <x v="9"/>
    <x v="608"/>
    <d v="1899-12-30T11:25:20"/>
    <x v="0"/>
    <n v="2"/>
  </r>
  <r>
    <x v="534"/>
    <x v="8"/>
    <x v="609"/>
    <d v="1899-12-30T08:23:46"/>
    <x v="0"/>
    <n v="14"/>
  </r>
  <r>
    <x v="534"/>
    <x v="8"/>
    <x v="610"/>
    <d v="1899-12-30T08:24:40"/>
    <x v="0"/>
    <n v="15"/>
  </r>
  <r>
    <x v="534"/>
    <x v="8"/>
    <x v="611"/>
    <d v="1899-12-30T08:48:28"/>
    <x v="0"/>
    <n v="15"/>
  </r>
  <r>
    <x v="534"/>
    <x v="8"/>
    <x v="612"/>
    <d v="1899-12-30T10:56:56"/>
    <x v="0"/>
    <n v="6"/>
  </r>
  <r>
    <x v="534"/>
    <x v="8"/>
    <x v="557"/>
    <d v="1899-12-30T12:12:37"/>
    <x v="0"/>
    <n v="12"/>
  </r>
  <r>
    <x v="534"/>
    <x v="8"/>
    <x v="613"/>
    <d v="1899-12-30T12:50:51"/>
    <x v="0"/>
    <n v="14"/>
  </r>
  <r>
    <x v="534"/>
    <x v="17"/>
    <x v="614"/>
    <d v="1899-12-30T10:05:15"/>
    <x v="0"/>
    <n v="2"/>
  </r>
  <r>
    <x v="534"/>
    <x v="5"/>
    <x v="615"/>
    <d v="1899-12-30T14:41:01"/>
    <x v="0"/>
    <n v="12"/>
  </r>
  <r>
    <x v="535"/>
    <x v="8"/>
    <x v="616"/>
    <d v="1899-12-30T15:18:37"/>
    <x v="0"/>
    <n v="17"/>
  </r>
  <r>
    <x v="535"/>
    <x v="17"/>
    <x v="617"/>
    <d v="1899-12-30T13:08:46"/>
    <x v="0"/>
    <n v="15"/>
  </r>
  <r>
    <x v="535"/>
    <x v="17"/>
    <x v="618"/>
    <d v="1899-12-30T14:31:20"/>
    <x v="0"/>
    <n v="0"/>
  </r>
  <r>
    <x v="535"/>
    <x v="7"/>
    <x v="619"/>
    <d v="1899-12-30T10:37:15"/>
    <x v="0"/>
    <n v="5"/>
  </r>
  <r>
    <x v="536"/>
    <x v="14"/>
    <x v="620"/>
    <d v="1899-12-30T10:07:33"/>
    <x v="0"/>
    <n v="8"/>
  </r>
  <r>
    <x v="537"/>
    <x v="7"/>
    <x v="621"/>
    <d v="1899-12-30T14:11:07"/>
    <x v="0"/>
    <n v="3"/>
  </r>
  <r>
    <x v="538"/>
    <x v="3"/>
    <x v="622"/>
    <d v="1899-12-30T13:54:32"/>
    <x v="0"/>
    <n v="3"/>
  </r>
  <r>
    <x v="539"/>
    <x v="20"/>
    <x v="623"/>
    <d v="1899-12-30T10:06:55"/>
    <x v="0"/>
    <n v="15"/>
  </r>
  <r>
    <x v="540"/>
    <x v="4"/>
    <x v="624"/>
    <d v="1899-12-30T10:57:29"/>
    <x v="0"/>
    <n v="14"/>
  </r>
  <r>
    <x v="541"/>
    <x v="3"/>
    <x v="625"/>
    <d v="1899-12-30T08:46:18"/>
    <x v="0"/>
    <n v="5"/>
  </r>
  <r>
    <x v="542"/>
    <x v="0"/>
    <x v="626"/>
    <d v="1899-12-30T09:01:13"/>
    <x v="0"/>
    <n v="12"/>
  </r>
  <r>
    <x v="543"/>
    <x v="17"/>
    <x v="627"/>
    <d v="1899-12-30T11:18:42"/>
    <x v="0"/>
    <n v="16"/>
  </r>
  <r>
    <x v="543"/>
    <x v="17"/>
    <x v="628"/>
    <d v="1899-12-30T11:14:32"/>
    <x v="0"/>
    <n v="7"/>
  </r>
  <r>
    <x v="544"/>
    <x v="16"/>
    <x v="629"/>
    <d v="1899-12-30T09:31:52"/>
    <x v="0"/>
    <n v="8"/>
  </r>
  <r>
    <x v="545"/>
    <x v="6"/>
    <x v="630"/>
    <d v="1899-12-30T13:49:23"/>
    <x v="0"/>
    <n v="12"/>
  </r>
  <r>
    <x v="545"/>
    <x v="16"/>
    <x v="631"/>
    <d v="1899-12-30T13:04:00"/>
    <x v="0"/>
    <n v="3"/>
  </r>
  <r>
    <x v="546"/>
    <x v="8"/>
    <x v="632"/>
    <d v="1899-12-30T11:41:47"/>
    <x v="0"/>
    <n v="4"/>
  </r>
  <r>
    <x v="546"/>
    <x v="11"/>
    <x v="633"/>
    <d v="1899-12-30T12:52:18"/>
    <x v="0"/>
    <n v="1"/>
  </r>
  <r>
    <x v="546"/>
    <x v="7"/>
    <x v="634"/>
    <d v="1899-12-30T11:27:11"/>
    <x v="0"/>
    <n v="11"/>
  </r>
  <r>
    <x v="546"/>
    <x v="9"/>
    <x v="635"/>
    <d v="1899-12-30T09:56:15"/>
    <x v="0"/>
    <n v="16"/>
  </r>
  <r>
    <x v="546"/>
    <x v="13"/>
    <x v="636"/>
    <d v="1899-12-30T10:51:42"/>
    <x v="0"/>
    <n v="14"/>
  </r>
  <r>
    <x v="546"/>
    <x v="10"/>
    <x v="637"/>
    <d v="1899-12-30T14:10:08"/>
    <x v="0"/>
    <n v="1"/>
  </r>
  <r>
    <x v="547"/>
    <x v="19"/>
    <x v="638"/>
    <d v="1899-12-30T09:54:25"/>
    <x v="0"/>
    <n v="5"/>
  </r>
  <r>
    <x v="548"/>
    <x v="13"/>
    <x v="639"/>
    <d v="1899-12-30T12:07:18"/>
    <x v="0"/>
    <n v="8"/>
  </r>
  <r>
    <x v="549"/>
    <x v="12"/>
    <x v="640"/>
    <d v="1899-12-30T12:22:37"/>
    <x v="0"/>
    <n v="2"/>
  </r>
  <r>
    <x v="550"/>
    <x v="17"/>
    <x v="641"/>
    <d v="1899-12-30T09:50:48"/>
    <x v="0"/>
    <n v="5"/>
  </r>
  <r>
    <x v="551"/>
    <x v="3"/>
    <x v="642"/>
    <d v="1899-12-30T08:51:16"/>
    <x v="0"/>
    <n v="15"/>
  </r>
  <r>
    <x v="552"/>
    <x v="6"/>
    <x v="643"/>
    <d v="1899-12-30T10:25:53"/>
    <x v="0"/>
    <n v="14"/>
  </r>
  <r>
    <x v="553"/>
    <x v="2"/>
    <x v="644"/>
    <d v="1899-12-30T12:49:45"/>
    <x v="0"/>
    <n v="2"/>
  </r>
  <r>
    <x v="554"/>
    <x v="18"/>
    <x v="645"/>
    <d v="1899-12-30T09:09:16"/>
    <x v="0"/>
    <n v="10"/>
  </r>
  <r>
    <x v="555"/>
    <x v="2"/>
    <x v="646"/>
    <d v="1899-12-30T14:21:16"/>
    <x v="0"/>
    <n v="3"/>
  </r>
  <r>
    <x v="556"/>
    <x v="12"/>
    <x v="647"/>
    <d v="1899-12-30T12:01:25"/>
    <x v="0"/>
    <n v="3"/>
  </r>
  <r>
    <x v="557"/>
    <x v="12"/>
    <x v="648"/>
    <d v="1899-12-30T13:15:35"/>
    <x v="0"/>
    <n v="2"/>
  </r>
  <r>
    <x v="558"/>
    <x v="17"/>
    <x v="649"/>
    <d v="1899-12-30T12:00:40"/>
    <x v="0"/>
    <n v="16"/>
  </r>
  <r>
    <x v="558"/>
    <x v="3"/>
    <x v="650"/>
    <d v="1899-12-30T11:02:56"/>
    <x v="0"/>
    <n v="15"/>
  </r>
  <r>
    <x v="559"/>
    <x v="16"/>
    <x v="651"/>
    <d v="1899-12-30T11:52:04"/>
    <x v="0"/>
    <n v="6"/>
  </r>
  <r>
    <x v="560"/>
    <x v="10"/>
    <x v="652"/>
    <d v="1899-12-30T11:18:29"/>
    <x v="0"/>
    <n v="3"/>
  </r>
  <r>
    <x v="561"/>
    <x v="2"/>
    <x v="653"/>
    <d v="1899-12-30T14:16:27"/>
    <x v="0"/>
    <n v="11"/>
  </r>
  <r>
    <x v="562"/>
    <x v="18"/>
    <x v="654"/>
    <d v="1899-12-30T09:22:36"/>
    <x v="0"/>
    <n v="4"/>
  </r>
  <r>
    <x v="563"/>
    <x v="8"/>
    <x v="655"/>
    <d v="1899-12-30T11:38:40"/>
    <x v="0"/>
    <n v="14"/>
  </r>
  <r>
    <x v="564"/>
    <x v="2"/>
    <x v="656"/>
    <d v="1899-12-30T13:22:51"/>
    <x v="0"/>
    <n v="1"/>
  </r>
  <r>
    <x v="565"/>
    <x v="10"/>
    <x v="657"/>
    <d v="1899-12-30T08:13:12"/>
    <x v="0"/>
    <n v="4"/>
  </r>
  <r>
    <x v="565"/>
    <x v="15"/>
    <x v="658"/>
    <d v="1899-12-30T15:15:51"/>
    <x v="0"/>
    <n v="17"/>
  </r>
  <r>
    <x v="566"/>
    <x v="0"/>
    <x v="659"/>
    <d v="1899-12-30T13:18:21"/>
    <x v="0"/>
    <n v="12"/>
  </r>
  <r>
    <x v="567"/>
    <x v="5"/>
    <x v="660"/>
    <d v="1899-12-30T11:52:56"/>
    <x v="0"/>
    <n v="12"/>
  </r>
  <r>
    <x v="568"/>
    <x v="15"/>
    <x v="661"/>
    <d v="1899-12-30T10:05:45"/>
    <x v="0"/>
    <n v="1"/>
  </r>
  <r>
    <x v="569"/>
    <x v="16"/>
    <x v="662"/>
    <d v="1899-12-30T14:19:42"/>
    <x v="0"/>
    <n v="1"/>
  </r>
  <r>
    <x v="570"/>
    <x v="5"/>
    <x v="663"/>
    <d v="1899-12-30T14:56:17"/>
    <x v="0"/>
    <n v="5"/>
  </r>
  <r>
    <x v="571"/>
    <x v="3"/>
    <x v="664"/>
    <d v="1899-12-30T08:23:59"/>
    <x v="0"/>
    <n v="3"/>
  </r>
  <r>
    <x v="572"/>
    <x v="9"/>
    <x v="665"/>
    <d v="1899-12-30T09:41:21"/>
    <x v="0"/>
    <n v="1"/>
  </r>
  <r>
    <x v="573"/>
    <x v="16"/>
    <x v="666"/>
    <d v="1899-12-30T13:13:18"/>
    <x v="0"/>
    <n v="10"/>
  </r>
  <r>
    <x v="574"/>
    <x v="2"/>
    <x v="667"/>
    <d v="1899-12-30T08:37:59"/>
    <x v="0"/>
    <n v="15"/>
  </r>
  <r>
    <x v="575"/>
    <x v="16"/>
    <x v="668"/>
    <d v="1899-12-30T13:57:57"/>
    <x v="0"/>
    <n v="3"/>
  </r>
  <r>
    <x v="576"/>
    <x v="4"/>
    <x v="669"/>
    <d v="1899-12-30T09:15:18"/>
    <x v="0"/>
    <n v="8"/>
  </r>
  <r>
    <x v="577"/>
    <x v="12"/>
    <x v="670"/>
    <d v="1899-12-30T15:02:47"/>
    <x v="0"/>
    <n v="5"/>
  </r>
  <r>
    <x v="578"/>
    <x v="20"/>
    <x v="671"/>
    <d v="1899-12-30T09:56:41"/>
    <x v="0"/>
    <n v="13"/>
  </r>
  <r>
    <x v="579"/>
    <x v="19"/>
    <x v="672"/>
    <d v="1899-12-30T13:51:24"/>
    <x v="0"/>
    <n v="14"/>
  </r>
  <r>
    <x v="580"/>
    <x v="16"/>
    <x v="673"/>
    <d v="1899-12-30T09:15:59"/>
    <x v="0"/>
    <n v="13"/>
  </r>
  <r>
    <x v="581"/>
    <x v="18"/>
    <x v="674"/>
    <d v="1899-12-30T10:48:06"/>
    <x v="0"/>
    <n v="11"/>
  </r>
  <r>
    <x v="582"/>
    <x v="3"/>
    <x v="675"/>
    <d v="1899-12-30T13:17:51"/>
    <x v="0"/>
    <n v="14"/>
  </r>
  <r>
    <x v="583"/>
    <x v="14"/>
    <x v="676"/>
    <d v="1899-12-30T09:20:35"/>
    <x v="0"/>
    <n v="7"/>
  </r>
  <r>
    <x v="584"/>
    <x v="10"/>
    <x v="677"/>
    <d v="1899-12-30T14:26:21"/>
    <x v="0"/>
    <n v="12"/>
  </r>
  <r>
    <x v="585"/>
    <x v="11"/>
    <x v="678"/>
    <d v="1899-12-30T11:00:28"/>
    <x v="0"/>
    <n v="3"/>
  </r>
  <r>
    <x v="586"/>
    <x v="11"/>
    <x v="679"/>
    <d v="1899-12-30T10:25:13"/>
    <x v="0"/>
    <n v="12"/>
  </r>
  <r>
    <x v="587"/>
    <x v="4"/>
    <x v="680"/>
    <d v="1899-12-30T12:51:34"/>
    <x v="0"/>
    <n v="12"/>
  </r>
  <r>
    <x v="588"/>
    <x v="16"/>
    <x v="681"/>
    <d v="1899-12-30T09:02:14"/>
    <x v="0"/>
    <n v="11"/>
  </r>
  <r>
    <x v="589"/>
    <x v="4"/>
    <x v="682"/>
    <d v="1899-12-30T14:57:55"/>
    <x v="0"/>
    <n v="15"/>
  </r>
  <r>
    <x v="590"/>
    <x v="13"/>
    <x v="683"/>
    <d v="1899-12-30T08:27:47"/>
    <x v="0"/>
    <n v="8"/>
  </r>
  <r>
    <x v="591"/>
    <x v="16"/>
    <x v="684"/>
    <d v="1899-12-30T09:27:31"/>
    <x v="0"/>
    <n v="16"/>
  </r>
  <r>
    <x v="592"/>
    <x v="5"/>
    <x v="685"/>
    <d v="1899-12-30T08:55:20"/>
    <x v="0"/>
    <n v="3"/>
  </r>
  <r>
    <x v="592"/>
    <x v="6"/>
    <x v="686"/>
    <d v="1899-12-30T14:05:10"/>
    <x v="0"/>
    <n v="3"/>
  </r>
  <r>
    <x v="593"/>
    <x v="4"/>
    <x v="687"/>
    <d v="1899-12-30T08:20:32"/>
    <x v="0"/>
    <n v="16"/>
  </r>
  <r>
    <x v="594"/>
    <x v="18"/>
    <x v="688"/>
    <d v="1899-12-30T15:11:53"/>
    <x v="0"/>
    <n v="15"/>
  </r>
  <r>
    <x v="595"/>
    <x v="20"/>
    <x v="689"/>
    <d v="1899-12-30T12:05:36"/>
    <x v="0"/>
    <n v="5"/>
  </r>
  <r>
    <x v="596"/>
    <x v="12"/>
    <x v="690"/>
    <d v="1899-12-30T10:04:08"/>
    <x v="0"/>
    <n v="10"/>
  </r>
  <r>
    <x v="597"/>
    <x v="12"/>
    <x v="691"/>
    <d v="1899-12-30T08:42:51"/>
    <x v="0"/>
    <n v="12"/>
  </r>
  <r>
    <x v="598"/>
    <x v="16"/>
    <x v="692"/>
    <d v="1899-12-30T09:52:52"/>
    <x v="0"/>
    <n v="8"/>
  </r>
  <r>
    <x v="599"/>
    <x v="20"/>
    <x v="693"/>
    <d v="1899-12-30T11:13:44"/>
    <x v="0"/>
    <n v="5"/>
  </r>
  <r>
    <x v="600"/>
    <x v="1"/>
    <x v="694"/>
    <d v="1899-12-30T11:57:59"/>
    <x v="0"/>
    <n v="8"/>
  </r>
  <r>
    <x v="601"/>
    <x v="3"/>
    <x v="695"/>
    <d v="1899-12-30T14:20:18"/>
    <x v="0"/>
    <n v="1"/>
  </r>
  <r>
    <x v="602"/>
    <x v="3"/>
    <x v="696"/>
    <d v="1899-12-30T11:47:59"/>
    <x v="0"/>
    <n v="17"/>
  </r>
  <r>
    <x v="603"/>
    <x v="14"/>
    <x v="697"/>
    <d v="1899-12-30T12:40:28"/>
    <x v="0"/>
    <n v="14"/>
  </r>
  <r>
    <x v="604"/>
    <x v="12"/>
    <x v="698"/>
    <d v="1899-12-30T13:34:22"/>
    <x v="0"/>
    <n v="9"/>
  </r>
  <r>
    <x v="605"/>
    <x v="18"/>
    <x v="699"/>
    <d v="1899-12-30T11:02:13"/>
    <x v="0"/>
    <n v="12"/>
  </r>
  <r>
    <x v="606"/>
    <x v="11"/>
    <x v="503"/>
    <d v="1899-12-30T11:53:19"/>
    <x v="0"/>
    <n v="7"/>
  </r>
  <r>
    <x v="607"/>
    <x v="12"/>
    <x v="700"/>
    <d v="1899-12-30T12:43:53"/>
    <x v="0"/>
    <n v="1"/>
  </r>
  <r>
    <x v="608"/>
    <x v="13"/>
    <x v="701"/>
    <d v="1899-12-30T14:50:10"/>
    <x v="0"/>
    <n v="9"/>
  </r>
  <r>
    <x v="609"/>
    <x v="9"/>
    <x v="702"/>
    <d v="1899-12-30T09:55:42"/>
    <x v="0"/>
    <n v="10"/>
  </r>
  <r>
    <x v="610"/>
    <x v="5"/>
    <x v="703"/>
    <d v="1899-12-30T14:27:13"/>
    <x v="0"/>
    <n v="7"/>
  </r>
  <r>
    <x v="610"/>
    <x v="12"/>
    <x v="704"/>
    <d v="1899-12-30T08:33:39"/>
    <x v="0"/>
    <n v="8"/>
  </r>
  <r>
    <x v="610"/>
    <x v="16"/>
    <x v="705"/>
    <d v="1899-12-30T14:55:09"/>
    <x v="0"/>
    <n v="7"/>
  </r>
  <r>
    <x v="610"/>
    <x v="19"/>
    <x v="706"/>
    <d v="1899-12-30T09:42:57"/>
    <x v="0"/>
    <n v="9"/>
  </r>
  <r>
    <x v="611"/>
    <x v="4"/>
    <x v="707"/>
    <d v="1899-12-30T10:05:28"/>
    <x v="0"/>
    <n v="12"/>
  </r>
  <r>
    <x v="612"/>
    <x v="0"/>
    <x v="708"/>
    <d v="1899-12-30T08:46:38"/>
    <x v="0"/>
    <n v="12"/>
  </r>
  <r>
    <x v="613"/>
    <x v="16"/>
    <x v="709"/>
    <d v="1899-12-30T09:34:07"/>
    <x v="0"/>
    <n v="14"/>
  </r>
  <r>
    <x v="613"/>
    <x v="16"/>
    <x v="710"/>
    <d v="1899-12-30T12:38:52"/>
    <x v="0"/>
    <n v="16"/>
  </r>
  <r>
    <x v="613"/>
    <x v="20"/>
    <x v="711"/>
    <d v="1899-12-30T09:12:05"/>
    <x v="0"/>
    <n v="5"/>
  </r>
  <r>
    <x v="614"/>
    <x v="0"/>
    <x v="712"/>
    <d v="1899-12-30T09:35:23"/>
    <x v="0"/>
    <n v="3"/>
  </r>
  <r>
    <x v="615"/>
    <x v="14"/>
    <x v="713"/>
    <d v="1899-12-30T13:10:52"/>
    <x v="0"/>
    <n v="8"/>
  </r>
  <r>
    <x v="616"/>
    <x v="11"/>
    <x v="714"/>
    <d v="1899-12-30T12:47:03"/>
    <x v="0"/>
    <n v="7"/>
  </r>
  <r>
    <x v="617"/>
    <x v="6"/>
    <x v="715"/>
    <d v="1899-12-30T15:05:12"/>
    <x v="0"/>
    <n v="14"/>
  </r>
  <r>
    <x v="617"/>
    <x v="11"/>
    <x v="716"/>
    <d v="1899-12-30T13:26:27"/>
    <x v="0"/>
    <n v="13"/>
  </r>
  <r>
    <x v="617"/>
    <x v="9"/>
    <x v="717"/>
    <d v="1899-12-30T11:22:42"/>
    <x v="0"/>
    <n v="5"/>
  </r>
  <r>
    <x v="617"/>
    <x v="10"/>
    <x v="718"/>
    <d v="1899-12-30T11:45:06"/>
    <x v="0"/>
    <n v="9"/>
  </r>
  <r>
    <x v="618"/>
    <x v="11"/>
    <x v="719"/>
    <d v="1899-12-30T10:39:32"/>
    <x v="0"/>
    <n v="4"/>
  </r>
  <r>
    <x v="619"/>
    <x v="17"/>
    <x v="720"/>
    <d v="1899-12-30T14:51:19"/>
    <x v="0"/>
    <n v="11"/>
  </r>
  <r>
    <x v="619"/>
    <x v="11"/>
    <x v="721"/>
    <d v="1899-12-30T12:15:27"/>
    <x v="0"/>
    <n v="2"/>
  </r>
  <r>
    <x v="620"/>
    <x v="19"/>
    <x v="722"/>
    <d v="1899-12-30T11:55:28"/>
    <x v="0"/>
    <n v="10"/>
  </r>
  <r>
    <x v="621"/>
    <x v="13"/>
    <x v="723"/>
    <d v="1899-12-30T08:06:25"/>
    <x v="0"/>
    <n v="2"/>
  </r>
  <r>
    <x v="622"/>
    <x v="7"/>
    <x v="724"/>
    <d v="1899-12-30T14:55:28"/>
    <x v="0"/>
    <n v="10"/>
  </r>
  <r>
    <x v="623"/>
    <x v="6"/>
    <x v="725"/>
    <d v="1899-12-30T14:32:29"/>
    <x v="0"/>
    <n v="3"/>
  </r>
  <r>
    <x v="624"/>
    <x v="14"/>
    <x v="726"/>
    <d v="1899-12-30T11:54:06"/>
    <x v="0"/>
    <n v="3"/>
  </r>
  <r>
    <x v="624"/>
    <x v="0"/>
    <x v="727"/>
    <d v="1899-12-30T09:52:49"/>
    <x v="0"/>
    <n v="10"/>
  </r>
  <r>
    <x v="625"/>
    <x v="16"/>
    <x v="728"/>
    <d v="1899-12-30T08:22:58"/>
    <x v="0"/>
    <n v="9"/>
  </r>
  <r>
    <x v="626"/>
    <x v="1"/>
    <x v="729"/>
    <d v="1899-12-30T14:37:59"/>
    <x v="0"/>
    <n v="13"/>
  </r>
  <r>
    <x v="627"/>
    <x v="6"/>
    <x v="730"/>
    <d v="1899-12-30T10:57:36"/>
    <x v="0"/>
    <n v="11"/>
  </r>
  <r>
    <x v="628"/>
    <x v="17"/>
    <x v="731"/>
    <d v="1899-12-30T13:18:16"/>
    <x v="0"/>
    <n v="5"/>
  </r>
  <r>
    <x v="629"/>
    <x v="10"/>
    <x v="732"/>
    <d v="1899-12-30T13:10:47"/>
    <x v="0"/>
    <n v="3"/>
  </r>
  <r>
    <x v="630"/>
    <x v="10"/>
    <x v="733"/>
    <d v="1899-12-30T13:47:27"/>
    <x v="0"/>
    <n v="3"/>
  </r>
  <r>
    <x v="631"/>
    <x v="14"/>
    <x v="734"/>
    <d v="1899-12-30T13:12:40"/>
    <x v="0"/>
    <n v="17"/>
  </r>
  <r>
    <x v="631"/>
    <x v="4"/>
    <x v="735"/>
    <d v="1899-12-30T10:00:15"/>
    <x v="0"/>
    <n v="4"/>
  </r>
  <r>
    <x v="632"/>
    <x v="2"/>
    <x v="736"/>
    <d v="1899-12-30T13:32:14"/>
    <x v="0"/>
    <n v="6"/>
  </r>
  <r>
    <x v="633"/>
    <x v="4"/>
    <x v="737"/>
    <d v="1899-12-30T10:52:52"/>
    <x v="0"/>
    <n v="16"/>
  </r>
  <r>
    <x v="633"/>
    <x v="2"/>
    <x v="738"/>
    <d v="1899-12-30T11:30:12"/>
    <x v="0"/>
    <n v="6"/>
  </r>
  <r>
    <x v="634"/>
    <x v="13"/>
    <x v="739"/>
    <d v="1899-12-30T09:48:47"/>
    <x v="0"/>
    <n v="7"/>
  </r>
  <r>
    <x v="635"/>
    <x v="9"/>
    <x v="740"/>
    <d v="1899-12-30T13:22:31"/>
    <x v="0"/>
    <n v="11"/>
  </r>
  <r>
    <x v="636"/>
    <x v="14"/>
    <x v="741"/>
    <d v="1899-12-30T13:42:57"/>
    <x v="0"/>
    <n v="3"/>
  </r>
  <r>
    <x v="637"/>
    <x v="11"/>
    <x v="742"/>
    <d v="1899-12-30T13:39:54"/>
    <x v="0"/>
    <n v="15"/>
  </r>
  <r>
    <x v="638"/>
    <x v="17"/>
    <x v="743"/>
    <d v="1899-12-30T08:52:15"/>
    <x v="0"/>
    <n v="15"/>
  </r>
  <r>
    <x v="639"/>
    <x v="3"/>
    <x v="744"/>
    <d v="1899-12-30T12:58:19"/>
    <x v="0"/>
    <n v="11"/>
  </r>
  <r>
    <x v="640"/>
    <x v="7"/>
    <x v="745"/>
    <d v="1899-12-30T11:51:18"/>
    <x v="0"/>
    <n v="12"/>
  </r>
  <r>
    <x v="641"/>
    <x v="20"/>
    <x v="746"/>
    <d v="1899-12-30T13:31:18"/>
    <x v="0"/>
    <n v="12"/>
  </r>
  <r>
    <x v="641"/>
    <x v="19"/>
    <x v="747"/>
    <d v="1899-12-30T13:55:55"/>
    <x v="0"/>
    <n v="15"/>
  </r>
  <r>
    <x v="642"/>
    <x v="1"/>
    <x v="748"/>
    <d v="1899-12-30T08:43:23"/>
    <x v="0"/>
    <n v="16"/>
  </r>
  <r>
    <x v="643"/>
    <x v="10"/>
    <x v="749"/>
    <d v="1899-12-30T14:12:10"/>
    <x v="0"/>
    <n v="8"/>
  </r>
  <r>
    <x v="644"/>
    <x v="3"/>
    <x v="750"/>
    <d v="1899-12-30T10:18:35"/>
    <x v="0"/>
    <n v="15"/>
  </r>
  <r>
    <x v="645"/>
    <x v="5"/>
    <x v="10"/>
    <d v="1899-12-30T12:57:29"/>
    <x v="0"/>
    <n v="9"/>
  </r>
  <r>
    <x v="646"/>
    <x v="2"/>
    <x v="751"/>
    <d v="1899-12-30T14:44:15"/>
    <x v="0"/>
    <n v="6"/>
  </r>
  <r>
    <x v="647"/>
    <x v="14"/>
    <x v="752"/>
    <d v="1899-12-30T11:10:50"/>
    <x v="0"/>
    <n v="3"/>
  </r>
  <r>
    <x v="648"/>
    <x v="16"/>
    <x v="753"/>
    <d v="1899-12-30T14:37:49"/>
    <x v="0"/>
    <n v="14"/>
  </r>
  <r>
    <x v="649"/>
    <x v="15"/>
    <x v="754"/>
    <d v="1899-12-30T11:27:23"/>
    <x v="0"/>
    <n v="3"/>
  </r>
  <r>
    <x v="650"/>
    <x v="0"/>
    <x v="755"/>
    <d v="1899-12-30T12:28:18"/>
    <x v="0"/>
    <n v="3"/>
  </r>
  <r>
    <x v="651"/>
    <x v="0"/>
    <x v="756"/>
    <d v="1899-12-30T08:31:45"/>
    <x v="0"/>
    <n v="6"/>
  </r>
  <r>
    <x v="652"/>
    <x v="7"/>
    <x v="757"/>
    <d v="1899-12-30T15:00:16"/>
    <x v="0"/>
    <n v="1"/>
  </r>
  <r>
    <x v="653"/>
    <x v="9"/>
    <x v="758"/>
    <d v="1899-12-30T08:19:27"/>
    <x v="0"/>
    <n v="2"/>
  </r>
  <r>
    <x v="654"/>
    <x v="2"/>
    <x v="759"/>
    <d v="1899-12-30T15:07:35"/>
    <x v="0"/>
    <n v="7"/>
  </r>
  <r>
    <x v="655"/>
    <x v="13"/>
    <x v="760"/>
    <d v="1899-12-30T08:26:58"/>
    <x v="0"/>
    <n v="8"/>
  </r>
  <r>
    <x v="656"/>
    <x v="7"/>
    <x v="761"/>
    <d v="1899-12-30T08:42:04"/>
    <x v="0"/>
    <n v="15"/>
  </r>
  <r>
    <x v="657"/>
    <x v="6"/>
    <x v="762"/>
    <d v="1899-12-30T12:47:02"/>
    <x v="0"/>
    <n v="9"/>
  </r>
  <r>
    <x v="658"/>
    <x v="0"/>
    <x v="763"/>
    <d v="1899-12-30T11:26:42"/>
    <x v="0"/>
    <n v="6"/>
  </r>
  <r>
    <x v="659"/>
    <x v="15"/>
    <x v="764"/>
    <d v="1899-12-30T13:00:46"/>
    <x v="0"/>
    <n v="10"/>
  </r>
  <r>
    <x v="660"/>
    <x v="0"/>
    <x v="765"/>
    <d v="1899-12-30T14:39:06"/>
    <x v="0"/>
    <n v="4"/>
  </r>
  <r>
    <x v="661"/>
    <x v="16"/>
    <x v="766"/>
    <d v="1899-12-30T11:20:22"/>
    <x v="0"/>
    <n v="5"/>
  </r>
  <r>
    <x v="662"/>
    <x v="1"/>
    <x v="633"/>
    <d v="1899-12-30T12:52:40"/>
    <x v="0"/>
    <n v="1"/>
  </r>
  <r>
    <x v="663"/>
    <x v="4"/>
    <x v="767"/>
    <d v="1899-12-30T13:10:47"/>
    <x v="0"/>
    <n v="13"/>
  </r>
  <r>
    <x v="664"/>
    <x v="9"/>
    <x v="768"/>
    <d v="1899-12-30T10:09:15"/>
    <x v="0"/>
    <n v="3"/>
  </r>
  <r>
    <x v="665"/>
    <x v="10"/>
    <x v="769"/>
    <d v="1899-12-30T12:20:16"/>
    <x v="0"/>
    <n v="12"/>
  </r>
  <r>
    <x v="666"/>
    <x v="7"/>
    <x v="770"/>
    <d v="1899-12-30T11:38:26"/>
    <x v="0"/>
    <n v="10"/>
  </r>
  <r>
    <x v="666"/>
    <x v="15"/>
    <x v="771"/>
    <d v="1899-12-30T14:52:23"/>
    <x v="0"/>
    <n v="2"/>
  </r>
  <r>
    <x v="667"/>
    <x v="6"/>
    <x v="772"/>
    <d v="1899-12-30T08:21:24"/>
    <x v="0"/>
    <n v="6"/>
  </r>
  <r>
    <x v="667"/>
    <x v="6"/>
    <x v="773"/>
    <d v="1899-12-30T08:24:13"/>
    <x v="0"/>
    <n v="3"/>
  </r>
  <r>
    <x v="668"/>
    <x v="5"/>
    <x v="774"/>
    <d v="1899-12-30T08:39:15"/>
    <x v="0"/>
    <n v="17"/>
  </r>
  <r>
    <x v="669"/>
    <x v="6"/>
    <x v="775"/>
    <d v="1899-12-30T12:14:23"/>
    <x v="0"/>
    <n v="2"/>
  </r>
  <r>
    <x v="669"/>
    <x v="13"/>
    <x v="776"/>
    <d v="1899-12-30T13:56:45"/>
    <x v="0"/>
    <n v="14"/>
  </r>
  <r>
    <x v="670"/>
    <x v="7"/>
    <x v="777"/>
    <d v="1899-12-30T10:51:44"/>
    <x v="0"/>
    <n v="11"/>
  </r>
  <r>
    <x v="671"/>
    <x v="17"/>
    <x v="778"/>
    <d v="1899-12-30T10:26:12"/>
    <x v="0"/>
    <n v="13"/>
  </r>
  <r>
    <x v="671"/>
    <x v="10"/>
    <x v="779"/>
    <d v="1899-12-30T12:19:30"/>
    <x v="0"/>
    <n v="11"/>
  </r>
  <r>
    <x v="672"/>
    <x v="7"/>
    <x v="780"/>
    <d v="1899-12-30T14:28:36"/>
    <x v="0"/>
    <n v="2"/>
  </r>
  <r>
    <x v="673"/>
    <x v="7"/>
    <x v="781"/>
    <d v="1899-12-30T08:29:58"/>
    <x v="0"/>
    <n v="13"/>
  </r>
  <r>
    <x v="674"/>
    <x v="9"/>
    <x v="782"/>
    <d v="1899-12-30T10:27:42"/>
    <x v="0"/>
    <n v="9"/>
  </r>
  <r>
    <x v="675"/>
    <x v="19"/>
    <x v="783"/>
    <d v="1899-12-30T08:31:01"/>
    <x v="0"/>
    <n v="15"/>
  </r>
  <r>
    <x v="676"/>
    <x v="4"/>
    <x v="784"/>
    <d v="1899-12-30T10:08:43"/>
    <x v="0"/>
    <n v="1"/>
  </r>
  <r>
    <x v="677"/>
    <x v="18"/>
    <x v="785"/>
    <d v="1899-12-30T10:33:05"/>
    <x v="0"/>
    <n v="9"/>
  </r>
  <r>
    <x v="678"/>
    <x v="2"/>
    <x v="786"/>
    <d v="1899-12-30T14:20:34"/>
    <x v="0"/>
    <n v="16"/>
  </r>
  <r>
    <x v="679"/>
    <x v="3"/>
    <x v="787"/>
    <d v="1899-12-30T09:23:04"/>
    <x v="0"/>
    <n v="1"/>
  </r>
  <r>
    <x v="680"/>
    <x v="3"/>
    <x v="788"/>
    <d v="1899-12-30T11:18:55"/>
    <x v="0"/>
    <n v="1"/>
  </r>
  <r>
    <x v="681"/>
    <x v="10"/>
    <x v="789"/>
    <d v="1899-12-30T09:47:34"/>
    <x v="0"/>
    <n v="13"/>
  </r>
  <r>
    <x v="682"/>
    <x v="10"/>
    <x v="790"/>
    <d v="1899-12-30T12:04:33"/>
    <x v="0"/>
    <n v="15"/>
  </r>
  <r>
    <x v="683"/>
    <x v="6"/>
    <x v="791"/>
    <d v="1899-12-30T09:45:55"/>
    <x v="0"/>
    <n v="14"/>
  </r>
  <r>
    <x v="684"/>
    <x v="5"/>
    <x v="792"/>
    <d v="1899-12-30T13:47:34"/>
    <x v="0"/>
    <n v="16"/>
  </r>
  <r>
    <x v="685"/>
    <x v="4"/>
    <x v="793"/>
    <d v="1899-12-30T11:01:09"/>
    <x v="0"/>
    <n v="6"/>
  </r>
  <r>
    <x v="686"/>
    <x v="13"/>
    <x v="794"/>
    <d v="1899-12-30T12:32:27"/>
    <x v="0"/>
    <n v="16"/>
  </r>
  <r>
    <x v="687"/>
    <x v="19"/>
    <x v="795"/>
    <d v="1899-12-30T10:10:54"/>
    <x v="0"/>
    <n v="2"/>
  </r>
  <r>
    <x v="688"/>
    <x v="12"/>
    <x v="796"/>
    <d v="1899-12-30T08:46:06"/>
    <x v="0"/>
    <n v="7"/>
  </r>
  <r>
    <x v="688"/>
    <x v="18"/>
    <x v="797"/>
    <d v="1899-12-30T15:11:12"/>
    <x v="0"/>
    <n v="5"/>
  </r>
  <r>
    <x v="689"/>
    <x v="15"/>
    <x v="798"/>
    <d v="1899-12-30T11:41:04"/>
    <x v="0"/>
    <n v="15"/>
  </r>
  <r>
    <x v="690"/>
    <x v="1"/>
    <x v="799"/>
    <d v="1899-12-30T14:02:57"/>
    <x v="0"/>
    <n v="16"/>
  </r>
  <r>
    <x v="691"/>
    <x v="19"/>
    <x v="800"/>
    <d v="1899-12-30T09:33:55"/>
    <x v="0"/>
    <n v="1"/>
  </r>
  <r>
    <x v="692"/>
    <x v="3"/>
    <x v="801"/>
    <d v="1899-12-30T14:10:08"/>
    <x v="0"/>
    <n v="12"/>
  </r>
  <r>
    <x v="693"/>
    <x v="20"/>
    <x v="802"/>
    <d v="1899-12-30T14:20:54"/>
    <x v="0"/>
    <n v="17"/>
  </r>
  <r>
    <x v="694"/>
    <x v="0"/>
    <x v="803"/>
    <d v="1899-12-30T10:14:33"/>
    <x v="0"/>
    <n v="13"/>
  </r>
  <r>
    <x v="695"/>
    <x v="1"/>
    <x v="804"/>
    <d v="1899-12-30T13:11:21"/>
    <x v="0"/>
    <n v="14"/>
  </r>
  <r>
    <x v="696"/>
    <x v="1"/>
    <x v="805"/>
    <d v="1899-12-30T09:28:52"/>
    <x v="0"/>
    <n v="1"/>
  </r>
  <r>
    <x v="697"/>
    <x v="14"/>
    <x v="806"/>
    <d v="1899-12-30T10:52:06"/>
    <x v="0"/>
    <n v="8"/>
  </r>
  <r>
    <x v="698"/>
    <x v="1"/>
    <x v="807"/>
    <d v="1899-12-30T12:47:25"/>
    <x v="0"/>
    <n v="12"/>
  </r>
  <r>
    <x v="699"/>
    <x v="19"/>
    <x v="808"/>
    <d v="1899-12-30T14:04:29"/>
    <x v="0"/>
    <n v="12"/>
  </r>
  <r>
    <x v="700"/>
    <x v="17"/>
    <x v="809"/>
    <d v="1899-12-30T09:57:32"/>
    <x v="0"/>
    <n v="11"/>
  </r>
  <r>
    <x v="701"/>
    <x v="1"/>
    <x v="810"/>
    <d v="1899-12-30T08:47:28"/>
    <x v="0"/>
    <n v="8"/>
  </r>
  <r>
    <x v="702"/>
    <x v="14"/>
    <x v="811"/>
    <d v="1899-12-30T12:57:58"/>
    <x v="0"/>
    <n v="2"/>
  </r>
  <r>
    <x v="702"/>
    <x v="7"/>
    <x v="812"/>
    <d v="1899-12-30T12:54:18"/>
    <x v="0"/>
    <n v="1"/>
  </r>
  <r>
    <x v="702"/>
    <x v="1"/>
    <x v="813"/>
    <d v="1899-12-30T11:21:57"/>
    <x v="0"/>
    <n v="11"/>
  </r>
  <r>
    <x v="702"/>
    <x v="18"/>
    <x v="814"/>
    <d v="1899-12-30T14:09:15"/>
    <x v="0"/>
    <n v="15"/>
  </r>
  <r>
    <x v="703"/>
    <x v="1"/>
    <x v="815"/>
    <d v="1899-12-30T11:22:56"/>
    <x v="0"/>
    <n v="14"/>
  </r>
  <r>
    <x v="704"/>
    <x v="14"/>
    <x v="816"/>
    <d v="1899-12-30T10:23:08"/>
    <x v="0"/>
    <n v="7"/>
  </r>
  <r>
    <x v="705"/>
    <x v="8"/>
    <x v="817"/>
    <d v="1899-12-30T09:00:59"/>
    <x v="0"/>
    <n v="13"/>
  </r>
  <r>
    <x v="705"/>
    <x v="8"/>
    <x v="818"/>
    <d v="1899-12-30T09:12:49"/>
    <x v="0"/>
    <n v="4"/>
  </r>
  <r>
    <x v="705"/>
    <x v="12"/>
    <x v="819"/>
    <d v="1899-12-30T10:09:15"/>
    <x v="0"/>
    <n v="9"/>
  </r>
  <r>
    <x v="706"/>
    <x v="12"/>
    <x v="820"/>
    <d v="1899-12-30T08:11:35"/>
    <x v="0"/>
    <n v="9"/>
  </r>
  <r>
    <x v="707"/>
    <x v="7"/>
    <x v="821"/>
    <d v="1899-12-30T08:12:58"/>
    <x v="0"/>
    <n v="7"/>
  </r>
  <r>
    <x v="708"/>
    <x v="14"/>
    <x v="822"/>
    <d v="1899-12-30T11:52:50"/>
    <x v="0"/>
    <n v="15"/>
  </r>
  <r>
    <x v="708"/>
    <x v="15"/>
    <x v="823"/>
    <d v="1899-12-30T08:27:05"/>
    <x v="0"/>
    <n v="4"/>
  </r>
  <r>
    <x v="709"/>
    <x v="13"/>
    <x v="824"/>
    <d v="1899-12-30T14:57:00"/>
    <x v="0"/>
    <n v="4"/>
  </r>
  <r>
    <x v="710"/>
    <x v="10"/>
    <x v="825"/>
    <d v="1899-12-30T14:22:05"/>
    <x v="0"/>
    <n v="8"/>
  </r>
  <r>
    <x v="711"/>
    <x v="7"/>
    <x v="163"/>
    <d v="1899-12-30T09:04:45"/>
    <x v="0"/>
    <n v="5"/>
  </r>
  <r>
    <x v="712"/>
    <x v="12"/>
    <x v="826"/>
    <d v="1899-12-30T12:49:58"/>
    <x v="0"/>
    <n v="2"/>
  </r>
  <r>
    <x v="713"/>
    <x v="12"/>
    <x v="827"/>
    <d v="1899-12-30T10:25:38"/>
    <x v="0"/>
    <n v="6"/>
  </r>
  <r>
    <x v="714"/>
    <x v="2"/>
    <x v="828"/>
    <d v="1899-12-30T12:23:10"/>
    <x v="0"/>
    <n v="8"/>
  </r>
  <r>
    <x v="715"/>
    <x v="15"/>
    <x v="829"/>
    <d v="1899-12-30T11:11:29"/>
    <x v="0"/>
    <n v="11"/>
  </r>
  <r>
    <x v="716"/>
    <x v="16"/>
    <x v="830"/>
    <d v="1899-12-30T14:39:19"/>
    <x v="0"/>
    <n v="8"/>
  </r>
  <r>
    <x v="717"/>
    <x v="12"/>
    <x v="831"/>
    <d v="1899-12-30T09:43:59"/>
    <x v="0"/>
    <n v="5"/>
  </r>
  <r>
    <x v="718"/>
    <x v="2"/>
    <x v="832"/>
    <d v="1899-12-30T08:43:00"/>
    <x v="0"/>
    <n v="5"/>
  </r>
  <r>
    <x v="719"/>
    <x v="3"/>
    <x v="833"/>
    <d v="1899-12-30T08:46:20"/>
    <x v="0"/>
    <n v="14"/>
  </r>
  <r>
    <x v="720"/>
    <x v="9"/>
    <x v="834"/>
    <d v="1899-12-30T14:08:34"/>
    <x v="0"/>
    <n v="14"/>
  </r>
  <r>
    <x v="721"/>
    <x v="8"/>
    <x v="835"/>
    <d v="1899-12-30T14:04:04"/>
    <x v="0"/>
    <n v="3"/>
  </r>
  <r>
    <x v="722"/>
    <x v="7"/>
    <x v="836"/>
    <d v="1899-12-30T13:10:28"/>
    <x v="0"/>
    <n v="17"/>
  </r>
  <r>
    <x v="723"/>
    <x v="0"/>
    <x v="837"/>
    <d v="1899-12-30T13:57:39"/>
    <x v="0"/>
    <n v="13"/>
  </r>
  <r>
    <x v="724"/>
    <x v="15"/>
    <x v="477"/>
    <d v="1899-12-30T11:24:46"/>
    <x v="0"/>
    <n v="4"/>
  </r>
  <r>
    <x v="725"/>
    <x v="16"/>
    <x v="838"/>
    <d v="1899-12-30T09:47:33"/>
    <x v="0"/>
    <n v="14"/>
  </r>
  <r>
    <x v="726"/>
    <x v="10"/>
    <x v="839"/>
    <d v="1899-12-30T08:56:21"/>
    <x v="0"/>
    <n v="2"/>
  </r>
  <r>
    <x v="727"/>
    <x v="3"/>
    <x v="840"/>
    <d v="1899-12-30T14:39:00"/>
    <x v="0"/>
    <n v="11"/>
  </r>
  <r>
    <x v="728"/>
    <x v="1"/>
    <x v="841"/>
    <d v="1899-12-30T10:01:15"/>
    <x v="0"/>
    <n v="8"/>
  </r>
  <r>
    <x v="729"/>
    <x v="12"/>
    <x v="842"/>
    <d v="1899-12-30T13:54:56"/>
    <x v="0"/>
    <n v="6"/>
  </r>
  <r>
    <x v="730"/>
    <x v="12"/>
    <x v="556"/>
    <d v="1899-12-30T12:45:42"/>
    <x v="0"/>
    <n v="14"/>
  </r>
  <r>
    <x v="731"/>
    <x v="17"/>
    <x v="843"/>
    <d v="1899-12-30T13:57:27"/>
    <x v="0"/>
    <n v="1"/>
  </r>
  <r>
    <x v="732"/>
    <x v="11"/>
    <x v="844"/>
    <d v="1899-12-30T09:17:51"/>
    <x v="0"/>
    <n v="10"/>
  </r>
  <r>
    <x v="733"/>
    <x v="15"/>
    <x v="845"/>
    <d v="1899-12-30T08:16:07"/>
    <x v="0"/>
    <n v="11"/>
  </r>
  <r>
    <x v="734"/>
    <x v="7"/>
    <x v="846"/>
    <d v="1899-12-30T10:01:49"/>
    <x v="0"/>
    <n v="3"/>
  </r>
  <r>
    <x v="735"/>
    <x v="12"/>
    <x v="847"/>
    <d v="1899-12-30T08:55:35"/>
    <x v="0"/>
    <n v="2"/>
  </r>
  <r>
    <x v="736"/>
    <x v="15"/>
    <x v="848"/>
    <d v="1899-12-30T09:27:23"/>
    <x v="0"/>
    <n v="3"/>
  </r>
  <r>
    <x v="737"/>
    <x v="7"/>
    <x v="849"/>
    <d v="1899-12-30T10:41:27"/>
    <x v="0"/>
    <n v="4"/>
  </r>
  <r>
    <x v="738"/>
    <x v="4"/>
    <x v="850"/>
    <d v="1899-12-30T11:42:56"/>
    <x v="0"/>
    <n v="5"/>
  </r>
  <r>
    <x v="739"/>
    <x v="18"/>
    <x v="851"/>
    <d v="1899-12-30T09:51:50"/>
    <x v="0"/>
    <n v="17"/>
  </r>
  <r>
    <x v="740"/>
    <x v="9"/>
    <x v="852"/>
    <d v="1899-12-30T12:28:27"/>
    <x v="0"/>
    <n v="12"/>
  </r>
  <r>
    <x v="741"/>
    <x v="7"/>
    <x v="853"/>
    <d v="1899-12-30T10:40:03"/>
    <x v="0"/>
    <n v="16"/>
  </r>
  <r>
    <x v="742"/>
    <x v="12"/>
    <x v="854"/>
    <d v="1899-12-30T08:12:57"/>
    <x v="0"/>
    <n v="7"/>
  </r>
  <r>
    <x v="743"/>
    <x v="12"/>
    <x v="855"/>
    <d v="1899-12-30T09:12:38"/>
    <x v="0"/>
    <n v="9"/>
  </r>
  <r>
    <x v="744"/>
    <x v="19"/>
    <x v="856"/>
    <d v="1899-12-30T10:35:21"/>
    <x v="0"/>
    <n v="12"/>
  </r>
  <r>
    <x v="745"/>
    <x v="8"/>
    <x v="857"/>
    <d v="1899-12-30T12:38:37"/>
    <x v="0"/>
    <n v="4"/>
  </r>
  <r>
    <x v="746"/>
    <x v="9"/>
    <x v="858"/>
    <d v="1899-12-30T10:58:49"/>
    <x v="0"/>
    <n v="15"/>
  </r>
  <r>
    <x v="747"/>
    <x v="0"/>
    <x v="859"/>
    <d v="1899-12-30T12:16:11"/>
    <x v="0"/>
    <n v="3"/>
  </r>
  <r>
    <x v="748"/>
    <x v="2"/>
    <x v="860"/>
    <d v="1899-12-30T09:46:40"/>
    <x v="0"/>
    <n v="1"/>
  </r>
  <r>
    <x v="749"/>
    <x v="15"/>
    <x v="861"/>
    <d v="1899-12-30T09:01:40"/>
    <x v="0"/>
    <n v="10"/>
  </r>
  <r>
    <x v="750"/>
    <x v="4"/>
    <x v="862"/>
    <d v="1899-12-30T14:39:12"/>
    <x v="0"/>
    <n v="7"/>
  </r>
  <r>
    <x v="750"/>
    <x v="2"/>
    <x v="863"/>
    <d v="1899-12-30T08:55:58"/>
    <x v="0"/>
    <n v="16"/>
  </r>
  <r>
    <x v="751"/>
    <x v="14"/>
    <x v="864"/>
    <d v="1899-12-30T08:31:17"/>
    <x v="0"/>
    <n v="6"/>
  </r>
  <r>
    <x v="752"/>
    <x v="3"/>
    <x v="865"/>
    <d v="1899-12-30T12:34:04"/>
    <x v="0"/>
    <n v="3"/>
  </r>
  <r>
    <x v="752"/>
    <x v="19"/>
    <x v="866"/>
    <d v="1899-12-30T09:17:48"/>
    <x v="0"/>
    <n v="14"/>
  </r>
  <r>
    <x v="753"/>
    <x v="13"/>
    <x v="867"/>
    <d v="1899-12-30T08:28:19"/>
    <x v="0"/>
    <n v="3"/>
  </r>
  <r>
    <x v="754"/>
    <x v="9"/>
    <x v="868"/>
    <d v="1899-12-30T09:56:38"/>
    <x v="0"/>
    <n v="16"/>
  </r>
  <r>
    <x v="755"/>
    <x v="2"/>
    <x v="869"/>
    <d v="1899-12-30T14:19:46"/>
    <x v="0"/>
    <n v="17"/>
  </r>
  <r>
    <x v="756"/>
    <x v="17"/>
    <x v="870"/>
    <d v="1899-12-30T08:39:18"/>
    <x v="0"/>
    <n v="6"/>
  </r>
  <r>
    <x v="757"/>
    <x v="16"/>
    <x v="871"/>
    <d v="1899-12-30T11:28:53"/>
    <x v="0"/>
    <n v="6"/>
  </r>
  <r>
    <x v="758"/>
    <x v="0"/>
    <x v="872"/>
    <d v="1899-12-30T10:35:49"/>
    <x v="0"/>
    <n v="15"/>
  </r>
  <r>
    <x v="759"/>
    <x v="19"/>
    <x v="873"/>
    <d v="1899-12-30T09:17:33"/>
    <x v="0"/>
    <n v="6"/>
  </r>
  <r>
    <x v="760"/>
    <x v="15"/>
    <x v="874"/>
    <d v="1899-12-30T13:26:36"/>
    <x v="0"/>
    <n v="8"/>
  </r>
  <r>
    <x v="761"/>
    <x v="1"/>
    <x v="875"/>
    <d v="1899-12-30T10:45:14"/>
    <x v="0"/>
    <n v="11"/>
  </r>
  <r>
    <x v="762"/>
    <x v="12"/>
    <x v="876"/>
    <d v="1899-12-30T10:07:14"/>
    <x v="0"/>
    <n v="15"/>
  </r>
  <r>
    <x v="763"/>
    <x v="11"/>
    <x v="877"/>
    <d v="1899-12-30T15:02:13"/>
    <x v="0"/>
    <n v="3"/>
  </r>
  <r>
    <x v="764"/>
    <x v="8"/>
    <x v="878"/>
    <d v="1899-12-30T14:58:47"/>
    <x v="0"/>
    <n v="14"/>
  </r>
  <r>
    <x v="765"/>
    <x v="13"/>
    <x v="879"/>
    <d v="1899-12-30T14:38:43"/>
    <x v="0"/>
    <n v="13"/>
  </r>
  <r>
    <x v="765"/>
    <x v="15"/>
    <x v="880"/>
    <d v="1899-12-30T09:42:07"/>
    <x v="0"/>
    <n v="10"/>
  </r>
  <r>
    <x v="765"/>
    <x v="0"/>
    <x v="881"/>
    <d v="1899-12-30T08:51:07"/>
    <x v="0"/>
    <n v="14"/>
  </r>
  <r>
    <x v="766"/>
    <x v="20"/>
    <x v="882"/>
    <d v="1899-12-30T14:19:17"/>
    <x v="0"/>
    <n v="6"/>
  </r>
  <r>
    <x v="767"/>
    <x v="14"/>
    <x v="883"/>
    <d v="1899-12-30T14:20:15"/>
    <x v="0"/>
    <n v="15"/>
  </r>
  <r>
    <x v="768"/>
    <x v="18"/>
    <x v="884"/>
    <d v="1899-12-30T13:22:48"/>
    <x v="0"/>
    <n v="9"/>
  </r>
  <r>
    <x v="769"/>
    <x v="4"/>
    <x v="885"/>
    <d v="1899-12-30T12:31:21"/>
    <x v="0"/>
    <n v="7"/>
  </r>
  <r>
    <x v="770"/>
    <x v="2"/>
    <x v="886"/>
    <d v="1899-12-30T11:06:12"/>
    <x v="0"/>
    <n v="2"/>
  </r>
  <r>
    <x v="771"/>
    <x v="17"/>
    <x v="887"/>
    <d v="1899-12-30T14:27:47"/>
    <x v="0"/>
    <n v="8"/>
  </r>
  <r>
    <x v="771"/>
    <x v="13"/>
    <x v="888"/>
    <d v="1899-12-30T14:24:11"/>
    <x v="0"/>
    <n v="9"/>
  </r>
  <r>
    <x v="772"/>
    <x v="19"/>
    <x v="889"/>
    <d v="1899-12-30T12:30:11"/>
    <x v="0"/>
    <n v="11"/>
  </r>
  <r>
    <x v="773"/>
    <x v="16"/>
    <x v="890"/>
    <d v="1899-12-30T14:15:49"/>
    <x v="0"/>
    <n v="8"/>
  </r>
  <r>
    <x v="774"/>
    <x v="19"/>
    <x v="891"/>
    <d v="1899-12-30T14:02:58"/>
    <x v="0"/>
    <n v="3"/>
  </r>
  <r>
    <x v="775"/>
    <x v="15"/>
    <x v="892"/>
    <d v="1899-12-30T12:38:56"/>
    <x v="0"/>
    <n v="1"/>
  </r>
  <r>
    <x v="775"/>
    <x v="0"/>
    <x v="893"/>
    <d v="1899-12-30T14:43:40"/>
    <x v="0"/>
    <n v="15"/>
  </r>
  <r>
    <x v="776"/>
    <x v="14"/>
    <x v="894"/>
    <d v="1899-12-30T13:17:07"/>
    <x v="0"/>
    <n v="14"/>
  </r>
  <r>
    <x v="777"/>
    <x v="1"/>
    <x v="895"/>
    <d v="1899-12-30T10:14:51"/>
    <x v="0"/>
    <n v="1"/>
  </r>
  <r>
    <x v="778"/>
    <x v="12"/>
    <x v="896"/>
    <d v="1899-12-30T15:09:50"/>
    <x v="0"/>
    <n v="9"/>
  </r>
  <r>
    <x v="779"/>
    <x v="20"/>
    <x v="897"/>
    <d v="1899-12-30T10:37:54"/>
    <x v="0"/>
    <n v="5"/>
  </r>
  <r>
    <x v="780"/>
    <x v="11"/>
    <x v="898"/>
    <d v="1899-12-30T14:02:35"/>
    <x v="0"/>
    <n v="16"/>
  </r>
  <r>
    <x v="781"/>
    <x v="18"/>
    <x v="899"/>
    <d v="1899-12-30T10:25:20"/>
    <x v="0"/>
    <n v="8"/>
  </r>
  <r>
    <x v="782"/>
    <x v="10"/>
    <x v="900"/>
    <d v="1899-12-30T11:52:18"/>
    <x v="0"/>
    <n v="1"/>
  </r>
  <r>
    <x v="783"/>
    <x v="13"/>
    <x v="901"/>
    <d v="1899-12-30T11:40:58"/>
    <x v="0"/>
    <n v="15"/>
  </r>
  <r>
    <x v="784"/>
    <x v="8"/>
    <x v="902"/>
    <d v="1899-12-30T10:29:59"/>
    <x v="0"/>
    <n v="10"/>
  </r>
  <r>
    <x v="784"/>
    <x v="5"/>
    <x v="903"/>
    <d v="1899-12-30T10:36:58"/>
    <x v="0"/>
    <n v="15"/>
  </r>
  <r>
    <x v="785"/>
    <x v="4"/>
    <x v="904"/>
    <d v="1899-12-30T11:39:38"/>
    <x v="0"/>
    <n v="8"/>
  </r>
  <r>
    <x v="786"/>
    <x v="2"/>
    <x v="905"/>
    <d v="1899-12-30T11:23:48"/>
    <x v="0"/>
    <n v="15"/>
  </r>
  <r>
    <x v="787"/>
    <x v="9"/>
    <x v="906"/>
    <d v="1899-12-30T09:50:54"/>
    <x v="0"/>
    <n v="5"/>
  </r>
  <r>
    <x v="788"/>
    <x v="6"/>
    <x v="907"/>
    <d v="1899-12-30T11:41:04"/>
    <x v="0"/>
    <n v="12"/>
  </r>
  <r>
    <x v="789"/>
    <x v="18"/>
    <x v="908"/>
    <d v="1899-12-30T12:08:25"/>
    <x v="0"/>
    <n v="14"/>
  </r>
  <r>
    <x v="790"/>
    <x v="16"/>
    <x v="909"/>
    <d v="1899-12-30T10:32:51"/>
    <x v="0"/>
    <n v="15"/>
  </r>
  <r>
    <x v="791"/>
    <x v="1"/>
    <x v="910"/>
    <d v="1899-12-30T13:57:36"/>
    <x v="0"/>
    <n v="3"/>
  </r>
  <r>
    <x v="792"/>
    <x v="13"/>
    <x v="911"/>
    <d v="1899-12-30T09:59:44"/>
    <x v="0"/>
    <n v="7"/>
  </r>
  <r>
    <x v="793"/>
    <x v="11"/>
    <x v="912"/>
    <d v="1899-12-30T08:49:13"/>
    <x v="0"/>
    <n v="4"/>
  </r>
  <r>
    <x v="794"/>
    <x v="16"/>
    <x v="913"/>
    <d v="1899-12-30T10:55:01"/>
    <x v="0"/>
    <n v="14"/>
  </r>
  <r>
    <x v="795"/>
    <x v="0"/>
    <x v="914"/>
    <d v="1899-12-30T11:15:22"/>
    <x v="0"/>
    <n v="16"/>
  </r>
  <r>
    <x v="796"/>
    <x v="18"/>
    <x v="915"/>
    <d v="1899-12-30T11:53:23"/>
    <x v="0"/>
    <n v="11"/>
  </r>
  <r>
    <x v="797"/>
    <x v="4"/>
    <x v="916"/>
    <d v="1899-12-30T12:26:52"/>
    <x v="0"/>
    <n v="11"/>
  </r>
  <r>
    <x v="797"/>
    <x v="0"/>
    <x v="917"/>
    <d v="1899-12-30T15:04:52"/>
    <x v="0"/>
    <n v="3"/>
  </r>
  <r>
    <x v="798"/>
    <x v="13"/>
    <x v="918"/>
    <d v="1899-12-30T11:20:11"/>
    <x v="0"/>
    <n v="10"/>
  </r>
  <r>
    <x v="798"/>
    <x v="0"/>
    <x v="919"/>
    <d v="1899-12-30T14:08:06"/>
    <x v="0"/>
    <n v="17"/>
  </r>
  <r>
    <x v="799"/>
    <x v="12"/>
    <x v="920"/>
    <d v="1899-12-30T11:38:58"/>
    <x v="0"/>
    <n v="8"/>
  </r>
  <r>
    <x v="800"/>
    <x v="3"/>
    <x v="921"/>
    <d v="1899-12-30T15:05:14"/>
    <x v="0"/>
    <n v="12"/>
  </r>
  <r>
    <x v="801"/>
    <x v="0"/>
    <x v="922"/>
    <d v="1899-12-30T11:41:02"/>
    <x v="0"/>
    <n v="8"/>
  </r>
  <r>
    <x v="802"/>
    <x v="13"/>
    <x v="923"/>
    <d v="1899-12-30T14:29:08"/>
    <x v="0"/>
    <n v="3"/>
  </r>
  <r>
    <x v="803"/>
    <x v="0"/>
    <x v="924"/>
    <d v="1899-12-30T11:29:30"/>
    <x v="0"/>
    <n v="8"/>
  </r>
  <r>
    <x v="804"/>
    <x v="1"/>
    <x v="925"/>
    <d v="1899-12-30T10:54:55"/>
    <x v="0"/>
    <n v="6"/>
  </r>
  <r>
    <x v="805"/>
    <x v="14"/>
    <x v="926"/>
    <d v="1899-12-30T14:15:30"/>
    <x v="0"/>
    <n v="8"/>
  </r>
  <r>
    <x v="806"/>
    <x v="15"/>
    <x v="927"/>
    <d v="1899-12-30T10:21:12"/>
    <x v="0"/>
    <n v="14"/>
  </r>
  <r>
    <x v="807"/>
    <x v="16"/>
    <x v="928"/>
    <d v="1899-12-30T14:52:07"/>
    <x v="0"/>
    <n v="12"/>
  </r>
  <r>
    <x v="808"/>
    <x v="14"/>
    <x v="929"/>
    <d v="1899-12-30T08:13:34"/>
    <x v="0"/>
    <n v="4"/>
  </r>
  <r>
    <x v="809"/>
    <x v="14"/>
    <x v="930"/>
    <d v="1899-12-30T09:50:28"/>
    <x v="0"/>
    <n v="9"/>
  </r>
  <r>
    <x v="810"/>
    <x v="13"/>
    <x v="931"/>
    <d v="1899-12-30T12:36:51"/>
    <x v="0"/>
    <n v="9"/>
  </r>
  <r>
    <x v="811"/>
    <x v="4"/>
    <x v="932"/>
    <d v="1899-12-30T08:04:57"/>
    <x v="0"/>
    <n v="2"/>
  </r>
  <r>
    <x v="812"/>
    <x v="4"/>
    <x v="933"/>
    <d v="1899-12-30T09:41:51"/>
    <x v="0"/>
    <n v="6"/>
  </r>
  <r>
    <x v="813"/>
    <x v="17"/>
    <x v="934"/>
    <d v="1899-12-30T14:01:15"/>
    <x v="0"/>
    <n v="16"/>
  </r>
  <r>
    <x v="814"/>
    <x v="18"/>
    <x v="935"/>
    <d v="1899-12-30T14:31:45"/>
    <x v="0"/>
    <n v="12"/>
  </r>
  <r>
    <x v="815"/>
    <x v="12"/>
    <x v="936"/>
    <d v="1899-12-30T11:58:42"/>
    <x v="0"/>
    <n v="7"/>
  </r>
  <r>
    <x v="816"/>
    <x v="7"/>
    <x v="937"/>
    <d v="1899-12-30T12:12:25"/>
    <x v="0"/>
    <n v="1"/>
  </r>
  <r>
    <x v="817"/>
    <x v="3"/>
    <x v="306"/>
    <d v="1899-12-30T12:55:50"/>
    <x v="0"/>
    <n v="16"/>
  </r>
  <r>
    <x v="818"/>
    <x v="3"/>
    <x v="938"/>
    <d v="1899-12-30T09:47:27"/>
    <x v="0"/>
    <n v="2"/>
  </r>
  <r>
    <x v="819"/>
    <x v="18"/>
    <x v="939"/>
    <d v="1899-12-30T12:16:13"/>
    <x v="0"/>
    <n v="6"/>
  </r>
  <r>
    <x v="819"/>
    <x v="18"/>
    <x v="940"/>
    <d v="1899-12-30T14:09:38"/>
    <x v="0"/>
    <n v="14"/>
  </r>
  <r>
    <x v="820"/>
    <x v="3"/>
    <x v="941"/>
    <d v="1899-12-30T13:30:47"/>
    <x v="0"/>
    <n v="15"/>
  </r>
  <r>
    <x v="821"/>
    <x v="18"/>
    <x v="942"/>
    <d v="1899-12-30T09:20:23"/>
    <x v="0"/>
    <n v="11"/>
  </r>
  <r>
    <x v="822"/>
    <x v="6"/>
    <x v="562"/>
    <d v="1899-12-30T08:46:16"/>
    <x v="0"/>
    <n v="13"/>
  </r>
  <r>
    <x v="823"/>
    <x v="7"/>
    <x v="943"/>
    <d v="1899-12-30T14:24:20"/>
    <x v="0"/>
    <n v="1"/>
  </r>
  <r>
    <x v="824"/>
    <x v="14"/>
    <x v="944"/>
    <d v="1899-12-30T11:16:36"/>
    <x v="0"/>
    <n v="17"/>
  </r>
  <r>
    <x v="825"/>
    <x v="10"/>
    <x v="945"/>
    <d v="1899-12-30T10:16:19"/>
    <x v="0"/>
    <n v="4"/>
  </r>
  <r>
    <x v="825"/>
    <x v="2"/>
    <x v="946"/>
    <d v="1899-12-30T09:32:18"/>
    <x v="0"/>
    <n v="11"/>
  </r>
  <r>
    <x v="826"/>
    <x v="18"/>
    <x v="947"/>
    <d v="1899-12-30T12:23:26"/>
    <x v="0"/>
    <n v="5"/>
  </r>
  <r>
    <x v="827"/>
    <x v="4"/>
    <x v="948"/>
    <d v="1899-12-30T08:33:18"/>
    <x v="0"/>
    <n v="16"/>
  </r>
  <r>
    <x v="828"/>
    <x v="5"/>
    <x v="949"/>
    <d v="1899-12-30T12:17:59"/>
    <x v="0"/>
    <n v="14"/>
  </r>
  <r>
    <x v="828"/>
    <x v="19"/>
    <x v="950"/>
    <d v="1899-12-30T14:22:59"/>
    <x v="0"/>
    <n v="13"/>
  </r>
  <r>
    <x v="829"/>
    <x v="12"/>
    <x v="951"/>
    <d v="1899-12-30T11:51:06"/>
    <x v="0"/>
    <n v="12"/>
  </r>
  <r>
    <x v="830"/>
    <x v="8"/>
    <x v="952"/>
    <d v="1899-12-30T14:56:39"/>
    <x v="0"/>
    <n v="15"/>
  </r>
  <r>
    <x v="830"/>
    <x v="2"/>
    <x v="953"/>
    <d v="1899-12-30T08:29:37"/>
    <x v="0"/>
    <n v="4"/>
  </r>
  <r>
    <x v="831"/>
    <x v="5"/>
    <x v="954"/>
    <d v="1899-12-30T11:53:34"/>
    <x v="0"/>
    <n v="15"/>
  </r>
  <r>
    <x v="831"/>
    <x v="5"/>
    <x v="955"/>
    <d v="1899-12-30T13:18:16"/>
    <x v="0"/>
    <n v="12"/>
  </r>
  <r>
    <x v="831"/>
    <x v="1"/>
    <x v="956"/>
    <d v="1899-12-30T10:28:44"/>
    <x v="0"/>
    <n v="2"/>
  </r>
  <r>
    <x v="832"/>
    <x v="12"/>
    <x v="957"/>
    <d v="1899-12-30T11:44:30"/>
    <x v="0"/>
    <n v="16"/>
  </r>
  <r>
    <x v="833"/>
    <x v="0"/>
    <x v="958"/>
    <d v="1899-12-30T12:35:01"/>
    <x v="0"/>
    <n v="1"/>
  </r>
  <r>
    <x v="834"/>
    <x v="16"/>
    <x v="959"/>
    <d v="1899-12-30T13:12:00"/>
    <x v="0"/>
    <n v="5"/>
  </r>
  <r>
    <x v="834"/>
    <x v="11"/>
    <x v="960"/>
    <d v="1899-12-30T10:48:53"/>
    <x v="0"/>
    <n v="4"/>
  </r>
  <r>
    <x v="835"/>
    <x v="5"/>
    <x v="961"/>
    <d v="1899-12-30T13:36:43"/>
    <x v="0"/>
    <n v="9"/>
  </r>
  <r>
    <x v="836"/>
    <x v="0"/>
    <x v="962"/>
    <d v="1899-12-30T12:58:52"/>
    <x v="0"/>
    <n v="10"/>
  </r>
  <r>
    <x v="837"/>
    <x v="15"/>
    <x v="963"/>
    <d v="1899-12-30T14:25:00"/>
    <x v="0"/>
    <n v="7"/>
  </r>
  <r>
    <x v="837"/>
    <x v="0"/>
    <x v="964"/>
    <d v="1899-12-30T11:38:39"/>
    <x v="0"/>
    <n v="10"/>
  </r>
  <r>
    <x v="838"/>
    <x v="17"/>
    <x v="965"/>
    <d v="1899-12-30T13:32:32"/>
    <x v="0"/>
    <n v="1"/>
  </r>
  <r>
    <x v="838"/>
    <x v="3"/>
    <x v="966"/>
    <d v="1899-12-30T13:10:29"/>
    <x v="0"/>
    <n v="5"/>
  </r>
  <r>
    <x v="839"/>
    <x v="3"/>
    <x v="967"/>
    <d v="1899-12-30T09:46:18"/>
    <x v="0"/>
    <n v="8"/>
  </r>
  <r>
    <x v="840"/>
    <x v="7"/>
    <x v="968"/>
    <d v="1899-12-30T15:04:32"/>
    <x v="0"/>
    <n v="11"/>
  </r>
  <r>
    <x v="841"/>
    <x v="17"/>
    <x v="969"/>
    <d v="1899-12-30T12:12:37"/>
    <x v="0"/>
    <n v="12"/>
  </r>
  <r>
    <x v="842"/>
    <x v="1"/>
    <x v="970"/>
    <d v="1899-12-30T12:41:02"/>
    <x v="0"/>
    <n v="4"/>
  </r>
  <r>
    <x v="842"/>
    <x v="13"/>
    <x v="971"/>
    <d v="1899-12-30T08:04:55"/>
    <x v="0"/>
    <n v="4"/>
  </r>
  <r>
    <x v="843"/>
    <x v="7"/>
    <x v="524"/>
    <d v="1899-12-30T10:05:05"/>
    <x v="0"/>
    <n v="6"/>
  </r>
  <r>
    <x v="844"/>
    <x v="6"/>
    <x v="972"/>
    <d v="1899-12-30T13:48:31"/>
    <x v="0"/>
    <n v="1"/>
  </r>
  <r>
    <x v="844"/>
    <x v="15"/>
    <x v="973"/>
    <d v="1899-12-30T10:10:09"/>
    <x v="0"/>
    <n v="14"/>
  </r>
  <r>
    <x v="845"/>
    <x v="20"/>
    <x v="974"/>
    <d v="1899-12-30T09:08:59"/>
    <x v="0"/>
    <n v="4"/>
  </r>
  <r>
    <x v="846"/>
    <x v="18"/>
    <x v="975"/>
    <d v="1899-12-30T08:32:39"/>
    <x v="0"/>
    <n v="9"/>
  </r>
  <r>
    <x v="847"/>
    <x v="16"/>
    <x v="976"/>
    <d v="1899-12-30T08:28:01"/>
    <x v="0"/>
    <n v="1"/>
  </r>
  <r>
    <x v="848"/>
    <x v="17"/>
    <x v="977"/>
    <d v="1899-12-30T13:46:09"/>
    <x v="0"/>
    <n v="3"/>
  </r>
  <r>
    <x v="848"/>
    <x v="12"/>
    <x v="978"/>
    <d v="1899-12-30T15:11:01"/>
    <x v="0"/>
    <n v="12"/>
  </r>
  <r>
    <x v="848"/>
    <x v="10"/>
    <x v="979"/>
    <d v="1899-12-30T09:47:53"/>
    <x v="0"/>
    <n v="9"/>
  </r>
  <r>
    <x v="849"/>
    <x v="7"/>
    <x v="980"/>
    <d v="1899-12-30T13:48:29"/>
    <x v="0"/>
    <n v="13"/>
  </r>
  <r>
    <x v="850"/>
    <x v="20"/>
    <x v="981"/>
    <d v="1899-12-30T12:42:07"/>
    <x v="0"/>
    <n v="14"/>
  </r>
  <r>
    <x v="851"/>
    <x v="16"/>
    <x v="982"/>
    <d v="1899-12-30T09:40:06"/>
    <x v="0"/>
    <n v="1"/>
  </r>
  <r>
    <x v="852"/>
    <x v="1"/>
    <x v="598"/>
    <d v="1899-12-30T12:10:36"/>
    <x v="0"/>
    <n v="7"/>
  </r>
  <r>
    <x v="852"/>
    <x v="4"/>
    <x v="983"/>
    <d v="1899-12-30T15:02:45"/>
    <x v="0"/>
    <n v="4"/>
  </r>
  <r>
    <x v="853"/>
    <x v="6"/>
    <x v="984"/>
    <d v="1899-12-30T13:23:48"/>
    <x v="0"/>
    <n v="7"/>
  </r>
  <r>
    <x v="854"/>
    <x v="12"/>
    <x v="985"/>
    <d v="1899-12-30T11:07:53"/>
    <x v="0"/>
    <n v="8"/>
  </r>
  <r>
    <x v="855"/>
    <x v="11"/>
    <x v="986"/>
    <d v="1899-12-30T10:26:53"/>
    <x v="0"/>
    <n v="12"/>
  </r>
  <r>
    <x v="856"/>
    <x v="14"/>
    <x v="987"/>
    <d v="1899-12-30T14:02:06"/>
    <x v="0"/>
    <n v="4"/>
  </r>
  <r>
    <x v="857"/>
    <x v="2"/>
    <x v="988"/>
    <d v="1899-12-30T09:30:23"/>
    <x v="0"/>
    <n v="3"/>
  </r>
  <r>
    <x v="858"/>
    <x v="18"/>
    <x v="989"/>
    <d v="1899-12-30T14:13:02"/>
    <x v="0"/>
    <n v="3"/>
  </r>
  <r>
    <x v="859"/>
    <x v="17"/>
    <x v="990"/>
    <d v="1899-12-30T09:15:03"/>
    <x v="0"/>
    <n v="6"/>
  </r>
  <r>
    <x v="860"/>
    <x v="17"/>
    <x v="991"/>
    <d v="1899-12-30T10:45:49"/>
    <x v="0"/>
    <n v="16"/>
  </r>
  <r>
    <x v="860"/>
    <x v="11"/>
    <x v="992"/>
    <d v="1899-12-30T08:45:46"/>
    <x v="0"/>
    <n v="13"/>
  </r>
  <r>
    <x v="861"/>
    <x v="15"/>
    <x v="993"/>
    <d v="1899-12-30T11:37:20"/>
    <x v="0"/>
    <n v="10"/>
  </r>
  <r>
    <x v="862"/>
    <x v="4"/>
    <x v="994"/>
    <d v="1899-12-30T10:54:23"/>
    <x v="0"/>
    <n v="2"/>
  </r>
  <r>
    <x v="863"/>
    <x v="19"/>
    <x v="995"/>
    <d v="1899-12-30T14:15:06"/>
    <x v="0"/>
    <n v="8"/>
  </r>
  <r>
    <x v="864"/>
    <x v="15"/>
    <x v="996"/>
    <d v="1899-12-30T10:49:26"/>
    <x v="0"/>
    <n v="8"/>
  </r>
  <r>
    <x v="865"/>
    <x v="13"/>
    <x v="342"/>
    <d v="1899-12-30T09:20:30"/>
    <x v="0"/>
    <n v="5"/>
  </r>
  <r>
    <x v="866"/>
    <x v="18"/>
    <x v="997"/>
    <d v="1899-12-30T12:39:12"/>
    <x v="0"/>
    <n v="7"/>
  </r>
  <r>
    <x v="867"/>
    <x v="8"/>
    <x v="998"/>
    <d v="1899-12-30T12:50:44"/>
    <x v="0"/>
    <n v="1"/>
  </r>
  <r>
    <x v="868"/>
    <x v="4"/>
    <x v="999"/>
    <d v="1899-12-30T09:13:20"/>
    <x v="0"/>
    <n v="2"/>
  </r>
  <r>
    <x v="869"/>
    <x v="10"/>
    <x v="1000"/>
    <d v="1899-12-30T08:52:42"/>
    <x v="0"/>
    <n v="11"/>
  </r>
  <r>
    <x v="870"/>
    <x v="4"/>
    <x v="1001"/>
    <d v="1899-12-30T13:58:09"/>
    <x v="0"/>
    <n v="8"/>
  </r>
  <r>
    <x v="871"/>
    <x v="8"/>
    <x v="1002"/>
    <d v="1899-12-30T08:21:33"/>
    <x v="0"/>
    <n v="7"/>
  </r>
  <r>
    <x v="872"/>
    <x v="17"/>
    <x v="251"/>
    <d v="1899-12-30T14:57:04"/>
    <x v="0"/>
    <n v="7"/>
  </r>
  <r>
    <x v="872"/>
    <x v="16"/>
    <x v="1003"/>
    <d v="1899-12-30T12:43:19"/>
    <x v="0"/>
    <n v="13"/>
  </r>
  <r>
    <x v="873"/>
    <x v="19"/>
    <x v="1004"/>
    <d v="1899-12-30T11:42:18"/>
    <x v="0"/>
    <n v="14"/>
  </r>
  <r>
    <x v="874"/>
    <x v="8"/>
    <x v="1005"/>
    <d v="1899-12-30T14:44:45"/>
    <x v="0"/>
    <n v="1"/>
  </r>
  <r>
    <x v="875"/>
    <x v="1"/>
    <x v="1006"/>
    <d v="1899-12-30T08:35:28"/>
    <x v="0"/>
    <n v="4"/>
  </r>
  <r>
    <x v="876"/>
    <x v="5"/>
    <x v="1007"/>
    <d v="1899-12-30T12:07:26"/>
    <x v="0"/>
    <n v="14"/>
  </r>
  <r>
    <x v="877"/>
    <x v="20"/>
    <x v="1008"/>
    <d v="1899-12-30T11:31:19"/>
    <x v="0"/>
    <n v="10"/>
  </r>
  <r>
    <x v="878"/>
    <x v="15"/>
    <x v="1009"/>
    <d v="1899-12-30T10:25:41"/>
    <x v="0"/>
    <n v="11"/>
  </r>
  <r>
    <x v="879"/>
    <x v="13"/>
    <x v="1010"/>
    <d v="1899-12-30T10:19:38"/>
    <x v="0"/>
    <n v="1"/>
  </r>
  <r>
    <x v="880"/>
    <x v="13"/>
    <x v="1011"/>
    <d v="1899-12-30T08:42:59"/>
    <x v="0"/>
    <n v="6"/>
  </r>
  <r>
    <x v="881"/>
    <x v="16"/>
    <x v="1012"/>
    <d v="1899-12-30T08:54:09"/>
    <x v="0"/>
    <n v="12"/>
  </r>
  <r>
    <x v="882"/>
    <x v="2"/>
    <x v="373"/>
    <d v="1899-12-30T10:56:06"/>
    <x v="0"/>
    <n v="6"/>
  </r>
  <r>
    <x v="883"/>
    <x v="8"/>
    <x v="1013"/>
    <d v="1899-12-30T10:29:10"/>
    <x v="0"/>
    <n v="13"/>
  </r>
  <r>
    <x v="884"/>
    <x v="5"/>
    <x v="1014"/>
    <d v="1899-12-30T11:47:30"/>
    <x v="0"/>
    <n v="4"/>
  </r>
  <r>
    <x v="885"/>
    <x v="20"/>
    <x v="1015"/>
    <d v="1899-12-30T13:30:02"/>
    <x v="0"/>
    <n v="14"/>
  </r>
  <r>
    <x v="886"/>
    <x v="2"/>
    <x v="1016"/>
    <d v="1899-12-30T12:03:54"/>
    <x v="0"/>
    <n v="8"/>
  </r>
  <r>
    <x v="887"/>
    <x v="16"/>
    <x v="1017"/>
    <d v="1899-12-30T14:06:08"/>
    <x v="0"/>
    <n v="2"/>
  </r>
  <r>
    <x v="888"/>
    <x v="14"/>
    <x v="1018"/>
    <d v="1899-12-30T13:19:56"/>
    <x v="0"/>
    <n v="11"/>
  </r>
  <r>
    <x v="889"/>
    <x v="9"/>
    <x v="1019"/>
    <d v="1899-12-30T13:38:55"/>
    <x v="0"/>
    <n v="3"/>
  </r>
  <r>
    <x v="889"/>
    <x v="13"/>
    <x v="1020"/>
    <d v="1899-12-30T12:57:35"/>
    <x v="0"/>
    <n v="3"/>
  </r>
  <r>
    <x v="889"/>
    <x v="0"/>
    <x v="1021"/>
    <d v="1899-12-30T12:12:56"/>
    <x v="0"/>
    <n v="12"/>
  </r>
  <r>
    <x v="890"/>
    <x v="1"/>
    <x v="1022"/>
    <d v="1899-12-30T08:43:00"/>
    <x v="0"/>
    <n v="6"/>
  </r>
  <r>
    <x v="891"/>
    <x v="10"/>
    <x v="1023"/>
    <d v="1899-12-30T11:25:45"/>
    <x v="0"/>
    <n v="1"/>
  </r>
  <r>
    <x v="892"/>
    <x v="20"/>
    <x v="1024"/>
    <d v="1899-12-30T12:55:35"/>
    <x v="0"/>
    <n v="6"/>
  </r>
  <r>
    <x v="893"/>
    <x v="3"/>
    <x v="1025"/>
    <d v="1899-12-30T11:53:16"/>
    <x v="0"/>
    <n v="1"/>
  </r>
  <r>
    <x v="894"/>
    <x v="5"/>
    <x v="1026"/>
    <d v="1899-12-30T13:48:06"/>
    <x v="0"/>
    <n v="5"/>
  </r>
  <r>
    <x v="894"/>
    <x v="1"/>
    <x v="1027"/>
    <d v="1899-12-30T09:58:44"/>
    <x v="0"/>
    <n v="13"/>
  </r>
  <r>
    <x v="895"/>
    <x v="1"/>
    <x v="1028"/>
    <d v="1899-12-30T11:29:08"/>
    <x v="0"/>
    <n v="17"/>
  </r>
  <r>
    <x v="896"/>
    <x v="11"/>
    <x v="1029"/>
    <d v="1899-12-30T09:27:53"/>
    <x v="0"/>
    <n v="4"/>
  </r>
  <r>
    <x v="897"/>
    <x v="5"/>
    <x v="1030"/>
    <d v="1899-12-30T13:31:31"/>
    <x v="0"/>
    <n v="16"/>
  </r>
  <r>
    <x v="898"/>
    <x v="5"/>
    <x v="1031"/>
    <d v="1899-12-30T12:59:06"/>
    <x v="0"/>
    <n v="8"/>
  </r>
  <r>
    <x v="899"/>
    <x v="20"/>
    <x v="1032"/>
    <d v="1899-12-30T11:11:43"/>
    <x v="0"/>
    <n v="14"/>
  </r>
  <r>
    <x v="899"/>
    <x v="9"/>
    <x v="1033"/>
    <d v="1899-12-30T14:11:37"/>
    <x v="0"/>
    <n v="9"/>
  </r>
  <r>
    <x v="900"/>
    <x v="13"/>
    <x v="1034"/>
    <d v="1899-12-30T09:59:38"/>
    <x v="0"/>
    <n v="3"/>
  </r>
  <r>
    <x v="901"/>
    <x v="14"/>
    <x v="1035"/>
    <d v="1899-12-30T12:50:37"/>
    <x v="0"/>
    <n v="14"/>
  </r>
  <r>
    <x v="902"/>
    <x v="13"/>
    <x v="1036"/>
    <d v="1899-12-30T08:06:32"/>
    <x v="0"/>
    <n v="4"/>
  </r>
  <r>
    <x v="903"/>
    <x v="1"/>
    <x v="1037"/>
    <d v="1899-12-30T13:32:31"/>
    <x v="0"/>
    <n v="14"/>
  </r>
  <r>
    <x v="904"/>
    <x v="9"/>
    <x v="979"/>
    <d v="1899-12-30T09:48:11"/>
    <x v="0"/>
    <n v="9"/>
  </r>
  <r>
    <x v="905"/>
    <x v="17"/>
    <x v="1038"/>
    <d v="1899-12-30T09:07:00"/>
    <x v="0"/>
    <n v="7"/>
  </r>
  <r>
    <x v="906"/>
    <x v="9"/>
    <x v="1039"/>
    <d v="1899-12-30T13:31:11"/>
    <x v="0"/>
    <n v="13"/>
  </r>
  <r>
    <x v="907"/>
    <x v="17"/>
    <x v="1040"/>
    <d v="1899-12-30T09:19:13"/>
    <x v="0"/>
    <n v="3"/>
  </r>
  <r>
    <x v="908"/>
    <x v="20"/>
    <x v="1041"/>
    <d v="1899-12-30T14:35:31"/>
    <x v="0"/>
    <n v="1"/>
  </r>
  <r>
    <x v="909"/>
    <x v="14"/>
    <x v="1042"/>
    <d v="1899-12-30T08:43:38"/>
    <x v="0"/>
    <n v="6"/>
  </r>
  <r>
    <x v="909"/>
    <x v="15"/>
    <x v="814"/>
    <d v="1899-12-30T14:10:48"/>
    <x v="0"/>
    <n v="16"/>
  </r>
  <r>
    <x v="910"/>
    <x v="12"/>
    <x v="1043"/>
    <d v="1899-12-30T14:59:24"/>
    <x v="0"/>
    <n v="9"/>
  </r>
  <r>
    <x v="911"/>
    <x v="1"/>
    <x v="1044"/>
    <d v="1899-12-30T10:04:21"/>
    <x v="0"/>
    <n v="1"/>
  </r>
  <r>
    <x v="912"/>
    <x v="0"/>
    <x v="1045"/>
    <d v="1899-12-30T11:26:04"/>
    <x v="0"/>
    <n v="5"/>
  </r>
  <r>
    <x v="913"/>
    <x v="10"/>
    <x v="1046"/>
    <d v="1899-12-30T14:39:28"/>
    <x v="0"/>
    <n v="15"/>
  </r>
  <r>
    <x v="914"/>
    <x v="4"/>
    <x v="1047"/>
    <d v="1899-12-30T09:54:35"/>
    <x v="0"/>
    <n v="8"/>
  </r>
  <r>
    <x v="915"/>
    <x v="5"/>
    <x v="1048"/>
    <d v="1899-12-30T09:53:08"/>
    <x v="0"/>
    <n v="10"/>
  </r>
  <r>
    <x v="915"/>
    <x v="5"/>
    <x v="1049"/>
    <d v="1899-12-30T10:03:45"/>
    <x v="0"/>
    <n v="15"/>
  </r>
  <r>
    <x v="915"/>
    <x v="5"/>
    <x v="1050"/>
    <d v="1899-12-30T11:39:35"/>
    <x v="0"/>
    <n v="7"/>
  </r>
  <r>
    <x v="916"/>
    <x v="11"/>
    <x v="1051"/>
    <d v="1899-12-30T13:02:03"/>
    <x v="0"/>
    <n v="7"/>
  </r>
  <r>
    <x v="917"/>
    <x v="19"/>
    <x v="1052"/>
    <d v="1899-12-30T11:31:27"/>
    <x v="0"/>
    <n v="14"/>
  </r>
  <r>
    <x v="918"/>
    <x v="6"/>
    <x v="1053"/>
    <d v="1899-12-30T15:11:56"/>
    <x v="0"/>
    <n v="15"/>
  </r>
  <r>
    <x v="918"/>
    <x v="13"/>
    <x v="59"/>
    <d v="1899-12-30T13:35:52"/>
    <x v="0"/>
    <n v="15"/>
  </r>
  <r>
    <x v="919"/>
    <x v="14"/>
    <x v="1054"/>
    <d v="1899-12-30T10:19:14"/>
    <x v="0"/>
    <n v="16"/>
  </r>
  <r>
    <x v="920"/>
    <x v="3"/>
    <x v="1055"/>
    <d v="1899-12-30T10:42:23"/>
    <x v="0"/>
    <n v="15"/>
  </r>
  <r>
    <x v="921"/>
    <x v="7"/>
    <x v="1056"/>
    <d v="1899-12-30T10:17:34"/>
    <x v="0"/>
    <n v="16"/>
  </r>
  <r>
    <x v="922"/>
    <x v="18"/>
    <x v="1057"/>
    <d v="1899-12-30T14:12:31"/>
    <x v="0"/>
    <n v="6"/>
  </r>
  <r>
    <x v="923"/>
    <x v="13"/>
    <x v="1058"/>
    <d v="1899-12-30T13:48:16"/>
    <x v="0"/>
    <n v="14"/>
  </r>
  <r>
    <x v="924"/>
    <x v="16"/>
    <x v="1059"/>
    <d v="1899-12-30T09:00:25"/>
    <x v="0"/>
    <n v="8"/>
  </r>
  <r>
    <x v="925"/>
    <x v="9"/>
    <x v="1060"/>
    <d v="1899-12-30T08:54:32"/>
    <x v="0"/>
    <n v="14"/>
  </r>
  <r>
    <x v="926"/>
    <x v="13"/>
    <x v="1061"/>
    <d v="1899-12-30T11:45:27"/>
    <x v="0"/>
    <n v="17"/>
  </r>
  <r>
    <x v="927"/>
    <x v="18"/>
    <x v="1062"/>
    <d v="1899-12-30T09:22:34"/>
    <x v="0"/>
    <n v="2"/>
  </r>
  <r>
    <x v="928"/>
    <x v="11"/>
    <x v="1063"/>
    <d v="1899-12-30T10:53:27"/>
    <x v="0"/>
    <n v="11"/>
  </r>
  <r>
    <x v="928"/>
    <x v="15"/>
    <x v="1064"/>
    <d v="1899-12-30T12:53:33"/>
    <x v="0"/>
    <n v="4"/>
  </r>
  <r>
    <x v="929"/>
    <x v="3"/>
    <x v="1065"/>
    <d v="1899-12-30T09:06:17"/>
    <x v="0"/>
    <n v="4"/>
  </r>
  <r>
    <x v="930"/>
    <x v="18"/>
    <x v="1066"/>
    <d v="1899-12-30T13:54:50"/>
    <x v="0"/>
    <n v="17"/>
  </r>
  <r>
    <x v="931"/>
    <x v="11"/>
    <x v="1067"/>
    <d v="1899-12-30T08:28:45"/>
    <x v="0"/>
    <n v="9"/>
  </r>
  <r>
    <x v="931"/>
    <x v="11"/>
    <x v="1068"/>
    <d v="1899-12-30T13:11:16"/>
    <x v="0"/>
    <n v="4"/>
  </r>
  <r>
    <x v="932"/>
    <x v="7"/>
    <x v="1069"/>
    <d v="1899-12-30T09:59:25"/>
    <x v="0"/>
    <n v="10"/>
  </r>
  <r>
    <x v="933"/>
    <x v="20"/>
    <x v="1070"/>
    <d v="1899-12-30T12:35:27"/>
    <x v="0"/>
    <n v="13"/>
  </r>
  <r>
    <x v="934"/>
    <x v="20"/>
    <x v="1071"/>
    <d v="1899-12-30T10:03:46"/>
    <x v="0"/>
    <n v="12"/>
  </r>
  <r>
    <x v="935"/>
    <x v="7"/>
    <x v="1072"/>
    <d v="1899-12-30T14:47:15"/>
    <x v="0"/>
    <n v="13"/>
  </r>
  <r>
    <x v="936"/>
    <x v="8"/>
    <x v="1073"/>
    <d v="1899-12-30T10:22:19"/>
    <x v="0"/>
    <n v="17"/>
  </r>
  <r>
    <x v="936"/>
    <x v="8"/>
    <x v="1074"/>
    <d v="1899-12-30T13:23:21"/>
    <x v="0"/>
    <n v="14"/>
  </r>
  <r>
    <x v="936"/>
    <x v="20"/>
    <x v="1075"/>
    <d v="1899-12-30T09:29:19"/>
    <x v="0"/>
    <n v="5"/>
  </r>
  <r>
    <x v="937"/>
    <x v="2"/>
    <x v="1076"/>
    <d v="1899-12-30T15:00:47"/>
    <x v="0"/>
    <n v="6"/>
  </r>
  <r>
    <x v="938"/>
    <x v="17"/>
    <x v="1077"/>
    <d v="1899-12-30T14:47:34"/>
    <x v="0"/>
    <n v="8"/>
  </r>
  <r>
    <x v="938"/>
    <x v="11"/>
    <x v="1078"/>
    <d v="1899-12-30T09:16:02"/>
    <x v="0"/>
    <n v="5"/>
  </r>
  <r>
    <x v="939"/>
    <x v="6"/>
    <x v="1079"/>
    <d v="1899-12-30T14:04:21"/>
    <x v="0"/>
    <n v="2"/>
  </r>
  <r>
    <x v="939"/>
    <x v="3"/>
    <x v="1080"/>
    <d v="1899-12-30T09:33:43"/>
    <x v="0"/>
    <n v="6"/>
  </r>
  <r>
    <x v="940"/>
    <x v="1"/>
    <x v="1081"/>
    <d v="1899-12-30T10:17:00"/>
    <x v="0"/>
    <n v="17"/>
  </r>
  <r>
    <x v="941"/>
    <x v="12"/>
    <x v="1082"/>
    <d v="1899-12-30T09:56:32"/>
    <x v="0"/>
    <n v="13"/>
  </r>
  <r>
    <x v="942"/>
    <x v="10"/>
    <x v="1083"/>
    <d v="1899-12-30T08:48:01"/>
    <x v="0"/>
    <n v="9"/>
  </r>
  <r>
    <x v="943"/>
    <x v="10"/>
    <x v="1084"/>
    <d v="1899-12-30T14:40:36"/>
    <x v="0"/>
    <n v="7"/>
  </r>
  <r>
    <x v="944"/>
    <x v="2"/>
    <x v="1085"/>
    <d v="1899-12-30T12:53:51"/>
    <x v="0"/>
    <n v="11"/>
  </r>
  <r>
    <x v="945"/>
    <x v="3"/>
    <x v="1086"/>
    <d v="1899-12-30T09:57:32"/>
    <x v="0"/>
    <n v="1"/>
  </r>
  <r>
    <x v="946"/>
    <x v="14"/>
    <x v="1087"/>
    <d v="1899-12-30T13:59:35"/>
    <x v="0"/>
    <n v="17"/>
  </r>
  <r>
    <x v="947"/>
    <x v="20"/>
    <x v="1088"/>
    <d v="1899-12-30T12:19:54"/>
    <x v="0"/>
    <n v="11"/>
  </r>
  <r>
    <x v="947"/>
    <x v="9"/>
    <x v="1089"/>
    <d v="1899-12-30T14:37:23"/>
    <x v="0"/>
    <n v="10"/>
  </r>
  <r>
    <x v="948"/>
    <x v="19"/>
    <x v="1090"/>
    <d v="1899-12-30T09:03:36"/>
    <x v="0"/>
    <n v="4"/>
  </r>
  <r>
    <x v="949"/>
    <x v="19"/>
    <x v="1091"/>
    <d v="1899-12-30T12:08:55"/>
    <x v="0"/>
    <n v="4"/>
  </r>
  <r>
    <x v="950"/>
    <x v="12"/>
    <x v="1092"/>
    <d v="1899-12-30T12:17:05"/>
    <x v="0"/>
    <n v="7"/>
  </r>
  <r>
    <x v="951"/>
    <x v="1"/>
    <x v="1093"/>
    <d v="1899-12-30T14:12:41"/>
    <x v="0"/>
    <n v="10"/>
  </r>
  <r>
    <x v="952"/>
    <x v="7"/>
    <x v="1094"/>
    <d v="1899-12-30T09:10:06"/>
    <x v="0"/>
    <n v="11"/>
  </r>
  <r>
    <x v="953"/>
    <x v="4"/>
    <x v="1095"/>
    <d v="1899-12-30T10:30:10"/>
    <x v="0"/>
    <n v="7"/>
  </r>
  <r>
    <x v="954"/>
    <x v="9"/>
    <x v="1096"/>
    <d v="1899-12-30T08:47:37"/>
    <x v="0"/>
    <n v="4"/>
  </r>
  <r>
    <x v="955"/>
    <x v="0"/>
    <x v="1097"/>
    <d v="1899-12-30T10:01:06"/>
    <x v="0"/>
    <n v="6"/>
  </r>
  <r>
    <x v="956"/>
    <x v="13"/>
    <x v="159"/>
    <d v="1899-12-30T10:22:28"/>
    <x v="0"/>
    <n v="13"/>
  </r>
  <r>
    <x v="957"/>
    <x v="4"/>
    <x v="1098"/>
    <d v="1899-12-30T13:21:41"/>
    <x v="0"/>
    <n v="9"/>
  </r>
  <r>
    <x v="958"/>
    <x v="0"/>
    <x v="1099"/>
    <d v="1899-12-30T10:02:12"/>
    <x v="0"/>
    <n v="16"/>
  </r>
  <r>
    <x v="959"/>
    <x v="18"/>
    <x v="1100"/>
    <d v="1899-12-30T12:50:59"/>
    <x v="0"/>
    <n v="0"/>
  </r>
  <r>
    <x v="960"/>
    <x v="18"/>
    <x v="1101"/>
    <d v="1899-12-30T10:31:06"/>
    <x v="0"/>
    <n v="10"/>
  </r>
  <r>
    <x v="961"/>
    <x v="5"/>
    <x v="1102"/>
    <d v="1899-12-30T12:56:48"/>
    <x v="0"/>
    <n v="2"/>
  </r>
  <r>
    <x v="962"/>
    <x v="4"/>
    <x v="1103"/>
    <d v="1899-12-30T11:55:11"/>
    <x v="0"/>
    <n v="12"/>
  </r>
  <r>
    <x v="963"/>
    <x v="15"/>
    <x v="1104"/>
    <d v="1899-12-30T10:57:51"/>
    <x v="0"/>
    <n v="7"/>
  </r>
  <r>
    <x v="964"/>
    <x v="3"/>
    <x v="1105"/>
    <d v="1899-12-30T09:27:55"/>
    <x v="0"/>
    <n v="13"/>
  </r>
  <r>
    <x v="964"/>
    <x v="19"/>
    <x v="1106"/>
    <d v="1899-12-30T08:20:31"/>
    <x v="0"/>
    <n v="14"/>
  </r>
  <r>
    <x v="965"/>
    <x v="15"/>
    <x v="1107"/>
    <d v="1899-12-30T15:03:59"/>
    <x v="0"/>
    <n v="12"/>
  </r>
  <r>
    <x v="966"/>
    <x v="9"/>
    <x v="1108"/>
    <d v="1899-12-30T13:17:43"/>
    <x v="0"/>
    <n v="16"/>
  </r>
  <r>
    <x v="967"/>
    <x v="7"/>
    <x v="1109"/>
    <d v="1899-12-30T11:38:57"/>
    <x v="0"/>
    <n v="16"/>
  </r>
  <r>
    <x v="968"/>
    <x v="18"/>
    <x v="1110"/>
    <d v="1899-12-30T13:00:25"/>
    <x v="0"/>
    <n v="3"/>
  </r>
  <r>
    <x v="969"/>
    <x v="6"/>
    <x v="1111"/>
    <d v="1899-12-30T09:58:44"/>
    <x v="0"/>
    <n v="8"/>
  </r>
  <r>
    <x v="970"/>
    <x v="6"/>
    <x v="1112"/>
    <d v="1899-12-30T08:16:32"/>
    <x v="0"/>
    <n v="6"/>
  </r>
  <r>
    <x v="970"/>
    <x v="15"/>
    <x v="1113"/>
    <d v="1899-12-30T10:40:17"/>
    <x v="0"/>
    <n v="9"/>
  </r>
  <r>
    <x v="971"/>
    <x v="18"/>
    <x v="1114"/>
    <d v="1899-12-30T13:19:46"/>
    <x v="0"/>
    <n v="7"/>
  </r>
  <r>
    <x v="972"/>
    <x v="3"/>
    <x v="1115"/>
    <d v="1899-12-30T08:32:02"/>
    <x v="0"/>
    <n v="4"/>
  </r>
  <r>
    <x v="973"/>
    <x v="15"/>
    <x v="1116"/>
    <d v="1899-12-30T08:54:30"/>
    <x v="0"/>
    <n v="5"/>
  </r>
  <r>
    <x v="974"/>
    <x v="6"/>
    <x v="1117"/>
    <d v="1899-12-30T09:51:43"/>
    <x v="0"/>
    <n v="12"/>
  </r>
  <r>
    <x v="975"/>
    <x v="16"/>
    <x v="1118"/>
    <d v="1899-12-30T10:14:53"/>
    <x v="0"/>
    <n v="11"/>
  </r>
  <r>
    <x v="976"/>
    <x v="8"/>
    <x v="1119"/>
    <d v="1899-12-30T12:53:23"/>
    <x v="0"/>
    <n v="10"/>
  </r>
  <r>
    <x v="976"/>
    <x v="17"/>
    <x v="1120"/>
    <d v="1899-12-30T09:59:14"/>
    <x v="0"/>
    <n v="8"/>
  </r>
  <r>
    <x v="977"/>
    <x v="20"/>
    <x v="1121"/>
    <d v="1899-12-30T10:13:25"/>
    <x v="0"/>
    <n v="3"/>
  </r>
  <r>
    <x v="978"/>
    <x v="7"/>
    <x v="1122"/>
    <d v="1899-12-30T10:46:24"/>
    <x v="0"/>
    <n v="6"/>
  </r>
  <r>
    <x v="979"/>
    <x v="14"/>
    <x v="1123"/>
    <d v="1899-12-30T12:13:04"/>
    <x v="0"/>
    <n v="8"/>
  </r>
  <r>
    <x v="980"/>
    <x v="17"/>
    <x v="1124"/>
    <d v="1899-12-30T10:28:02"/>
    <x v="0"/>
    <n v="6"/>
  </r>
  <r>
    <x v="981"/>
    <x v="18"/>
    <x v="1125"/>
    <d v="1899-12-30T10:15:50"/>
    <x v="0"/>
    <n v="12"/>
  </r>
  <r>
    <x v="982"/>
    <x v="0"/>
    <x v="1126"/>
    <d v="1899-12-30T14:44:39"/>
    <x v="0"/>
    <n v="4"/>
  </r>
  <r>
    <x v="983"/>
    <x v="20"/>
    <x v="1127"/>
    <d v="1899-12-30T11:57:59"/>
    <x v="0"/>
    <n v="11"/>
  </r>
  <r>
    <x v="984"/>
    <x v="11"/>
    <x v="1128"/>
    <d v="1899-12-30T13:05:21"/>
    <x v="0"/>
    <n v="3"/>
  </r>
  <r>
    <x v="985"/>
    <x v="17"/>
    <x v="1129"/>
    <d v="1899-12-30T11:31:16"/>
    <x v="0"/>
    <n v="8"/>
  </r>
  <r>
    <x v="986"/>
    <x v="3"/>
    <x v="1130"/>
    <d v="1899-12-30T14:29:21"/>
    <x v="0"/>
    <n v="5"/>
  </r>
  <r>
    <x v="987"/>
    <x v="6"/>
    <x v="1131"/>
    <d v="1899-12-30T12:36:39"/>
    <x v="0"/>
    <n v="10"/>
  </r>
  <r>
    <x v="988"/>
    <x v="13"/>
    <x v="1132"/>
    <d v="1899-12-30T12:46:21"/>
    <x v="0"/>
    <n v="11"/>
  </r>
  <r>
    <x v="989"/>
    <x v="9"/>
    <x v="1133"/>
    <d v="1899-12-30T14:30:24"/>
    <x v="0"/>
    <n v="7"/>
  </r>
  <r>
    <x v="990"/>
    <x v="20"/>
    <x v="1134"/>
    <d v="1899-12-30T14:53:50"/>
    <x v="0"/>
    <n v="1"/>
  </r>
  <r>
    <x v="991"/>
    <x v="16"/>
    <x v="1135"/>
    <d v="1899-12-30T13:46:15"/>
    <x v="0"/>
    <n v="17"/>
  </r>
  <r>
    <x v="992"/>
    <x v="8"/>
    <x v="923"/>
    <d v="1899-12-30T14:42:08"/>
    <x v="0"/>
    <n v="16"/>
  </r>
  <r>
    <x v="992"/>
    <x v="5"/>
    <x v="1136"/>
    <d v="1899-12-30T15:03:06"/>
    <x v="0"/>
    <n v="10"/>
  </r>
  <r>
    <x v="992"/>
    <x v="11"/>
    <x v="1137"/>
    <d v="1899-12-30T14:35:36"/>
    <x v="0"/>
    <n v="4"/>
  </r>
  <r>
    <x v="993"/>
    <x v="3"/>
    <x v="1138"/>
    <d v="1899-12-30T12:04:30"/>
    <x v="0"/>
    <n v="1"/>
  </r>
  <r>
    <x v="994"/>
    <x v="8"/>
    <x v="1139"/>
    <d v="1899-12-30T09:50:55"/>
    <x v="0"/>
    <n v="1"/>
  </r>
  <r>
    <x v="995"/>
    <x v="9"/>
    <x v="1140"/>
    <d v="1899-12-30T10:29:56"/>
    <x v="0"/>
    <n v="3"/>
  </r>
  <r>
    <x v="996"/>
    <x v="6"/>
    <x v="1141"/>
    <d v="1899-12-30T12:11:38"/>
    <x v="0"/>
    <n v="5"/>
  </r>
  <r>
    <x v="997"/>
    <x v="20"/>
    <x v="1142"/>
    <d v="1899-12-30T08:51:33"/>
    <x v="0"/>
    <n v="15"/>
  </r>
  <r>
    <x v="998"/>
    <x v="15"/>
    <x v="1143"/>
    <d v="1899-12-30T13:13:07"/>
    <x v="0"/>
    <n v="4"/>
  </r>
  <r>
    <x v="999"/>
    <x v="18"/>
    <x v="1144"/>
    <d v="1899-12-30T09:43:38"/>
    <x v="0"/>
    <n v="16"/>
  </r>
  <r>
    <x v="1000"/>
    <x v="2"/>
    <x v="1145"/>
    <d v="1899-12-30T14:39:26"/>
    <x v="0"/>
    <n v="4"/>
  </r>
  <r>
    <x v="1001"/>
    <x v="9"/>
    <x v="1146"/>
    <d v="1899-12-30T09:12:40"/>
    <x v="0"/>
    <n v="10"/>
  </r>
  <r>
    <x v="1002"/>
    <x v="12"/>
    <x v="1147"/>
    <d v="1899-12-30T13:04:30"/>
    <x v="0"/>
    <n v="10"/>
  </r>
  <r>
    <x v="1003"/>
    <x v="1"/>
    <x v="1148"/>
    <d v="1899-12-30T08:23:35"/>
    <x v="0"/>
    <n v="13"/>
  </r>
  <r>
    <x v="1004"/>
    <x v="15"/>
    <x v="1149"/>
    <d v="1899-12-30T14:59:20"/>
    <x v="0"/>
    <n v="5"/>
  </r>
  <r>
    <x v="1005"/>
    <x v="11"/>
    <x v="1150"/>
    <d v="1899-12-30T11:04:37"/>
    <x v="0"/>
    <n v="17"/>
  </r>
  <r>
    <x v="1006"/>
    <x v="10"/>
    <x v="1151"/>
    <d v="1899-12-30T09:05:08"/>
    <x v="0"/>
    <n v="12"/>
  </r>
  <r>
    <x v="1007"/>
    <x v="5"/>
    <x v="1152"/>
    <d v="1899-12-30T09:03:17"/>
    <x v="0"/>
    <n v="6"/>
  </r>
  <r>
    <x v="1008"/>
    <x v="6"/>
    <x v="1153"/>
    <d v="1899-12-30T12:51:57"/>
    <x v="0"/>
    <n v="10"/>
  </r>
  <r>
    <x v="1008"/>
    <x v="14"/>
    <x v="1154"/>
    <d v="1899-12-30T14:45:01"/>
    <x v="0"/>
    <n v="17"/>
  </r>
  <r>
    <x v="1009"/>
    <x v="2"/>
    <x v="1155"/>
    <d v="1899-12-30T11:57:39"/>
    <x v="0"/>
    <n v="11"/>
  </r>
  <r>
    <x v="1010"/>
    <x v="15"/>
    <x v="1156"/>
    <d v="1899-12-30T08:14:56"/>
    <x v="0"/>
    <n v="2"/>
  </r>
  <r>
    <x v="1011"/>
    <x v="20"/>
    <x v="1157"/>
    <d v="1899-12-30T13:46:24"/>
    <x v="0"/>
    <n v="5"/>
  </r>
  <r>
    <x v="1012"/>
    <x v="11"/>
    <x v="1158"/>
    <d v="1899-12-30T12:57:46"/>
    <x v="0"/>
    <n v="4"/>
  </r>
  <r>
    <x v="1012"/>
    <x v="1"/>
    <x v="1159"/>
    <d v="1899-12-30T09:04:21"/>
    <x v="0"/>
    <n v="3"/>
  </r>
  <r>
    <x v="1013"/>
    <x v="15"/>
    <x v="1160"/>
    <d v="1899-12-30T08:34:43"/>
    <x v="0"/>
    <n v="17"/>
  </r>
  <r>
    <x v="1014"/>
    <x v="3"/>
    <x v="1161"/>
    <d v="1899-12-30T09:06:10"/>
    <x v="0"/>
    <n v="14"/>
  </r>
  <r>
    <x v="1015"/>
    <x v="5"/>
    <x v="1162"/>
    <d v="1899-12-30T11:03:42"/>
    <x v="0"/>
    <n v="8"/>
  </r>
  <r>
    <x v="1016"/>
    <x v="4"/>
    <x v="1163"/>
    <d v="1899-12-30T08:24:03"/>
    <x v="0"/>
    <n v="11"/>
  </r>
  <r>
    <x v="1017"/>
    <x v="0"/>
    <x v="1164"/>
    <d v="1899-12-30T13:45:20"/>
    <x v="0"/>
    <n v="11"/>
  </r>
  <r>
    <x v="1018"/>
    <x v="12"/>
    <x v="1165"/>
    <d v="1899-12-30T14:58:03"/>
    <x v="0"/>
    <n v="14"/>
  </r>
  <r>
    <x v="1019"/>
    <x v="20"/>
    <x v="1166"/>
    <d v="1899-12-30T09:01:28"/>
    <x v="0"/>
    <n v="8"/>
  </r>
  <r>
    <x v="1020"/>
    <x v="4"/>
    <x v="1167"/>
    <d v="1899-12-30T09:11:21"/>
    <x v="0"/>
    <n v="2"/>
  </r>
  <r>
    <x v="1021"/>
    <x v="1"/>
    <x v="1168"/>
    <d v="1899-12-30T14:47:55"/>
    <x v="0"/>
    <n v="3"/>
  </r>
  <r>
    <x v="1022"/>
    <x v="4"/>
    <x v="1169"/>
    <d v="1899-12-30T10:49:59"/>
    <x v="0"/>
    <n v="13"/>
  </r>
  <r>
    <x v="1023"/>
    <x v="10"/>
    <x v="246"/>
    <d v="1899-12-30T13:52:42"/>
    <x v="0"/>
    <n v="13"/>
  </r>
  <r>
    <x v="1024"/>
    <x v="7"/>
    <x v="1170"/>
    <d v="1899-12-30T09:08:08"/>
    <x v="0"/>
    <n v="14"/>
  </r>
  <r>
    <x v="1025"/>
    <x v="5"/>
    <x v="1171"/>
    <d v="1899-12-30T14:02:46"/>
    <x v="0"/>
    <n v="4"/>
  </r>
  <r>
    <x v="1026"/>
    <x v="4"/>
    <x v="178"/>
    <d v="1899-12-30T11:24:59"/>
    <x v="0"/>
    <n v="13"/>
  </r>
  <r>
    <x v="1027"/>
    <x v="7"/>
    <x v="1172"/>
    <d v="1899-12-30T13:31:41"/>
    <x v="0"/>
    <n v="11"/>
  </r>
  <r>
    <x v="1028"/>
    <x v="20"/>
    <x v="1173"/>
    <d v="1899-12-30T08:55:45"/>
    <x v="0"/>
    <n v="11"/>
  </r>
  <r>
    <x v="1029"/>
    <x v="1"/>
    <x v="1174"/>
    <d v="1899-12-30T12:46:38"/>
    <x v="0"/>
    <n v="11"/>
  </r>
  <r>
    <x v="1030"/>
    <x v="16"/>
    <x v="1175"/>
    <d v="1899-12-30T10:38:55"/>
    <x v="0"/>
    <n v="3"/>
  </r>
  <r>
    <x v="1031"/>
    <x v="10"/>
    <x v="1176"/>
    <d v="1899-12-30T12:19:12"/>
    <x v="0"/>
    <n v="15"/>
  </r>
  <r>
    <x v="1032"/>
    <x v="0"/>
    <x v="1177"/>
    <d v="1899-12-30T13:59:38"/>
    <x v="0"/>
    <n v="7"/>
  </r>
  <r>
    <x v="1033"/>
    <x v="12"/>
    <x v="1030"/>
    <d v="1899-12-30T13:26:39"/>
    <x v="0"/>
    <n v="11"/>
  </r>
  <r>
    <x v="1033"/>
    <x v="11"/>
    <x v="1178"/>
    <d v="1899-12-30T14:48:13"/>
    <x v="0"/>
    <n v="10"/>
  </r>
  <r>
    <x v="1034"/>
    <x v="6"/>
    <x v="1179"/>
    <d v="1899-12-30T10:14:58"/>
    <x v="0"/>
    <n v="13"/>
  </r>
  <r>
    <x v="1035"/>
    <x v="19"/>
    <x v="1180"/>
    <d v="1899-12-30T14:04:15"/>
    <x v="0"/>
    <n v="15"/>
  </r>
  <r>
    <x v="1036"/>
    <x v="1"/>
    <x v="1181"/>
    <d v="1899-12-30T12:41:53"/>
    <x v="0"/>
    <n v="2"/>
  </r>
  <r>
    <x v="1036"/>
    <x v="13"/>
    <x v="1182"/>
    <d v="1899-12-30T12:09:24"/>
    <x v="0"/>
    <n v="13"/>
  </r>
  <r>
    <x v="1037"/>
    <x v="17"/>
    <x v="1183"/>
    <d v="1899-12-30T13:15:34"/>
    <x v="0"/>
    <n v="5"/>
  </r>
  <r>
    <x v="1038"/>
    <x v="16"/>
    <x v="1184"/>
    <d v="1899-12-30T11:27:08"/>
    <x v="0"/>
    <n v="16"/>
  </r>
  <r>
    <x v="1039"/>
    <x v="10"/>
    <x v="1185"/>
    <d v="1899-12-30T10:42:44"/>
    <x v="0"/>
    <n v="7"/>
  </r>
  <r>
    <x v="1040"/>
    <x v="9"/>
    <x v="1186"/>
    <d v="1899-12-30T15:10:53"/>
    <x v="0"/>
    <n v="16"/>
  </r>
  <r>
    <x v="1041"/>
    <x v="17"/>
    <x v="1187"/>
    <d v="1899-12-30T11:47:16"/>
    <x v="0"/>
    <n v="14"/>
  </r>
  <r>
    <x v="1041"/>
    <x v="4"/>
    <x v="1188"/>
    <d v="1899-12-30T14:37:42"/>
    <x v="0"/>
    <n v="16"/>
  </r>
  <r>
    <x v="1042"/>
    <x v="16"/>
    <x v="1189"/>
    <d v="1899-12-30T15:14:03"/>
    <x v="0"/>
    <n v="11"/>
  </r>
  <r>
    <x v="1043"/>
    <x v="0"/>
    <x v="1190"/>
    <d v="1899-12-30T09:11:14"/>
    <x v="0"/>
    <n v="3"/>
  </r>
  <r>
    <x v="1044"/>
    <x v="2"/>
    <x v="807"/>
    <d v="1899-12-30T12:42:47"/>
    <x v="0"/>
    <n v="8"/>
  </r>
  <r>
    <x v="1045"/>
    <x v="1"/>
    <x v="1191"/>
    <d v="1899-12-30T14:26:05"/>
    <x v="0"/>
    <n v="8"/>
  </r>
  <r>
    <x v="1046"/>
    <x v="0"/>
    <x v="1192"/>
    <d v="1899-12-30T11:08:03"/>
    <x v="0"/>
    <n v="15"/>
  </r>
  <r>
    <x v="1047"/>
    <x v="6"/>
    <x v="1193"/>
    <d v="1899-12-30T08:51:50"/>
    <x v="0"/>
    <n v="1"/>
  </r>
  <r>
    <x v="1047"/>
    <x v="0"/>
    <x v="1194"/>
    <d v="1899-12-30T09:48:11"/>
    <x v="0"/>
    <n v="1"/>
  </r>
  <r>
    <x v="1048"/>
    <x v="6"/>
    <x v="1195"/>
    <d v="1899-12-30T09:48:47"/>
    <x v="0"/>
    <n v="6"/>
  </r>
  <r>
    <x v="1049"/>
    <x v="16"/>
    <x v="1196"/>
    <d v="1899-12-30T13:30:13"/>
    <x v="0"/>
    <n v="7"/>
  </r>
  <r>
    <x v="1050"/>
    <x v="5"/>
    <x v="1197"/>
    <d v="1899-12-30T10:45:08"/>
    <x v="0"/>
    <n v="13"/>
  </r>
  <r>
    <x v="1051"/>
    <x v="3"/>
    <x v="1198"/>
    <d v="1899-12-30T12:44:16"/>
    <x v="0"/>
    <n v="12"/>
  </r>
  <r>
    <x v="1052"/>
    <x v="8"/>
    <x v="1199"/>
    <d v="1899-12-30T14:11:08"/>
    <x v="0"/>
    <n v="14"/>
  </r>
  <r>
    <x v="1052"/>
    <x v="12"/>
    <x v="1200"/>
    <d v="1899-12-30T10:06:29"/>
    <x v="0"/>
    <n v="7"/>
  </r>
  <r>
    <x v="1053"/>
    <x v="19"/>
    <x v="1201"/>
    <d v="1899-12-30T12:27:47"/>
    <x v="0"/>
    <n v="1"/>
  </r>
  <r>
    <x v="1054"/>
    <x v="5"/>
    <x v="1202"/>
    <d v="1899-12-30T08:20:08"/>
    <x v="0"/>
    <n v="1"/>
  </r>
  <r>
    <x v="1055"/>
    <x v="11"/>
    <x v="1203"/>
    <d v="1899-12-30T14:07:13"/>
    <x v="0"/>
    <n v="15"/>
  </r>
  <r>
    <x v="1056"/>
    <x v="11"/>
    <x v="1204"/>
    <d v="1899-12-30T14:26:38"/>
    <x v="0"/>
    <n v="4"/>
  </r>
  <r>
    <x v="1057"/>
    <x v="8"/>
    <x v="1205"/>
    <d v="1899-12-30T12:54:06"/>
    <x v="0"/>
    <n v="4"/>
  </r>
  <r>
    <x v="1058"/>
    <x v="18"/>
    <x v="1206"/>
    <d v="1899-12-30T11:44:54"/>
    <x v="0"/>
    <n v="16"/>
  </r>
  <r>
    <x v="1058"/>
    <x v="15"/>
    <x v="1207"/>
    <d v="1899-12-30T09:51:54"/>
    <x v="0"/>
    <n v="8"/>
  </r>
  <r>
    <x v="1059"/>
    <x v="6"/>
    <x v="1208"/>
    <d v="1899-12-30T14:15:00"/>
    <x v="0"/>
    <n v="2"/>
  </r>
  <r>
    <x v="1060"/>
    <x v="3"/>
    <x v="1209"/>
    <d v="1899-12-30T14:54:28"/>
    <x v="0"/>
    <n v="12"/>
  </r>
  <r>
    <x v="1061"/>
    <x v="1"/>
    <x v="1210"/>
    <d v="1899-12-30T12:29:23"/>
    <x v="0"/>
    <n v="9"/>
  </r>
  <r>
    <x v="1062"/>
    <x v="9"/>
    <x v="1211"/>
    <d v="1899-12-30T08:48:15"/>
    <x v="0"/>
    <n v="14"/>
  </r>
  <r>
    <x v="1063"/>
    <x v="16"/>
    <x v="1212"/>
    <d v="1899-12-30T13:24:15"/>
    <x v="0"/>
    <n v="3"/>
  </r>
  <r>
    <x v="1063"/>
    <x v="14"/>
    <x v="1213"/>
    <d v="1899-12-30T14:12:44"/>
    <x v="0"/>
    <n v="4"/>
  </r>
  <r>
    <x v="1064"/>
    <x v="7"/>
    <x v="1214"/>
    <d v="1899-12-30T08:51:47"/>
    <x v="0"/>
    <n v="13"/>
  </r>
  <r>
    <x v="1064"/>
    <x v="4"/>
    <x v="1215"/>
    <d v="1899-12-30T08:47:03"/>
    <x v="0"/>
    <n v="10"/>
  </r>
  <r>
    <x v="1065"/>
    <x v="0"/>
    <x v="1216"/>
    <d v="1899-12-30T09:11:36"/>
    <x v="0"/>
    <n v="17"/>
  </r>
  <r>
    <x v="1066"/>
    <x v="15"/>
    <x v="1217"/>
    <d v="1899-12-30T11:24:05"/>
    <x v="0"/>
    <n v="2"/>
  </r>
  <r>
    <x v="1067"/>
    <x v="1"/>
    <x v="1218"/>
    <d v="1899-12-30T11:30:20"/>
    <x v="0"/>
    <n v="10"/>
  </r>
  <r>
    <x v="1068"/>
    <x v="8"/>
    <x v="1219"/>
    <d v="1899-12-30T09:33:46"/>
    <x v="0"/>
    <n v="4"/>
  </r>
  <r>
    <x v="1068"/>
    <x v="5"/>
    <x v="1220"/>
    <d v="1899-12-30T08:29:30"/>
    <x v="0"/>
    <n v="7"/>
  </r>
  <r>
    <x v="1069"/>
    <x v="16"/>
    <x v="1221"/>
    <d v="1899-12-30T12:11:28"/>
    <x v="0"/>
    <n v="17"/>
  </r>
  <r>
    <x v="1070"/>
    <x v="13"/>
    <x v="1222"/>
    <d v="1899-12-30T09:30:32"/>
    <x v="0"/>
    <n v="8"/>
  </r>
  <r>
    <x v="1071"/>
    <x v="7"/>
    <x v="1223"/>
    <d v="1899-12-30T14:48:27"/>
    <x v="0"/>
    <n v="8"/>
  </r>
  <r>
    <x v="1072"/>
    <x v="13"/>
    <x v="1224"/>
    <d v="1899-12-30T08:20:20"/>
    <x v="0"/>
    <n v="3"/>
  </r>
  <r>
    <x v="1073"/>
    <x v="12"/>
    <x v="1225"/>
    <d v="1899-12-30T10:41:13"/>
    <x v="0"/>
    <n v="3"/>
  </r>
  <r>
    <x v="1073"/>
    <x v="2"/>
    <x v="1226"/>
    <d v="1899-12-30T09:38:38"/>
    <x v="0"/>
    <n v="8"/>
  </r>
  <r>
    <x v="1074"/>
    <x v="5"/>
    <x v="1227"/>
    <d v="1899-12-30T13:54:33"/>
    <x v="0"/>
    <n v="2"/>
  </r>
  <r>
    <x v="1075"/>
    <x v="17"/>
    <x v="1228"/>
    <d v="1899-12-30T10:07:08"/>
    <x v="0"/>
    <n v="16"/>
  </r>
  <r>
    <x v="1076"/>
    <x v="17"/>
    <x v="1229"/>
    <d v="1899-12-30T13:08:23"/>
    <x v="0"/>
    <n v="3"/>
  </r>
  <r>
    <x v="1077"/>
    <x v="19"/>
    <x v="1230"/>
    <d v="1899-12-30T11:55:26"/>
    <x v="0"/>
    <n v="5"/>
  </r>
  <r>
    <x v="1078"/>
    <x v="12"/>
    <x v="1231"/>
    <d v="1899-12-30T14:15:01"/>
    <x v="0"/>
    <n v="3"/>
  </r>
  <r>
    <x v="1079"/>
    <x v="10"/>
    <x v="1232"/>
    <d v="1899-12-30T09:27:03"/>
    <x v="0"/>
    <n v="11"/>
  </r>
  <r>
    <x v="1080"/>
    <x v="12"/>
    <x v="1233"/>
    <d v="1899-12-30T13:48:25"/>
    <x v="0"/>
    <n v="6"/>
  </r>
  <r>
    <x v="1081"/>
    <x v="10"/>
    <x v="1234"/>
    <d v="1899-12-30T08:59:11"/>
    <x v="0"/>
    <n v="8"/>
  </r>
  <r>
    <x v="1082"/>
    <x v="6"/>
    <x v="1235"/>
    <d v="1899-12-30T11:49:27"/>
    <x v="0"/>
    <n v="13"/>
  </r>
  <r>
    <x v="1083"/>
    <x v="11"/>
    <x v="1236"/>
    <d v="1899-12-30T10:05:01"/>
    <x v="0"/>
    <n v="9"/>
  </r>
  <r>
    <x v="1084"/>
    <x v="6"/>
    <x v="1237"/>
    <d v="1899-12-30T10:15:24"/>
    <x v="0"/>
    <n v="9"/>
  </r>
  <r>
    <x v="1085"/>
    <x v="17"/>
    <x v="1238"/>
    <d v="1899-12-30T14:12:17"/>
    <x v="0"/>
    <n v="12"/>
  </r>
  <r>
    <x v="1086"/>
    <x v="5"/>
    <x v="1239"/>
    <d v="1899-12-30T09:13:42"/>
    <x v="0"/>
    <n v="2"/>
  </r>
  <r>
    <x v="1086"/>
    <x v="11"/>
    <x v="1240"/>
    <d v="1899-12-30T12:04:58"/>
    <x v="0"/>
    <n v="5"/>
  </r>
  <r>
    <x v="1087"/>
    <x v="5"/>
    <x v="1241"/>
    <d v="1899-12-30T11:27:33"/>
    <x v="0"/>
    <n v="5"/>
  </r>
  <r>
    <x v="1088"/>
    <x v="10"/>
    <x v="1242"/>
    <d v="1899-12-30T11:53:35"/>
    <x v="0"/>
    <n v="5"/>
  </r>
  <r>
    <x v="1089"/>
    <x v="12"/>
    <x v="1243"/>
    <d v="1899-12-30T09:28:47"/>
    <x v="0"/>
    <n v="8"/>
  </r>
  <r>
    <x v="1090"/>
    <x v="18"/>
    <x v="1244"/>
    <d v="1899-12-30T15:01:17"/>
    <x v="0"/>
    <n v="14"/>
  </r>
  <r>
    <x v="1091"/>
    <x v="0"/>
    <x v="1245"/>
    <d v="1899-12-30T11:22:54"/>
    <x v="0"/>
    <n v="9"/>
  </r>
  <r>
    <x v="1092"/>
    <x v="0"/>
    <x v="1246"/>
    <d v="1899-12-30T14:29:22"/>
    <x v="0"/>
    <n v="12"/>
  </r>
  <r>
    <x v="1093"/>
    <x v="8"/>
    <x v="1247"/>
    <d v="1899-12-30T14:56:01"/>
    <x v="0"/>
    <n v="11"/>
  </r>
  <r>
    <x v="1093"/>
    <x v="20"/>
    <x v="1248"/>
    <d v="1899-12-30T11:58:32"/>
    <x v="0"/>
    <n v="6"/>
  </r>
  <r>
    <x v="1094"/>
    <x v="7"/>
    <x v="333"/>
    <d v="1899-12-30T11:04:57"/>
    <x v="0"/>
    <n v="4"/>
  </r>
  <r>
    <x v="1095"/>
    <x v="3"/>
    <x v="1249"/>
    <d v="1899-12-30T13:52:06"/>
    <x v="0"/>
    <n v="4"/>
  </r>
  <r>
    <x v="1096"/>
    <x v="4"/>
    <x v="1250"/>
    <d v="1899-12-30T11:52:24"/>
    <x v="0"/>
    <n v="5"/>
  </r>
  <r>
    <x v="1097"/>
    <x v="8"/>
    <x v="1251"/>
    <d v="1899-12-30T13:56:01"/>
    <x v="0"/>
    <n v="2"/>
  </r>
  <r>
    <x v="1098"/>
    <x v="19"/>
    <x v="1252"/>
    <d v="1899-12-30T09:06:40"/>
    <x v="0"/>
    <n v="10"/>
  </r>
  <r>
    <x v="1099"/>
    <x v="8"/>
    <x v="1253"/>
    <d v="1899-12-30T10:47:59"/>
    <x v="0"/>
    <n v="4"/>
  </r>
  <r>
    <x v="1100"/>
    <x v="4"/>
    <x v="1254"/>
    <d v="1899-12-30T14:51:57"/>
    <x v="0"/>
    <n v="15"/>
  </r>
  <r>
    <x v="1101"/>
    <x v="13"/>
    <x v="1255"/>
    <d v="1899-12-30T09:34:12"/>
    <x v="0"/>
    <n v="15"/>
  </r>
  <r>
    <x v="1102"/>
    <x v="16"/>
    <x v="1256"/>
    <d v="1899-12-30T08:22:17"/>
    <x v="0"/>
    <n v="17"/>
  </r>
  <r>
    <x v="1103"/>
    <x v="19"/>
    <x v="1257"/>
    <d v="1899-12-30T11:45:33"/>
    <x v="0"/>
    <n v="10"/>
  </r>
  <r>
    <x v="1103"/>
    <x v="0"/>
    <x v="1258"/>
    <d v="1899-12-30T11:43:47"/>
    <x v="0"/>
    <n v="7"/>
  </r>
  <r>
    <x v="1104"/>
    <x v="19"/>
    <x v="1259"/>
    <d v="1899-12-30T11:21:59"/>
    <x v="0"/>
    <n v="9"/>
  </r>
  <r>
    <x v="1105"/>
    <x v="13"/>
    <x v="788"/>
    <d v="1899-12-30T11:31:22"/>
    <x v="0"/>
    <n v="14"/>
  </r>
  <r>
    <x v="1106"/>
    <x v="8"/>
    <x v="1260"/>
    <d v="1899-12-30T08:37:57"/>
    <x v="0"/>
    <n v="10"/>
  </r>
  <r>
    <x v="1107"/>
    <x v="12"/>
    <x v="1261"/>
    <d v="1899-12-30T12:32:57"/>
    <x v="0"/>
    <n v="16"/>
  </r>
  <r>
    <x v="1108"/>
    <x v="15"/>
    <x v="1262"/>
    <d v="1899-12-30T13:35:36"/>
    <x v="0"/>
    <n v="3"/>
  </r>
  <r>
    <x v="1109"/>
    <x v="16"/>
    <x v="1263"/>
    <d v="1899-12-30T09:07:02"/>
    <x v="0"/>
    <n v="15"/>
  </r>
  <r>
    <x v="1110"/>
    <x v="1"/>
    <x v="1264"/>
    <d v="1899-12-30T08:42:28"/>
    <x v="0"/>
    <n v="2"/>
  </r>
  <r>
    <x v="1111"/>
    <x v="11"/>
    <x v="1265"/>
    <d v="1899-12-30T11:41:45"/>
    <x v="0"/>
    <n v="7"/>
  </r>
  <r>
    <x v="1112"/>
    <x v="19"/>
    <x v="1266"/>
    <d v="1899-12-30T14:59:09"/>
    <x v="0"/>
    <n v="4"/>
  </r>
  <r>
    <x v="1113"/>
    <x v="9"/>
    <x v="1267"/>
    <d v="1899-12-30T11:09:02"/>
    <x v="0"/>
    <n v="8"/>
  </r>
  <r>
    <x v="1114"/>
    <x v="14"/>
    <x v="1268"/>
    <d v="1899-12-30T13:04:16"/>
    <x v="0"/>
    <n v="16"/>
  </r>
  <r>
    <x v="1115"/>
    <x v="16"/>
    <x v="1269"/>
    <d v="1899-12-30T14:25:04"/>
    <x v="0"/>
    <n v="16"/>
  </r>
  <r>
    <x v="1115"/>
    <x v="3"/>
    <x v="1270"/>
    <d v="1899-12-30T13:24:27"/>
    <x v="0"/>
    <n v="1"/>
  </r>
  <r>
    <x v="1115"/>
    <x v="13"/>
    <x v="1271"/>
    <d v="1899-12-30T11:51:06"/>
    <x v="0"/>
    <n v="3"/>
  </r>
  <r>
    <x v="1116"/>
    <x v="18"/>
    <x v="1272"/>
    <d v="1899-12-30T14:47:14"/>
    <x v="0"/>
    <n v="6"/>
  </r>
  <r>
    <x v="1117"/>
    <x v="3"/>
    <x v="911"/>
    <d v="1899-12-30T10:07:53"/>
    <x v="0"/>
    <n v="15"/>
  </r>
  <r>
    <x v="1118"/>
    <x v="19"/>
    <x v="1273"/>
    <d v="1899-12-30T13:50:03"/>
    <x v="0"/>
    <n v="8"/>
  </r>
  <r>
    <x v="1119"/>
    <x v="9"/>
    <x v="1274"/>
    <d v="1899-12-30T11:35:47"/>
    <x v="0"/>
    <n v="12"/>
  </r>
  <r>
    <x v="1120"/>
    <x v="15"/>
    <x v="1275"/>
    <d v="1899-12-30T13:57:21"/>
    <x v="0"/>
    <n v="13"/>
  </r>
  <r>
    <x v="1121"/>
    <x v="4"/>
    <x v="1276"/>
    <d v="1899-12-30T09:42:23"/>
    <x v="0"/>
    <n v="1"/>
  </r>
  <r>
    <x v="1122"/>
    <x v="1"/>
    <x v="1277"/>
    <d v="1899-12-30T13:32:23"/>
    <x v="0"/>
    <n v="5"/>
  </r>
  <r>
    <x v="1123"/>
    <x v="7"/>
    <x v="1278"/>
    <d v="1899-12-30T12:24:30"/>
    <x v="0"/>
    <n v="1"/>
  </r>
  <r>
    <x v="1124"/>
    <x v="20"/>
    <x v="1279"/>
    <d v="1899-12-30T14:49:21"/>
    <x v="0"/>
    <n v="2"/>
  </r>
  <r>
    <x v="1125"/>
    <x v="12"/>
    <x v="1280"/>
    <d v="1899-12-30T10:35:26"/>
    <x v="0"/>
    <n v="8"/>
  </r>
  <r>
    <x v="1125"/>
    <x v="12"/>
    <x v="465"/>
    <d v="1899-12-30T13:41:22"/>
    <x v="0"/>
    <n v="16"/>
  </r>
  <r>
    <x v="1126"/>
    <x v="19"/>
    <x v="1281"/>
    <d v="1899-12-30T13:06:39"/>
    <x v="0"/>
    <n v="13"/>
  </r>
  <r>
    <x v="1127"/>
    <x v="15"/>
    <x v="1282"/>
    <d v="1899-12-30T14:39:56"/>
    <x v="0"/>
    <n v="4"/>
  </r>
  <r>
    <x v="1128"/>
    <x v="9"/>
    <x v="1283"/>
    <d v="1899-12-30T11:52:10"/>
    <x v="0"/>
    <n v="9"/>
  </r>
  <r>
    <x v="1128"/>
    <x v="0"/>
    <x v="1284"/>
    <d v="1899-12-30T11:01:07"/>
    <x v="0"/>
    <n v="3"/>
  </r>
  <r>
    <x v="1129"/>
    <x v="17"/>
    <x v="1285"/>
    <d v="1899-12-30T10:46:44"/>
    <x v="0"/>
    <n v="13"/>
  </r>
  <r>
    <x v="1130"/>
    <x v="11"/>
    <x v="1286"/>
    <d v="1899-12-30T12:03:48"/>
    <x v="0"/>
    <n v="11"/>
  </r>
  <r>
    <x v="1131"/>
    <x v="17"/>
    <x v="1287"/>
    <d v="1899-12-30T14:40:19"/>
    <x v="0"/>
    <n v="7"/>
  </r>
  <r>
    <x v="1132"/>
    <x v="20"/>
    <x v="1288"/>
    <d v="1899-12-30T08:56:07"/>
    <x v="0"/>
    <n v="15"/>
  </r>
  <r>
    <x v="1133"/>
    <x v="15"/>
    <x v="1289"/>
    <d v="1899-12-30T12:59:04"/>
    <x v="0"/>
    <n v="2"/>
  </r>
  <r>
    <x v="1134"/>
    <x v="7"/>
    <x v="1290"/>
    <d v="1899-12-30T09:45:15"/>
    <x v="0"/>
    <n v="1"/>
  </r>
  <r>
    <x v="1135"/>
    <x v="15"/>
    <x v="979"/>
    <d v="1899-12-30T09:45:10"/>
    <x v="0"/>
    <n v="6"/>
  </r>
  <r>
    <x v="1136"/>
    <x v="6"/>
    <x v="1291"/>
    <d v="1899-12-30T09:13:27"/>
    <x v="0"/>
    <n v="7"/>
  </r>
  <r>
    <x v="1137"/>
    <x v="16"/>
    <x v="1292"/>
    <d v="1899-12-30T12:48:39"/>
    <x v="0"/>
    <n v="15"/>
  </r>
  <r>
    <x v="1138"/>
    <x v="16"/>
    <x v="1293"/>
    <d v="1899-12-30T13:26:12"/>
    <x v="0"/>
    <n v="14"/>
  </r>
  <r>
    <x v="1138"/>
    <x v="7"/>
    <x v="933"/>
    <d v="1899-12-30T09:38:38"/>
    <x v="0"/>
    <n v="3"/>
  </r>
  <r>
    <x v="1138"/>
    <x v="1"/>
    <x v="1294"/>
    <d v="1899-12-30T08:16:19"/>
    <x v="0"/>
    <n v="11"/>
  </r>
  <r>
    <x v="1139"/>
    <x v="15"/>
    <x v="1295"/>
    <d v="1899-12-30T08:53:51"/>
    <x v="0"/>
    <n v="4"/>
  </r>
  <r>
    <x v="1140"/>
    <x v="2"/>
    <x v="1296"/>
    <d v="1899-12-30T08:59:38"/>
    <x v="0"/>
    <n v="13"/>
  </r>
  <r>
    <x v="1141"/>
    <x v="17"/>
    <x v="1297"/>
    <d v="1899-12-30T12:13:50"/>
    <x v="0"/>
    <n v="15"/>
  </r>
  <r>
    <x v="1142"/>
    <x v="19"/>
    <x v="1298"/>
    <d v="1899-12-30T10:44:05"/>
    <x v="0"/>
    <n v="11"/>
  </r>
  <r>
    <x v="1143"/>
    <x v="10"/>
    <x v="1299"/>
    <d v="1899-12-30T10:55:28"/>
    <x v="0"/>
    <n v="13"/>
  </r>
  <r>
    <x v="1144"/>
    <x v="20"/>
    <x v="440"/>
    <d v="1899-12-30T12:10:24"/>
    <x v="0"/>
    <n v="8"/>
  </r>
  <r>
    <x v="1145"/>
    <x v="15"/>
    <x v="1300"/>
    <d v="1899-12-30T09:05:31"/>
    <x v="0"/>
    <n v="10"/>
  </r>
  <r>
    <x v="1146"/>
    <x v="19"/>
    <x v="1301"/>
    <d v="1899-12-30T08:56:46"/>
    <x v="0"/>
    <n v="2"/>
  </r>
  <r>
    <x v="1147"/>
    <x v="3"/>
    <x v="1302"/>
    <d v="1899-12-30T14:12:29"/>
    <x v="0"/>
    <n v="13"/>
  </r>
  <r>
    <x v="1148"/>
    <x v="4"/>
    <x v="1303"/>
    <d v="1899-12-30T08:42:38"/>
    <x v="0"/>
    <n v="13"/>
  </r>
  <r>
    <x v="1149"/>
    <x v="19"/>
    <x v="1304"/>
    <d v="1899-12-30T08:15:22"/>
    <x v="0"/>
    <n v="11"/>
  </r>
  <r>
    <x v="1150"/>
    <x v="13"/>
    <x v="1305"/>
    <d v="1899-12-30T09:48:36"/>
    <x v="0"/>
    <n v="6"/>
  </r>
  <r>
    <x v="1151"/>
    <x v="14"/>
    <x v="1306"/>
    <d v="1899-12-30T14:22:03"/>
    <x v="0"/>
    <n v="13"/>
  </r>
  <r>
    <x v="1152"/>
    <x v="9"/>
    <x v="1307"/>
    <d v="1899-12-30T14:40:12"/>
    <x v="0"/>
    <n v="3"/>
  </r>
  <r>
    <x v="1153"/>
    <x v="4"/>
    <x v="1308"/>
    <d v="1899-12-30T12:51:59"/>
    <x v="0"/>
    <n v="10"/>
  </r>
  <r>
    <x v="1154"/>
    <x v="2"/>
    <x v="1309"/>
    <d v="1899-12-30T13:33:51"/>
    <x v="0"/>
    <n v="4"/>
  </r>
  <r>
    <x v="1155"/>
    <x v="20"/>
    <x v="1310"/>
    <d v="1899-12-30T11:54:23"/>
    <x v="0"/>
    <n v="12"/>
  </r>
  <r>
    <x v="1156"/>
    <x v="13"/>
    <x v="1311"/>
    <d v="1899-12-30T13:32:26"/>
    <x v="0"/>
    <n v="10"/>
  </r>
  <r>
    <x v="1157"/>
    <x v="19"/>
    <x v="1312"/>
    <d v="1899-12-30T12:24:16"/>
    <x v="0"/>
    <n v="13"/>
  </r>
  <r>
    <x v="1158"/>
    <x v="19"/>
    <x v="1313"/>
    <d v="1899-12-30T14:55:01"/>
    <x v="0"/>
    <n v="12"/>
  </r>
  <r>
    <x v="1159"/>
    <x v="3"/>
    <x v="1314"/>
    <d v="1899-12-30T11:26:39"/>
    <x v="0"/>
    <n v="3"/>
  </r>
  <r>
    <x v="1160"/>
    <x v="13"/>
    <x v="1315"/>
    <d v="1899-12-30T08:29:05"/>
    <x v="0"/>
    <n v="6"/>
  </r>
  <r>
    <x v="1161"/>
    <x v="17"/>
    <x v="1316"/>
    <d v="1899-12-30T09:42:42"/>
    <x v="0"/>
    <n v="8"/>
  </r>
  <r>
    <x v="1162"/>
    <x v="4"/>
    <x v="1317"/>
    <d v="1899-12-30T13:31:54"/>
    <x v="0"/>
    <n v="12"/>
  </r>
  <r>
    <x v="1163"/>
    <x v="15"/>
    <x v="1318"/>
    <d v="1899-12-30T09:49:27"/>
    <x v="0"/>
    <n v="15"/>
  </r>
  <r>
    <x v="1164"/>
    <x v="10"/>
    <x v="1319"/>
    <d v="1899-12-30T08:33:01"/>
    <x v="0"/>
    <n v="8"/>
  </r>
  <r>
    <x v="1165"/>
    <x v="16"/>
    <x v="1320"/>
    <d v="1899-12-30T10:13:21"/>
    <x v="0"/>
    <n v="15"/>
  </r>
  <r>
    <x v="1166"/>
    <x v="12"/>
    <x v="1321"/>
    <d v="1899-12-30T10:37:43"/>
    <x v="0"/>
    <n v="4"/>
  </r>
  <r>
    <x v="1166"/>
    <x v="1"/>
    <x v="1322"/>
    <d v="1899-12-30T11:27:17"/>
    <x v="0"/>
    <n v="1"/>
  </r>
  <r>
    <x v="1167"/>
    <x v="8"/>
    <x v="1323"/>
    <d v="1899-12-30T13:22:54"/>
    <x v="0"/>
    <n v="7"/>
  </r>
  <r>
    <x v="1167"/>
    <x v="7"/>
    <x v="1324"/>
    <d v="1899-12-30T13:30:03"/>
    <x v="0"/>
    <n v="12"/>
  </r>
  <r>
    <x v="1168"/>
    <x v="11"/>
    <x v="1325"/>
    <d v="1899-12-30T13:46:37"/>
    <x v="0"/>
    <n v="3"/>
  </r>
  <r>
    <x v="1169"/>
    <x v="9"/>
    <x v="1326"/>
    <d v="1899-12-30T14:08:35"/>
    <x v="0"/>
    <n v="6"/>
  </r>
  <r>
    <x v="1170"/>
    <x v="2"/>
    <x v="1327"/>
    <d v="1899-12-30T13:07:47"/>
    <x v="0"/>
    <n v="1"/>
  </r>
  <r>
    <x v="1171"/>
    <x v="16"/>
    <x v="1328"/>
    <d v="1899-12-30T10:56:41"/>
    <x v="0"/>
    <n v="8"/>
  </r>
  <r>
    <x v="1172"/>
    <x v="3"/>
    <x v="1329"/>
    <d v="1899-12-30T14:22:39"/>
    <x v="0"/>
    <n v="5"/>
  </r>
  <r>
    <x v="1173"/>
    <x v="3"/>
    <x v="1330"/>
    <d v="1899-12-30T15:04:59"/>
    <x v="0"/>
    <n v="5"/>
  </r>
  <r>
    <x v="1174"/>
    <x v="0"/>
    <x v="1331"/>
    <d v="1899-12-30T13:56:30"/>
    <x v="0"/>
    <n v="2"/>
  </r>
  <r>
    <x v="1175"/>
    <x v="3"/>
    <x v="1332"/>
    <d v="1899-12-30T11:50:56"/>
    <x v="0"/>
    <n v="4"/>
  </r>
  <r>
    <x v="1176"/>
    <x v="17"/>
    <x v="1333"/>
    <d v="1899-12-30T09:12:49"/>
    <x v="0"/>
    <n v="16"/>
  </r>
  <r>
    <x v="1177"/>
    <x v="20"/>
    <x v="1334"/>
    <d v="1899-12-30T13:54:00"/>
    <x v="0"/>
    <n v="4"/>
  </r>
  <r>
    <x v="1178"/>
    <x v="6"/>
    <x v="1335"/>
    <d v="1899-12-30T13:05:16"/>
    <x v="0"/>
    <n v="16"/>
  </r>
  <r>
    <x v="1179"/>
    <x v="7"/>
    <x v="1336"/>
    <d v="1899-12-30T11:26:02"/>
    <x v="0"/>
    <n v="1"/>
  </r>
  <r>
    <x v="1180"/>
    <x v="15"/>
    <x v="1337"/>
    <d v="1899-12-30T13:38:58"/>
    <x v="0"/>
    <n v="4"/>
  </r>
  <r>
    <x v="1181"/>
    <x v="5"/>
    <x v="1338"/>
    <d v="1899-12-30T08:22:41"/>
    <x v="0"/>
    <n v="4"/>
  </r>
  <r>
    <x v="1182"/>
    <x v="2"/>
    <x v="1339"/>
    <d v="1899-12-30T13:49:44"/>
    <x v="0"/>
    <n v="6"/>
  </r>
  <r>
    <x v="1183"/>
    <x v="16"/>
    <x v="1340"/>
    <d v="1899-12-30T12:08:30"/>
    <x v="0"/>
    <n v="16"/>
  </r>
  <r>
    <x v="1184"/>
    <x v="19"/>
    <x v="1341"/>
    <d v="1899-12-30T08:39:27"/>
    <x v="0"/>
    <n v="8"/>
  </r>
  <r>
    <x v="1185"/>
    <x v="13"/>
    <x v="1342"/>
    <d v="1899-12-30T11:06:31"/>
    <x v="0"/>
    <n v="3"/>
  </r>
  <r>
    <x v="1186"/>
    <x v="1"/>
    <x v="1343"/>
    <d v="1899-12-30T14:53:30"/>
    <x v="0"/>
    <n v="12"/>
  </r>
  <r>
    <x v="1186"/>
    <x v="2"/>
    <x v="1344"/>
    <d v="1899-12-30T11:01:43"/>
    <x v="0"/>
    <n v="14"/>
  </r>
  <r>
    <x v="1187"/>
    <x v="18"/>
    <x v="1345"/>
    <d v="1899-12-30T11:56:45"/>
    <x v="0"/>
    <n v="8"/>
  </r>
  <r>
    <x v="1188"/>
    <x v="7"/>
    <x v="1346"/>
    <d v="1899-12-30T11:45:41"/>
    <x v="0"/>
    <n v="3"/>
  </r>
  <r>
    <x v="1189"/>
    <x v="20"/>
    <x v="1347"/>
    <d v="1899-12-30T10:41:40"/>
    <x v="0"/>
    <n v="12"/>
  </r>
  <r>
    <x v="1190"/>
    <x v="10"/>
    <x v="844"/>
    <d v="1899-12-30T09:19:15"/>
    <x v="0"/>
    <n v="12"/>
  </r>
  <r>
    <x v="1191"/>
    <x v="0"/>
    <x v="1348"/>
    <d v="1899-12-30T11:46:31"/>
    <x v="0"/>
    <n v="14"/>
  </r>
  <r>
    <x v="1192"/>
    <x v="10"/>
    <x v="1349"/>
    <d v="1899-12-30T13:39:51"/>
    <x v="0"/>
    <n v="1"/>
  </r>
  <r>
    <x v="1193"/>
    <x v="20"/>
    <x v="1350"/>
    <d v="1899-12-30T11:08:54"/>
    <x v="0"/>
    <n v="14"/>
  </r>
  <r>
    <x v="1194"/>
    <x v="20"/>
    <x v="1351"/>
    <d v="1899-12-30T15:00:35"/>
    <x v="0"/>
    <n v="6"/>
  </r>
  <r>
    <x v="1195"/>
    <x v="11"/>
    <x v="1352"/>
    <d v="1899-12-30T08:30:27"/>
    <x v="0"/>
    <n v="5"/>
  </r>
  <r>
    <x v="1196"/>
    <x v="12"/>
    <x v="1353"/>
    <d v="1899-12-30T13:38:23"/>
    <x v="0"/>
    <n v="3"/>
  </r>
  <r>
    <x v="1196"/>
    <x v="2"/>
    <x v="1354"/>
    <d v="1899-12-30T09:34:30"/>
    <x v="0"/>
    <n v="2"/>
  </r>
  <r>
    <x v="1197"/>
    <x v="18"/>
    <x v="1355"/>
    <d v="1899-12-30T10:47:33"/>
    <x v="0"/>
    <n v="17"/>
  </r>
  <r>
    <x v="1198"/>
    <x v="12"/>
    <x v="1356"/>
    <d v="1899-12-30T13:11:20"/>
    <x v="0"/>
    <n v="11"/>
  </r>
  <r>
    <x v="1199"/>
    <x v="5"/>
    <x v="1357"/>
    <d v="1899-12-30T09:37:18"/>
    <x v="0"/>
    <n v="17"/>
  </r>
  <r>
    <x v="1199"/>
    <x v="6"/>
    <x v="1358"/>
    <d v="1899-12-30T12:01:15"/>
    <x v="0"/>
    <n v="13"/>
  </r>
  <r>
    <x v="1200"/>
    <x v="10"/>
    <x v="1359"/>
    <d v="1899-12-30T14:28:04"/>
    <x v="0"/>
    <n v="2"/>
  </r>
  <r>
    <x v="1201"/>
    <x v="19"/>
    <x v="1360"/>
    <d v="1899-12-30T08:31:17"/>
    <x v="0"/>
    <n v="8"/>
  </r>
  <r>
    <x v="1202"/>
    <x v="20"/>
    <x v="1361"/>
    <d v="1899-12-30T14:34:07"/>
    <x v="0"/>
    <n v="14"/>
  </r>
  <r>
    <x v="1203"/>
    <x v="2"/>
    <x v="1362"/>
    <d v="1899-12-30T12:30:47"/>
    <x v="0"/>
    <n v="2"/>
  </r>
  <r>
    <x v="1204"/>
    <x v="0"/>
    <x v="1363"/>
    <d v="1899-12-30T10:39:16"/>
    <x v="0"/>
    <n v="11"/>
  </r>
  <r>
    <x v="1205"/>
    <x v="20"/>
    <x v="1364"/>
    <d v="1899-12-30T09:37:30"/>
    <x v="0"/>
    <n v="17"/>
  </r>
  <r>
    <x v="1206"/>
    <x v="12"/>
    <x v="1365"/>
    <d v="1899-12-30T11:22:56"/>
    <x v="0"/>
    <n v="16"/>
  </r>
  <r>
    <x v="1207"/>
    <x v="0"/>
    <x v="1366"/>
    <d v="1899-12-30T08:11:54"/>
    <x v="0"/>
    <n v="11"/>
  </r>
  <r>
    <x v="1208"/>
    <x v="9"/>
    <x v="1367"/>
    <d v="1899-12-30T11:54:03"/>
    <x v="0"/>
    <n v="13"/>
  </r>
  <r>
    <x v="1209"/>
    <x v="0"/>
    <x v="1368"/>
    <d v="1899-12-30T08:52:22"/>
    <x v="0"/>
    <n v="7"/>
  </r>
  <r>
    <x v="1210"/>
    <x v="11"/>
    <x v="1369"/>
    <d v="1899-12-30T13:37:15"/>
    <x v="0"/>
    <n v="15"/>
  </r>
  <r>
    <x v="1211"/>
    <x v="8"/>
    <x v="1370"/>
    <d v="1899-12-30T10:52:20"/>
    <x v="0"/>
    <n v="15"/>
  </r>
  <r>
    <x v="1211"/>
    <x v="10"/>
    <x v="1371"/>
    <d v="1899-12-30T11:02:11"/>
    <x v="0"/>
    <n v="16"/>
  </r>
  <r>
    <x v="1211"/>
    <x v="2"/>
    <x v="1372"/>
    <d v="1899-12-30T10:10:19"/>
    <x v="0"/>
    <n v="9"/>
  </r>
  <r>
    <x v="1211"/>
    <x v="0"/>
    <x v="1373"/>
    <d v="1899-12-30T13:10:08"/>
    <x v="0"/>
    <n v="14"/>
  </r>
  <r>
    <x v="1212"/>
    <x v="18"/>
    <x v="1374"/>
    <d v="1899-12-30T13:27:28"/>
    <x v="0"/>
    <n v="3"/>
  </r>
  <r>
    <x v="1213"/>
    <x v="15"/>
    <x v="1375"/>
    <d v="1899-12-30T12:10:58"/>
    <x v="0"/>
    <n v="4"/>
  </r>
  <r>
    <x v="1214"/>
    <x v="17"/>
    <x v="1376"/>
    <d v="1899-12-30T08:41:22"/>
    <x v="0"/>
    <n v="17"/>
  </r>
  <r>
    <x v="1214"/>
    <x v="17"/>
    <x v="1377"/>
    <d v="1899-12-30T13:12:58"/>
    <x v="0"/>
    <n v="14"/>
  </r>
  <r>
    <x v="1215"/>
    <x v="13"/>
    <x v="1378"/>
    <d v="1899-12-30T15:04:50"/>
    <x v="0"/>
    <n v="4"/>
  </r>
  <r>
    <x v="1216"/>
    <x v="4"/>
    <x v="1379"/>
    <d v="1899-12-30T09:21:21"/>
    <x v="0"/>
    <n v="2"/>
  </r>
  <r>
    <x v="1217"/>
    <x v="15"/>
    <x v="1380"/>
    <d v="1899-12-30T09:59:20"/>
    <x v="0"/>
    <n v="9"/>
  </r>
  <r>
    <x v="1218"/>
    <x v="6"/>
    <x v="1381"/>
    <d v="1899-12-30T08:43:39"/>
    <x v="0"/>
    <n v="2"/>
  </r>
  <r>
    <x v="1219"/>
    <x v="15"/>
    <x v="1382"/>
    <d v="1899-12-30T14:15:15"/>
    <x v="0"/>
    <n v="14"/>
  </r>
  <r>
    <x v="1220"/>
    <x v="18"/>
    <x v="1383"/>
    <d v="1899-12-30T09:28:24"/>
    <x v="0"/>
    <n v="14"/>
  </r>
  <r>
    <x v="1221"/>
    <x v="16"/>
    <x v="1384"/>
    <d v="1899-12-30T10:04:03"/>
    <x v="0"/>
    <n v="14"/>
  </r>
  <r>
    <x v="1222"/>
    <x v="13"/>
    <x v="1385"/>
    <d v="1899-12-30T13:21:24"/>
    <x v="0"/>
    <n v="15"/>
  </r>
  <r>
    <x v="1223"/>
    <x v="16"/>
    <x v="1386"/>
    <d v="1899-12-30T08:34:04"/>
    <x v="0"/>
    <n v="4"/>
  </r>
  <r>
    <x v="1224"/>
    <x v="2"/>
    <x v="204"/>
    <d v="1899-12-30T10:49:02"/>
    <x v="0"/>
    <n v="9"/>
  </r>
  <r>
    <x v="1225"/>
    <x v="6"/>
    <x v="1387"/>
    <d v="1899-12-30T12:44:35"/>
    <x v="0"/>
    <n v="11"/>
  </r>
  <r>
    <x v="1226"/>
    <x v="16"/>
    <x v="1388"/>
    <d v="1899-12-30T11:53:32"/>
    <x v="0"/>
    <n v="16"/>
  </r>
  <r>
    <x v="1227"/>
    <x v="3"/>
    <x v="1389"/>
    <d v="1899-12-30T10:21:15"/>
    <x v="0"/>
    <n v="6"/>
  </r>
  <r>
    <x v="1228"/>
    <x v="10"/>
    <x v="1390"/>
    <d v="1899-12-30T11:00:26"/>
    <x v="0"/>
    <n v="6"/>
  </r>
  <r>
    <x v="1229"/>
    <x v="4"/>
    <x v="1391"/>
    <d v="1899-12-30T12:44:31"/>
    <x v="0"/>
    <n v="12"/>
  </r>
  <r>
    <x v="1230"/>
    <x v="20"/>
    <x v="1392"/>
    <d v="1899-12-30T13:31:22"/>
    <x v="0"/>
    <n v="12"/>
  </r>
  <r>
    <x v="1231"/>
    <x v="19"/>
    <x v="1393"/>
    <d v="1899-12-30T11:06:08"/>
    <x v="0"/>
    <n v="11"/>
  </r>
  <r>
    <x v="1232"/>
    <x v="10"/>
    <x v="1394"/>
    <d v="1899-12-30T13:13:32"/>
    <x v="0"/>
    <n v="10"/>
  </r>
  <r>
    <x v="1232"/>
    <x v="0"/>
    <x v="1395"/>
    <d v="1899-12-30T13:00:55"/>
    <x v="0"/>
    <n v="2"/>
  </r>
  <r>
    <x v="1233"/>
    <x v="4"/>
    <x v="1396"/>
    <d v="1899-12-30T13:13:29"/>
    <x v="0"/>
    <n v="15"/>
  </r>
  <r>
    <x v="1234"/>
    <x v="14"/>
    <x v="1397"/>
    <d v="1899-12-30T11:45:11"/>
    <x v="0"/>
    <n v="14"/>
  </r>
  <r>
    <x v="1234"/>
    <x v="11"/>
    <x v="1398"/>
    <d v="1899-12-30T09:49:41"/>
    <x v="0"/>
    <n v="1"/>
  </r>
  <r>
    <x v="1235"/>
    <x v="18"/>
    <x v="1399"/>
    <d v="1899-12-30T13:06:01"/>
    <x v="0"/>
    <n v="15"/>
  </r>
  <r>
    <x v="1236"/>
    <x v="19"/>
    <x v="1400"/>
    <d v="1899-12-30T12:55:45"/>
    <x v="0"/>
    <n v="9"/>
  </r>
  <r>
    <x v="1237"/>
    <x v="2"/>
    <x v="1401"/>
    <d v="1899-12-30T08:42:01"/>
    <x v="0"/>
    <n v="11"/>
  </r>
  <r>
    <x v="1238"/>
    <x v="5"/>
    <x v="1402"/>
    <d v="1899-12-30T12:03:35"/>
    <x v="0"/>
    <n v="1"/>
  </r>
  <r>
    <x v="1239"/>
    <x v="1"/>
    <x v="1403"/>
    <d v="1899-12-30T11:59:26"/>
    <x v="0"/>
    <n v="17"/>
  </r>
  <r>
    <x v="1240"/>
    <x v="6"/>
    <x v="1404"/>
    <d v="1899-12-30T14:38:31"/>
    <x v="0"/>
    <n v="4"/>
  </r>
  <r>
    <x v="1240"/>
    <x v="7"/>
    <x v="1405"/>
    <d v="1899-12-30T13:53:00"/>
    <x v="0"/>
    <n v="6"/>
  </r>
  <r>
    <x v="1241"/>
    <x v="19"/>
    <x v="1406"/>
    <d v="1899-12-30T13:25:18"/>
    <x v="0"/>
    <n v="2"/>
  </r>
  <r>
    <x v="1242"/>
    <x v="5"/>
    <x v="1407"/>
    <d v="1899-12-30T09:47:02"/>
    <x v="0"/>
    <n v="10"/>
  </r>
  <r>
    <x v="1243"/>
    <x v="5"/>
    <x v="1408"/>
    <d v="1899-12-30T10:43:53"/>
    <x v="0"/>
    <n v="16"/>
  </r>
  <r>
    <x v="1244"/>
    <x v="14"/>
    <x v="1409"/>
    <d v="1899-12-30T13:59:40"/>
    <x v="0"/>
    <n v="11"/>
  </r>
  <r>
    <x v="1245"/>
    <x v="9"/>
    <x v="1410"/>
    <d v="1899-12-30T12:21:22"/>
    <x v="0"/>
    <n v="8"/>
  </r>
  <r>
    <x v="1246"/>
    <x v="9"/>
    <x v="1411"/>
    <d v="1899-12-30T10:50:47"/>
    <x v="0"/>
    <n v="12"/>
  </r>
  <r>
    <x v="1247"/>
    <x v="18"/>
    <x v="1412"/>
    <d v="1899-12-30T10:38:51"/>
    <x v="0"/>
    <n v="13"/>
  </r>
  <r>
    <x v="1248"/>
    <x v="15"/>
    <x v="1413"/>
    <d v="1899-12-30T13:41:01"/>
    <x v="0"/>
    <n v="1"/>
  </r>
  <r>
    <x v="1249"/>
    <x v="2"/>
    <x v="1414"/>
    <d v="1899-12-30T13:54:52"/>
    <x v="0"/>
    <n v="6"/>
  </r>
  <r>
    <x v="1250"/>
    <x v="20"/>
    <x v="1415"/>
    <d v="1899-12-30T09:22:26"/>
    <x v="0"/>
    <n v="9"/>
  </r>
  <r>
    <x v="1251"/>
    <x v="12"/>
    <x v="1416"/>
    <d v="1899-12-30T10:06:03"/>
    <x v="0"/>
    <n v="1"/>
  </r>
  <r>
    <x v="1252"/>
    <x v="12"/>
    <x v="1417"/>
    <d v="1899-12-30T12:20:03"/>
    <x v="0"/>
    <n v="16"/>
  </r>
  <r>
    <x v="1252"/>
    <x v="7"/>
    <x v="1418"/>
    <d v="1899-12-30T14:06:52"/>
    <x v="0"/>
    <n v="15"/>
  </r>
  <r>
    <x v="1253"/>
    <x v="4"/>
    <x v="1419"/>
    <d v="1899-12-30T14:23:11"/>
    <x v="0"/>
    <n v="9"/>
  </r>
  <r>
    <x v="1254"/>
    <x v="5"/>
    <x v="1420"/>
    <d v="1899-12-30T14:57:43"/>
    <x v="0"/>
    <n v="2"/>
  </r>
  <r>
    <x v="1255"/>
    <x v="0"/>
    <x v="1421"/>
    <d v="1899-12-30T13:03:21"/>
    <x v="0"/>
    <n v="12"/>
  </r>
  <r>
    <x v="1256"/>
    <x v="4"/>
    <x v="1422"/>
    <d v="1899-12-30T11:13:13"/>
    <x v="0"/>
    <n v="15"/>
  </r>
  <r>
    <x v="1257"/>
    <x v="10"/>
    <x v="1423"/>
    <d v="1899-12-30T09:30:41"/>
    <x v="0"/>
    <n v="4"/>
  </r>
  <r>
    <x v="1258"/>
    <x v="10"/>
    <x v="1424"/>
    <d v="1899-12-30T08:13:48"/>
    <x v="0"/>
    <n v="9"/>
  </r>
  <r>
    <x v="1259"/>
    <x v="16"/>
    <x v="1425"/>
    <d v="1899-12-30T10:49:17"/>
    <x v="0"/>
    <n v="7"/>
  </r>
  <r>
    <x v="1259"/>
    <x v="9"/>
    <x v="1426"/>
    <d v="1899-12-30T14:49:47"/>
    <x v="0"/>
    <n v="2"/>
  </r>
  <r>
    <x v="1260"/>
    <x v="6"/>
    <x v="1427"/>
    <d v="1899-12-30T09:57:54"/>
    <x v="0"/>
    <n v="4"/>
  </r>
  <r>
    <x v="1261"/>
    <x v="19"/>
    <x v="1428"/>
    <d v="1899-12-30T10:16:41"/>
    <x v="0"/>
    <n v="11"/>
  </r>
  <r>
    <x v="1262"/>
    <x v="19"/>
    <x v="1429"/>
    <d v="1899-12-30T12:06:16"/>
    <x v="0"/>
    <n v="17"/>
  </r>
  <r>
    <x v="1263"/>
    <x v="4"/>
    <x v="1430"/>
    <d v="1899-12-30T14:05:40"/>
    <x v="0"/>
    <n v="11"/>
  </r>
  <r>
    <x v="1264"/>
    <x v="12"/>
    <x v="1431"/>
    <d v="1899-12-30T14:55:56"/>
    <x v="0"/>
    <n v="16"/>
  </r>
  <r>
    <x v="1264"/>
    <x v="4"/>
    <x v="1432"/>
    <d v="1899-12-30T10:56:03"/>
    <x v="0"/>
    <n v="9"/>
  </r>
  <r>
    <x v="1265"/>
    <x v="9"/>
    <x v="1433"/>
    <d v="1899-12-30T08:07:35"/>
    <x v="0"/>
    <n v="8"/>
  </r>
  <r>
    <x v="1265"/>
    <x v="4"/>
    <x v="1434"/>
    <d v="1899-12-30T13:03:10"/>
    <x v="0"/>
    <n v="15"/>
  </r>
  <r>
    <x v="1266"/>
    <x v="11"/>
    <x v="1435"/>
    <d v="1899-12-30T14:25:50"/>
    <x v="0"/>
    <n v="4"/>
  </r>
  <r>
    <x v="1266"/>
    <x v="18"/>
    <x v="1436"/>
    <d v="1899-12-30T14:31:02"/>
    <x v="0"/>
    <n v="12"/>
  </r>
  <r>
    <x v="1267"/>
    <x v="18"/>
    <x v="1437"/>
    <d v="1899-12-30T08:29:34"/>
    <x v="0"/>
    <n v="10"/>
  </r>
  <r>
    <x v="1268"/>
    <x v="12"/>
    <x v="319"/>
    <d v="1899-12-30T09:18:28"/>
    <x v="0"/>
    <n v="10"/>
  </r>
  <r>
    <x v="1269"/>
    <x v="10"/>
    <x v="1438"/>
    <d v="1899-12-30T10:59:49"/>
    <x v="0"/>
    <n v="7"/>
  </r>
  <r>
    <x v="1270"/>
    <x v="5"/>
    <x v="1439"/>
    <d v="1899-12-30T14:34:54"/>
    <x v="0"/>
    <n v="10"/>
  </r>
  <r>
    <x v="1271"/>
    <x v="0"/>
    <x v="1440"/>
    <d v="1899-12-30T11:45:58"/>
    <x v="0"/>
    <n v="6"/>
  </r>
  <r>
    <x v="1272"/>
    <x v="0"/>
    <x v="1441"/>
    <d v="1899-12-30T12:49:22"/>
    <x v="0"/>
    <n v="6"/>
  </r>
  <r>
    <x v="1273"/>
    <x v="5"/>
    <x v="1442"/>
    <d v="1899-12-30T12:59:17"/>
    <x v="0"/>
    <n v="13"/>
  </r>
  <r>
    <x v="1274"/>
    <x v="17"/>
    <x v="1443"/>
    <d v="1899-12-30T11:47:24"/>
    <x v="0"/>
    <n v="17"/>
  </r>
  <r>
    <x v="1275"/>
    <x v="11"/>
    <x v="1444"/>
    <d v="1899-12-30T13:52:56"/>
    <x v="0"/>
    <n v="14"/>
  </r>
  <r>
    <x v="1276"/>
    <x v="6"/>
    <x v="1445"/>
    <d v="1899-12-30T11:30:29"/>
    <x v="0"/>
    <n v="6"/>
  </r>
  <r>
    <x v="1277"/>
    <x v="12"/>
    <x v="444"/>
    <d v="1899-12-30T13:54:07"/>
    <x v="0"/>
    <n v="5"/>
  </r>
  <r>
    <x v="1278"/>
    <x v="9"/>
    <x v="1446"/>
    <d v="1899-12-30T11:07:41"/>
    <x v="0"/>
    <n v="10"/>
  </r>
  <r>
    <x v="1279"/>
    <x v="11"/>
    <x v="260"/>
    <d v="1899-12-30T10:05:20"/>
    <x v="0"/>
    <n v="3"/>
  </r>
  <r>
    <x v="1279"/>
    <x v="9"/>
    <x v="1427"/>
    <d v="1899-12-30T10:00:19"/>
    <x v="0"/>
    <n v="7"/>
  </r>
  <r>
    <x v="1280"/>
    <x v="10"/>
    <x v="304"/>
    <d v="1899-12-30T12:28:09"/>
    <x v="0"/>
    <n v="7"/>
  </r>
  <r>
    <x v="1281"/>
    <x v="11"/>
    <x v="1447"/>
    <d v="1899-12-30T12:31:16"/>
    <x v="0"/>
    <n v="9"/>
  </r>
  <r>
    <x v="1281"/>
    <x v="7"/>
    <x v="1448"/>
    <d v="1899-12-30T13:10:16"/>
    <x v="0"/>
    <n v="6"/>
  </r>
  <r>
    <x v="1282"/>
    <x v="20"/>
    <x v="1449"/>
    <d v="1899-12-30T09:03:01"/>
    <x v="0"/>
    <n v="1"/>
  </r>
  <r>
    <x v="1283"/>
    <x v="7"/>
    <x v="773"/>
    <d v="1899-12-30T08:37:21"/>
    <x v="0"/>
    <n v="16"/>
  </r>
  <r>
    <x v="1284"/>
    <x v="0"/>
    <x v="1450"/>
    <d v="1899-12-30T14:41:35"/>
    <x v="0"/>
    <n v="11"/>
  </r>
  <r>
    <x v="1285"/>
    <x v="2"/>
    <x v="1451"/>
    <d v="1899-12-30T12:10:59"/>
    <x v="0"/>
    <n v="1"/>
  </r>
  <r>
    <x v="1286"/>
    <x v="4"/>
    <x v="1452"/>
    <d v="1899-12-30T10:48:20"/>
    <x v="0"/>
    <n v="11"/>
  </r>
  <r>
    <x v="1287"/>
    <x v="17"/>
    <x v="1453"/>
    <d v="1899-12-30T12:27:13"/>
    <x v="0"/>
    <n v="12"/>
  </r>
  <r>
    <x v="1287"/>
    <x v="6"/>
    <x v="1454"/>
    <d v="1899-12-30T09:03:01"/>
    <x v="0"/>
    <n v="17"/>
  </r>
  <r>
    <x v="1288"/>
    <x v="9"/>
    <x v="1455"/>
    <d v="1899-12-30T11:45:52"/>
    <x v="0"/>
    <n v="10"/>
  </r>
  <r>
    <x v="1289"/>
    <x v="5"/>
    <x v="1456"/>
    <d v="1899-12-30T10:17:50"/>
    <x v="0"/>
    <n v="11"/>
  </r>
  <r>
    <x v="1290"/>
    <x v="10"/>
    <x v="1457"/>
    <d v="1899-12-30T09:31:17"/>
    <x v="0"/>
    <n v="7"/>
  </r>
  <r>
    <x v="1291"/>
    <x v="12"/>
    <x v="1458"/>
    <d v="1899-12-30T10:46:22"/>
    <x v="0"/>
    <n v="10"/>
  </r>
  <r>
    <x v="1292"/>
    <x v="5"/>
    <x v="1459"/>
    <d v="1899-12-30T10:25:05"/>
    <x v="0"/>
    <n v="10"/>
  </r>
  <r>
    <x v="1293"/>
    <x v="12"/>
    <x v="1460"/>
    <d v="1899-12-30T12:39:59"/>
    <x v="0"/>
    <n v="14"/>
  </r>
  <r>
    <x v="1294"/>
    <x v="10"/>
    <x v="1461"/>
    <d v="1899-12-30T11:44:04"/>
    <x v="0"/>
    <n v="1"/>
  </r>
  <r>
    <x v="1295"/>
    <x v="15"/>
    <x v="1462"/>
    <d v="1899-12-30T09:52:40"/>
    <x v="0"/>
    <n v="3"/>
  </r>
  <r>
    <x v="1296"/>
    <x v="7"/>
    <x v="868"/>
    <d v="1899-12-30T09:52:23"/>
    <x v="0"/>
    <n v="12"/>
  </r>
  <r>
    <x v="1296"/>
    <x v="15"/>
    <x v="1463"/>
    <d v="1899-12-30T10:39:58"/>
    <x v="0"/>
    <n v="15"/>
  </r>
  <r>
    <x v="1297"/>
    <x v="3"/>
    <x v="1464"/>
    <d v="1899-12-30T14:38:25"/>
    <x v="0"/>
    <n v="5"/>
  </r>
  <r>
    <x v="1298"/>
    <x v="1"/>
    <x v="1465"/>
    <d v="1899-12-30T10:44:15"/>
    <x v="0"/>
    <n v="5"/>
  </r>
  <r>
    <x v="1299"/>
    <x v="14"/>
    <x v="1466"/>
    <d v="1899-12-30T08:30:50"/>
    <x v="0"/>
    <n v="11"/>
  </r>
  <r>
    <x v="1300"/>
    <x v="5"/>
    <x v="1467"/>
    <d v="1899-12-30T10:43:39"/>
    <x v="0"/>
    <n v="5"/>
  </r>
  <r>
    <x v="1301"/>
    <x v="19"/>
    <x v="1468"/>
    <d v="1899-12-30T14:38:39"/>
    <x v="0"/>
    <n v="4"/>
  </r>
  <r>
    <x v="1301"/>
    <x v="0"/>
    <x v="1469"/>
    <d v="1899-12-30T14:57:17"/>
    <x v="0"/>
    <n v="1"/>
  </r>
  <r>
    <x v="1302"/>
    <x v="15"/>
    <x v="1470"/>
    <d v="1899-12-30T11:17:13"/>
    <x v="0"/>
    <n v="7"/>
  </r>
  <r>
    <x v="1303"/>
    <x v="0"/>
    <x v="1471"/>
    <d v="1899-12-30T10:53:02"/>
    <x v="0"/>
    <n v="16"/>
  </r>
  <r>
    <x v="1304"/>
    <x v="9"/>
    <x v="1472"/>
    <d v="1899-12-30T12:36:53"/>
    <x v="0"/>
    <n v="8"/>
  </r>
  <r>
    <x v="1305"/>
    <x v="10"/>
    <x v="1473"/>
    <d v="1899-12-30T14:02:40"/>
    <x v="0"/>
    <n v="4"/>
  </r>
  <r>
    <x v="1306"/>
    <x v="14"/>
    <x v="1474"/>
    <d v="1899-12-30T09:42:10"/>
    <x v="0"/>
    <n v="12"/>
  </r>
  <r>
    <x v="1307"/>
    <x v="19"/>
    <x v="1475"/>
    <d v="1899-12-30T11:24:54"/>
    <x v="0"/>
    <n v="2"/>
  </r>
  <r>
    <x v="1308"/>
    <x v="9"/>
    <x v="1476"/>
    <d v="1899-12-30T11:47:40"/>
    <x v="0"/>
    <n v="7"/>
  </r>
  <r>
    <x v="1309"/>
    <x v="7"/>
    <x v="1057"/>
    <d v="1899-12-30T14:11:32"/>
    <x v="0"/>
    <n v="5"/>
  </r>
  <r>
    <x v="1310"/>
    <x v="5"/>
    <x v="1477"/>
    <d v="1899-12-30T12:49:43"/>
    <x v="0"/>
    <n v="15"/>
  </r>
  <r>
    <x v="1311"/>
    <x v="9"/>
    <x v="1478"/>
    <d v="1899-12-30T14:56:14"/>
    <x v="1"/>
    <n v="1"/>
  </r>
  <r>
    <x v="1312"/>
    <x v="3"/>
    <x v="1479"/>
    <d v="1899-12-30T10:48:17"/>
    <x v="1"/>
    <n v="6"/>
  </r>
  <r>
    <x v="1313"/>
    <x v="14"/>
    <x v="1480"/>
    <d v="1899-12-30T11:47:40"/>
    <x v="1"/>
    <n v="3"/>
  </r>
  <r>
    <x v="1314"/>
    <x v="10"/>
    <x v="870"/>
    <d v="1899-12-30T08:36:27"/>
    <x v="1"/>
    <n v="4"/>
  </r>
  <r>
    <x v="1315"/>
    <x v="16"/>
    <x v="1481"/>
    <d v="1899-12-30T14:10:00"/>
    <x v="1"/>
    <n v="3"/>
  </r>
  <r>
    <x v="1316"/>
    <x v="12"/>
    <x v="1482"/>
    <d v="1899-12-30T08:53:21"/>
    <x v="1"/>
    <n v="7"/>
  </r>
  <r>
    <x v="1316"/>
    <x v="10"/>
    <x v="1483"/>
    <d v="1899-12-30T08:19:15"/>
    <x v="1"/>
    <n v="16"/>
  </r>
  <r>
    <x v="1317"/>
    <x v="15"/>
    <x v="1484"/>
    <d v="1899-12-30T08:40:52"/>
    <x v="1"/>
    <n v="14"/>
  </r>
  <r>
    <x v="1318"/>
    <x v="9"/>
    <x v="1485"/>
    <d v="1899-12-30T11:41:01"/>
    <x v="1"/>
    <n v="5"/>
  </r>
  <r>
    <x v="1318"/>
    <x v="2"/>
    <x v="1486"/>
    <d v="1899-12-30T10:29:41"/>
    <x v="1"/>
    <n v="13"/>
  </r>
  <r>
    <x v="1319"/>
    <x v="2"/>
    <x v="1487"/>
    <d v="1899-12-30T08:13:49"/>
    <x v="1"/>
    <n v="6"/>
  </r>
  <r>
    <x v="1320"/>
    <x v="0"/>
    <x v="1488"/>
    <d v="1899-12-30T08:14:38"/>
    <x v="1"/>
    <n v="7"/>
  </r>
  <r>
    <x v="1321"/>
    <x v="5"/>
    <x v="1489"/>
    <d v="1899-12-30T14:36:31"/>
    <x v="1"/>
    <n v="3"/>
  </r>
  <r>
    <x v="1322"/>
    <x v="14"/>
    <x v="1490"/>
    <d v="1899-12-30T10:04:36"/>
    <x v="1"/>
    <n v="8"/>
  </r>
  <r>
    <x v="1323"/>
    <x v="9"/>
    <x v="1491"/>
    <d v="1899-12-30T12:31:59"/>
    <x v="1"/>
    <n v="9"/>
  </r>
  <r>
    <x v="1324"/>
    <x v="1"/>
    <x v="1492"/>
    <d v="1899-12-30T13:47:59"/>
    <x v="1"/>
    <n v="15"/>
  </r>
  <r>
    <x v="1325"/>
    <x v="8"/>
    <x v="1493"/>
    <d v="1899-12-30T11:41:51"/>
    <x v="1"/>
    <n v="7"/>
  </r>
  <r>
    <x v="1325"/>
    <x v="5"/>
    <x v="1494"/>
    <d v="1899-12-30T09:33:25"/>
    <x v="1"/>
    <n v="4"/>
  </r>
  <r>
    <x v="1325"/>
    <x v="14"/>
    <x v="1377"/>
    <d v="1899-12-30T13:05:55"/>
    <x v="1"/>
    <n v="7"/>
  </r>
  <r>
    <x v="1325"/>
    <x v="1"/>
    <x v="1495"/>
    <d v="1899-12-30T12:56:37"/>
    <x v="1"/>
    <n v="11"/>
  </r>
  <r>
    <x v="1326"/>
    <x v="2"/>
    <x v="1496"/>
    <d v="1899-12-30T14:41:47"/>
    <x v="1"/>
    <n v="16"/>
  </r>
  <r>
    <x v="1327"/>
    <x v="7"/>
    <x v="1497"/>
    <d v="1899-12-30T13:10:29"/>
    <x v="1"/>
    <n v="12"/>
  </r>
  <r>
    <x v="1328"/>
    <x v="13"/>
    <x v="930"/>
    <d v="1899-12-30T09:47:51"/>
    <x v="1"/>
    <n v="7"/>
  </r>
  <r>
    <x v="1329"/>
    <x v="18"/>
    <x v="1498"/>
    <d v="1899-12-30T13:48:51"/>
    <x v="1"/>
    <n v="4"/>
  </r>
  <r>
    <x v="1330"/>
    <x v="7"/>
    <x v="1499"/>
    <d v="1899-12-30T10:47:29"/>
    <x v="1"/>
    <n v="13"/>
  </r>
  <r>
    <x v="1331"/>
    <x v="6"/>
    <x v="1500"/>
    <d v="1899-12-30T08:19:41"/>
    <x v="1"/>
    <n v="15"/>
  </r>
  <r>
    <x v="1332"/>
    <x v="11"/>
    <x v="1501"/>
    <d v="1899-12-30T08:11:24"/>
    <x v="1"/>
    <n v="9"/>
  </r>
  <r>
    <x v="1333"/>
    <x v="8"/>
    <x v="1502"/>
    <d v="1899-12-30T14:17:02"/>
    <x v="1"/>
    <n v="8"/>
  </r>
  <r>
    <x v="1333"/>
    <x v="13"/>
    <x v="1503"/>
    <d v="1899-12-30T09:13:35"/>
    <x v="1"/>
    <n v="8"/>
  </r>
  <r>
    <x v="1334"/>
    <x v="20"/>
    <x v="1504"/>
    <d v="1899-12-30T13:48:41"/>
    <x v="1"/>
    <n v="4"/>
  </r>
  <r>
    <x v="1335"/>
    <x v="11"/>
    <x v="1505"/>
    <d v="1899-12-30T13:30:29"/>
    <x v="1"/>
    <n v="4"/>
  </r>
  <r>
    <x v="1336"/>
    <x v="6"/>
    <x v="1506"/>
    <d v="1899-12-30T12:05:04"/>
    <x v="1"/>
    <n v="2"/>
  </r>
  <r>
    <x v="1337"/>
    <x v="16"/>
    <x v="1507"/>
    <d v="1899-12-30T12:32:36"/>
    <x v="1"/>
    <n v="1"/>
  </r>
  <r>
    <x v="1338"/>
    <x v="2"/>
    <x v="328"/>
    <d v="1899-12-30T13:13:57"/>
    <x v="1"/>
    <n v="14"/>
  </r>
  <r>
    <x v="1339"/>
    <x v="9"/>
    <x v="1508"/>
    <d v="1899-12-30T11:20:04"/>
    <x v="1"/>
    <n v="16"/>
  </r>
  <r>
    <x v="1340"/>
    <x v="19"/>
    <x v="1509"/>
    <d v="1899-12-30T13:51:15"/>
    <x v="1"/>
    <n v="16"/>
  </r>
  <r>
    <x v="1341"/>
    <x v="1"/>
    <x v="1510"/>
    <d v="1899-12-30T09:57:07"/>
    <x v="1"/>
    <n v="3"/>
  </r>
  <r>
    <x v="1342"/>
    <x v="13"/>
    <x v="1511"/>
    <d v="1899-12-30T10:55:54"/>
    <x v="1"/>
    <n v="12"/>
  </r>
  <r>
    <x v="1343"/>
    <x v="14"/>
    <x v="1512"/>
    <d v="1899-12-30T13:21:32"/>
    <x v="1"/>
    <n v="9"/>
  </r>
  <r>
    <x v="1344"/>
    <x v="1"/>
    <x v="1513"/>
    <d v="1899-12-30T13:38:31"/>
    <x v="1"/>
    <n v="6"/>
  </r>
  <r>
    <x v="1345"/>
    <x v="17"/>
    <x v="1514"/>
    <d v="1899-12-30T13:04:06"/>
    <x v="1"/>
    <n v="1"/>
  </r>
  <r>
    <x v="1346"/>
    <x v="0"/>
    <x v="1515"/>
    <d v="1899-12-30T10:12:02"/>
    <x v="1"/>
    <n v="10"/>
  </r>
  <r>
    <x v="1347"/>
    <x v="4"/>
    <x v="1516"/>
    <d v="1899-12-30T09:19:52"/>
    <x v="1"/>
    <n v="15"/>
  </r>
  <r>
    <x v="1348"/>
    <x v="6"/>
    <x v="1517"/>
    <d v="1899-12-30T11:38:54"/>
    <x v="1"/>
    <n v="17"/>
  </r>
  <r>
    <x v="1349"/>
    <x v="19"/>
    <x v="1518"/>
    <d v="1899-12-30T10:51:39"/>
    <x v="1"/>
    <n v="10"/>
  </r>
  <r>
    <x v="1350"/>
    <x v="17"/>
    <x v="1519"/>
    <d v="1899-12-30T12:47:10"/>
    <x v="1"/>
    <n v="4"/>
  </r>
  <r>
    <x v="1350"/>
    <x v="5"/>
    <x v="1520"/>
    <d v="1899-12-30T13:28:48"/>
    <x v="1"/>
    <n v="5"/>
  </r>
  <r>
    <x v="1351"/>
    <x v="6"/>
    <x v="1263"/>
    <d v="1899-12-30T08:54:57"/>
    <x v="1"/>
    <n v="3"/>
  </r>
  <r>
    <x v="1352"/>
    <x v="12"/>
    <x v="1521"/>
    <d v="1899-12-30T10:23:25"/>
    <x v="1"/>
    <n v="12"/>
  </r>
  <r>
    <x v="1353"/>
    <x v="16"/>
    <x v="1522"/>
    <d v="1899-12-30T12:23:57"/>
    <x v="1"/>
    <n v="8"/>
  </r>
  <r>
    <x v="1354"/>
    <x v="4"/>
    <x v="1523"/>
    <d v="1899-12-30T11:17:40"/>
    <x v="1"/>
    <n v="10"/>
  </r>
  <r>
    <x v="1355"/>
    <x v="20"/>
    <x v="1524"/>
    <d v="1899-12-30T14:24:47"/>
    <x v="1"/>
    <n v="13"/>
  </r>
  <r>
    <x v="1356"/>
    <x v="5"/>
    <x v="1525"/>
    <d v="1899-12-30T11:13:53"/>
    <x v="1"/>
    <n v="12"/>
  </r>
  <r>
    <x v="1357"/>
    <x v="1"/>
    <x v="1526"/>
    <d v="1899-12-30T10:02:17"/>
    <x v="1"/>
    <n v="4"/>
  </r>
  <r>
    <x v="1358"/>
    <x v="1"/>
    <x v="1527"/>
    <d v="1899-12-30T12:26:10"/>
    <x v="1"/>
    <n v="16"/>
  </r>
  <r>
    <x v="1359"/>
    <x v="12"/>
    <x v="1528"/>
    <d v="1899-12-30T11:48:58"/>
    <x v="1"/>
    <n v="11"/>
  </r>
  <r>
    <x v="1360"/>
    <x v="0"/>
    <x v="1529"/>
    <d v="1899-12-30T10:15:03"/>
    <x v="1"/>
    <n v="2"/>
  </r>
  <r>
    <x v="1361"/>
    <x v="5"/>
    <x v="1530"/>
    <d v="1899-12-30T13:24:40"/>
    <x v="1"/>
    <n v="15"/>
  </r>
  <r>
    <x v="1362"/>
    <x v="15"/>
    <x v="1531"/>
    <d v="1899-12-30T09:54:02"/>
    <x v="1"/>
    <n v="4"/>
  </r>
  <r>
    <x v="1363"/>
    <x v="16"/>
    <x v="1532"/>
    <d v="1899-12-30T12:54:07"/>
    <x v="1"/>
    <n v="7"/>
  </r>
  <r>
    <x v="1364"/>
    <x v="18"/>
    <x v="1533"/>
    <d v="1899-12-30T11:17:35"/>
    <x v="1"/>
    <n v="5"/>
  </r>
  <r>
    <x v="1365"/>
    <x v="15"/>
    <x v="1534"/>
    <d v="1899-12-30T09:25:50"/>
    <x v="1"/>
    <n v="16"/>
  </r>
  <r>
    <x v="1366"/>
    <x v="17"/>
    <x v="1535"/>
    <d v="1899-12-30T08:37:49"/>
    <x v="1"/>
    <n v="9"/>
  </r>
  <r>
    <x v="1366"/>
    <x v="17"/>
    <x v="1536"/>
    <d v="1899-12-30T08:43:45"/>
    <x v="1"/>
    <n v="8"/>
  </r>
  <r>
    <x v="1366"/>
    <x v="20"/>
    <x v="1537"/>
    <d v="1899-12-30T08:26:58"/>
    <x v="1"/>
    <n v="6"/>
  </r>
  <r>
    <x v="1367"/>
    <x v="10"/>
    <x v="1538"/>
    <d v="1899-12-30T08:36:01"/>
    <x v="1"/>
    <n v="12"/>
  </r>
  <r>
    <x v="1368"/>
    <x v="2"/>
    <x v="1539"/>
    <d v="1899-12-30T10:36:37"/>
    <x v="1"/>
    <n v="6"/>
  </r>
  <r>
    <x v="1369"/>
    <x v="16"/>
    <x v="1540"/>
    <d v="1899-12-30T12:26:14"/>
    <x v="1"/>
    <n v="8"/>
  </r>
  <r>
    <x v="1370"/>
    <x v="4"/>
    <x v="1541"/>
    <d v="1899-12-30T12:21:12"/>
    <x v="1"/>
    <n v="9"/>
  </r>
  <r>
    <x v="1371"/>
    <x v="11"/>
    <x v="1542"/>
    <d v="1899-12-30T09:54:26"/>
    <x v="1"/>
    <n v="1"/>
  </r>
  <r>
    <x v="1372"/>
    <x v="10"/>
    <x v="1543"/>
    <d v="1899-12-30T08:51:05"/>
    <x v="1"/>
    <n v="13"/>
  </r>
  <r>
    <x v="1373"/>
    <x v="13"/>
    <x v="1544"/>
    <d v="1899-12-30T13:54:08"/>
    <x v="1"/>
    <n v="6"/>
  </r>
  <r>
    <x v="1374"/>
    <x v="15"/>
    <x v="1545"/>
    <d v="1899-12-30T09:39:31"/>
    <x v="1"/>
    <n v="6"/>
  </r>
  <r>
    <x v="1375"/>
    <x v="10"/>
    <x v="1546"/>
    <d v="1899-12-30T08:19:22"/>
    <x v="1"/>
    <n v="3"/>
  </r>
  <r>
    <x v="1376"/>
    <x v="8"/>
    <x v="1547"/>
    <d v="1899-12-30T09:14:36"/>
    <x v="1"/>
    <n v="12"/>
  </r>
  <r>
    <x v="1376"/>
    <x v="13"/>
    <x v="1548"/>
    <d v="1899-12-30T14:18:55"/>
    <x v="1"/>
    <n v="17"/>
  </r>
  <r>
    <x v="1377"/>
    <x v="15"/>
    <x v="1549"/>
    <d v="1899-12-30T09:04:12"/>
    <x v="1"/>
    <n v="8"/>
  </r>
  <r>
    <x v="1378"/>
    <x v="20"/>
    <x v="1550"/>
    <d v="1899-12-30T08:58:41"/>
    <x v="1"/>
    <n v="2"/>
  </r>
  <r>
    <x v="1378"/>
    <x v="7"/>
    <x v="1551"/>
    <d v="1899-12-30T12:59:33"/>
    <x v="1"/>
    <n v="13"/>
  </r>
  <r>
    <x v="1379"/>
    <x v="18"/>
    <x v="1552"/>
    <d v="1899-12-30T09:00:15"/>
    <x v="1"/>
    <n v="7"/>
  </r>
  <r>
    <x v="1380"/>
    <x v="1"/>
    <x v="1553"/>
    <d v="1899-12-30T09:24:47"/>
    <x v="1"/>
    <n v="2"/>
  </r>
  <r>
    <x v="1381"/>
    <x v="6"/>
    <x v="1554"/>
    <d v="1899-12-30T12:53:22"/>
    <x v="1"/>
    <n v="12"/>
  </r>
  <r>
    <x v="1382"/>
    <x v="7"/>
    <x v="1555"/>
    <d v="1899-12-30T09:01:23"/>
    <x v="1"/>
    <n v="16"/>
  </r>
  <r>
    <x v="1383"/>
    <x v="15"/>
    <x v="1556"/>
    <d v="1899-12-30T09:29:39"/>
    <x v="1"/>
    <n v="6"/>
  </r>
  <r>
    <x v="1384"/>
    <x v="0"/>
    <x v="1557"/>
    <d v="1899-12-30T09:10:14"/>
    <x v="1"/>
    <n v="2"/>
  </r>
  <r>
    <x v="1385"/>
    <x v="7"/>
    <x v="1558"/>
    <d v="1899-12-30T13:41:36"/>
    <x v="1"/>
    <n v="14"/>
  </r>
  <r>
    <x v="1385"/>
    <x v="3"/>
    <x v="1559"/>
    <d v="1899-12-30T09:23:39"/>
    <x v="1"/>
    <n v="16"/>
  </r>
  <r>
    <x v="1386"/>
    <x v="18"/>
    <x v="1560"/>
    <d v="1899-12-30T12:18:35"/>
    <x v="1"/>
    <n v="8"/>
  </r>
  <r>
    <x v="1387"/>
    <x v="1"/>
    <x v="1561"/>
    <d v="1899-12-30T08:51:18"/>
    <x v="1"/>
    <n v="8"/>
  </r>
  <r>
    <x v="1387"/>
    <x v="4"/>
    <x v="26"/>
    <d v="1899-12-30T12:53:25"/>
    <x v="1"/>
    <n v="1"/>
  </r>
  <r>
    <x v="1388"/>
    <x v="7"/>
    <x v="1562"/>
    <d v="1899-12-30T08:43:20"/>
    <x v="1"/>
    <n v="2"/>
  </r>
  <r>
    <x v="1389"/>
    <x v="5"/>
    <x v="1563"/>
    <d v="1899-12-30T14:50:33"/>
    <x v="1"/>
    <n v="6"/>
  </r>
  <r>
    <x v="1390"/>
    <x v="15"/>
    <x v="1564"/>
    <d v="1899-12-30T13:08:39"/>
    <x v="1"/>
    <n v="6"/>
  </r>
  <r>
    <x v="1391"/>
    <x v="12"/>
    <x v="1565"/>
    <d v="1899-12-30T12:53:52"/>
    <x v="1"/>
    <n v="13"/>
  </r>
  <r>
    <x v="1392"/>
    <x v="6"/>
    <x v="1566"/>
    <d v="1899-12-30T14:07:02"/>
    <x v="1"/>
    <n v="13"/>
  </r>
  <r>
    <x v="1393"/>
    <x v="10"/>
    <x v="1567"/>
    <d v="1899-12-30T09:44:21"/>
    <x v="1"/>
    <n v="16"/>
  </r>
  <r>
    <x v="1394"/>
    <x v="7"/>
    <x v="1568"/>
    <d v="1899-12-30T08:16:21"/>
    <x v="1"/>
    <n v="12"/>
  </r>
  <r>
    <x v="1395"/>
    <x v="14"/>
    <x v="1569"/>
    <d v="1899-12-30T09:28:12"/>
    <x v="1"/>
    <n v="10"/>
  </r>
  <r>
    <x v="1396"/>
    <x v="7"/>
    <x v="1570"/>
    <d v="1899-12-30T12:06:30"/>
    <x v="1"/>
    <n v="13"/>
  </r>
  <r>
    <x v="1397"/>
    <x v="18"/>
    <x v="1571"/>
    <d v="1899-12-30T14:54:30"/>
    <x v="1"/>
    <n v="15"/>
  </r>
  <r>
    <x v="1398"/>
    <x v="9"/>
    <x v="1572"/>
    <d v="1899-12-30T14:20:11"/>
    <x v="1"/>
    <n v="12"/>
  </r>
  <r>
    <x v="1399"/>
    <x v="8"/>
    <x v="1573"/>
    <d v="1899-12-30T08:24:20"/>
    <x v="1"/>
    <n v="3"/>
  </r>
  <r>
    <x v="1399"/>
    <x v="8"/>
    <x v="1574"/>
    <d v="1899-12-30T09:13:19"/>
    <x v="1"/>
    <n v="14"/>
  </r>
  <r>
    <x v="1399"/>
    <x v="12"/>
    <x v="1575"/>
    <d v="1899-12-30T09:23:41"/>
    <x v="1"/>
    <n v="5"/>
  </r>
  <r>
    <x v="1400"/>
    <x v="10"/>
    <x v="1576"/>
    <d v="1899-12-30T13:13:04"/>
    <x v="1"/>
    <n v="5"/>
  </r>
  <r>
    <x v="1401"/>
    <x v="10"/>
    <x v="1577"/>
    <d v="1899-12-30T13:27:42"/>
    <x v="1"/>
    <n v="14"/>
  </r>
  <r>
    <x v="1402"/>
    <x v="20"/>
    <x v="1578"/>
    <d v="1899-12-30T13:24:33"/>
    <x v="1"/>
    <n v="17"/>
  </r>
  <r>
    <x v="1403"/>
    <x v="19"/>
    <x v="1579"/>
    <d v="1899-12-30T14:32:18"/>
    <x v="1"/>
    <n v="12"/>
  </r>
  <r>
    <x v="1404"/>
    <x v="4"/>
    <x v="1580"/>
    <d v="1899-12-30T09:02:15"/>
    <x v="1"/>
    <n v="10"/>
  </r>
  <r>
    <x v="1405"/>
    <x v="3"/>
    <x v="1581"/>
    <d v="1899-12-30T12:50:34"/>
    <x v="1"/>
    <n v="7"/>
  </r>
  <r>
    <x v="1406"/>
    <x v="20"/>
    <x v="1582"/>
    <d v="1899-12-30T09:03:48"/>
    <x v="1"/>
    <n v="1"/>
  </r>
  <r>
    <x v="1407"/>
    <x v="11"/>
    <x v="1583"/>
    <d v="1899-12-30T08:31:16"/>
    <x v="1"/>
    <n v="13"/>
  </r>
  <r>
    <x v="1408"/>
    <x v="18"/>
    <x v="1584"/>
    <d v="1899-12-30T08:24:24"/>
    <x v="1"/>
    <n v="17"/>
  </r>
  <r>
    <x v="1409"/>
    <x v="18"/>
    <x v="1585"/>
    <d v="1899-12-30T10:20:48"/>
    <x v="1"/>
    <n v="14"/>
  </r>
  <r>
    <x v="1410"/>
    <x v="17"/>
    <x v="1586"/>
    <d v="1899-12-30T11:55:26"/>
    <x v="1"/>
    <n v="13"/>
  </r>
  <r>
    <x v="1410"/>
    <x v="16"/>
    <x v="1587"/>
    <d v="1899-12-30T08:14:59"/>
    <x v="1"/>
    <n v="1"/>
  </r>
  <r>
    <x v="1410"/>
    <x v="11"/>
    <x v="1588"/>
    <d v="1899-12-30T15:10:41"/>
    <x v="1"/>
    <n v="13"/>
  </r>
  <r>
    <x v="1411"/>
    <x v="2"/>
    <x v="1589"/>
    <d v="1899-12-30T10:22:39"/>
    <x v="1"/>
    <n v="5"/>
  </r>
  <r>
    <x v="1412"/>
    <x v="5"/>
    <x v="1590"/>
    <d v="1899-12-30T14:34:15"/>
    <x v="1"/>
    <n v="15"/>
  </r>
  <r>
    <x v="1413"/>
    <x v="20"/>
    <x v="1591"/>
    <d v="1899-12-30T09:37:13"/>
    <x v="1"/>
    <n v="6"/>
  </r>
  <r>
    <x v="1414"/>
    <x v="1"/>
    <x v="1592"/>
    <d v="1899-12-30T10:24:48"/>
    <x v="1"/>
    <n v="5"/>
  </r>
  <r>
    <x v="1415"/>
    <x v="13"/>
    <x v="1593"/>
    <d v="1899-12-30T10:35:27"/>
    <x v="1"/>
    <n v="16"/>
  </r>
  <r>
    <x v="1416"/>
    <x v="3"/>
    <x v="1594"/>
    <d v="1899-12-30T12:25:44"/>
    <x v="1"/>
    <n v="4"/>
  </r>
  <r>
    <x v="1417"/>
    <x v="10"/>
    <x v="904"/>
    <d v="1899-12-30T11:47:33"/>
    <x v="1"/>
    <n v="16"/>
  </r>
  <r>
    <x v="1418"/>
    <x v="20"/>
    <x v="1595"/>
    <d v="1899-12-30T12:44:36"/>
    <x v="1"/>
    <n v="11"/>
  </r>
  <r>
    <x v="1418"/>
    <x v="7"/>
    <x v="1596"/>
    <d v="1899-12-30T10:45:12"/>
    <x v="1"/>
    <n v="1"/>
  </r>
  <r>
    <x v="1419"/>
    <x v="6"/>
    <x v="1597"/>
    <d v="1899-12-30T09:21:06"/>
    <x v="1"/>
    <n v="9"/>
  </r>
  <r>
    <x v="1420"/>
    <x v="10"/>
    <x v="1598"/>
    <d v="1899-12-30T11:54:26"/>
    <x v="1"/>
    <n v="13"/>
  </r>
  <r>
    <x v="1421"/>
    <x v="15"/>
    <x v="1599"/>
    <d v="1899-12-30T10:50:40"/>
    <x v="1"/>
    <n v="14"/>
  </r>
  <r>
    <x v="1422"/>
    <x v="1"/>
    <x v="1600"/>
    <d v="1899-12-30T11:29:30"/>
    <x v="1"/>
    <n v="3"/>
  </r>
  <r>
    <x v="1423"/>
    <x v="2"/>
    <x v="884"/>
    <d v="1899-12-30T13:25:15"/>
    <x v="1"/>
    <n v="11"/>
  </r>
  <r>
    <x v="1424"/>
    <x v="20"/>
    <x v="1601"/>
    <d v="1899-12-30T11:09:54"/>
    <x v="1"/>
    <n v="8"/>
  </r>
  <r>
    <x v="1424"/>
    <x v="7"/>
    <x v="1602"/>
    <d v="1899-12-30T10:10:24"/>
    <x v="1"/>
    <n v="3"/>
  </r>
  <r>
    <x v="1425"/>
    <x v="7"/>
    <x v="1603"/>
    <d v="1899-12-30T11:13:17"/>
    <x v="1"/>
    <n v="3"/>
  </r>
  <r>
    <x v="1426"/>
    <x v="13"/>
    <x v="1604"/>
    <d v="1899-12-30T09:38:02"/>
    <x v="1"/>
    <n v="10"/>
  </r>
  <r>
    <x v="1427"/>
    <x v="12"/>
    <x v="1605"/>
    <d v="1899-12-30T08:22:44"/>
    <x v="1"/>
    <n v="3"/>
  </r>
  <r>
    <x v="1427"/>
    <x v="12"/>
    <x v="1606"/>
    <d v="1899-12-30T13:11:56"/>
    <x v="1"/>
    <n v="14"/>
  </r>
  <r>
    <x v="1428"/>
    <x v="6"/>
    <x v="1607"/>
    <d v="1899-12-30T08:47:22"/>
    <x v="1"/>
    <n v="6"/>
  </r>
  <r>
    <x v="1429"/>
    <x v="9"/>
    <x v="1608"/>
    <d v="1899-12-30T08:42:59"/>
    <x v="1"/>
    <n v="13"/>
  </r>
  <r>
    <x v="1430"/>
    <x v="0"/>
    <x v="1609"/>
    <d v="1899-12-30T09:31:59"/>
    <x v="1"/>
    <n v="12"/>
  </r>
  <r>
    <x v="1431"/>
    <x v="8"/>
    <x v="1610"/>
    <d v="1899-12-30T10:13:45"/>
    <x v="1"/>
    <n v="17"/>
  </r>
  <r>
    <x v="1432"/>
    <x v="7"/>
    <x v="1611"/>
    <d v="1899-12-30T12:49:09"/>
    <x v="1"/>
    <n v="3"/>
  </r>
  <r>
    <x v="1433"/>
    <x v="6"/>
    <x v="1612"/>
    <d v="1899-12-30T10:21:58"/>
    <x v="1"/>
    <n v="1"/>
  </r>
  <r>
    <x v="1434"/>
    <x v="0"/>
    <x v="1613"/>
    <d v="1899-12-30T12:48:55"/>
    <x v="1"/>
    <n v="3"/>
  </r>
  <r>
    <x v="1435"/>
    <x v="19"/>
    <x v="1614"/>
    <d v="1899-12-30T15:15:28"/>
    <x v="1"/>
    <n v="16"/>
  </r>
  <r>
    <x v="1436"/>
    <x v="0"/>
    <x v="1615"/>
    <d v="1899-12-30T10:06:19"/>
    <x v="1"/>
    <n v="3"/>
  </r>
  <r>
    <x v="1437"/>
    <x v="8"/>
    <x v="1616"/>
    <d v="1899-12-30T09:40:49"/>
    <x v="1"/>
    <n v="17"/>
  </r>
  <r>
    <x v="1438"/>
    <x v="7"/>
    <x v="1617"/>
    <d v="1899-12-30T10:47:23"/>
    <x v="1"/>
    <n v="6"/>
  </r>
  <r>
    <x v="1439"/>
    <x v="15"/>
    <x v="1618"/>
    <d v="1899-12-30T12:38:25"/>
    <x v="1"/>
    <n v="8"/>
  </r>
  <r>
    <x v="1440"/>
    <x v="12"/>
    <x v="1619"/>
    <d v="1899-12-30T12:06:03"/>
    <x v="1"/>
    <n v="15"/>
  </r>
  <r>
    <x v="1441"/>
    <x v="2"/>
    <x v="1620"/>
    <d v="1899-12-30T10:32:35"/>
    <x v="1"/>
    <n v="10"/>
  </r>
  <r>
    <x v="1442"/>
    <x v="4"/>
    <x v="1621"/>
    <d v="1899-12-30T14:18:07"/>
    <x v="1"/>
    <n v="12"/>
  </r>
  <r>
    <x v="1443"/>
    <x v="6"/>
    <x v="1622"/>
    <d v="1899-12-30T09:55:08"/>
    <x v="1"/>
    <n v="2"/>
  </r>
  <r>
    <x v="1444"/>
    <x v="0"/>
    <x v="1623"/>
    <d v="1899-12-30T10:10:27"/>
    <x v="1"/>
    <n v="16"/>
  </r>
  <r>
    <x v="1445"/>
    <x v="14"/>
    <x v="1624"/>
    <d v="1899-12-30T14:45:28"/>
    <x v="1"/>
    <n v="12"/>
  </r>
  <r>
    <x v="1446"/>
    <x v="17"/>
    <x v="1625"/>
    <d v="1899-12-30T12:56:32"/>
    <x v="1"/>
    <n v="7"/>
  </r>
  <r>
    <x v="1446"/>
    <x v="16"/>
    <x v="1626"/>
    <d v="1899-12-30T08:57:35"/>
    <x v="1"/>
    <n v="2"/>
  </r>
  <r>
    <x v="1447"/>
    <x v="14"/>
    <x v="1627"/>
    <d v="1899-12-30T10:50:52"/>
    <x v="1"/>
    <n v="12"/>
  </r>
  <r>
    <x v="1447"/>
    <x v="11"/>
    <x v="1628"/>
    <d v="1899-12-30T13:10:51"/>
    <x v="1"/>
    <n v="2"/>
  </r>
  <r>
    <x v="1447"/>
    <x v="18"/>
    <x v="1629"/>
    <d v="1899-12-30T11:00:04"/>
    <x v="1"/>
    <n v="1"/>
  </r>
  <r>
    <x v="1448"/>
    <x v="8"/>
    <x v="1630"/>
    <d v="1899-12-30T10:39:37"/>
    <x v="1"/>
    <n v="12"/>
  </r>
  <r>
    <x v="1448"/>
    <x v="8"/>
    <x v="1631"/>
    <d v="1899-12-30T10:32:21"/>
    <x v="1"/>
    <n v="2"/>
  </r>
  <r>
    <x v="1448"/>
    <x v="5"/>
    <x v="1632"/>
    <d v="1899-12-30T13:40:32"/>
    <x v="1"/>
    <n v="6"/>
  </r>
  <r>
    <x v="1449"/>
    <x v="1"/>
    <x v="1633"/>
    <d v="1899-12-30T13:25:58"/>
    <x v="1"/>
    <n v="16"/>
  </r>
  <r>
    <x v="1450"/>
    <x v="18"/>
    <x v="1634"/>
    <d v="1899-12-30T09:42:46"/>
    <x v="1"/>
    <n v="4"/>
  </r>
  <r>
    <x v="1451"/>
    <x v="15"/>
    <x v="1635"/>
    <d v="1899-12-30T12:25:56"/>
    <x v="1"/>
    <n v="6"/>
  </r>
  <r>
    <x v="1452"/>
    <x v="16"/>
    <x v="1636"/>
    <d v="1899-12-30T09:17:05"/>
    <x v="1"/>
    <n v="11"/>
  </r>
  <r>
    <x v="1452"/>
    <x v="14"/>
    <x v="1637"/>
    <d v="1899-12-30T11:46:47"/>
    <x v="1"/>
    <n v="1"/>
  </r>
  <r>
    <x v="1453"/>
    <x v="7"/>
    <x v="1638"/>
    <d v="1899-12-30T13:14:13"/>
    <x v="1"/>
    <n v="8"/>
  </r>
  <r>
    <x v="1453"/>
    <x v="10"/>
    <x v="1639"/>
    <d v="1899-12-30T12:41:17"/>
    <x v="1"/>
    <n v="5"/>
  </r>
  <r>
    <x v="1454"/>
    <x v="4"/>
    <x v="1640"/>
    <d v="1899-12-30T13:57:34"/>
    <x v="1"/>
    <n v="1"/>
  </r>
  <r>
    <x v="1455"/>
    <x v="1"/>
    <x v="1641"/>
    <d v="1899-12-30T14:36:11"/>
    <x v="1"/>
    <n v="1"/>
  </r>
  <r>
    <x v="1455"/>
    <x v="15"/>
    <x v="1642"/>
    <d v="1899-12-30T11:52:29"/>
    <x v="1"/>
    <n v="13"/>
  </r>
  <r>
    <x v="1456"/>
    <x v="11"/>
    <x v="1643"/>
    <d v="1899-12-30T13:46:23"/>
    <x v="1"/>
    <n v="15"/>
  </r>
  <r>
    <x v="1457"/>
    <x v="10"/>
    <x v="1644"/>
    <d v="1899-12-30T12:38:41"/>
    <x v="1"/>
    <n v="14"/>
  </r>
  <r>
    <x v="1458"/>
    <x v="20"/>
    <x v="1645"/>
    <d v="1899-12-30T12:54:41"/>
    <x v="1"/>
    <n v="11"/>
  </r>
  <r>
    <x v="1459"/>
    <x v="9"/>
    <x v="1646"/>
    <d v="1899-12-30T14:50:21"/>
    <x v="1"/>
    <n v="7"/>
  </r>
  <r>
    <x v="1460"/>
    <x v="8"/>
    <x v="1647"/>
    <d v="1899-12-30T11:02:34"/>
    <x v="1"/>
    <n v="16"/>
  </r>
  <r>
    <x v="1461"/>
    <x v="14"/>
    <x v="1648"/>
    <d v="1899-12-30T12:13:25"/>
    <x v="1"/>
    <n v="15"/>
  </r>
  <r>
    <x v="1462"/>
    <x v="16"/>
    <x v="1649"/>
    <d v="1899-12-30T09:25:50"/>
    <x v="1"/>
    <n v="9"/>
  </r>
  <r>
    <x v="1463"/>
    <x v="6"/>
    <x v="1650"/>
    <d v="1899-12-30T11:43:56"/>
    <x v="1"/>
    <n v="3"/>
  </r>
  <r>
    <x v="1464"/>
    <x v="13"/>
    <x v="1651"/>
    <d v="1899-12-30T09:36:33"/>
    <x v="1"/>
    <n v="2"/>
  </r>
  <r>
    <x v="1465"/>
    <x v="18"/>
    <x v="1652"/>
    <d v="1899-12-30T14:38:41"/>
    <x v="1"/>
    <n v="3"/>
  </r>
  <r>
    <x v="1465"/>
    <x v="19"/>
    <x v="1653"/>
    <d v="1899-12-30T08:22:09"/>
    <x v="1"/>
    <n v="1"/>
  </r>
  <r>
    <x v="1466"/>
    <x v="12"/>
    <x v="1654"/>
    <d v="1899-12-30T14:18:27"/>
    <x v="1"/>
    <n v="11"/>
  </r>
  <r>
    <x v="1467"/>
    <x v="1"/>
    <x v="1655"/>
    <d v="1899-12-30T12:33:39"/>
    <x v="1"/>
    <n v="7"/>
  </r>
  <r>
    <x v="1468"/>
    <x v="10"/>
    <x v="1656"/>
    <d v="1899-12-30T12:43:38"/>
    <x v="1"/>
    <n v="16"/>
  </r>
  <r>
    <x v="1469"/>
    <x v="0"/>
    <x v="1657"/>
    <d v="1899-12-30T12:07:31"/>
    <x v="1"/>
    <n v="17"/>
  </r>
  <r>
    <x v="1470"/>
    <x v="5"/>
    <x v="1658"/>
    <d v="1899-12-30T15:02:42"/>
    <x v="1"/>
    <n v="9"/>
  </r>
  <r>
    <x v="1471"/>
    <x v="20"/>
    <x v="1659"/>
    <d v="1899-12-30T09:59:29"/>
    <x v="1"/>
    <n v="15"/>
  </r>
  <r>
    <x v="1472"/>
    <x v="6"/>
    <x v="1660"/>
    <d v="1899-12-30T11:14:02"/>
    <x v="1"/>
    <n v="7"/>
  </r>
  <r>
    <x v="1472"/>
    <x v="19"/>
    <x v="1661"/>
    <d v="1899-12-30T12:45:46"/>
    <x v="1"/>
    <n v="11"/>
  </r>
  <r>
    <x v="1473"/>
    <x v="1"/>
    <x v="1662"/>
    <d v="1899-12-30T13:23:39"/>
    <x v="1"/>
    <n v="5"/>
  </r>
  <r>
    <x v="1474"/>
    <x v="9"/>
    <x v="1663"/>
    <d v="1899-12-30T10:25:19"/>
    <x v="1"/>
    <n v="7"/>
  </r>
  <r>
    <x v="1475"/>
    <x v="1"/>
    <x v="1664"/>
    <d v="1899-12-30T12:23:17"/>
    <x v="1"/>
    <n v="5"/>
  </r>
  <r>
    <x v="1476"/>
    <x v="3"/>
    <x v="1665"/>
    <d v="1899-12-30T13:34:59"/>
    <x v="1"/>
    <n v="17"/>
  </r>
  <r>
    <x v="1477"/>
    <x v="12"/>
    <x v="1666"/>
    <d v="1899-12-30T10:26:52"/>
    <x v="1"/>
    <n v="9"/>
  </r>
  <r>
    <x v="1478"/>
    <x v="19"/>
    <x v="1667"/>
    <d v="1899-12-30T13:16:57"/>
    <x v="1"/>
    <n v="7"/>
  </r>
  <r>
    <x v="1479"/>
    <x v="12"/>
    <x v="1668"/>
    <d v="1899-12-30T11:50:33"/>
    <x v="1"/>
    <n v="7"/>
  </r>
  <r>
    <x v="1480"/>
    <x v="10"/>
    <x v="1669"/>
    <d v="1899-12-30T11:53:13"/>
    <x v="1"/>
    <n v="13"/>
  </r>
  <r>
    <x v="1481"/>
    <x v="8"/>
    <x v="1670"/>
    <d v="1899-12-30T08:56:33"/>
    <x v="1"/>
    <n v="16"/>
  </r>
  <r>
    <x v="1482"/>
    <x v="18"/>
    <x v="1671"/>
    <d v="1899-12-30T11:22:38"/>
    <x v="1"/>
    <n v="13"/>
  </r>
  <r>
    <x v="1483"/>
    <x v="8"/>
    <x v="1672"/>
    <d v="1899-12-30T13:01:53"/>
    <x v="1"/>
    <n v="5"/>
  </r>
  <r>
    <x v="1483"/>
    <x v="19"/>
    <x v="1673"/>
    <d v="1899-12-30T11:33:54"/>
    <x v="1"/>
    <n v="4"/>
  </r>
  <r>
    <x v="1484"/>
    <x v="1"/>
    <x v="1674"/>
    <d v="1899-12-30T14:20:50"/>
    <x v="1"/>
    <n v="3"/>
  </r>
  <r>
    <x v="1485"/>
    <x v="10"/>
    <x v="1675"/>
    <d v="1899-12-30T10:44:27"/>
    <x v="1"/>
    <n v="2"/>
  </r>
  <r>
    <x v="1486"/>
    <x v="18"/>
    <x v="1676"/>
    <d v="1899-12-30T10:36:08"/>
    <x v="1"/>
    <n v="15"/>
  </r>
  <r>
    <x v="1487"/>
    <x v="6"/>
    <x v="1677"/>
    <d v="1899-12-30T14:04:22"/>
    <x v="1"/>
    <n v="13"/>
  </r>
  <r>
    <x v="1488"/>
    <x v="19"/>
    <x v="1678"/>
    <d v="1899-12-30T12:22:08"/>
    <x v="1"/>
    <n v="8"/>
  </r>
  <r>
    <x v="1489"/>
    <x v="5"/>
    <x v="1679"/>
    <d v="1899-12-30T08:40:44"/>
    <x v="1"/>
    <n v="9"/>
  </r>
  <r>
    <x v="1489"/>
    <x v="6"/>
    <x v="1680"/>
    <d v="1899-12-30T10:11:07"/>
    <x v="1"/>
    <n v="11"/>
  </r>
  <r>
    <x v="1489"/>
    <x v="20"/>
    <x v="1681"/>
    <d v="1899-12-30T10:13:15"/>
    <x v="1"/>
    <n v="9"/>
  </r>
  <r>
    <x v="1490"/>
    <x v="5"/>
    <x v="1682"/>
    <d v="1899-12-30T14:18:50"/>
    <x v="1"/>
    <n v="12"/>
  </r>
  <r>
    <x v="1491"/>
    <x v="20"/>
    <x v="1683"/>
    <d v="1899-12-30T14:26:38"/>
    <x v="1"/>
    <n v="3"/>
  </r>
  <r>
    <x v="1492"/>
    <x v="11"/>
    <x v="1684"/>
    <d v="1899-12-30T12:43:01"/>
    <x v="1"/>
    <n v="15"/>
  </r>
  <r>
    <x v="1493"/>
    <x v="8"/>
    <x v="1685"/>
    <d v="1899-12-30T08:57:32"/>
    <x v="1"/>
    <n v="5"/>
  </r>
  <r>
    <x v="1494"/>
    <x v="18"/>
    <x v="1686"/>
    <d v="1899-12-30T09:11:14"/>
    <x v="1"/>
    <n v="4"/>
  </r>
  <r>
    <x v="1495"/>
    <x v="0"/>
    <x v="1687"/>
    <d v="1899-12-30T09:36:36"/>
    <x v="1"/>
    <n v="3"/>
  </r>
  <r>
    <x v="1496"/>
    <x v="14"/>
    <x v="1688"/>
    <d v="1899-12-30T14:29:43"/>
    <x v="1"/>
    <n v="15"/>
  </r>
  <r>
    <x v="1497"/>
    <x v="11"/>
    <x v="1689"/>
    <d v="1899-12-30T11:51:50"/>
    <x v="1"/>
    <n v="9"/>
  </r>
  <r>
    <x v="1498"/>
    <x v="20"/>
    <x v="1690"/>
    <d v="1899-12-30T13:45:46"/>
    <x v="1"/>
    <n v="15"/>
  </r>
  <r>
    <x v="1499"/>
    <x v="15"/>
    <x v="1691"/>
    <d v="1899-12-30T08:43:52"/>
    <x v="1"/>
    <n v="8"/>
  </r>
  <r>
    <x v="1500"/>
    <x v="4"/>
    <x v="1692"/>
    <d v="1899-12-30T13:32:33"/>
    <x v="1"/>
    <n v="3"/>
  </r>
  <r>
    <x v="1501"/>
    <x v="17"/>
    <x v="1693"/>
    <d v="1899-12-30T12:34:25"/>
    <x v="1"/>
    <n v="2"/>
  </r>
  <r>
    <x v="1502"/>
    <x v="11"/>
    <x v="1694"/>
    <d v="1899-12-30T09:45:23"/>
    <x v="1"/>
    <n v="14"/>
  </r>
  <r>
    <x v="1503"/>
    <x v="12"/>
    <x v="1695"/>
    <d v="1899-12-30T13:31:49"/>
    <x v="1"/>
    <n v="4"/>
  </r>
  <r>
    <x v="1504"/>
    <x v="6"/>
    <x v="1696"/>
    <d v="1899-12-30T10:30:53"/>
    <x v="1"/>
    <n v="8"/>
  </r>
  <r>
    <x v="1504"/>
    <x v="0"/>
    <x v="1697"/>
    <d v="1899-12-30T11:09:58"/>
    <x v="1"/>
    <n v="9"/>
  </r>
  <r>
    <x v="1505"/>
    <x v="16"/>
    <x v="1698"/>
    <d v="1899-12-30T09:14:11"/>
    <x v="1"/>
    <n v="7"/>
  </r>
  <r>
    <x v="1506"/>
    <x v="14"/>
    <x v="1699"/>
    <d v="1899-12-30T09:09:12"/>
    <x v="1"/>
    <n v="7"/>
  </r>
  <r>
    <x v="1507"/>
    <x v="17"/>
    <x v="1700"/>
    <d v="1899-12-30T14:22:22"/>
    <x v="1"/>
    <n v="7"/>
  </r>
  <r>
    <x v="1508"/>
    <x v="4"/>
    <x v="1701"/>
    <d v="1899-12-30T10:58:20"/>
    <x v="1"/>
    <n v="3"/>
  </r>
  <r>
    <x v="1509"/>
    <x v="7"/>
    <x v="1702"/>
    <d v="1899-12-30T10:57:21"/>
    <x v="1"/>
    <n v="6"/>
  </r>
  <r>
    <x v="1509"/>
    <x v="0"/>
    <x v="1703"/>
    <d v="1899-12-30T12:07:46"/>
    <x v="1"/>
    <n v="2"/>
  </r>
  <r>
    <x v="1510"/>
    <x v="12"/>
    <x v="1704"/>
    <d v="1899-12-30T09:59:01"/>
    <x v="1"/>
    <n v="14"/>
  </r>
  <r>
    <x v="1511"/>
    <x v="16"/>
    <x v="1705"/>
    <d v="1899-12-30T12:53:49"/>
    <x v="1"/>
    <n v="8"/>
  </r>
  <r>
    <x v="1512"/>
    <x v="15"/>
    <x v="1706"/>
    <d v="1899-12-30T11:43:28"/>
    <x v="1"/>
    <n v="6"/>
  </r>
  <r>
    <x v="1513"/>
    <x v="18"/>
    <x v="1707"/>
    <d v="1899-12-30T15:10:21"/>
    <x v="1"/>
    <n v="16"/>
  </r>
  <r>
    <x v="1514"/>
    <x v="6"/>
    <x v="1708"/>
    <d v="1899-12-30T09:51:20"/>
    <x v="1"/>
    <n v="1"/>
  </r>
  <r>
    <x v="1515"/>
    <x v="12"/>
    <x v="1709"/>
    <d v="1899-12-30T10:38:51"/>
    <x v="1"/>
    <n v="16"/>
  </r>
  <r>
    <x v="1516"/>
    <x v="18"/>
    <x v="1710"/>
    <d v="1899-12-30T12:56:25"/>
    <x v="1"/>
    <n v="17"/>
  </r>
  <r>
    <x v="1517"/>
    <x v="17"/>
    <x v="1711"/>
    <d v="1899-12-30T14:24:41"/>
    <x v="1"/>
    <n v="15"/>
  </r>
  <r>
    <x v="1517"/>
    <x v="5"/>
    <x v="1712"/>
    <d v="1899-12-30T08:14:41"/>
    <x v="1"/>
    <n v="12"/>
  </r>
  <r>
    <x v="1518"/>
    <x v="6"/>
    <x v="1713"/>
    <d v="1899-12-30T10:09:57"/>
    <x v="1"/>
    <n v="6"/>
  </r>
  <r>
    <x v="1519"/>
    <x v="14"/>
    <x v="1714"/>
    <d v="1899-12-30T14:59:39"/>
    <x v="1"/>
    <n v="6"/>
  </r>
  <r>
    <x v="1520"/>
    <x v="13"/>
    <x v="1715"/>
    <d v="1899-12-30T12:13:57"/>
    <x v="1"/>
    <n v="2"/>
  </r>
  <r>
    <x v="1521"/>
    <x v="3"/>
    <x v="1716"/>
    <d v="1899-12-30T10:46:37"/>
    <x v="1"/>
    <n v="11"/>
  </r>
  <r>
    <x v="1522"/>
    <x v="0"/>
    <x v="1717"/>
    <d v="1899-12-30T13:55:07"/>
    <x v="1"/>
    <n v="3"/>
  </r>
  <r>
    <x v="1523"/>
    <x v="10"/>
    <x v="1718"/>
    <d v="1899-12-30T09:17:00"/>
    <x v="1"/>
    <n v="14"/>
  </r>
  <r>
    <x v="1524"/>
    <x v="20"/>
    <x v="1719"/>
    <d v="1899-12-30T11:19:20"/>
    <x v="1"/>
    <n v="2"/>
  </r>
  <r>
    <x v="1525"/>
    <x v="7"/>
    <x v="1720"/>
    <d v="1899-12-30T08:21:28"/>
    <x v="1"/>
    <n v="9"/>
  </r>
  <r>
    <x v="1526"/>
    <x v="14"/>
    <x v="1721"/>
    <d v="1899-12-30T12:47:52"/>
    <x v="1"/>
    <n v="3"/>
  </r>
  <r>
    <x v="1527"/>
    <x v="14"/>
    <x v="734"/>
    <d v="1899-12-30T12:58:56"/>
    <x v="1"/>
    <n v="3"/>
  </r>
  <r>
    <x v="1527"/>
    <x v="20"/>
    <x v="1722"/>
    <d v="1899-12-30T11:31:49"/>
    <x v="1"/>
    <n v="3"/>
  </r>
  <r>
    <x v="1528"/>
    <x v="6"/>
    <x v="1143"/>
    <d v="1899-12-30T13:22:25"/>
    <x v="1"/>
    <n v="13"/>
  </r>
  <r>
    <x v="1529"/>
    <x v="1"/>
    <x v="1723"/>
    <d v="1899-12-30T14:54:15"/>
    <x v="1"/>
    <n v="3"/>
  </r>
  <r>
    <x v="1530"/>
    <x v="8"/>
    <x v="1724"/>
    <d v="1899-12-30T08:23:34"/>
    <x v="1"/>
    <n v="6"/>
  </r>
  <r>
    <x v="1530"/>
    <x v="8"/>
    <x v="1725"/>
    <d v="1899-12-30T14:40:08"/>
    <x v="1"/>
    <n v="6"/>
  </r>
  <r>
    <x v="1530"/>
    <x v="17"/>
    <x v="1726"/>
    <d v="1899-12-30T14:01:09"/>
    <x v="1"/>
    <n v="2"/>
  </r>
  <r>
    <x v="1531"/>
    <x v="11"/>
    <x v="1727"/>
    <d v="1899-12-30T09:23:48"/>
    <x v="1"/>
    <n v="3"/>
  </r>
  <r>
    <x v="1532"/>
    <x v="20"/>
    <x v="1728"/>
    <d v="1899-12-30T13:50:21"/>
    <x v="1"/>
    <n v="6"/>
  </r>
  <r>
    <x v="1532"/>
    <x v="7"/>
    <x v="1729"/>
    <d v="1899-12-30T10:43:07"/>
    <x v="1"/>
    <n v="17"/>
  </r>
  <r>
    <x v="1533"/>
    <x v="17"/>
    <x v="1730"/>
    <d v="1899-12-30T12:03:20"/>
    <x v="1"/>
    <n v="12"/>
  </r>
  <r>
    <x v="1533"/>
    <x v="0"/>
    <x v="1731"/>
    <d v="1899-12-30T10:11:10"/>
    <x v="1"/>
    <n v="5"/>
  </r>
  <r>
    <x v="1534"/>
    <x v="16"/>
    <x v="1732"/>
    <d v="1899-12-30T11:12:57"/>
    <x v="1"/>
    <n v="2"/>
  </r>
  <r>
    <x v="1535"/>
    <x v="10"/>
    <x v="1733"/>
    <d v="1899-12-30T12:48:14"/>
    <x v="1"/>
    <n v="8"/>
  </r>
  <r>
    <x v="1536"/>
    <x v="10"/>
    <x v="1734"/>
    <d v="1899-12-30T14:54:07"/>
    <x v="1"/>
    <n v="4"/>
  </r>
  <r>
    <x v="1537"/>
    <x v="3"/>
    <x v="1735"/>
    <d v="1899-12-30T08:27:41"/>
    <x v="1"/>
    <n v="17"/>
  </r>
  <r>
    <x v="1538"/>
    <x v="19"/>
    <x v="1736"/>
    <d v="1899-12-30T10:03:16"/>
    <x v="1"/>
    <n v="6"/>
  </r>
  <r>
    <x v="1539"/>
    <x v="16"/>
    <x v="1737"/>
    <d v="1899-12-30T08:34:29"/>
    <x v="1"/>
    <n v="14"/>
  </r>
  <r>
    <x v="1540"/>
    <x v="16"/>
    <x v="1738"/>
    <d v="1899-12-30T09:00:57"/>
    <x v="1"/>
    <n v="11"/>
  </r>
  <r>
    <x v="1541"/>
    <x v="2"/>
    <x v="288"/>
    <d v="1899-12-30T09:06:06"/>
    <x v="1"/>
    <n v="12"/>
  </r>
  <r>
    <x v="1542"/>
    <x v="0"/>
    <x v="1739"/>
    <d v="1899-12-30T11:26:22"/>
    <x v="1"/>
    <n v="10"/>
  </r>
  <r>
    <x v="1543"/>
    <x v="3"/>
    <x v="1740"/>
    <d v="1899-12-30T11:52:10"/>
    <x v="1"/>
    <n v="7"/>
  </r>
  <r>
    <x v="1544"/>
    <x v="10"/>
    <x v="1741"/>
    <d v="1899-12-30T09:13:09"/>
    <x v="1"/>
    <n v="17"/>
  </r>
  <r>
    <x v="1544"/>
    <x v="4"/>
    <x v="1742"/>
    <d v="1899-12-30T12:50:25"/>
    <x v="1"/>
    <n v="4"/>
  </r>
  <r>
    <x v="1545"/>
    <x v="3"/>
    <x v="1743"/>
    <d v="1899-12-30T12:43:38"/>
    <x v="1"/>
    <n v="16"/>
  </r>
  <r>
    <x v="1546"/>
    <x v="5"/>
    <x v="1744"/>
    <d v="1899-12-30T08:48:55"/>
    <x v="1"/>
    <n v="7"/>
  </r>
  <r>
    <x v="1547"/>
    <x v="5"/>
    <x v="1745"/>
    <d v="1899-12-30T12:38:20"/>
    <x v="1"/>
    <n v="1"/>
  </r>
  <r>
    <x v="1548"/>
    <x v="20"/>
    <x v="1746"/>
    <d v="1899-12-30T10:06:34"/>
    <x v="1"/>
    <n v="6"/>
  </r>
  <r>
    <x v="1548"/>
    <x v="19"/>
    <x v="1747"/>
    <d v="1899-12-30T08:40:46"/>
    <x v="1"/>
    <n v="3"/>
  </r>
  <r>
    <x v="1549"/>
    <x v="4"/>
    <x v="1748"/>
    <d v="1899-12-30T13:34:58"/>
    <x v="1"/>
    <n v="6"/>
  </r>
  <r>
    <x v="1550"/>
    <x v="4"/>
    <x v="1749"/>
    <d v="1899-12-30T11:02:39"/>
    <x v="1"/>
    <n v="15"/>
  </r>
  <r>
    <x v="1551"/>
    <x v="1"/>
    <x v="1750"/>
    <d v="1899-12-30T11:46:09"/>
    <x v="1"/>
    <n v="14"/>
  </r>
  <r>
    <x v="1552"/>
    <x v="4"/>
    <x v="1751"/>
    <d v="1899-12-30T10:54:16"/>
    <x v="1"/>
    <n v="9"/>
  </r>
  <r>
    <x v="1553"/>
    <x v="10"/>
    <x v="1752"/>
    <d v="1899-12-30T14:29:11"/>
    <x v="1"/>
    <n v="11"/>
  </r>
  <r>
    <x v="1553"/>
    <x v="19"/>
    <x v="911"/>
    <d v="1899-12-30T10:00:45"/>
    <x v="1"/>
    <n v="8"/>
  </r>
  <r>
    <x v="1554"/>
    <x v="13"/>
    <x v="1753"/>
    <d v="1899-12-30T10:30:30"/>
    <x v="1"/>
    <n v="14"/>
  </r>
  <r>
    <x v="1555"/>
    <x v="19"/>
    <x v="1754"/>
    <d v="1899-12-30T12:35:43"/>
    <x v="1"/>
    <n v="15"/>
  </r>
  <r>
    <x v="1556"/>
    <x v="13"/>
    <x v="1203"/>
    <d v="1899-12-30T14:08:45"/>
    <x v="1"/>
    <n v="17"/>
  </r>
  <r>
    <x v="1557"/>
    <x v="0"/>
    <x v="1755"/>
    <d v="1899-12-30T11:43:08"/>
    <x v="1"/>
    <n v="12"/>
  </r>
  <r>
    <x v="1558"/>
    <x v="20"/>
    <x v="1756"/>
    <d v="1899-12-30T12:42:24"/>
    <x v="1"/>
    <n v="1"/>
  </r>
  <r>
    <x v="1559"/>
    <x v="20"/>
    <x v="1757"/>
    <d v="1899-12-30T09:50:28"/>
    <x v="1"/>
    <n v="15"/>
  </r>
  <r>
    <x v="1560"/>
    <x v="15"/>
    <x v="1758"/>
    <d v="1899-12-30T15:18:49"/>
    <x v="1"/>
    <n v="13"/>
  </r>
  <r>
    <x v="1561"/>
    <x v="12"/>
    <x v="1759"/>
    <d v="1899-12-30T14:37:26"/>
    <x v="1"/>
    <n v="12"/>
  </r>
  <r>
    <x v="1561"/>
    <x v="14"/>
    <x v="1760"/>
    <d v="1899-12-30T14:34:22"/>
    <x v="1"/>
    <n v="10"/>
  </r>
  <r>
    <x v="1562"/>
    <x v="11"/>
    <x v="1761"/>
    <d v="1899-12-30T08:42:54"/>
    <x v="1"/>
    <n v="4"/>
  </r>
  <r>
    <x v="1562"/>
    <x v="11"/>
    <x v="1762"/>
    <d v="1899-12-30T12:46:58"/>
    <x v="1"/>
    <n v="2"/>
  </r>
  <r>
    <x v="1563"/>
    <x v="2"/>
    <x v="1763"/>
    <d v="1899-12-30T12:42:09"/>
    <x v="1"/>
    <n v="14"/>
  </r>
  <r>
    <x v="1564"/>
    <x v="2"/>
    <x v="1764"/>
    <d v="1899-12-30T14:06:46"/>
    <x v="1"/>
    <n v="12"/>
  </r>
  <r>
    <x v="1565"/>
    <x v="14"/>
    <x v="1765"/>
    <d v="1899-12-30T11:33:38"/>
    <x v="1"/>
    <n v="7"/>
  </r>
  <r>
    <x v="1566"/>
    <x v="20"/>
    <x v="1766"/>
    <d v="1899-12-30T12:24:55"/>
    <x v="1"/>
    <n v="8"/>
  </r>
  <r>
    <x v="1567"/>
    <x v="14"/>
    <x v="1767"/>
    <d v="1899-12-30T10:54:11"/>
    <x v="1"/>
    <n v="5"/>
  </r>
  <r>
    <x v="1568"/>
    <x v="10"/>
    <x v="1768"/>
    <d v="1899-12-30T13:01:04"/>
    <x v="1"/>
    <n v="3"/>
  </r>
  <r>
    <x v="1569"/>
    <x v="2"/>
    <x v="1769"/>
    <d v="1899-12-30T14:50:22"/>
    <x v="1"/>
    <n v="7"/>
  </r>
  <r>
    <x v="1570"/>
    <x v="10"/>
    <x v="1770"/>
    <d v="1899-12-30T11:20:33"/>
    <x v="1"/>
    <n v="2"/>
  </r>
  <r>
    <x v="1571"/>
    <x v="3"/>
    <x v="1771"/>
    <d v="1899-12-30T13:32:10"/>
    <x v="1"/>
    <n v="4"/>
  </r>
  <r>
    <x v="1572"/>
    <x v="18"/>
    <x v="479"/>
    <d v="1899-12-30T11:06:12"/>
    <x v="1"/>
    <n v="1"/>
  </r>
  <r>
    <x v="1573"/>
    <x v="15"/>
    <x v="1772"/>
    <d v="1899-12-30T12:19:17"/>
    <x v="1"/>
    <n v="13"/>
  </r>
  <r>
    <x v="1574"/>
    <x v="19"/>
    <x v="1773"/>
    <d v="1899-12-30T11:55:13"/>
    <x v="1"/>
    <n v="2"/>
  </r>
  <r>
    <x v="1575"/>
    <x v="7"/>
    <x v="1774"/>
    <d v="1899-12-30T10:43:02"/>
    <x v="1"/>
    <n v="9"/>
  </r>
  <r>
    <x v="1576"/>
    <x v="5"/>
    <x v="1775"/>
    <d v="1899-12-30T12:24:06"/>
    <x v="1"/>
    <n v="5"/>
  </r>
  <r>
    <x v="1577"/>
    <x v="12"/>
    <x v="1776"/>
    <d v="1899-12-30T11:08:27"/>
    <x v="1"/>
    <n v="2"/>
  </r>
  <r>
    <x v="1578"/>
    <x v="13"/>
    <x v="1777"/>
    <d v="1899-12-30T09:50:17"/>
    <x v="1"/>
    <n v="5"/>
  </r>
  <r>
    <x v="1579"/>
    <x v="18"/>
    <x v="1778"/>
    <d v="1899-12-30T11:52:53"/>
    <x v="1"/>
    <n v="17"/>
  </r>
  <r>
    <x v="1580"/>
    <x v="12"/>
    <x v="1779"/>
    <d v="1899-12-30T11:08:15"/>
    <x v="1"/>
    <n v="15"/>
  </r>
  <r>
    <x v="1581"/>
    <x v="14"/>
    <x v="1780"/>
    <d v="1899-12-30T09:08:15"/>
    <x v="1"/>
    <n v="6"/>
  </r>
  <r>
    <x v="1581"/>
    <x v="11"/>
    <x v="1781"/>
    <d v="1899-12-30T13:34:23"/>
    <x v="1"/>
    <n v="1"/>
  </r>
  <r>
    <x v="1581"/>
    <x v="10"/>
    <x v="1782"/>
    <d v="1899-12-30T13:37:24"/>
    <x v="1"/>
    <n v="6"/>
  </r>
  <r>
    <x v="1582"/>
    <x v="5"/>
    <x v="1783"/>
    <d v="1899-12-30T13:50:22"/>
    <x v="1"/>
    <n v="14"/>
  </r>
  <r>
    <x v="1582"/>
    <x v="2"/>
    <x v="1784"/>
    <d v="1899-12-30T10:36:46"/>
    <x v="1"/>
    <n v="4"/>
  </r>
  <r>
    <x v="1583"/>
    <x v="20"/>
    <x v="1785"/>
    <d v="1899-12-30T10:40:31"/>
    <x v="1"/>
    <n v="3"/>
  </r>
  <r>
    <x v="1583"/>
    <x v="9"/>
    <x v="1786"/>
    <d v="1899-12-30T11:23:56"/>
    <x v="1"/>
    <n v="14"/>
  </r>
  <r>
    <x v="1584"/>
    <x v="15"/>
    <x v="1787"/>
    <d v="1899-12-30T14:30:06"/>
    <x v="1"/>
    <n v="2"/>
  </r>
  <r>
    <x v="1585"/>
    <x v="3"/>
    <x v="1788"/>
    <d v="1899-12-30T15:00:03"/>
    <x v="1"/>
    <n v="14"/>
  </r>
  <r>
    <x v="1585"/>
    <x v="0"/>
    <x v="1789"/>
    <d v="1899-12-30T11:23:35"/>
    <x v="1"/>
    <n v="5"/>
  </r>
  <r>
    <x v="1586"/>
    <x v="18"/>
    <x v="1790"/>
    <d v="1899-12-30T13:32:57"/>
    <x v="1"/>
    <n v="16"/>
  </r>
  <r>
    <x v="1587"/>
    <x v="6"/>
    <x v="1791"/>
    <d v="1899-12-30T09:09:18"/>
    <x v="1"/>
    <n v="11"/>
  </r>
  <r>
    <x v="1587"/>
    <x v="16"/>
    <x v="1792"/>
    <d v="1899-12-30T10:27:42"/>
    <x v="1"/>
    <n v="2"/>
  </r>
  <r>
    <x v="1588"/>
    <x v="4"/>
    <x v="1793"/>
    <d v="1899-12-30T10:16:13"/>
    <x v="1"/>
    <n v="7"/>
  </r>
  <r>
    <x v="1589"/>
    <x v="5"/>
    <x v="1794"/>
    <d v="1899-12-30T09:25:51"/>
    <x v="1"/>
    <n v="17"/>
  </r>
  <r>
    <x v="1590"/>
    <x v="9"/>
    <x v="1795"/>
    <d v="1899-12-30T12:09:58"/>
    <x v="1"/>
    <n v="11"/>
  </r>
  <r>
    <x v="1591"/>
    <x v="11"/>
    <x v="1796"/>
    <d v="1899-12-30T14:46:23"/>
    <x v="1"/>
    <n v="1"/>
  </r>
  <r>
    <x v="1592"/>
    <x v="17"/>
    <x v="1797"/>
    <d v="1899-12-30T09:44:54"/>
    <x v="1"/>
    <n v="2"/>
  </r>
  <r>
    <x v="1593"/>
    <x v="18"/>
    <x v="1798"/>
    <d v="1899-12-30T08:48:40"/>
    <x v="1"/>
    <n v="13"/>
  </r>
  <r>
    <x v="1594"/>
    <x v="18"/>
    <x v="1799"/>
    <d v="1899-12-30T13:52:08"/>
    <x v="1"/>
    <n v="14"/>
  </r>
  <r>
    <x v="1595"/>
    <x v="13"/>
    <x v="1800"/>
    <d v="1899-12-30T10:21:37"/>
    <x v="1"/>
    <n v="16"/>
  </r>
  <r>
    <x v="1596"/>
    <x v="5"/>
    <x v="1801"/>
    <d v="1899-12-30T14:25:07"/>
    <x v="1"/>
    <n v="4"/>
  </r>
  <r>
    <x v="1597"/>
    <x v="2"/>
    <x v="1802"/>
    <d v="1899-12-30T10:37:14"/>
    <x v="1"/>
    <n v="13"/>
  </r>
  <r>
    <x v="1598"/>
    <x v="6"/>
    <x v="1803"/>
    <d v="1899-12-30T08:36:57"/>
    <x v="1"/>
    <n v="12"/>
  </r>
  <r>
    <x v="1599"/>
    <x v="14"/>
    <x v="1804"/>
    <d v="1899-12-30T10:02:09"/>
    <x v="1"/>
    <n v="15"/>
  </r>
  <r>
    <x v="1599"/>
    <x v="1"/>
    <x v="1805"/>
    <d v="1899-12-30T14:19:16"/>
    <x v="1"/>
    <n v="2"/>
  </r>
  <r>
    <x v="1600"/>
    <x v="5"/>
    <x v="159"/>
    <d v="1899-12-30T10:12:31"/>
    <x v="1"/>
    <n v="3"/>
  </r>
  <r>
    <x v="1601"/>
    <x v="4"/>
    <x v="1806"/>
    <d v="1899-12-30T09:08:30"/>
    <x v="1"/>
    <n v="12"/>
  </r>
  <r>
    <x v="1602"/>
    <x v="11"/>
    <x v="1807"/>
    <d v="1899-12-30T12:23:31"/>
    <x v="1"/>
    <n v="15"/>
  </r>
  <r>
    <x v="1603"/>
    <x v="6"/>
    <x v="1808"/>
    <d v="1899-12-30T11:23:39"/>
    <x v="1"/>
    <n v="6"/>
  </r>
  <r>
    <x v="1604"/>
    <x v="3"/>
    <x v="1809"/>
    <d v="1899-12-30T08:12:22"/>
    <x v="1"/>
    <n v="3"/>
  </r>
  <r>
    <x v="1605"/>
    <x v="19"/>
    <x v="1810"/>
    <d v="1899-12-30T09:31:48"/>
    <x v="1"/>
    <n v="13"/>
  </r>
  <r>
    <x v="1606"/>
    <x v="3"/>
    <x v="1811"/>
    <d v="1899-12-30T13:49:36"/>
    <x v="1"/>
    <n v="16"/>
  </r>
  <r>
    <x v="1607"/>
    <x v="2"/>
    <x v="1812"/>
    <d v="1899-12-30T14:44:19"/>
    <x v="1"/>
    <n v="16"/>
  </r>
  <r>
    <x v="1608"/>
    <x v="15"/>
    <x v="1813"/>
    <d v="1899-12-30T14:11:17"/>
    <x v="1"/>
    <n v="4"/>
  </r>
  <r>
    <x v="1609"/>
    <x v="10"/>
    <x v="1814"/>
    <d v="1899-12-30T12:03:01"/>
    <x v="1"/>
    <n v="9"/>
  </r>
  <r>
    <x v="1610"/>
    <x v="4"/>
    <x v="1815"/>
    <d v="1899-12-30T11:59:15"/>
    <x v="1"/>
    <n v="6"/>
  </r>
  <r>
    <x v="1611"/>
    <x v="6"/>
    <x v="1816"/>
    <d v="1899-12-30T13:35:01"/>
    <x v="1"/>
    <n v="16"/>
  </r>
  <r>
    <x v="1612"/>
    <x v="10"/>
    <x v="1817"/>
    <d v="1899-12-30T10:04:21"/>
    <x v="1"/>
    <n v="15"/>
  </r>
  <r>
    <x v="1613"/>
    <x v="6"/>
    <x v="1818"/>
    <d v="1899-12-30T15:14:23"/>
    <x v="1"/>
    <n v="14"/>
  </r>
  <r>
    <x v="1614"/>
    <x v="17"/>
    <x v="1819"/>
    <d v="1899-12-30T12:26:45"/>
    <x v="1"/>
    <n v="6"/>
  </r>
  <r>
    <x v="1615"/>
    <x v="8"/>
    <x v="1820"/>
    <d v="1899-12-30T13:23:20"/>
    <x v="1"/>
    <n v="1"/>
  </r>
  <r>
    <x v="1615"/>
    <x v="15"/>
    <x v="1821"/>
    <d v="1899-12-30T12:38:33"/>
    <x v="1"/>
    <n v="12"/>
  </r>
  <r>
    <x v="1616"/>
    <x v="1"/>
    <x v="1822"/>
    <d v="1899-12-30T09:55:13"/>
    <x v="1"/>
    <n v="4"/>
  </r>
  <r>
    <x v="1617"/>
    <x v="8"/>
    <x v="1823"/>
    <d v="1899-12-30T11:26:35"/>
    <x v="1"/>
    <n v="14"/>
  </r>
  <r>
    <x v="1617"/>
    <x v="5"/>
    <x v="1824"/>
    <d v="1899-12-30T08:50:18"/>
    <x v="1"/>
    <n v="15"/>
  </r>
  <r>
    <x v="1618"/>
    <x v="5"/>
    <x v="1825"/>
    <d v="1899-12-30T11:51:25"/>
    <x v="1"/>
    <n v="1"/>
  </r>
  <r>
    <x v="1619"/>
    <x v="15"/>
    <x v="1826"/>
    <d v="1899-12-30T12:38:24"/>
    <x v="1"/>
    <n v="7"/>
  </r>
  <r>
    <x v="1620"/>
    <x v="7"/>
    <x v="1827"/>
    <d v="1899-12-30T13:56:22"/>
    <x v="1"/>
    <n v="13"/>
  </r>
  <r>
    <x v="1621"/>
    <x v="0"/>
    <x v="1828"/>
    <d v="1899-12-30T09:29:31"/>
    <x v="1"/>
    <n v="14"/>
  </r>
  <r>
    <x v="1622"/>
    <x v="4"/>
    <x v="1829"/>
    <d v="1899-12-30T12:07:05"/>
    <x v="1"/>
    <n v="1"/>
  </r>
  <r>
    <x v="1623"/>
    <x v="2"/>
    <x v="1830"/>
    <d v="1899-12-30T09:12:54"/>
    <x v="1"/>
    <n v="7"/>
  </r>
  <r>
    <x v="1624"/>
    <x v="12"/>
    <x v="1831"/>
    <d v="1899-12-30T14:01:01"/>
    <x v="1"/>
    <n v="15"/>
  </r>
  <r>
    <x v="1625"/>
    <x v="6"/>
    <x v="1832"/>
    <d v="1899-12-30T14:39:56"/>
    <x v="1"/>
    <n v="16"/>
  </r>
  <r>
    <x v="1626"/>
    <x v="14"/>
    <x v="1833"/>
    <d v="1899-12-30T14:24:43"/>
    <x v="1"/>
    <n v="7"/>
  </r>
  <r>
    <x v="1627"/>
    <x v="20"/>
    <x v="365"/>
    <d v="1899-12-30T11:44:03"/>
    <x v="1"/>
    <n v="9"/>
  </r>
  <r>
    <x v="1628"/>
    <x v="19"/>
    <x v="1834"/>
    <d v="1899-12-30T08:06:51"/>
    <x v="1"/>
    <n v="2"/>
  </r>
  <r>
    <x v="1629"/>
    <x v="11"/>
    <x v="1835"/>
    <d v="1899-12-30T12:12:21"/>
    <x v="1"/>
    <n v="12"/>
  </r>
  <r>
    <x v="1630"/>
    <x v="9"/>
    <x v="1836"/>
    <d v="1899-12-30T11:36:02"/>
    <x v="1"/>
    <n v="6"/>
  </r>
  <r>
    <x v="1631"/>
    <x v="9"/>
    <x v="1837"/>
    <d v="1899-12-30T09:01:14"/>
    <x v="1"/>
    <n v="10"/>
  </r>
  <r>
    <x v="1632"/>
    <x v="1"/>
    <x v="1838"/>
    <d v="1899-12-30T12:44:14"/>
    <x v="1"/>
    <n v="9"/>
  </r>
  <r>
    <x v="1633"/>
    <x v="19"/>
    <x v="1839"/>
    <d v="1899-12-30T12:12:50"/>
    <x v="1"/>
    <n v="15"/>
  </r>
  <r>
    <x v="1634"/>
    <x v="12"/>
    <x v="789"/>
    <d v="1899-12-30T09:36:22"/>
    <x v="1"/>
    <n v="1"/>
  </r>
  <r>
    <x v="1634"/>
    <x v="15"/>
    <x v="1840"/>
    <d v="1899-12-30T08:37:22"/>
    <x v="1"/>
    <n v="5"/>
  </r>
  <r>
    <x v="1635"/>
    <x v="2"/>
    <x v="1841"/>
    <d v="1899-12-30T08:26:27"/>
    <x v="1"/>
    <n v="14"/>
  </r>
  <r>
    <x v="1636"/>
    <x v="14"/>
    <x v="1842"/>
    <d v="1899-12-30T10:19:33"/>
    <x v="1"/>
    <n v="1"/>
  </r>
  <r>
    <x v="1637"/>
    <x v="19"/>
    <x v="1843"/>
    <d v="1899-12-30T11:10:15"/>
    <x v="1"/>
    <n v="3"/>
  </r>
  <r>
    <x v="1638"/>
    <x v="15"/>
    <x v="1844"/>
    <d v="1899-12-30T09:21:22"/>
    <x v="1"/>
    <n v="5"/>
  </r>
  <r>
    <x v="1639"/>
    <x v="19"/>
    <x v="1845"/>
    <d v="1899-12-30T10:20:54"/>
    <x v="1"/>
    <n v="10"/>
  </r>
  <r>
    <x v="1640"/>
    <x v="9"/>
    <x v="1846"/>
    <d v="1899-12-30T14:19:03"/>
    <x v="1"/>
    <n v="3"/>
  </r>
  <r>
    <x v="1641"/>
    <x v="13"/>
    <x v="1847"/>
    <d v="1899-12-30T08:19:27"/>
    <x v="1"/>
    <n v="8"/>
  </r>
  <r>
    <x v="1642"/>
    <x v="8"/>
    <x v="1848"/>
    <d v="1899-12-30T11:39:08"/>
    <x v="1"/>
    <n v="7"/>
  </r>
  <r>
    <x v="1642"/>
    <x v="17"/>
    <x v="1849"/>
    <d v="1899-12-30T10:01:22"/>
    <x v="1"/>
    <n v="17"/>
  </r>
  <r>
    <x v="1643"/>
    <x v="0"/>
    <x v="1850"/>
    <d v="1899-12-30T13:23:10"/>
    <x v="1"/>
    <n v="9"/>
  </r>
  <r>
    <x v="1644"/>
    <x v="5"/>
    <x v="1851"/>
    <d v="1899-12-30T13:26:16"/>
    <x v="1"/>
    <n v="17"/>
  </r>
  <r>
    <x v="1644"/>
    <x v="13"/>
    <x v="415"/>
    <d v="1899-12-30T11:28:59"/>
    <x v="1"/>
    <n v="9"/>
  </r>
  <r>
    <x v="1645"/>
    <x v="16"/>
    <x v="1852"/>
    <d v="1899-12-30T10:16:39"/>
    <x v="1"/>
    <n v="16"/>
  </r>
  <r>
    <x v="1645"/>
    <x v="18"/>
    <x v="1853"/>
    <d v="1899-12-30T09:10:39"/>
    <x v="1"/>
    <n v="4"/>
  </r>
  <r>
    <x v="1646"/>
    <x v="17"/>
    <x v="1854"/>
    <d v="1899-12-30T08:07:56"/>
    <x v="1"/>
    <n v="4"/>
  </r>
  <r>
    <x v="1647"/>
    <x v="6"/>
    <x v="1855"/>
    <d v="1899-12-30T12:03:50"/>
    <x v="1"/>
    <n v="9"/>
  </r>
  <r>
    <x v="1648"/>
    <x v="13"/>
    <x v="1856"/>
    <d v="1899-12-30T11:20:15"/>
    <x v="1"/>
    <n v="3"/>
  </r>
  <r>
    <x v="1649"/>
    <x v="3"/>
    <x v="1857"/>
    <d v="1899-12-30T13:20:24"/>
    <x v="1"/>
    <n v="10"/>
  </r>
  <r>
    <x v="1650"/>
    <x v="18"/>
    <x v="1858"/>
    <d v="1899-12-30T13:15:17"/>
    <x v="1"/>
    <n v="4"/>
  </r>
  <r>
    <x v="1651"/>
    <x v="8"/>
    <x v="1859"/>
    <d v="1899-12-30T12:29:07"/>
    <x v="1"/>
    <n v="4"/>
  </r>
  <r>
    <x v="1651"/>
    <x v="15"/>
    <x v="1860"/>
    <d v="1899-12-30T10:31:31"/>
    <x v="1"/>
    <n v="13"/>
  </r>
  <r>
    <x v="1652"/>
    <x v="8"/>
    <x v="1861"/>
    <d v="1899-12-30T13:48:41"/>
    <x v="1"/>
    <n v="6"/>
  </r>
  <r>
    <x v="1653"/>
    <x v="1"/>
    <x v="1862"/>
    <d v="1899-12-30T09:16:32"/>
    <x v="1"/>
    <n v="7"/>
  </r>
  <r>
    <x v="1654"/>
    <x v="8"/>
    <x v="1863"/>
    <d v="1899-12-30T11:08:01"/>
    <x v="1"/>
    <n v="3"/>
  </r>
  <r>
    <x v="1655"/>
    <x v="7"/>
    <x v="467"/>
    <d v="1899-12-30T09:30:41"/>
    <x v="1"/>
    <n v="16"/>
  </r>
  <r>
    <x v="1655"/>
    <x v="1"/>
    <x v="1864"/>
    <d v="1899-12-30T11:03:18"/>
    <x v="1"/>
    <n v="7"/>
  </r>
  <r>
    <x v="1656"/>
    <x v="8"/>
    <x v="1865"/>
    <d v="1899-12-30T13:28:55"/>
    <x v="1"/>
    <n v="6"/>
  </r>
  <r>
    <x v="1657"/>
    <x v="9"/>
    <x v="1866"/>
    <d v="1899-12-30T09:11:24"/>
    <x v="1"/>
    <n v="4"/>
  </r>
  <r>
    <x v="1658"/>
    <x v="14"/>
    <x v="1867"/>
    <d v="1899-12-30T10:30:12"/>
    <x v="1"/>
    <n v="4"/>
  </r>
  <r>
    <x v="1658"/>
    <x v="15"/>
    <x v="1868"/>
    <d v="1899-12-30T14:57:37"/>
    <x v="1"/>
    <n v="6"/>
  </r>
  <r>
    <x v="1658"/>
    <x v="0"/>
    <x v="1869"/>
    <d v="1899-12-30T13:29:35"/>
    <x v="1"/>
    <n v="2"/>
  </r>
  <r>
    <x v="1659"/>
    <x v="13"/>
    <x v="1870"/>
    <d v="1899-12-30T12:27:38"/>
    <x v="1"/>
    <n v="6"/>
  </r>
  <r>
    <x v="1660"/>
    <x v="14"/>
    <x v="1871"/>
    <d v="1899-12-30T14:09:43"/>
    <x v="1"/>
    <n v="6"/>
  </r>
  <r>
    <x v="1661"/>
    <x v="8"/>
    <x v="1872"/>
    <d v="1899-12-30T11:06:56"/>
    <x v="1"/>
    <n v="11"/>
  </r>
  <r>
    <x v="1662"/>
    <x v="4"/>
    <x v="1873"/>
    <d v="1899-12-30T12:04:30"/>
    <x v="1"/>
    <n v="13"/>
  </r>
  <r>
    <x v="1663"/>
    <x v="11"/>
    <x v="1874"/>
    <d v="1899-12-30T14:23:04"/>
    <x v="1"/>
    <n v="15"/>
  </r>
  <r>
    <x v="1664"/>
    <x v="17"/>
    <x v="1875"/>
    <d v="1899-12-30T10:54:02"/>
    <x v="1"/>
    <n v="13"/>
  </r>
  <r>
    <x v="1665"/>
    <x v="0"/>
    <x v="1876"/>
    <d v="1899-12-30T12:40:41"/>
    <x v="1"/>
    <n v="5"/>
  </r>
  <r>
    <x v="1666"/>
    <x v="6"/>
    <x v="1377"/>
    <d v="1899-12-30T13:15:39"/>
    <x v="1"/>
    <n v="17"/>
  </r>
  <r>
    <x v="1666"/>
    <x v="11"/>
    <x v="1877"/>
    <d v="1899-12-30T11:29:27"/>
    <x v="1"/>
    <n v="8"/>
  </r>
  <r>
    <x v="1667"/>
    <x v="2"/>
    <x v="1878"/>
    <d v="1899-12-30T10:36:36"/>
    <x v="1"/>
    <n v="3"/>
  </r>
  <r>
    <x v="1668"/>
    <x v="11"/>
    <x v="1879"/>
    <d v="1899-12-30T13:38:08"/>
    <x v="1"/>
    <n v="5"/>
  </r>
  <r>
    <x v="1669"/>
    <x v="10"/>
    <x v="1880"/>
    <d v="1899-12-30T09:20:35"/>
    <x v="1"/>
    <n v="14"/>
  </r>
  <r>
    <x v="1670"/>
    <x v="2"/>
    <x v="1881"/>
    <d v="1899-12-30T11:24:09"/>
    <x v="1"/>
    <n v="12"/>
  </r>
  <r>
    <x v="1671"/>
    <x v="16"/>
    <x v="1882"/>
    <d v="1899-12-30T13:45:44"/>
    <x v="1"/>
    <n v="10"/>
  </r>
  <r>
    <x v="1672"/>
    <x v="1"/>
    <x v="1883"/>
    <d v="1899-12-30T10:47:42"/>
    <x v="1"/>
    <n v="6"/>
  </r>
  <r>
    <x v="1673"/>
    <x v="4"/>
    <x v="899"/>
    <d v="1899-12-30T10:30:03"/>
    <x v="1"/>
    <n v="13"/>
  </r>
  <r>
    <x v="1674"/>
    <x v="10"/>
    <x v="1884"/>
    <d v="1899-12-30T14:01:46"/>
    <x v="1"/>
    <n v="9"/>
  </r>
  <r>
    <x v="1675"/>
    <x v="3"/>
    <x v="1885"/>
    <d v="1899-12-30T10:07:34"/>
    <x v="1"/>
    <n v="8"/>
  </r>
  <r>
    <x v="1676"/>
    <x v="16"/>
    <x v="1886"/>
    <d v="1899-12-30T12:16:56"/>
    <x v="1"/>
    <n v="2"/>
  </r>
  <r>
    <x v="1677"/>
    <x v="17"/>
    <x v="1887"/>
    <d v="1899-12-30T11:41:14"/>
    <x v="1"/>
    <n v="10"/>
  </r>
  <r>
    <x v="1678"/>
    <x v="11"/>
    <x v="1888"/>
    <d v="1899-12-30T11:03:26"/>
    <x v="1"/>
    <n v="9"/>
  </r>
  <r>
    <x v="1679"/>
    <x v="6"/>
    <x v="1889"/>
    <d v="1899-12-30T08:16:54"/>
    <x v="1"/>
    <n v="4"/>
  </r>
  <r>
    <x v="1680"/>
    <x v="17"/>
    <x v="1890"/>
    <d v="1899-12-30T09:19:41"/>
    <x v="1"/>
    <n v="12"/>
  </r>
  <r>
    <x v="1681"/>
    <x v="2"/>
    <x v="1891"/>
    <d v="1899-12-30T13:02:07"/>
    <x v="1"/>
    <n v="3"/>
  </r>
  <r>
    <x v="1682"/>
    <x v="18"/>
    <x v="1892"/>
    <d v="1899-12-30T09:54:05"/>
    <x v="1"/>
    <n v="8"/>
  </r>
  <r>
    <x v="1683"/>
    <x v="9"/>
    <x v="1893"/>
    <d v="1899-12-30T13:55:08"/>
    <x v="1"/>
    <n v="11"/>
  </r>
  <r>
    <x v="1684"/>
    <x v="3"/>
    <x v="1894"/>
    <d v="1899-12-30T11:42:42"/>
    <x v="1"/>
    <n v="8"/>
  </r>
  <r>
    <x v="1685"/>
    <x v="13"/>
    <x v="1895"/>
    <d v="1899-12-30T13:02:52"/>
    <x v="1"/>
    <n v="8"/>
  </r>
  <r>
    <x v="1686"/>
    <x v="19"/>
    <x v="1896"/>
    <d v="1899-12-30T14:08:53"/>
    <x v="1"/>
    <n v="9"/>
  </r>
  <r>
    <x v="1687"/>
    <x v="20"/>
    <x v="1897"/>
    <d v="1899-12-30T14:39:06"/>
    <x v="1"/>
    <n v="11"/>
  </r>
  <r>
    <x v="1688"/>
    <x v="10"/>
    <x v="325"/>
    <d v="1899-12-30T11:15:09"/>
    <x v="1"/>
    <n v="14"/>
  </r>
  <r>
    <x v="1689"/>
    <x v="11"/>
    <x v="1898"/>
    <d v="1899-12-30T10:43:37"/>
    <x v="1"/>
    <n v="15"/>
  </r>
  <r>
    <x v="1690"/>
    <x v="13"/>
    <x v="1899"/>
    <d v="1899-12-30T10:15:11"/>
    <x v="1"/>
    <n v="10"/>
  </r>
  <r>
    <x v="1690"/>
    <x v="13"/>
    <x v="1900"/>
    <d v="1899-12-30T10:58:44"/>
    <x v="1"/>
    <n v="1"/>
  </r>
  <r>
    <x v="1691"/>
    <x v="15"/>
    <x v="1901"/>
    <d v="1899-12-30T12:53:38"/>
    <x v="1"/>
    <n v="8"/>
  </r>
  <r>
    <x v="1692"/>
    <x v="13"/>
    <x v="1902"/>
    <d v="1899-12-30T14:43:10"/>
    <x v="1"/>
    <n v="8"/>
  </r>
  <r>
    <x v="1693"/>
    <x v="2"/>
    <x v="1903"/>
    <d v="1899-12-30T11:44:04"/>
    <x v="1"/>
    <n v="12"/>
  </r>
  <r>
    <x v="1694"/>
    <x v="13"/>
    <x v="1904"/>
    <d v="1899-12-30T10:46:07"/>
    <x v="1"/>
    <n v="17"/>
  </r>
  <r>
    <x v="1695"/>
    <x v="16"/>
    <x v="1905"/>
    <d v="1899-12-30T12:44:25"/>
    <x v="1"/>
    <n v="4"/>
  </r>
  <r>
    <x v="1696"/>
    <x v="3"/>
    <x v="1906"/>
    <d v="1899-12-30T11:10:55"/>
    <x v="1"/>
    <n v="6"/>
  </r>
  <r>
    <x v="1697"/>
    <x v="17"/>
    <x v="1907"/>
    <d v="1899-12-30T09:49:53"/>
    <x v="1"/>
    <n v="12"/>
  </r>
  <r>
    <x v="1697"/>
    <x v="12"/>
    <x v="1908"/>
    <d v="1899-12-30T11:12:07"/>
    <x v="1"/>
    <n v="12"/>
  </r>
  <r>
    <x v="1698"/>
    <x v="17"/>
    <x v="1909"/>
    <d v="1899-12-30T10:56:22"/>
    <x v="1"/>
    <n v="8"/>
  </r>
  <r>
    <x v="1698"/>
    <x v="17"/>
    <x v="1910"/>
    <d v="1899-12-30T15:08:01"/>
    <x v="1"/>
    <n v="12"/>
  </r>
  <r>
    <x v="1698"/>
    <x v="14"/>
    <x v="1911"/>
    <d v="1899-12-30T13:54:35"/>
    <x v="1"/>
    <n v="1"/>
  </r>
  <r>
    <x v="1698"/>
    <x v="14"/>
    <x v="1912"/>
    <d v="1899-12-30T14:36:17"/>
    <x v="1"/>
    <n v="12"/>
  </r>
  <r>
    <x v="1699"/>
    <x v="11"/>
    <x v="1913"/>
    <d v="1899-12-30T14:10:09"/>
    <x v="1"/>
    <n v="7"/>
  </r>
  <r>
    <x v="1700"/>
    <x v="1"/>
    <x v="1914"/>
    <d v="1899-12-30T12:49:50"/>
    <x v="1"/>
    <n v="11"/>
  </r>
  <r>
    <x v="1701"/>
    <x v="11"/>
    <x v="1915"/>
    <d v="1899-12-30T11:37:34"/>
    <x v="1"/>
    <n v="9"/>
  </r>
  <r>
    <x v="1702"/>
    <x v="6"/>
    <x v="1916"/>
    <d v="1899-12-30T09:06:34"/>
    <x v="1"/>
    <n v="11"/>
  </r>
  <r>
    <x v="1703"/>
    <x v="4"/>
    <x v="1917"/>
    <d v="1899-12-30T09:22:35"/>
    <x v="1"/>
    <n v="16"/>
  </r>
  <r>
    <x v="1704"/>
    <x v="6"/>
    <x v="1918"/>
    <d v="1899-12-30T08:46:39"/>
    <x v="1"/>
    <n v="8"/>
  </r>
  <r>
    <x v="1705"/>
    <x v="19"/>
    <x v="1919"/>
    <d v="1899-12-30T12:47:35"/>
    <x v="1"/>
    <n v="11"/>
  </r>
  <r>
    <x v="1706"/>
    <x v="8"/>
    <x v="1920"/>
    <d v="1899-12-30T09:00:47"/>
    <x v="1"/>
    <n v="10"/>
  </r>
  <r>
    <x v="1706"/>
    <x v="8"/>
    <x v="1921"/>
    <d v="1899-12-30T09:18:45"/>
    <x v="1"/>
    <n v="12"/>
  </r>
  <r>
    <x v="1706"/>
    <x v="7"/>
    <x v="1922"/>
    <d v="1899-12-30T11:02:44"/>
    <x v="1"/>
    <n v="16"/>
  </r>
  <r>
    <x v="1707"/>
    <x v="0"/>
    <x v="1923"/>
    <d v="1899-12-30T14:19:43"/>
    <x v="1"/>
    <n v="10"/>
  </r>
  <r>
    <x v="1708"/>
    <x v="5"/>
    <x v="1924"/>
    <d v="1899-12-30T10:52:55"/>
    <x v="1"/>
    <n v="6"/>
  </r>
  <r>
    <x v="1709"/>
    <x v="8"/>
    <x v="1925"/>
    <d v="1899-12-30T10:14:19"/>
    <x v="1"/>
    <n v="4"/>
  </r>
  <r>
    <x v="1709"/>
    <x v="16"/>
    <x v="1926"/>
    <d v="1899-12-30T11:56:41"/>
    <x v="1"/>
    <n v="14"/>
  </r>
  <r>
    <x v="1709"/>
    <x v="10"/>
    <x v="1927"/>
    <d v="1899-12-30T10:41:11"/>
    <x v="1"/>
    <n v="13"/>
  </r>
  <r>
    <x v="1709"/>
    <x v="15"/>
    <x v="1928"/>
    <d v="1899-12-30T13:20:12"/>
    <x v="1"/>
    <n v="4"/>
  </r>
  <r>
    <x v="1710"/>
    <x v="18"/>
    <x v="1929"/>
    <d v="1899-12-30T12:29:36"/>
    <x v="1"/>
    <n v="5"/>
  </r>
  <r>
    <x v="1711"/>
    <x v="2"/>
    <x v="1930"/>
    <d v="1899-12-30T08:43:41"/>
    <x v="1"/>
    <n v="12"/>
  </r>
  <r>
    <x v="1712"/>
    <x v="3"/>
    <x v="1289"/>
    <d v="1899-12-30T13:03:42"/>
    <x v="1"/>
    <n v="7"/>
  </r>
  <r>
    <x v="1713"/>
    <x v="4"/>
    <x v="1931"/>
    <d v="1899-12-30T13:51:45"/>
    <x v="1"/>
    <n v="12"/>
  </r>
  <r>
    <x v="1714"/>
    <x v="0"/>
    <x v="1932"/>
    <d v="1899-12-30T14:59:02"/>
    <x v="1"/>
    <n v="14"/>
  </r>
  <r>
    <x v="1715"/>
    <x v="8"/>
    <x v="1933"/>
    <d v="1899-12-30T12:20:32"/>
    <x v="1"/>
    <n v="3"/>
  </r>
  <r>
    <x v="1715"/>
    <x v="17"/>
    <x v="1934"/>
    <d v="1899-12-30T08:45:58"/>
    <x v="1"/>
    <n v="1"/>
  </r>
  <r>
    <x v="1716"/>
    <x v="4"/>
    <x v="1935"/>
    <d v="1899-12-30T13:03:17"/>
    <x v="1"/>
    <n v="12"/>
  </r>
  <r>
    <x v="1717"/>
    <x v="7"/>
    <x v="1936"/>
    <d v="1899-12-30T08:14:24"/>
    <x v="1"/>
    <n v="4"/>
  </r>
  <r>
    <x v="1717"/>
    <x v="19"/>
    <x v="1937"/>
    <d v="1899-12-30T11:11:20"/>
    <x v="1"/>
    <n v="6"/>
  </r>
  <r>
    <x v="1718"/>
    <x v="7"/>
    <x v="451"/>
    <d v="1899-12-30T13:55:05"/>
    <x v="1"/>
    <n v="11"/>
  </r>
  <r>
    <x v="1719"/>
    <x v="9"/>
    <x v="1938"/>
    <d v="1899-12-30T12:49:32"/>
    <x v="1"/>
    <n v="13"/>
  </r>
  <r>
    <x v="1720"/>
    <x v="16"/>
    <x v="1939"/>
    <d v="1899-12-30T14:14:54"/>
    <x v="1"/>
    <n v="15"/>
  </r>
  <r>
    <x v="1721"/>
    <x v="14"/>
    <x v="1940"/>
    <d v="1899-12-30T08:14:04"/>
    <x v="1"/>
    <n v="1"/>
  </r>
  <r>
    <x v="1722"/>
    <x v="11"/>
    <x v="1941"/>
    <d v="1899-12-30T13:58:02"/>
    <x v="1"/>
    <n v="3"/>
  </r>
  <r>
    <x v="1723"/>
    <x v="6"/>
    <x v="1942"/>
    <d v="1899-12-30T13:12:03"/>
    <x v="1"/>
    <n v="10"/>
  </r>
  <r>
    <x v="1723"/>
    <x v="6"/>
    <x v="1943"/>
    <d v="1899-12-30T13:09:56"/>
    <x v="1"/>
    <n v="7"/>
  </r>
  <r>
    <x v="1723"/>
    <x v="11"/>
    <x v="1944"/>
    <d v="1899-12-30T12:37:32"/>
    <x v="1"/>
    <n v="7"/>
  </r>
  <r>
    <x v="1724"/>
    <x v="9"/>
    <x v="1945"/>
    <d v="1899-12-30T12:49:56"/>
    <x v="1"/>
    <n v="1"/>
  </r>
  <r>
    <x v="1725"/>
    <x v="7"/>
    <x v="1946"/>
    <d v="1899-12-30T13:05:23"/>
    <x v="1"/>
    <n v="10"/>
  </r>
  <r>
    <x v="1725"/>
    <x v="1"/>
    <x v="1947"/>
    <d v="1899-12-30T15:04:35"/>
    <x v="1"/>
    <n v="3"/>
  </r>
  <r>
    <x v="1725"/>
    <x v="3"/>
    <x v="1948"/>
    <d v="1899-12-30T09:40:13"/>
    <x v="1"/>
    <n v="14"/>
  </r>
  <r>
    <x v="1725"/>
    <x v="13"/>
    <x v="1949"/>
    <d v="1899-12-30T11:01:20"/>
    <x v="1"/>
    <n v="11"/>
  </r>
  <r>
    <x v="1725"/>
    <x v="4"/>
    <x v="1950"/>
    <d v="1899-12-30T11:18:40"/>
    <x v="1"/>
    <n v="12"/>
  </r>
  <r>
    <x v="1726"/>
    <x v="15"/>
    <x v="1951"/>
    <d v="1899-12-30T13:45:51"/>
    <x v="1"/>
    <n v="1"/>
  </r>
  <r>
    <x v="1727"/>
    <x v="19"/>
    <x v="1952"/>
    <d v="1899-12-30T08:50:26"/>
    <x v="1"/>
    <n v="15"/>
  </r>
  <r>
    <x v="1728"/>
    <x v="16"/>
    <x v="1953"/>
    <d v="1899-12-30T11:33:12"/>
    <x v="1"/>
    <n v="3"/>
  </r>
  <r>
    <x v="1729"/>
    <x v="13"/>
    <x v="1954"/>
    <d v="1899-12-30T15:05:01"/>
    <x v="1"/>
    <n v="6"/>
  </r>
  <r>
    <x v="1730"/>
    <x v="4"/>
    <x v="1955"/>
    <d v="1899-12-30T10:38:51"/>
    <x v="1"/>
    <n v="2"/>
  </r>
  <r>
    <x v="1731"/>
    <x v="15"/>
    <x v="1956"/>
    <d v="1899-12-30T08:59:59"/>
    <x v="1"/>
    <n v="17"/>
  </r>
  <r>
    <x v="1732"/>
    <x v="3"/>
    <x v="1957"/>
    <d v="1899-12-30T12:41:31"/>
    <x v="1"/>
    <n v="8"/>
  </r>
  <r>
    <x v="1733"/>
    <x v="11"/>
    <x v="1958"/>
    <d v="1899-12-30T12:58:49"/>
    <x v="1"/>
    <n v="4"/>
  </r>
  <r>
    <x v="1733"/>
    <x v="19"/>
    <x v="1959"/>
    <d v="1899-12-30T09:44:38"/>
    <x v="1"/>
    <n v="5"/>
  </r>
  <r>
    <x v="1734"/>
    <x v="5"/>
    <x v="1960"/>
    <d v="1899-12-30T10:17:38"/>
    <x v="1"/>
    <n v="17"/>
  </r>
  <r>
    <x v="1735"/>
    <x v="17"/>
    <x v="1961"/>
    <d v="1899-12-30T08:25:14"/>
    <x v="1"/>
    <n v="17"/>
  </r>
  <r>
    <x v="1735"/>
    <x v="14"/>
    <x v="1962"/>
    <d v="1899-12-30T11:13:56"/>
    <x v="1"/>
    <n v="1"/>
  </r>
  <r>
    <x v="1736"/>
    <x v="16"/>
    <x v="1963"/>
    <d v="1899-12-30T10:48:23"/>
    <x v="1"/>
    <n v="7"/>
  </r>
  <r>
    <x v="1737"/>
    <x v="10"/>
    <x v="1964"/>
    <d v="1899-12-30T12:34:40"/>
    <x v="1"/>
    <n v="17"/>
  </r>
  <r>
    <x v="1738"/>
    <x v="13"/>
    <x v="1965"/>
    <d v="1899-12-30T08:58:13"/>
    <x v="1"/>
    <n v="11"/>
  </r>
  <r>
    <x v="1739"/>
    <x v="12"/>
    <x v="1966"/>
    <d v="1899-12-30T14:20:28"/>
    <x v="2"/>
    <n v="2"/>
  </r>
  <r>
    <x v="1739"/>
    <x v="16"/>
    <x v="1967"/>
    <d v="1899-12-30T11:37:45"/>
    <x v="2"/>
    <n v="14"/>
  </r>
  <r>
    <x v="1740"/>
    <x v="0"/>
    <x v="1968"/>
    <d v="1899-12-30T10:33:30"/>
    <x v="2"/>
    <n v="5"/>
  </r>
  <r>
    <x v="1741"/>
    <x v="19"/>
    <x v="1969"/>
    <d v="1899-12-30T10:30:12"/>
    <x v="2"/>
    <n v="15"/>
  </r>
  <r>
    <x v="1742"/>
    <x v="18"/>
    <x v="1206"/>
    <d v="1899-12-30T11:43:52"/>
    <x v="2"/>
    <n v="15"/>
  </r>
  <r>
    <x v="1743"/>
    <x v="3"/>
    <x v="1970"/>
    <d v="1899-12-30T11:22:12"/>
    <x v="2"/>
    <n v="12"/>
  </r>
  <r>
    <x v="1744"/>
    <x v="6"/>
    <x v="1971"/>
    <d v="1899-12-30T10:35:23"/>
    <x v="2"/>
    <n v="16"/>
  </r>
  <r>
    <x v="1745"/>
    <x v="5"/>
    <x v="1972"/>
    <d v="1899-12-30T08:20:24"/>
    <x v="2"/>
    <n v="10"/>
  </r>
  <r>
    <x v="1746"/>
    <x v="19"/>
    <x v="1973"/>
    <d v="1899-12-30T11:43:27"/>
    <x v="2"/>
    <n v="4"/>
  </r>
  <r>
    <x v="1747"/>
    <x v="0"/>
    <x v="1974"/>
    <d v="1899-12-30T13:53:04"/>
    <x v="2"/>
    <n v="14"/>
  </r>
  <r>
    <x v="1748"/>
    <x v="17"/>
    <x v="54"/>
    <d v="1899-12-30T14:10:52"/>
    <x v="2"/>
    <n v="10"/>
  </r>
  <r>
    <x v="1749"/>
    <x v="1"/>
    <x v="1975"/>
    <d v="1899-12-30T11:47:11"/>
    <x v="2"/>
    <n v="9"/>
  </r>
  <r>
    <x v="1750"/>
    <x v="17"/>
    <x v="1976"/>
    <d v="1899-12-30T10:00:02"/>
    <x v="2"/>
    <n v="3"/>
  </r>
  <r>
    <x v="1751"/>
    <x v="6"/>
    <x v="1767"/>
    <d v="1899-12-30T11:00:28"/>
    <x v="2"/>
    <n v="12"/>
  </r>
  <r>
    <x v="1752"/>
    <x v="11"/>
    <x v="1977"/>
    <d v="1899-12-30T08:06:25"/>
    <x v="2"/>
    <n v="1"/>
  </r>
  <r>
    <x v="1753"/>
    <x v="17"/>
    <x v="1978"/>
    <d v="1899-12-30T13:24:00"/>
    <x v="2"/>
    <n v="5"/>
  </r>
  <r>
    <x v="1753"/>
    <x v="11"/>
    <x v="1979"/>
    <d v="1899-12-30T12:33:51"/>
    <x v="2"/>
    <n v="1"/>
  </r>
  <r>
    <x v="1754"/>
    <x v="16"/>
    <x v="1980"/>
    <d v="1899-12-30T10:17:26"/>
    <x v="2"/>
    <n v="15"/>
  </r>
  <r>
    <x v="1755"/>
    <x v="9"/>
    <x v="1981"/>
    <d v="1899-12-30T10:01:29"/>
    <x v="2"/>
    <n v="10"/>
  </r>
  <r>
    <x v="1756"/>
    <x v="8"/>
    <x v="1982"/>
    <d v="1899-12-30T09:52:48"/>
    <x v="2"/>
    <n v="17"/>
  </r>
  <r>
    <x v="1756"/>
    <x v="17"/>
    <x v="1983"/>
    <d v="1899-12-30T08:29:42"/>
    <x v="2"/>
    <n v="13"/>
  </r>
  <r>
    <x v="1756"/>
    <x v="14"/>
    <x v="1984"/>
    <d v="1899-12-30T09:40:39"/>
    <x v="2"/>
    <n v="16"/>
  </r>
  <r>
    <x v="1756"/>
    <x v="14"/>
    <x v="1985"/>
    <d v="1899-12-30T12:24:00"/>
    <x v="2"/>
    <n v="6"/>
  </r>
  <r>
    <x v="1756"/>
    <x v="4"/>
    <x v="1986"/>
    <d v="1899-12-30T13:37:15"/>
    <x v="2"/>
    <n v="10"/>
  </r>
  <r>
    <x v="1757"/>
    <x v="5"/>
    <x v="1987"/>
    <d v="1899-12-30T10:09:30"/>
    <x v="2"/>
    <n v="3"/>
  </r>
  <r>
    <x v="1757"/>
    <x v="19"/>
    <x v="1988"/>
    <d v="1899-12-30T14:24:42"/>
    <x v="2"/>
    <n v="9"/>
  </r>
  <r>
    <x v="1758"/>
    <x v="19"/>
    <x v="1989"/>
    <d v="1899-12-30T14:58:33"/>
    <x v="2"/>
    <n v="7"/>
  </r>
  <r>
    <x v="1759"/>
    <x v="5"/>
    <x v="1990"/>
    <d v="1899-12-30T14:23:00"/>
    <x v="2"/>
    <n v="6"/>
  </r>
  <r>
    <x v="1759"/>
    <x v="12"/>
    <x v="1991"/>
    <d v="1899-12-30T11:14:27"/>
    <x v="2"/>
    <n v="11"/>
  </r>
  <r>
    <x v="1760"/>
    <x v="13"/>
    <x v="1992"/>
    <d v="1899-12-30T13:18:46"/>
    <x v="2"/>
    <n v="3"/>
  </r>
  <r>
    <x v="1761"/>
    <x v="18"/>
    <x v="1993"/>
    <d v="1899-12-30T13:37:49"/>
    <x v="2"/>
    <n v="8"/>
  </r>
  <r>
    <x v="1762"/>
    <x v="9"/>
    <x v="132"/>
    <d v="1899-12-30T11:33:39"/>
    <x v="2"/>
    <n v="12"/>
  </r>
  <r>
    <x v="1763"/>
    <x v="5"/>
    <x v="1208"/>
    <d v="1899-12-30T14:22:09"/>
    <x v="2"/>
    <n v="9"/>
  </r>
  <r>
    <x v="1764"/>
    <x v="4"/>
    <x v="1994"/>
    <d v="1899-12-30T12:43:11"/>
    <x v="2"/>
    <n v="12"/>
  </r>
  <r>
    <x v="1765"/>
    <x v="2"/>
    <x v="1995"/>
    <d v="1899-12-30T08:19:12"/>
    <x v="2"/>
    <n v="1"/>
  </r>
  <r>
    <x v="1766"/>
    <x v="7"/>
    <x v="1996"/>
    <d v="1899-12-30T09:39:46"/>
    <x v="2"/>
    <n v="11"/>
  </r>
  <r>
    <x v="1767"/>
    <x v="5"/>
    <x v="1997"/>
    <d v="1899-12-30T11:24:06"/>
    <x v="2"/>
    <n v="4"/>
  </r>
  <r>
    <x v="1768"/>
    <x v="7"/>
    <x v="1998"/>
    <d v="1899-12-30T13:22:13"/>
    <x v="2"/>
    <n v="8"/>
  </r>
  <r>
    <x v="1769"/>
    <x v="1"/>
    <x v="1999"/>
    <d v="1899-12-30T09:31:39"/>
    <x v="2"/>
    <n v="3"/>
  </r>
  <r>
    <x v="1770"/>
    <x v="18"/>
    <x v="2000"/>
    <d v="1899-12-30T10:07:26"/>
    <x v="2"/>
    <n v="14"/>
  </r>
  <r>
    <x v="1771"/>
    <x v="10"/>
    <x v="2001"/>
    <d v="1899-12-30T10:44:39"/>
    <x v="2"/>
    <n v="10"/>
  </r>
  <r>
    <x v="1772"/>
    <x v="11"/>
    <x v="898"/>
    <d v="1899-12-30T13:50:56"/>
    <x v="2"/>
    <n v="4"/>
  </r>
  <r>
    <x v="1773"/>
    <x v="0"/>
    <x v="2002"/>
    <d v="1899-12-30T14:50:20"/>
    <x v="2"/>
    <n v="8"/>
  </r>
  <r>
    <x v="1774"/>
    <x v="18"/>
    <x v="2003"/>
    <d v="1899-12-30T14:39:39"/>
    <x v="2"/>
    <n v="12"/>
  </r>
  <r>
    <x v="1775"/>
    <x v="1"/>
    <x v="2004"/>
    <d v="1899-12-30T08:35:13"/>
    <x v="2"/>
    <n v="14"/>
  </r>
  <r>
    <x v="1776"/>
    <x v="2"/>
    <x v="2005"/>
    <d v="1899-12-30T10:00:51"/>
    <x v="2"/>
    <n v="15"/>
  </r>
  <r>
    <x v="1777"/>
    <x v="5"/>
    <x v="2006"/>
    <d v="1899-12-30T13:24:28"/>
    <x v="2"/>
    <n v="11"/>
  </r>
  <r>
    <x v="1777"/>
    <x v="16"/>
    <x v="2007"/>
    <d v="1899-12-30T09:01:03"/>
    <x v="2"/>
    <n v="8"/>
  </r>
  <r>
    <x v="1778"/>
    <x v="9"/>
    <x v="257"/>
    <d v="1899-12-30T09:51:42"/>
    <x v="2"/>
    <n v="4"/>
  </r>
  <r>
    <x v="1779"/>
    <x v="5"/>
    <x v="2008"/>
    <d v="1899-12-30T09:34:08"/>
    <x v="2"/>
    <n v="11"/>
  </r>
  <r>
    <x v="1780"/>
    <x v="9"/>
    <x v="2009"/>
    <d v="1899-12-30T10:59:06"/>
    <x v="2"/>
    <n v="5"/>
  </r>
  <r>
    <x v="1781"/>
    <x v="8"/>
    <x v="2010"/>
    <d v="1899-12-30T11:29:21"/>
    <x v="2"/>
    <n v="11"/>
  </r>
  <r>
    <x v="1781"/>
    <x v="8"/>
    <x v="2011"/>
    <d v="1899-12-30T13:37:08"/>
    <x v="2"/>
    <n v="13"/>
  </r>
  <r>
    <x v="1781"/>
    <x v="1"/>
    <x v="2012"/>
    <d v="1899-12-30T13:07:56"/>
    <x v="2"/>
    <n v="4"/>
  </r>
  <r>
    <x v="1782"/>
    <x v="12"/>
    <x v="2013"/>
    <d v="1899-12-30T11:21:24"/>
    <x v="2"/>
    <n v="7"/>
  </r>
  <r>
    <x v="1782"/>
    <x v="18"/>
    <x v="2014"/>
    <d v="1899-12-30T12:56:37"/>
    <x v="2"/>
    <n v="11"/>
  </r>
  <r>
    <x v="1783"/>
    <x v="18"/>
    <x v="2015"/>
    <d v="1899-12-30T13:56:28"/>
    <x v="2"/>
    <n v="9"/>
  </r>
  <r>
    <x v="1784"/>
    <x v="18"/>
    <x v="2016"/>
    <d v="1899-12-30T10:22:11"/>
    <x v="2"/>
    <n v="8"/>
  </r>
  <r>
    <x v="1785"/>
    <x v="6"/>
    <x v="2017"/>
    <d v="1899-12-30T09:30:32"/>
    <x v="2"/>
    <n v="8"/>
  </r>
  <r>
    <x v="1785"/>
    <x v="18"/>
    <x v="2018"/>
    <d v="1899-12-30T12:48:25"/>
    <x v="2"/>
    <n v="15"/>
  </r>
  <r>
    <x v="1786"/>
    <x v="0"/>
    <x v="1369"/>
    <d v="1899-12-30T13:26:24"/>
    <x v="2"/>
    <n v="5"/>
  </r>
  <r>
    <x v="1787"/>
    <x v="3"/>
    <x v="2019"/>
    <d v="1899-12-30T11:05:15"/>
    <x v="2"/>
    <n v="1"/>
  </r>
  <r>
    <x v="1788"/>
    <x v="16"/>
    <x v="2020"/>
    <d v="1899-12-30T12:27:04"/>
    <x v="2"/>
    <n v="13"/>
  </r>
  <r>
    <x v="1789"/>
    <x v="2"/>
    <x v="2021"/>
    <d v="1899-12-30T08:30:56"/>
    <x v="2"/>
    <n v="9"/>
  </r>
  <r>
    <x v="1790"/>
    <x v="12"/>
    <x v="2022"/>
    <d v="1899-12-30T09:34:06"/>
    <x v="2"/>
    <n v="4"/>
  </r>
  <r>
    <x v="1791"/>
    <x v="7"/>
    <x v="2023"/>
    <d v="1899-12-30T14:31:24"/>
    <x v="2"/>
    <n v="11"/>
  </r>
  <r>
    <x v="1792"/>
    <x v="14"/>
    <x v="2024"/>
    <d v="1899-12-30T10:57:38"/>
    <x v="2"/>
    <n v="3"/>
  </r>
  <r>
    <x v="1793"/>
    <x v="17"/>
    <x v="2025"/>
    <d v="1899-12-30T13:59:28"/>
    <x v="2"/>
    <n v="7"/>
  </r>
  <r>
    <x v="1793"/>
    <x v="20"/>
    <x v="2026"/>
    <d v="1899-12-30T10:24:52"/>
    <x v="2"/>
    <n v="7"/>
  </r>
  <r>
    <x v="1794"/>
    <x v="11"/>
    <x v="2027"/>
    <d v="1899-12-30T12:44:59"/>
    <x v="2"/>
    <n v="7"/>
  </r>
  <r>
    <x v="1795"/>
    <x v="9"/>
    <x v="2028"/>
    <d v="1899-12-30T11:58:33"/>
    <x v="2"/>
    <n v="7"/>
  </r>
  <r>
    <x v="1796"/>
    <x v="14"/>
    <x v="861"/>
    <d v="1899-12-30T08:53:33"/>
    <x v="2"/>
    <n v="2"/>
  </r>
  <r>
    <x v="1796"/>
    <x v="10"/>
    <x v="2029"/>
    <d v="1899-12-30T08:52:21"/>
    <x v="2"/>
    <n v="10"/>
  </r>
  <r>
    <x v="1797"/>
    <x v="4"/>
    <x v="2030"/>
    <d v="1899-12-30T11:59:02"/>
    <x v="2"/>
    <n v="14"/>
  </r>
  <r>
    <x v="1798"/>
    <x v="12"/>
    <x v="2031"/>
    <d v="1899-12-30T09:06:45"/>
    <x v="2"/>
    <n v="10"/>
  </r>
  <r>
    <x v="1799"/>
    <x v="5"/>
    <x v="1237"/>
    <d v="1899-12-30T10:14:34"/>
    <x v="2"/>
    <n v="8"/>
  </r>
  <r>
    <x v="1800"/>
    <x v="5"/>
    <x v="2032"/>
    <d v="1899-12-30T12:46:01"/>
    <x v="2"/>
    <n v="6"/>
  </r>
  <r>
    <x v="1801"/>
    <x v="11"/>
    <x v="2033"/>
    <d v="1899-12-30T15:03:00"/>
    <x v="2"/>
    <n v="10"/>
  </r>
  <r>
    <x v="1802"/>
    <x v="19"/>
    <x v="2034"/>
    <d v="1899-12-30T10:57:43"/>
    <x v="2"/>
    <n v="9"/>
  </r>
  <r>
    <x v="1803"/>
    <x v="17"/>
    <x v="2035"/>
    <d v="1899-12-30T14:30:22"/>
    <x v="2"/>
    <n v="7"/>
  </r>
  <r>
    <x v="1804"/>
    <x v="15"/>
    <x v="2036"/>
    <d v="1899-12-30T13:34:37"/>
    <x v="2"/>
    <n v="8"/>
  </r>
  <r>
    <x v="1805"/>
    <x v="16"/>
    <x v="2037"/>
    <d v="1899-12-30T14:45:01"/>
    <x v="2"/>
    <n v="13"/>
  </r>
  <r>
    <x v="1806"/>
    <x v="5"/>
    <x v="2038"/>
    <d v="1899-12-30T11:58:22"/>
    <x v="2"/>
    <n v="5"/>
  </r>
  <r>
    <x v="1807"/>
    <x v="14"/>
    <x v="2039"/>
    <d v="1899-12-30T12:19:04"/>
    <x v="2"/>
    <n v="7"/>
  </r>
  <r>
    <x v="1808"/>
    <x v="7"/>
    <x v="2040"/>
    <d v="1899-12-30T10:33:28"/>
    <x v="2"/>
    <n v="13"/>
  </r>
  <r>
    <x v="1809"/>
    <x v="19"/>
    <x v="2041"/>
    <d v="1899-12-30T14:58:59"/>
    <x v="2"/>
    <n v="13"/>
  </r>
  <r>
    <x v="1810"/>
    <x v="0"/>
    <x v="2042"/>
    <d v="1899-12-30T09:47:08"/>
    <x v="2"/>
    <n v="7"/>
  </r>
  <r>
    <x v="1811"/>
    <x v="4"/>
    <x v="2043"/>
    <d v="1899-12-30T09:00:05"/>
    <x v="2"/>
    <n v="15"/>
  </r>
  <r>
    <x v="1812"/>
    <x v="2"/>
    <x v="2044"/>
    <d v="1899-12-30T13:39:02"/>
    <x v="2"/>
    <n v="3"/>
  </r>
  <r>
    <x v="1813"/>
    <x v="14"/>
    <x v="2045"/>
    <d v="1899-12-30T14:50:44"/>
    <x v="2"/>
    <n v="3"/>
  </r>
  <r>
    <x v="1814"/>
    <x v="12"/>
    <x v="2046"/>
    <d v="1899-12-30T15:11:31"/>
    <x v="2"/>
    <n v="14"/>
  </r>
  <r>
    <x v="1815"/>
    <x v="4"/>
    <x v="1054"/>
    <d v="1899-12-30T10:06:43"/>
    <x v="2"/>
    <n v="3"/>
  </r>
  <r>
    <x v="1816"/>
    <x v="9"/>
    <x v="2047"/>
    <d v="1899-12-30T14:46:07"/>
    <x v="2"/>
    <n v="17"/>
  </r>
  <r>
    <x v="1817"/>
    <x v="6"/>
    <x v="2048"/>
    <d v="1899-12-30T09:06:09"/>
    <x v="2"/>
    <n v="3"/>
  </r>
  <r>
    <x v="1818"/>
    <x v="20"/>
    <x v="2049"/>
    <d v="1899-12-30T11:26:18"/>
    <x v="2"/>
    <n v="8"/>
  </r>
  <r>
    <x v="1819"/>
    <x v="19"/>
    <x v="2050"/>
    <d v="1899-12-30T08:29:16"/>
    <x v="2"/>
    <n v="7"/>
  </r>
  <r>
    <x v="1820"/>
    <x v="9"/>
    <x v="2051"/>
    <d v="1899-12-30T08:23:01"/>
    <x v="2"/>
    <n v="12"/>
  </r>
  <r>
    <x v="1821"/>
    <x v="15"/>
    <x v="2052"/>
    <d v="1899-12-30T11:34:52"/>
    <x v="2"/>
    <n v="5"/>
  </r>
  <r>
    <x v="1821"/>
    <x v="15"/>
    <x v="2053"/>
    <d v="1899-12-30T13:11:22"/>
    <x v="2"/>
    <n v="10"/>
  </r>
  <r>
    <x v="1821"/>
    <x v="15"/>
    <x v="2054"/>
    <d v="1899-12-30T13:21:00"/>
    <x v="2"/>
    <n v="7"/>
  </r>
  <r>
    <x v="1822"/>
    <x v="19"/>
    <x v="2055"/>
    <d v="1899-12-30T12:15:51"/>
    <x v="2"/>
    <n v="13"/>
  </r>
  <r>
    <x v="1823"/>
    <x v="9"/>
    <x v="2056"/>
    <d v="1899-12-30T12:15:01"/>
    <x v="2"/>
    <n v="6"/>
  </r>
  <r>
    <x v="1824"/>
    <x v="0"/>
    <x v="2057"/>
    <d v="1899-12-30T10:09:27"/>
    <x v="2"/>
    <n v="12"/>
  </r>
  <r>
    <x v="1825"/>
    <x v="20"/>
    <x v="2058"/>
    <d v="1899-12-30T08:36:48"/>
    <x v="2"/>
    <n v="9"/>
  </r>
  <r>
    <x v="1826"/>
    <x v="11"/>
    <x v="1685"/>
    <d v="1899-12-30T09:07:43"/>
    <x v="2"/>
    <n v="15"/>
  </r>
  <r>
    <x v="1827"/>
    <x v="12"/>
    <x v="2059"/>
    <d v="1899-12-30T13:59:39"/>
    <x v="2"/>
    <n v="1"/>
  </r>
  <r>
    <x v="1828"/>
    <x v="4"/>
    <x v="2060"/>
    <d v="1899-12-30T13:45:15"/>
    <x v="2"/>
    <n v="1"/>
  </r>
  <r>
    <x v="1829"/>
    <x v="6"/>
    <x v="2061"/>
    <d v="1899-12-30T13:43:04"/>
    <x v="2"/>
    <n v="12"/>
  </r>
  <r>
    <x v="1830"/>
    <x v="0"/>
    <x v="635"/>
    <d v="1899-12-30T09:56:14"/>
    <x v="2"/>
    <n v="16"/>
  </r>
  <r>
    <x v="1831"/>
    <x v="0"/>
    <x v="2062"/>
    <d v="1899-12-30T09:02:36"/>
    <x v="2"/>
    <n v="7"/>
  </r>
  <r>
    <x v="1832"/>
    <x v="2"/>
    <x v="2063"/>
    <d v="1899-12-30T10:12:05"/>
    <x v="2"/>
    <n v="1"/>
  </r>
  <r>
    <x v="1833"/>
    <x v="18"/>
    <x v="2064"/>
    <d v="1899-12-30T08:57:28"/>
    <x v="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FF12C-3B9F-4431-BAF1-0BDC74010C08}" name="Tabela przestawna1" cacheId="0" applyNumberFormats="0" applyBorderFormats="0" applyFontFormats="0" applyPatternFormats="0" applyAlignmentFormats="0" applyWidthHeightFormats="1" dataCaption="Wartości" updatedVersion="7" minRefreshableVersion="3" useAutoFormatting="1" colGrandTotals="0" itemPrintTitles="1" createdVersion="7" indent="0" outline="1" outlineData="1" multipleFieldFilters="0">
  <location ref="A3:B1838" firstHeaderRow="1" firstDataRow="1" firstDataCol="1"/>
  <pivotFields count="4">
    <pivotField axis="axisRow" showAll="0" sortType="descending">
      <items count="1835">
        <item x="1749"/>
        <item x="913"/>
        <item x="1641"/>
        <item x="1826"/>
        <item x="1833"/>
        <item x="1211"/>
        <item x="1578"/>
        <item x="1638"/>
        <item x="1208"/>
        <item x="228"/>
        <item x="783"/>
        <item x="908"/>
        <item x="70"/>
        <item x="978"/>
        <item x="1599"/>
        <item x="1177"/>
        <item x="239"/>
        <item x="622"/>
        <item x="955"/>
        <item x="266"/>
        <item x="1323"/>
        <item x="1534"/>
        <item x="1635"/>
        <item x="1254"/>
        <item x="1574"/>
        <item x="1501"/>
        <item x="989"/>
        <item x="832"/>
        <item x="942"/>
        <item x="543"/>
        <item x="1479"/>
        <item x="650"/>
        <item x="494"/>
        <item x="440"/>
        <item x="967"/>
        <item x="668"/>
        <item x="200"/>
        <item x="318"/>
        <item x="519"/>
        <item x="953"/>
        <item x="1155"/>
        <item x="112"/>
        <item x="632"/>
        <item x="524"/>
        <item x="1206"/>
        <item x="1289"/>
        <item x="148"/>
        <item x="902"/>
        <item x="1802"/>
        <item x="825"/>
        <item x="1127"/>
        <item x="329"/>
        <item x="1810"/>
        <item x="579"/>
        <item x="929"/>
        <item x="439"/>
        <item x="1489"/>
        <item x="1109"/>
        <item x="795"/>
        <item x="1375"/>
        <item x="540"/>
        <item x="285"/>
        <item x="1078"/>
        <item x="1589"/>
        <item x="1232"/>
        <item x="876"/>
        <item x="1430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0"/>
        <item x="891"/>
        <item x="20"/>
        <item x="1284"/>
        <item x="1220"/>
        <item x="87"/>
        <item x="904"/>
        <item x="1524"/>
        <item x="836"/>
        <item x="1006"/>
        <item x="1273"/>
        <item x="213"/>
        <item x="161"/>
        <item x="968"/>
        <item x="1068"/>
        <item x="469"/>
        <item x="988"/>
        <item x="95"/>
        <item x="685"/>
        <item x="882"/>
        <item x="1228"/>
        <item x="1704"/>
        <item x="411"/>
        <item x="1730"/>
        <item x="852"/>
        <item x="272"/>
        <item x="899"/>
        <item x="1393"/>
        <item x="889"/>
        <item x="1500"/>
        <item x="716"/>
        <item x="964"/>
        <item x="881"/>
        <item x="72"/>
        <item x="115"/>
        <item x="182"/>
        <item x="1618"/>
        <item x="428"/>
        <item x="1392"/>
        <item x="1396"/>
        <item x="1160"/>
        <item x="131"/>
        <item x="1263"/>
        <item x="788"/>
        <item x="446"/>
        <item x="17"/>
        <item x="216"/>
        <item x="851"/>
        <item x="1824"/>
        <item x="620"/>
        <item x="417"/>
        <item x="737"/>
        <item x="1374"/>
        <item x="1510"/>
        <item x="1794"/>
        <item x="142"/>
        <item x="1413"/>
        <item x="46"/>
        <item x="1548"/>
        <item x="219"/>
        <item x="1603"/>
        <item x="1131"/>
        <item x="198"/>
        <item x="572"/>
        <item x="1139"/>
        <item x="1728"/>
        <item x="33"/>
        <item x="1815"/>
        <item x="249"/>
        <item x="307"/>
        <item x="1428"/>
        <item x="773"/>
        <item x="1022"/>
        <item x="1803"/>
        <item x="61"/>
        <item x="1225"/>
        <item x="1628"/>
        <item x="1531"/>
        <item x="834"/>
        <item x="995"/>
        <item x="1144"/>
        <item x="800"/>
        <item x="1593"/>
        <item x="281"/>
        <item x="1368"/>
        <item x="1753"/>
        <item x="533"/>
        <item x="623"/>
        <item x="1475"/>
        <item x="694"/>
        <item x="1516"/>
        <item x="1702"/>
        <item x="1333"/>
        <item x="819"/>
        <item x="1047"/>
        <item x="104"/>
        <item x="209"/>
        <item x="1671"/>
        <item x="252"/>
        <item x="1465"/>
        <item x="1251"/>
        <item x="1673"/>
        <item x="1681"/>
        <item x="1693"/>
        <item x="324"/>
        <item x="627"/>
        <item x="94"/>
        <item x="1442"/>
        <item x="661"/>
        <item x="546"/>
        <item x="140"/>
        <item x="1661"/>
        <item x="1595"/>
        <item x="1194"/>
        <item x="1091"/>
        <item x="504"/>
        <item x="1045"/>
        <item x="1488"/>
        <item x="389"/>
        <item x="814"/>
        <item x="817"/>
        <item x="1262"/>
        <item x="1446"/>
        <item x="1594"/>
        <item x="340"/>
        <item x="346"/>
        <item x="1565"/>
        <item x="1398"/>
        <item x="1116"/>
        <item x="1165"/>
        <item x="688"/>
        <item x="1020"/>
        <item x="1674"/>
        <item x="638"/>
        <item x="300"/>
        <item x="970"/>
        <item x="1503"/>
        <item x="1040"/>
        <item x="1781"/>
        <item x="306"/>
        <item x="1780"/>
        <item x="1060"/>
        <item x="514"/>
        <item x="541"/>
        <item x="698"/>
        <item x="189"/>
        <item x="1449"/>
        <item x="159"/>
        <item x="1356"/>
        <item x="874"/>
        <item x="407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21"/>
        <item x="1145"/>
        <item x="79"/>
        <item x="1388"/>
        <item x="946"/>
        <item x="936"/>
        <item x="958"/>
        <item x="43"/>
        <item x="969"/>
        <item x="180"/>
        <item x="1506"/>
        <item x="1334"/>
        <item x="1304"/>
        <item x="392"/>
        <item x="1292"/>
        <item x="503"/>
        <item x="1113"/>
        <item x="907"/>
        <item x="196"/>
        <item x="1230"/>
        <item x="1149"/>
        <item x="1380"/>
        <item x="594"/>
        <item x="261"/>
        <item x="283"/>
        <item x="370"/>
        <item x="1621"/>
        <item x="435"/>
        <item x="538"/>
        <item x="721"/>
        <item x="515"/>
        <item x="1179"/>
        <item x="985"/>
        <item x="1721"/>
        <item x="1373"/>
        <item x="824"/>
        <item x="1414"/>
        <item x="1112"/>
        <item x="237"/>
        <item x="1402"/>
        <item x="1280"/>
        <item x="69"/>
        <item x="583"/>
        <item x="1264"/>
        <item x="1318"/>
        <item x="1331"/>
        <item x="551"/>
        <item x="508"/>
        <item x="1276"/>
        <item x="815"/>
        <item x="517"/>
        <item x="658"/>
        <item x="227"/>
        <item x="1617"/>
        <item x="748"/>
        <item x="393"/>
        <item x="1477"/>
        <item x="614"/>
        <item x="338"/>
        <item x="333"/>
        <item x="571"/>
        <item x="1042"/>
        <item x="1141"/>
        <item x="175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909"/>
        <item x="1014"/>
        <item x="841"/>
        <item x="1327"/>
        <item x="871"/>
        <item x="128"/>
        <item x="744"/>
        <item x="926"/>
        <item x="12"/>
        <item x="1009"/>
        <item x="779"/>
        <item x="293"/>
        <item x="57"/>
        <item x="1203"/>
        <item x="677"/>
        <item x="670"/>
        <item x="218"/>
        <item x="1075"/>
        <item x="768"/>
        <item x="169"/>
        <item x="693"/>
        <item x="1558"/>
        <item x="359"/>
        <item x="692"/>
        <item x="828"/>
        <item x="397"/>
        <item x="1366"/>
        <item x="872"/>
        <item x="792"/>
        <item x="625"/>
        <item x="530"/>
        <item x="64"/>
        <item x="1231"/>
        <item x="44"/>
        <item x="1666"/>
        <item x="441"/>
        <item x="55"/>
        <item x="1533"/>
        <item x="1822"/>
        <item x="0"/>
        <item x="774"/>
        <item x="1090"/>
        <item x="1128"/>
        <item x="1087"/>
        <item x="315"/>
        <item x="599"/>
        <item x="433"/>
        <item x="1480"/>
        <item x="564"/>
        <item x="1365"/>
        <item x="1325"/>
        <item x="1378"/>
        <item x="1537"/>
        <item x="862"/>
        <item x="1444"/>
        <item x="759"/>
        <item x="1623"/>
        <item x="1443"/>
        <item x="1241"/>
        <item x="863"/>
        <item x="42"/>
        <item x="1198"/>
        <item x="596"/>
        <item x="1381"/>
        <item x="1597"/>
        <item x="1196"/>
        <item x="1571"/>
        <item x="733"/>
        <item x="394"/>
        <item x="1798"/>
        <item x="78"/>
        <item x="894"/>
        <item x="240"/>
        <item x="1259"/>
        <item x="375"/>
        <item x="649"/>
        <item x="558"/>
        <item x="1137"/>
        <item x="1120"/>
        <item x="1295"/>
        <item x="993"/>
        <item x="1651"/>
        <item x="45"/>
        <item x="415"/>
        <item x="1410"/>
        <item x="1631"/>
        <item x="1270"/>
        <item x="421"/>
        <item x="1697"/>
        <item x="160"/>
        <item x="1812"/>
        <item x="532"/>
        <item x="549"/>
        <item x="464"/>
        <item x="15"/>
        <item x="1495"/>
        <item x="1473"/>
        <item x="1351"/>
        <item x="1187"/>
        <item x="1296"/>
        <item x="1796"/>
        <item x="726"/>
        <item x="108"/>
        <item x="793"/>
        <item x="345"/>
        <item x="628"/>
        <item x="1654"/>
        <item x="1613"/>
        <item x="1640"/>
        <item x="1169"/>
        <item x="204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1469"/>
        <item x="372"/>
        <item x="675"/>
        <item x="270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937"/>
        <item x="822"/>
        <item x="624"/>
        <item x="1039"/>
        <item x="451"/>
        <item x="763"/>
        <item x="893"/>
        <item x="93"/>
        <item x="109"/>
        <item x="3"/>
        <item x="491"/>
        <item x="1395"/>
        <item x="595"/>
        <item x="63"/>
        <item x="784"/>
        <item x="321"/>
        <item x="1329"/>
        <item x="1359"/>
        <item x="1281"/>
        <item x="1153"/>
        <item x="1545"/>
        <item x="1800"/>
        <item x="251"/>
        <item x="1319"/>
        <item x="194"/>
        <item x="938"/>
        <item x="117"/>
        <item x="1214"/>
        <item x="1288"/>
        <item x="1580"/>
        <item x="172"/>
        <item x="1504"/>
        <item x="388"/>
        <item x="645"/>
        <item x="1543"/>
        <item x="1278"/>
        <item x="1275"/>
        <item x="1625"/>
        <item x="914"/>
        <item x="1025"/>
        <item x="1054"/>
        <item x="408"/>
        <item x="257"/>
        <item x="830"/>
        <item x="714"/>
        <item x="1454"/>
        <item x="1267"/>
        <item x="875"/>
        <item x="562"/>
        <item x="1450"/>
        <item x="1750"/>
        <item x="1797"/>
        <item x="1024"/>
        <item x="186"/>
        <item x="1680"/>
        <item x="998"/>
        <item x="1"/>
        <item x="80"/>
        <item x="556"/>
        <item x="850"/>
        <item x="1199"/>
        <item x="712"/>
        <item x="1522"/>
        <item x="1136"/>
        <item x="1755"/>
        <item x="113"/>
        <item x="463"/>
        <item x="427"/>
        <item x="41"/>
        <item x="1684"/>
        <item x="1266"/>
        <item x="314"/>
        <item x="99"/>
        <item x="1135"/>
        <item x="384"/>
        <item x="1634"/>
        <item x="1050"/>
        <item x="1655"/>
        <item x="310"/>
        <item x="327"/>
        <item x="124"/>
        <item x="488"/>
        <item x="1344"/>
        <item x="1653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585"/>
        <item x="516"/>
        <item x="1497"/>
        <item x="351"/>
        <item x="709"/>
        <item x="1732"/>
        <item x="457"/>
        <item x="1077"/>
        <item x="1189"/>
        <item x="547"/>
        <item x="1386"/>
        <item x="648"/>
        <item x="639"/>
        <item x="1552"/>
        <item x="454"/>
        <item x="1577"/>
        <item x="1223"/>
        <item x="460"/>
        <item x="170"/>
        <item x="1485"/>
        <item x="1126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975"/>
        <item x="246"/>
        <item x="1509"/>
        <item x="1752"/>
        <item x="462"/>
        <item x="1763"/>
        <item x="591"/>
        <item x="663"/>
        <item x="442"/>
        <item x="643"/>
        <item x="156"/>
        <item x="1707"/>
        <item x="1218"/>
        <item x="858"/>
        <item x="437"/>
        <item x="577"/>
        <item x="447"/>
        <item x="947"/>
        <item x="390"/>
        <item x="138"/>
        <item x="1370"/>
        <item x="1379"/>
        <item x="588"/>
        <item x="1644"/>
        <item x="1518"/>
        <item x="1240"/>
        <item x="1021"/>
        <item x="597"/>
        <item x="671"/>
        <item x="86"/>
        <item x="1186"/>
        <item x="826"/>
        <item x="752"/>
        <item x="865"/>
        <item x="1384"/>
        <item x="1152"/>
        <item x="224"/>
        <item x="1659"/>
        <item x="570"/>
        <item x="526"/>
        <item x="1437"/>
        <item x="1801"/>
        <item x="1751"/>
        <item x="860"/>
        <item x="957"/>
        <item x="1663"/>
        <item x="1222"/>
        <item x="782"/>
        <item x="412"/>
        <item x="1788"/>
        <item x="1457"/>
        <item x="1829"/>
        <item x="484"/>
        <item x="927"/>
        <item x="1556"/>
        <item x="979"/>
        <item x="1358"/>
        <item x="823"/>
        <item x="356"/>
        <item x="165"/>
        <item x="406"/>
        <item x="811"/>
        <item x="103"/>
        <item x="855"/>
        <item x="780"/>
        <item x="982"/>
        <item x="1667"/>
        <item x="1512"/>
        <item x="1073"/>
        <item x="1652"/>
        <item x="1143"/>
        <item x="1164"/>
        <item x="1326"/>
        <item x="1353"/>
        <item x="373"/>
        <item x="234"/>
        <item x="1528"/>
        <item x="1269"/>
        <item x="1687"/>
        <item x="264"/>
        <item x="1438"/>
        <item x="939"/>
        <item x="1683"/>
        <item x="1200"/>
        <item x="760"/>
        <item x="1771"/>
        <item x="928"/>
        <item x="878"/>
        <item x="565"/>
        <item x="920"/>
        <item x="1736"/>
        <item x="100"/>
        <item x="868"/>
        <item x="589"/>
        <item x="900"/>
        <item x="559"/>
        <item x="8"/>
        <item x="259"/>
        <item x="776"/>
        <item x="575"/>
        <item x="1297"/>
        <item x="1385"/>
        <item x="791"/>
        <item x="322"/>
        <item x="287"/>
        <item x="1627"/>
        <item x="1431"/>
        <item x="527"/>
        <item x="276"/>
        <item x="1590"/>
        <item x="1134"/>
        <item x="1029"/>
        <item x="67"/>
        <item x="838"/>
        <item x="1818"/>
        <item x="1435"/>
        <item x="465"/>
        <item x="1313"/>
        <item x="1209"/>
        <item x="884"/>
        <item x="336"/>
        <item x="317"/>
        <item x="146"/>
        <item x="626"/>
        <item x="1397"/>
        <item x="801"/>
        <item x="267"/>
        <item x="1416"/>
        <item x="809"/>
        <item x="1536"/>
        <item x="1061"/>
        <item x="1012"/>
        <item x="806"/>
        <item x="260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485"/>
        <item x="1776"/>
        <item x="1678"/>
        <item x="1461"/>
        <item x="895"/>
        <item x="279"/>
        <item x="691"/>
        <item x="75"/>
        <item x="1290"/>
        <item x="762"/>
        <item x="603"/>
        <item x="1103"/>
        <item x="1549"/>
        <item x="1614"/>
        <item x="152"/>
        <item x="1716"/>
        <item x="522"/>
        <item x="1737"/>
        <item x="1455"/>
        <item x="590"/>
        <item x="890"/>
        <item x="352"/>
        <item x="718"/>
        <item x="680"/>
        <item x="1070"/>
        <item x="1354"/>
        <item x="1260"/>
        <item x="26"/>
        <item x="1535"/>
        <item x="1615"/>
        <item x="974"/>
        <item x="400"/>
        <item x="1089"/>
        <item x="475"/>
        <item x="940"/>
        <item x="1243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898"/>
        <item x="604"/>
        <item x="1424"/>
        <item x="529"/>
        <item x="534"/>
        <item x="552"/>
        <item x="1272"/>
        <item x="1484"/>
        <item x="1505"/>
        <item x="144"/>
        <item x="1117"/>
        <item x="309"/>
        <item x="831"/>
        <item x="1184"/>
        <item x="1147"/>
        <item x="1093"/>
        <item x="1191"/>
        <item x="1052"/>
        <item x="358"/>
        <item x="854"/>
        <item x="569"/>
        <item x="1332"/>
        <item x="1094"/>
        <item x="1487"/>
        <item x="215"/>
        <item x="304"/>
        <item x="73"/>
        <item x="206"/>
        <item x="301"/>
        <item x="1804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1044"/>
        <item x="449"/>
        <item x="143"/>
        <item x="846"/>
        <item x="742"/>
        <item x="466"/>
        <item x="915"/>
        <item x="424"/>
        <item x="296"/>
        <item x="640"/>
        <item x="601"/>
        <item x="1598"/>
        <item x="1115"/>
        <item x="91"/>
        <item x="106"/>
        <item x="1439"/>
        <item x="1526"/>
        <item x="1739"/>
        <item x="1427"/>
        <item x="1233"/>
        <item x="1096"/>
        <item x="52"/>
        <item x="1499"/>
        <item x="1310"/>
        <item x="1568"/>
        <item x="2"/>
        <item x="158"/>
        <item x="1703"/>
        <item x="74"/>
        <item x="866"/>
        <item x="211"/>
        <item x="729"/>
        <item x="1425"/>
        <item x="1249"/>
        <item x="1227"/>
        <item x="452"/>
        <item x="1611"/>
        <item x="24"/>
        <item x="208"/>
        <item x="751"/>
        <item x="1624"/>
        <item x="520"/>
        <item x="592"/>
        <item x="1026"/>
        <item x="867"/>
        <item x="1346"/>
        <item x="747"/>
        <item x="1172"/>
        <item x="236"/>
        <item x="901"/>
        <item x="630"/>
        <item x="232"/>
        <item x="225"/>
        <item x="723"/>
        <item x="1244"/>
        <item x="584"/>
        <item x="1217"/>
        <item x="931"/>
        <item x="971"/>
        <item x="89"/>
        <item x="1023"/>
        <item x="92"/>
        <item x="767"/>
        <item x="539"/>
        <item x="349"/>
        <item x="888"/>
        <item x="1787"/>
        <item x="1389"/>
        <item x="1508"/>
        <item x="179"/>
        <item x="665"/>
        <item x="1700"/>
        <item x="443"/>
        <item x="557"/>
        <item x="1156"/>
        <item x="803"/>
        <item x="1114"/>
        <item x="1285"/>
        <item x="456"/>
        <item x="961"/>
        <item x="1261"/>
        <item x="1057"/>
        <item x="644"/>
        <item x="1140"/>
        <item x="1107"/>
        <item x="616"/>
        <item x="799"/>
        <item x="740"/>
        <item x="711"/>
        <item x="856"/>
        <item x="22"/>
        <item x="1662"/>
        <item x="155"/>
        <item x="432"/>
        <item x="887"/>
        <item x="277"/>
        <item x="1309"/>
        <item x="1391"/>
        <item x="1633"/>
        <item x="1150"/>
        <item x="598"/>
        <item x="736"/>
        <item x="1677"/>
        <item x="1713"/>
        <item x="312"/>
        <item x="941"/>
        <item x="790"/>
        <item x="1515"/>
        <item x="962"/>
        <item x="1769"/>
        <item x="1247"/>
        <item x="1559"/>
        <item x="1767"/>
        <item x="1098"/>
        <item x="1072"/>
        <item x="226"/>
        <item x="1538"/>
        <item x="1429"/>
        <item x="1142"/>
        <item x="1481"/>
        <item x="1019"/>
        <item x="820"/>
        <item x="1100"/>
        <item x="378"/>
        <item x="354"/>
        <item x="1102"/>
        <item x="1133"/>
        <item x="1405"/>
        <item x="374"/>
        <item x="473"/>
        <item x="50"/>
        <item x="715"/>
        <item x="810"/>
        <item x="580"/>
        <item x="105"/>
        <item x="1066"/>
        <item x="1830"/>
        <item x="732"/>
        <item x="667"/>
        <item x="116"/>
        <item x="1207"/>
        <item x="409"/>
        <item x="1274"/>
        <item x="1033"/>
        <item x="771"/>
        <item x="512"/>
        <item x="71"/>
        <item x="1174"/>
        <item x="18"/>
        <item x="984"/>
        <item x="405"/>
        <item x="696"/>
        <item x="1460"/>
        <item x="1058"/>
        <item x="1658"/>
        <item x="965"/>
        <item x="323"/>
        <item x="861"/>
        <item x="1482"/>
        <item x="646"/>
        <item x="1312"/>
        <item x="171"/>
        <item x="414"/>
        <item x="1622"/>
        <item x="1399"/>
        <item x="755"/>
        <item x="664"/>
        <item x="1400"/>
        <item x="1138"/>
        <item x="197"/>
        <item x="1486"/>
        <item x="1816"/>
        <item x="348"/>
        <item x="700"/>
        <item x="1498"/>
        <item x="951"/>
        <item x="1521"/>
        <item x="1377"/>
        <item x="789"/>
        <item x="241"/>
        <item x="1532"/>
        <item x="844"/>
        <item x="699"/>
        <item x="922"/>
        <item x="476"/>
        <item x="1357"/>
        <item x="1820"/>
        <item x="328"/>
        <item x="381"/>
        <item x="1735"/>
        <item x="925"/>
        <item x="137"/>
        <item x="483"/>
        <item x="1337"/>
        <item x="1037"/>
        <item x="121"/>
        <item x="531"/>
        <item x="1759"/>
        <item x="1632"/>
        <item x="945"/>
        <item x="1782"/>
        <item x="363"/>
        <item x="376"/>
        <item x="510"/>
        <item x="191"/>
        <item x="1182"/>
        <item x="66"/>
        <item x="1719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903"/>
        <item x="14"/>
        <item x="490"/>
        <item x="1235"/>
        <item x="857"/>
        <item x="1221"/>
        <item x="292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174"/>
        <item x="203"/>
        <item x="1352"/>
        <item x="273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445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523"/>
        <item x="1123"/>
        <item x="1148"/>
        <item x="1733"/>
        <item x="999"/>
        <item x="1467"/>
        <item x="1507"/>
        <item x="933"/>
        <item x="833"/>
        <item x="770"/>
        <item x="289"/>
        <item x="1724"/>
        <item x="1478"/>
        <item x="1005"/>
        <item x="107"/>
        <item x="655"/>
        <item x="154"/>
        <item x="697"/>
        <item x="1458"/>
        <item x="798"/>
        <item x="1419"/>
        <item x="368"/>
        <item x="499"/>
        <item x="507"/>
        <item x="1406"/>
        <item x="1591"/>
        <item x="126"/>
        <item x="1692"/>
        <item x="1339"/>
        <item x="735"/>
        <item x="1408"/>
        <item x="1675"/>
        <item x="1201"/>
        <item x="1490"/>
        <item x="1664"/>
        <item x="1239"/>
        <item x="605"/>
        <item x="1035"/>
        <item x="1553"/>
        <item x="1645"/>
        <item x="731"/>
        <item x="1283"/>
        <item x="1714"/>
        <item x="1742"/>
        <item x="1166"/>
        <item x="1224"/>
        <item x="96"/>
        <item x="1561"/>
        <item x="1418"/>
        <item x="1306"/>
        <item x="470"/>
        <item x="290"/>
        <item x="56"/>
        <item x="678"/>
        <item x="1030"/>
        <item x="1639"/>
        <item x="480"/>
        <item x="1204"/>
        <item x="1216"/>
        <item x="1821"/>
        <item x="1171"/>
        <item x="88"/>
        <item x="758"/>
        <item x="416"/>
        <item x="821"/>
        <item x="1464"/>
        <item x="163"/>
        <item x="1647"/>
        <item x="489"/>
        <item x="1670"/>
        <item x="1255"/>
        <item x="950"/>
        <item x="1088"/>
        <item x="827"/>
        <item x="717"/>
        <item x="1317"/>
        <item x="1791"/>
        <item x="1376"/>
        <item x="722"/>
        <item x="772"/>
        <item x="617"/>
        <item x="332"/>
        <item x="1076"/>
        <item x="325"/>
        <item x="176"/>
        <item x="1390"/>
        <item x="1669"/>
        <item x="764"/>
        <item x="1630"/>
        <item x="1778"/>
        <item x="706"/>
        <item x="298"/>
        <item x="1747"/>
        <item x="1003"/>
        <item x="1754"/>
        <item x="669"/>
        <item x="28"/>
        <item x="1105"/>
        <item x="1448"/>
        <item x="83"/>
        <item x="1299"/>
        <item x="1502"/>
        <item x="1422"/>
        <item x="361"/>
        <item x="1470"/>
        <item x="1053"/>
        <item x="468"/>
        <item x="1279"/>
        <item x="450"/>
        <item x="1610"/>
        <item x="410"/>
        <item x="487"/>
        <item x="1154"/>
        <item x="1341"/>
        <item x="1551"/>
        <item x="753"/>
        <item x="1696"/>
        <item x="1369"/>
        <item x="1557"/>
        <item x="574"/>
        <item x="1099"/>
        <item x="1722"/>
        <item x="1587"/>
        <item x="214"/>
        <item x="911"/>
        <item x="438"/>
        <item x="1729"/>
        <item x="178"/>
        <item x="190"/>
        <item x="600"/>
        <item x="1011"/>
        <item x="986"/>
        <item x="1074"/>
        <item x="1466"/>
        <item x="1648"/>
        <item x="705"/>
        <item x="282"/>
        <item x="311"/>
        <item x="1573"/>
        <item x="256"/>
        <item x="1809"/>
        <item x="1529"/>
        <item x="1322"/>
        <item x="1300"/>
        <item x="479"/>
        <item x="380"/>
        <item x="1686"/>
        <item x="1708"/>
        <item x="1569"/>
        <item x="347"/>
        <item x="954"/>
        <item x="686"/>
        <item x="1043"/>
        <item x="271"/>
        <item x="1340"/>
        <item x="248"/>
        <item x="1793"/>
        <item x="1806"/>
        <item x="223"/>
        <item x="118"/>
        <item x="676"/>
        <item x="399"/>
        <item x="337"/>
        <item x="991"/>
        <item x="637"/>
        <item x="1361"/>
        <item x="659"/>
        <item x="702"/>
        <item x="781"/>
        <item x="1828"/>
        <item x="1626"/>
        <item x="1520"/>
        <item x="129"/>
        <item x="1002"/>
        <item x="185"/>
        <item x="1321"/>
        <item x="291"/>
        <item x="188"/>
        <item x="316"/>
        <item x="1350"/>
        <item x="1421"/>
        <item x="797"/>
        <item x="1210"/>
        <item x="896"/>
        <item x="536"/>
        <item x="193"/>
        <item x="1741"/>
        <item x="1433"/>
        <item x="1779"/>
        <item x="1015"/>
        <item x="1383"/>
        <item x="550"/>
        <item x="1701"/>
        <item x="1004"/>
        <item x="849"/>
        <item x="220"/>
        <item x="1038"/>
        <item x="1158"/>
        <item x="576"/>
        <item x="1307"/>
        <item x="521"/>
        <item x="265"/>
        <item x="1401"/>
        <item x="1001"/>
        <item x="1581"/>
        <item x="1748"/>
        <item x="250"/>
        <item x="555"/>
        <item x="1013"/>
        <item x="935"/>
        <item x="40"/>
        <item x="1656"/>
        <item x="840"/>
        <item x="1238"/>
        <item x="1110"/>
        <item x="808"/>
        <item x="353"/>
        <item x="612"/>
        <item x="68"/>
        <item x="757"/>
        <item x="672"/>
        <item x="404"/>
        <item x="498"/>
        <item x="1637"/>
        <item x="994"/>
        <item x="1731"/>
        <item x="885"/>
        <item x="1253"/>
        <item x="593"/>
        <item x="934"/>
        <item x="135"/>
        <item x="1772"/>
        <item x="1494"/>
        <item x="398"/>
        <item x="1694"/>
        <item x="133"/>
        <item x="364"/>
        <item x="284"/>
        <item x="495"/>
        <item x="1530"/>
        <item x="761"/>
        <item x="199"/>
        <item x="886"/>
        <item x="916"/>
        <item x="303"/>
        <item x="1775"/>
        <item x="229"/>
        <item x="1420"/>
        <item x="502"/>
        <item x="1082"/>
        <item x="1411"/>
        <item x="84"/>
        <item x="1305"/>
        <item x="1608"/>
        <item x="496"/>
        <item x="1546"/>
        <item x="635"/>
        <item x="1308"/>
        <item x="1286"/>
        <item x="1417"/>
        <item x="1302"/>
        <item x="11"/>
        <item x="1409"/>
        <item x="701"/>
        <item x="1049"/>
        <item x="877"/>
        <item x="413"/>
        <item x="787"/>
        <item x="1415"/>
        <item x="1760"/>
        <item x="845"/>
        <item x="1092"/>
        <item x="870"/>
        <item x="786"/>
        <item x="253"/>
        <item x="1459"/>
        <item x="319"/>
        <item x="431"/>
        <item x="1324"/>
        <item x="775"/>
        <item x="548"/>
        <item x="829"/>
        <item x="1122"/>
        <item x="1031"/>
        <item x="5"/>
        <item x="1371"/>
        <item x="1372"/>
        <item x="749"/>
        <item x="1740"/>
        <item x="1492"/>
        <item x="1185"/>
        <item x="703"/>
        <item x="615"/>
        <item x="1041"/>
        <item x="1067"/>
        <item x="123"/>
        <item x="1605"/>
        <item x="245"/>
        <item x="707"/>
        <item x="892"/>
        <item x="1250"/>
        <item x="1178"/>
        <item x="1347"/>
        <item x="743"/>
        <item x="369"/>
        <item x="1349"/>
        <item x="1426"/>
        <item x="905"/>
        <item x="1642"/>
        <item x="724"/>
        <item x="818"/>
        <item x="1236"/>
        <item x="262"/>
        <item x="362"/>
        <item x="959"/>
        <item x="1762"/>
        <item x="19"/>
        <item x="837"/>
        <item x="386"/>
        <item x="1807"/>
        <item x="1746"/>
        <item x="1773"/>
        <item x="13"/>
        <item x="812"/>
        <item x="1452"/>
        <item x="308"/>
        <item x="1606"/>
        <item x="1572"/>
        <item x="379"/>
        <item x="1768"/>
        <item x="608"/>
        <item x="134"/>
        <item x="563"/>
        <item x="27"/>
        <item x="930"/>
        <item x="1062"/>
        <item x="1451"/>
        <item x="458"/>
        <item x="842"/>
        <item x="1570"/>
        <item x="949"/>
        <item x="673"/>
        <item x="1362"/>
        <item x="746"/>
        <item x="1036"/>
        <item x="30"/>
        <item x="578"/>
        <item x="461"/>
        <item x="402"/>
        <item x="1237"/>
        <item x="1121"/>
        <item x="341"/>
        <item x="919"/>
        <item x="1363"/>
        <item x="1795"/>
        <item x="255"/>
        <item x="710"/>
        <item x="395"/>
        <item x="932"/>
        <item x="981"/>
        <item x="917"/>
        <item x="1192"/>
        <item x="286"/>
        <item x="1727"/>
        <item x="305"/>
        <item x="1348"/>
        <item x="7"/>
        <item x="1081"/>
        <item x="54"/>
        <item x="944"/>
        <item x="1338"/>
        <item x="1071"/>
        <item x="430"/>
        <item x="1715"/>
        <item x="167"/>
        <item x="242"/>
        <item x="765"/>
        <item x="660"/>
        <item x="10"/>
        <item x="1051"/>
        <item x="1764"/>
        <item x="606"/>
        <item x="653"/>
        <item x="754"/>
        <item x="1403"/>
        <item x="1563"/>
        <item x="132"/>
        <item x="631"/>
        <item x="331"/>
        <item x="387"/>
        <item x="459"/>
        <item x="545"/>
        <item x="151"/>
        <item x="1527"/>
        <item x="813"/>
        <item x="278"/>
        <item x="501"/>
        <item x="1441"/>
        <item x="1125"/>
        <item x="377"/>
        <item x="288"/>
        <item x="1097"/>
        <item x="150"/>
        <item x="382"/>
        <item x="611"/>
        <item x="1268"/>
        <item x="1157"/>
        <item x="1819"/>
        <item x="1315"/>
        <item x="727"/>
        <item x="778"/>
        <item x="585"/>
        <item x="587"/>
        <item x="423"/>
        <item x="952"/>
        <item x="4"/>
        <item x="629"/>
        <item x="756"/>
        <item x="125"/>
        <item x="482"/>
        <item x="1364"/>
        <item x="1394"/>
        <item x="1130"/>
        <item x="1685"/>
        <item x="448"/>
        <item x="453"/>
        <item x="1592"/>
        <item x="1786"/>
        <item x="1170"/>
        <item x="1314"/>
        <item x="1180"/>
        <item x="168"/>
        <item x="221"/>
        <item x="713"/>
        <item x="1562"/>
        <item x="1525"/>
        <item x="906"/>
        <item x="1523"/>
        <item x="1387"/>
        <item x="1248"/>
        <item x="1717"/>
        <item x="1287"/>
        <item x="1790"/>
        <item x="745"/>
        <item x="708"/>
        <item x="1483"/>
        <item x="344"/>
        <item x="618"/>
        <item x="1629"/>
        <item x="1649"/>
        <item x="573"/>
        <item x="739"/>
        <item x="566"/>
        <item x="1367"/>
        <item x="1660"/>
        <item x="1345"/>
        <item x="1193"/>
        <item x="1080"/>
        <item x="1447"/>
        <item x="1710"/>
        <item x="807"/>
        <item x="217"/>
        <item x="297"/>
        <item x="1242"/>
        <item x="1085"/>
        <item x="295"/>
        <item x="544"/>
        <item x="235"/>
        <item x="719"/>
        <item x="1476"/>
        <item x="1213"/>
        <item x="1104"/>
        <item x="366"/>
        <item x="1513"/>
        <item x="173"/>
        <item x="1008"/>
        <item x="689"/>
        <item x="98"/>
        <item x="1046"/>
        <item x="1108"/>
        <item x="1246"/>
        <item x="247"/>
        <item x="1607"/>
        <item x="357"/>
        <item x="553"/>
        <item x="187"/>
        <item x="1493"/>
        <item x="657"/>
        <item x="396"/>
        <item x="1129"/>
        <item x="1679"/>
        <item x="1195"/>
        <item x="1657"/>
        <item x="1472"/>
        <item x="1355"/>
        <item x="1542"/>
        <item x="425"/>
        <item x="1328"/>
        <item x="444"/>
        <item x="130"/>
        <item x="58"/>
        <item x="883"/>
        <item x="35"/>
        <item x="210"/>
        <item x="1453"/>
        <item x="847"/>
        <item x="1761"/>
        <item x="1544"/>
        <item x="1596"/>
        <item x="335"/>
        <item x="436"/>
        <item x="607"/>
        <item x="730"/>
        <item x="1665"/>
        <item x="656"/>
        <item x="1000"/>
        <item x="963"/>
        <item x="921"/>
        <item x="1711"/>
        <item x="275"/>
        <item x="1582"/>
        <item x="560"/>
        <item x="1698"/>
        <item x="1412"/>
        <item x="1688"/>
        <item x="1032"/>
        <item x="1219"/>
        <item x="38"/>
        <item x="1813"/>
        <item x="230"/>
        <item x="471"/>
        <item x="81"/>
        <item x="403"/>
        <item x="1257"/>
        <item x="1190"/>
        <item x="1101"/>
        <item x="48"/>
        <item x="62"/>
        <item x="873"/>
        <item x="34"/>
        <item x="794"/>
        <item x="59"/>
        <item x="966"/>
        <item x="561"/>
        <item x="1271"/>
        <item x="602"/>
        <item x="32"/>
        <item x="1541"/>
        <item x="684"/>
        <item x="110"/>
        <item x="1805"/>
        <item x="418"/>
        <item x="1609"/>
        <item x="674"/>
        <item x="1316"/>
        <item x="1616"/>
        <item x="513"/>
        <item x="897"/>
        <item x="1514"/>
        <item x="1382"/>
        <item x="1151"/>
        <item x="493"/>
        <item x="120"/>
        <item x="647"/>
        <item x="355"/>
        <item x="90"/>
        <item x="1636"/>
        <item x="1063"/>
        <item x="1027"/>
        <item x="1168"/>
        <item x="1277"/>
        <item x="1738"/>
        <item x="766"/>
        <item x="1342"/>
        <item x="642"/>
        <item x="1245"/>
        <item x="1456"/>
        <item x="1293"/>
        <item x="1619"/>
        <item x="1252"/>
        <item x="500"/>
        <item x="1162"/>
        <item x="97"/>
        <item x="111"/>
        <item x="683"/>
        <item x="924"/>
        <item x="651"/>
        <item x="365"/>
        <item x="1496"/>
        <item x="360"/>
        <item x="1720"/>
        <item x="9"/>
        <item x="1823"/>
        <item x="195"/>
        <item x="23"/>
        <item x="1095"/>
        <item x="1588"/>
        <item x="1188"/>
        <item x="1566"/>
        <item x="1832"/>
        <item x="47"/>
        <item x="1555"/>
        <item x="777"/>
        <item x="848"/>
        <item x="1016"/>
        <item x="518"/>
        <item x="535"/>
        <item x="682"/>
        <item x="420"/>
        <item x="1017"/>
        <item x="839"/>
        <item x="1468"/>
        <item x="1672"/>
        <item x="486"/>
        <item x="1298"/>
        <item x="1519"/>
        <item x="1404"/>
        <item x="1183"/>
        <item x="666"/>
        <item x="181"/>
        <item x="82"/>
        <item x="478"/>
        <item x="1360"/>
        <item x="1229"/>
        <item x="343"/>
        <item x="1777"/>
        <item x="1689"/>
        <item x="1084"/>
        <item x="1163"/>
        <item x="385"/>
        <item x="162"/>
        <item x="1706"/>
        <item x="1817"/>
        <item x="149"/>
        <item x="910"/>
        <item x="102"/>
        <item x="391"/>
        <item x="613"/>
        <item x="139"/>
        <item x="472"/>
        <item x="977"/>
        <item x="16"/>
        <item x="184"/>
        <item x="1744"/>
        <item x="244"/>
        <item x="1282"/>
        <item x="1106"/>
        <item x="997"/>
        <item x="243"/>
        <item x="1550"/>
        <item x="1583"/>
        <item x="796"/>
        <item x="202"/>
        <item x="843"/>
        <item x="879"/>
        <item x="1064"/>
        <item x="1336"/>
        <item x="679"/>
        <item x="1831"/>
        <item x="1119"/>
        <item x="864"/>
        <item x="1601"/>
        <item x="231"/>
        <item x="976"/>
        <item x="177"/>
        <item x="990"/>
        <item x="36"/>
        <item x="299"/>
        <item x="1111"/>
        <item x="1069"/>
        <item x="371"/>
        <item x="1814"/>
        <item x="1161"/>
        <item x="492"/>
        <item x="1584"/>
        <item x="274"/>
        <item x="853"/>
        <item x="568"/>
        <item x="145"/>
        <item x="662"/>
        <item x="1007"/>
        <item x="542"/>
        <item x="1539"/>
        <item x="268"/>
        <item x="183"/>
        <item x="222"/>
        <item x="690"/>
        <item x="1695"/>
        <item x="153"/>
        <item x="1462"/>
        <item x="528"/>
        <item x="212"/>
        <item x="581"/>
        <item x="805"/>
        <item x="1743"/>
        <item x="1765"/>
        <item x="1491"/>
        <item x="1646"/>
        <item x="610"/>
        <item x="350"/>
        <item x="1511"/>
        <item x="1034"/>
        <item x="367"/>
        <item x="728"/>
        <item x="1668"/>
        <item x="956"/>
        <item x="1440"/>
        <item x="1712"/>
        <item x="1010"/>
        <item x="1770"/>
        <item x="695"/>
        <item x="621"/>
        <item x="339"/>
        <item x="1567"/>
        <item x="426"/>
        <item x="1766"/>
        <item x="1757"/>
        <item x="1604"/>
        <item x="10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numFmtId="164" showAll="0"/>
    <pivotField numFmtId="164" showAll="0"/>
  </pivotFields>
  <rowFields count="1">
    <field x="0"/>
  </rowFields>
  <rowItems count="1835">
    <i>
      <x v="534"/>
    </i>
    <i>
      <x v="372"/>
    </i>
    <i>
      <x v="546"/>
    </i>
    <i>
      <x v="1756"/>
    </i>
    <i>
      <x v="1725"/>
    </i>
    <i>
      <x v="1709"/>
    </i>
    <i>
      <x v="1698"/>
    </i>
    <i>
      <x v="1325"/>
    </i>
    <i>
      <x v="1211"/>
    </i>
    <i>
      <x v="702"/>
    </i>
    <i>
      <x v="617"/>
    </i>
    <i>
      <x v="535"/>
    </i>
    <i>
      <x v="610"/>
    </i>
    <i>
      <x v="308"/>
    </i>
    <i>
      <x v="324"/>
    </i>
    <i>
      <x v="1706"/>
    </i>
    <i>
      <x v="1781"/>
    </i>
    <i>
      <x v="1723"/>
    </i>
    <i>
      <x v="1581"/>
    </i>
    <i>
      <x v="1821"/>
    </i>
    <i>
      <x v="1658"/>
    </i>
    <i>
      <x v="1489"/>
    </i>
    <i>
      <x v="1448"/>
    </i>
    <i>
      <x v="1530"/>
    </i>
    <i>
      <x v="1447"/>
    </i>
    <i>
      <x v="1366"/>
    </i>
    <i>
      <x v="1399"/>
    </i>
    <i>
      <x v="1410"/>
    </i>
    <i>
      <x v="1115"/>
    </i>
    <i>
      <x v="1138"/>
    </i>
    <i>
      <x v="889"/>
    </i>
    <i>
      <x v="992"/>
    </i>
    <i>
      <x v="936"/>
    </i>
    <i>
      <x v="831"/>
    </i>
    <i>
      <x v="848"/>
    </i>
    <i>
      <x v="915"/>
    </i>
    <i>
      <x v="613"/>
    </i>
    <i>
      <x v="705"/>
    </i>
    <i>
      <x v="765"/>
    </i>
    <i>
      <x v="495"/>
    </i>
    <i>
      <x v="380"/>
    </i>
    <i>
      <x v="297"/>
    </i>
    <i>
      <x v="400"/>
    </i>
    <i>
      <x v="270"/>
    </i>
    <i>
      <x v="360"/>
    </i>
    <i>
      <x v="361"/>
    </i>
    <i>
      <x v="187"/>
    </i>
    <i>
      <x v="33"/>
    </i>
    <i>
      <x v="16"/>
    </i>
    <i>
      <x v="83"/>
    </i>
    <i>
      <x v="1717"/>
    </i>
    <i>
      <x v="1777"/>
    </i>
    <i>
      <x v="1739"/>
    </i>
    <i>
      <x v="1615"/>
    </i>
    <i>
      <x v="1583"/>
    </i>
    <i>
      <x v="1617"/>
    </i>
    <i>
      <x v="1733"/>
    </i>
    <i>
      <x v="1634"/>
    </i>
    <i>
      <x v="1757"/>
    </i>
    <i>
      <x v="1642"/>
    </i>
    <i>
      <x v="1782"/>
    </i>
    <i>
      <x v="1644"/>
    </i>
    <i>
      <x v="1715"/>
    </i>
    <i>
      <x v="1645"/>
    </i>
    <i>
      <x v="1585"/>
    </i>
    <i>
      <x v="1651"/>
    </i>
    <i>
      <x v="1735"/>
    </i>
    <i>
      <x v="1655"/>
    </i>
    <i>
      <x v="1753"/>
    </i>
    <i>
      <x v="1785"/>
    </i>
    <i>
      <x v="1759"/>
    </i>
    <i>
      <x v="1793"/>
    </i>
    <i>
      <x v="1587"/>
    </i>
    <i>
      <x v="1690"/>
    </i>
    <i>
      <x v="1599"/>
    </i>
    <i>
      <x v="1582"/>
    </i>
    <i>
      <x v="1796"/>
    </i>
    <i>
      <x v="1666"/>
    </i>
    <i>
      <x v="1697"/>
    </i>
    <i>
      <x v="1465"/>
    </i>
    <i>
      <x v="1376"/>
    </i>
    <i>
      <x v="1548"/>
    </i>
    <i>
      <x v="1385"/>
    </i>
    <i>
      <x v="1453"/>
    </i>
    <i>
      <x v="1387"/>
    </i>
    <i>
      <x v="1483"/>
    </i>
    <i>
      <x v="1316"/>
    </i>
    <i>
      <x v="1318"/>
    </i>
    <i>
      <x v="1333"/>
    </i>
    <i>
      <x v="1452"/>
    </i>
    <i>
      <x v="1504"/>
    </i>
    <i>
      <x v="1455"/>
    </i>
    <i>
      <x v="1517"/>
    </i>
    <i>
      <x v="1472"/>
    </i>
    <i>
      <x v="1350"/>
    </i>
    <i>
      <x v="1378"/>
    </i>
    <i>
      <x v="1533"/>
    </i>
    <i>
      <x v="1509"/>
    </i>
    <i>
      <x v="1418"/>
    </i>
    <i>
      <x v="1527"/>
    </i>
    <i>
      <x v="1424"/>
    </i>
    <i>
      <x v="1532"/>
    </i>
    <i>
      <x v="1427"/>
    </i>
    <i>
      <x v="1544"/>
    </i>
    <i>
      <x v="1561"/>
    </i>
    <i>
      <x v="1553"/>
    </i>
    <i>
      <x v="1446"/>
    </i>
    <i>
      <x v="1562"/>
    </i>
    <i>
      <x v="1196"/>
    </i>
    <i>
      <x v="1259"/>
    </i>
    <i>
      <x v="1232"/>
    </i>
    <i>
      <x v="1064"/>
    </i>
    <i>
      <x v="1301"/>
    </i>
    <i>
      <x v="1068"/>
    </i>
    <i>
      <x v="1058"/>
    </i>
    <i>
      <x v="1073"/>
    </i>
    <i>
      <x v="1240"/>
    </i>
    <i>
      <x v="1086"/>
    </i>
    <i>
      <x v="1063"/>
    </i>
    <i>
      <x v="1093"/>
    </i>
    <i>
      <x v="1186"/>
    </i>
    <i>
      <x v="1103"/>
    </i>
    <i>
      <x v="1199"/>
    </i>
    <i>
      <x v="1052"/>
    </i>
    <i>
      <x v="1214"/>
    </i>
    <i>
      <x v="1125"/>
    </i>
    <i>
      <x v="1234"/>
    </i>
    <i>
      <x v="1128"/>
    </i>
    <i>
      <x v="1252"/>
    </i>
    <i>
      <x v="1265"/>
    </i>
    <i>
      <x v="1264"/>
    </i>
    <i>
      <x v="1266"/>
    </i>
    <i>
      <x v="1281"/>
    </i>
    <i>
      <x v="1279"/>
    </i>
    <i>
      <x v="1166"/>
    </i>
    <i>
      <x v="1287"/>
    </i>
    <i>
      <x v="1167"/>
    </i>
    <i>
      <x v="1296"/>
    </i>
    <i>
      <x v="1041"/>
    </i>
    <i>
      <x v="947"/>
    </i>
    <i>
      <x v="928"/>
    </i>
    <i>
      <x v="797"/>
    </i>
    <i>
      <x v="1008"/>
    </i>
    <i>
      <x v="798"/>
    </i>
    <i>
      <x v="909"/>
    </i>
    <i>
      <x v="819"/>
    </i>
    <i>
      <x v="938"/>
    </i>
    <i>
      <x v="825"/>
    </i>
    <i>
      <x v="970"/>
    </i>
    <i>
      <x v="828"/>
    </i>
    <i>
      <x v="1033"/>
    </i>
    <i>
      <x v="830"/>
    </i>
    <i>
      <x v="899"/>
    </i>
    <i>
      <x v="834"/>
    </i>
    <i>
      <x v="1047"/>
    </i>
    <i>
      <x v="837"/>
    </i>
    <i>
      <x v="931"/>
    </i>
    <i>
      <x v="838"/>
    </i>
    <i>
      <x v="939"/>
    </i>
    <i>
      <x v="842"/>
    </i>
    <i>
      <x v="964"/>
    </i>
    <i>
      <x v="844"/>
    </i>
    <i>
      <x v="976"/>
    </i>
    <i>
      <x v="852"/>
    </i>
    <i>
      <x v="1012"/>
    </i>
    <i>
      <x v="860"/>
    </i>
    <i>
      <x v="1036"/>
    </i>
    <i>
      <x v="872"/>
    </i>
    <i>
      <x v="894"/>
    </i>
    <i>
      <x v="918"/>
    </i>
    <i>
      <x v="565"/>
    </i>
    <i>
      <x v="669"/>
    </i>
    <i>
      <x v="666"/>
    </i>
    <i>
      <x v="543"/>
    </i>
    <i>
      <x v="688"/>
    </i>
    <i>
      <x v="545"/>
    </i>
    <i>
      <x v="750"/>
    </i>
    <i>
      <x v="527"/>
    </i>
    <i>
      <x v="667"/>
    </i>
    <i>
      <x v="752"/>
    </i>
    <i>
      <x v="671"/>
    </i>
    <i>
      <x v="771"/>
    </i>
    <i>
      <x v="558"/>
    </i>
    <i>
      <x v="631"/>
    </i>
    <i>
      <x v="708"/>
    </i>
    <i>
      <x v="633"/>
    </i>
    <i>
      <x v="592"/>
    </i>
    <i>
      <x v="641"/>
    </i>
    <i>
      <x v="619"/>
    </i>
    <i>
      <x v="775"/>
    </i>
    <i>
      <x v="624"/>
    </i>
    <i>
      <x v="784"/>
    </i>
    <i>
      <x v="419"/>
    </i>
    <i>
      <x v="488"/>
    </i>
    <i>
      <x v="467"/>
    </i>
    <i>
      <x v="320"/>
    </i>
    <i>
      <x v="412"/>
    </i>
    <i>
      <x v="278"/>
    </i>
    <i>
      <x v="451"/>
    </i>
    <i>
      <x v="353"/>
    </i>
    <i>
      <x v="482"/>
    </i>
    <i>
      <x v="357"/>
    </i>
    <i>
      <x v="265"/>
    </i>
    <i>
      <x v="284"/>
    </i>
    <i>
      <x v="416"/>
    </i>
    <i>
      <x v="290"/>
    </i>
    <i>
      <x v="442"/>
    </i>
    <i>
      <x v="519"/>
    </i>
    <i>
      <x v="465"/>
    </i>
    <i>
      <x v="266"/>
    </i>
    <i>
      <x v="474"/>
    </i>
    <i>
      <x v="305"/>
    </i>
    <i>
      <x v="487"/>
    </i>
    <i>
      <x v="522"/>
    </i>
    <i>
      <x v="316"/>
    </i>
    <i>
      <x v="396"/>
    </i>
    <i>
      <x v="520"/>
    </i>
    <i>
      <x v="369"/>
    </i>
    <i>
      <x v="391"/>
    </i>
    <i>
      <x v="100"/>
    </i>
    <i>
      <x v="140"/>
    </i>
    <i>
      <x v="125"/>
    </i>
    <i>
      <x v="13"/>
    </i>
    <i>
      <x v="153"/>
    </i>
    <i>
      <x v="38"/>
    </i>
    <i>
      <x v="107"/>
    </i>
    <i>
      <x v="75"/>
    </i>
    <i>
      <x v="126"/>
    </i>
    <i>
      <x v="9"/>
    </i>
    <i>
      <x v="147"/>
    </i>
    <i>
      <x v="196"/>
    </i>
    <i>
      <x v="29"/>
    </i>
    <i>
      <x v="242"/>
    </i>
    <i>
      <x v="226"/>
    </i>
    <i>
      <x v="92"/>
    </i>
    <i>
      <x v="250"/>
    </i>
    <i>
      <x v="93"/>
    </i>
    <i>
      <x v="256"/>
    </i>
    <i>
      <x v="1738"/>
    </i>
    <i>
      <x v="1802"/>
    </i>
    <i>
      <x v="1770"/>
    </i>
    <i>
      <x v="1612"/>
    </i>
    <i>
      <x v="1722"/>
    </i>
    <i>
      <x v="1613"/>
    </i>
    <i>
      <x v="1754"/>
    </i>
    <i>
      <x v="1614"/>
    </i>
    <i>
      <x v="1786"/>
    </i>
    <i>
      <x v="1579"/>
    </i>
    <i>
      <x v="1818"/>
    </i>
    <i>
      <x v="1616"/>
    </i>
    <i>
      <x v="1730"/>
    </i>
    <i>
      <x v="1584"/>
    </i>
    <i>
      <x v="1746"/>
    </i>
    <i>
      <x v="1618"/>
    </i>
    <i>
      <x v="1762"/>
    </i>
    <i>
      <x v="1619"/>
    </i>
    <i>
      <x v="1778"/>
    </i>
    <i>
      <x v="1620"/>
    </i>
    <i>
      <x v="1794"/>
    </i>
    <i>
      <x v="1621"/>
    </i>
    <i>
      <x v="1810"/>
    </i>
    <i>
      <x v="1622"/>
    </i>
    <i>
      <x v="1718"/>
    </i>
    <i>
      <x v="1623"/>
    </i>
    <i>
      <x v="1726"/>
    </i>
    <i>
      <x v="1624"/>
    </i>
    <i>
      <x v="1734"/>
    </i>
    <i>
      <x v="1625"/>
    </i>
    <i>
      <x v="1742"/>
    </i>
    <i>
      <x v="1626"/>
    </i>
    <i>
      <x v="1750"/>
    </i>
    <i>
      <x v="1627"/>
    </i>
    <i>
      <x v="1758"/>
    </i>
    <i>
      <x v="1628"/>
    </i>
    <i>
      <x v="1766"/>
    </i>
    <i>
      <x v="1629"/>
    </i>
    <i>
      <x v="1774"/>
    </i>
    <i>
      <x v="1630"/>
    </i>
    <i>
      <x v="1607"/>
    </i>
    <i>
      <x v="1631"/>
    </i>
    <i>
      <x v="1790"/>
    </i>
    <i>
      <x v="1632"/>
    </i>
    <i>
      <x v="1798"/>
    </i>
    <i>
      <x v="1633"/>
    </i>
    <i>
      <x v="1806"/>
    </i>
    <i>
      <x v="1580"/>
    </i>
    <i>
      <x v="1814"/>
    </i>
    <i>
      <x v="1635"/>
    </i>
    <i>
      <x v="1716"/>
    </i>
    <i>
      <x v="1636"/>
    </i>
    <i>
      <x v="1720"/>
    </i>
    <i>
      <x v="1637"/>
    </i>
    <i>
      <x v="1724"/>
    </i>
    <i>
      <x v="1638"/>
    </i>
    <i>
      <x v="1728"/>
    </i>
    <i>
      <x v="1639"/>
    </i>
    <i>
      <x v="1732"/>
    </i>
    <i>
      <x v="1640"/>
    </i>
    <i>
      <x v="1736"/>
    </i>
    <i>
      <x v="1641"/>
    </i>
    <i>
      <x v="1740"/>
    </i>
    <i>
      <x v="1586"/>
    </i>
    <i>
      <x v="1744"/>
    </i>
    <i>
      <x v="1643"/>
    </i>
    <i>
      <x v="1748"/>
    </i>
    <i>
      <x v="1577"/>
    </i>
    <i>
      <x v="1752"/>
    </i>
    <i>
      <x v="1588"/>
    </i>
    <i>
      <x v="1575"/>
    </i>
    <i>
      <x v="1646"/>
    </i>
    <i>
      <x v="1760"/>
    </i>
    <i>
      <x v="1647"/>
    </i>
    <i>
      <x v="1764"/>
    </i>
    <i>
      <x v="1648"/>
    </i>
    <i>
      <x v="1768"/>
    </i>
    <i>
      <x v="1649"/>
    </i>
    <i>
      <x v="1772"/>
    </i>
    <i>
      <x v="1650"/>
    </i>
    <i>
      <x v="1776"/>
    </i>
    <i>
      <x v="1589"/>
    </i>
    <i>
      <x v="1780"/>
    </i>
    <i>
      <x v="1652"/>
    </i>
    <i>
      <x v="1784"/>
    </i>
    <i>
      <x v="1653"/>
    </i>
    <i>
      <x v="1788"/>
    </i>
    <i>
      <x v="1654"/>
    </i>
    <i>
      <x v="1792"/>
    </i>
    <i>
      <x v="1590"/>
    </i>
    <i>
      <x v="1610"/>
    </i>
    <i>
      <x v="1656"/>
    </i>
    <i>
      <x v="1800"/>
    </i>
    <i>
      <x v="1657"/>
    </i>
    <i>
      <x v="1804"/>
    </i>
    <i>
      <x v="1591"/>
    </i>
    <i>
      <x v="1808"/>
    </i>
    <i>
      <x v="1659"/>
    </i>
    <i>
      <x v="1812"/>
    </i>
    <i>
      <x v="1660"/>
    </i>
    <i>
      <x v="1816"/>
    </i>
    <i>
      <x v="1661"/>
    </i>
    <i>
      <x v="1611"/>
    </i>
    <i>
      <x v="1662"/>
    </i>
    <i>
      <x v="1597"/>
    </i>
    <i>
      <x v="1663"/>
    </i>
    <i>
      <x v="1719"/>
    </i>
    <i>
      <x v="1664"/>
    </i>
    <i>
      <x v="1721"/>
    </i>
    <i>
      <x v="1665"/>
    </i>
    <i>
      <x v="1598"/>
    </i>
    <i>
      <x v="1592"/>
    </i>
    <i>
      <x v="1574"/>
    </i>
    <i>
      <x v="1667"/>
    </i>
    <i>
      <x v="1727"/>
    </i>
    <i>
      <x v="1668"/>
    </i>
    <i>
      <x v="1729"/>
    </i>
    <i>
      <x v="1669"/>
    </i>
    <i>
      <x v="1731"/>
    </i>
    <i>
      <x v="1670"/>
    </i>
    <i>
      <x v="1578"/>
    </i>
    <i>
      <x v="1671"/>
    </i>
    <i>
      <x v="1600"/>
    </i>
    <i>
      <x v="1672"/>
    </i>
    <i>
      <x v="1737"/>
    </i>
    <i>
      <x v="1673"/>
    </i>
    <i>
      <x v="1601"/>
    </i>
    <i>
      <x v="1674"/>
    </i>
    <i>
      <x v="1741"/>
    </i>
    <i>
      <x v="1675"/>
    </i>
    <i>
      <x v="1743"/>
    </i>
    <i>
      <x v="1676"/>
    </i>
    <i>
      <x v="1745"/>
    </i>
    <i>
      <x v="1677"/>
    </i>
    <i>
      <x v="1747"/>
    </i>
    <i>
      <x v="1678"/>
    </i>
    <i>
      <x v="1749"/>
    </i>
    <i>
      <x v="1679"/>
    </i>
    <i>
      <x v="1751"/>
    </i>
    <i>
      <x v="1680"/>
    </i>
    <i>
      <x v="1602"/>
    </i>
    <i>
      <x v="1681"/>
    </i>
    <i>
      <x v="1755"/>
    </i>
    <i>
      <x v="1682"/>
    </i>
    <i>
      <x v="1603"/>
    </i>
    <i>
      <x v="1683"/>
    </i>
    <i>
      <x v="1604"/>
    </i>
    <i>
      <x v="1684"/>
    </i>
    <i>
      <x v="1761"/>
    </i>
    <i>
      <x v="1685"/>
    </i>
    <i>
      <x v="1763"/>
    </i>
    <i>
      <x v="1686"/>
    </i>
    <i>
      <x v="1765"/>
    </i>
    <i>
      <x v="1687"/>
    </i>
    <i>
      <x v="1767"/>
    </i>
    <i>
      <x v="1688"/>
    </i>
    <i>
      <x v="1769"/>
    </i>
    <i>
      <x v="1689"/>
    </i>
    <i>
      <x v="1771"/>
    </i>
    <i>
      <x v="1593"/>
    </i>
    <i>
      <x v="1773"/>
    </i>
    <i>
      <x v="1691"/>
    </i>
    <i>
      <x v="1775"/>
    </i>
    <i>
      <x v="1692"/>
    </i>
    <i>
      <x v="1605"/>
    </i>
    <i>
      <x v="1693"/>
    </i>
    <i>
      <x v="1779"/>
    </i>
    <i>
      <x v="1694"/>
    </i>
    <i>
      <x v="1606"/>
    </i>
    <i>
      <x v="1695"/>
    </i>
    <i>
      <x v="1783"/>
    </i>
    <i>
      <x v="1696"/>
    </i>
    <i>
      <x v="1608"/>
    </i>
    <i>
      <x v="1820"/>
    </i>
    <i>
      <x v="1787"/>
    </i>
    <i>
      <x v="1594"/>
    </i>
    <i>
      <x v="1789"/>
    </i>
    <i>
      <x v="1823"/>
    </i>
    <i>
      <x v="1791"/>
    </i>
    <i>
      <x v="1825"/>
    </i>
    <i>
      <x v="1609"/>
    </i>
    <i>
      <x v="1831"/>
    </i>
    <i>
      <x v="1795"/>
    </i>
    <i>
      <x v="1833"/>
    </i>
    <i>
      <x v="1797"/>
    </i>
    <i>
      <x v="1703"/>
    </i>
    <i>
      <x v="1799"/>
    </i>
    <i>
      <x v="1704"/>
    </i>
    <i>
      <x v="1801"/>
    </i>
    <i>
      <x v="1705"/>
    </i>
    <i>
      <x v="1803"/>
    </i>
    <i>
      <x v="1595"/>
    </i>
    <i>
      <x v="1805"/>
    </i>
    <i>
      <x v="1707"/>
    </i>
    <i>
      <x v="1807"/>
    </i>
    <i>
      <x v="1708"/>
    </i>
    <i>
      <x v="1809"/>
    </i>
    <i>
      <x v="1573"/>
    </i>
    <i>
      <x v="1811"/>
    </i>
    <i>
      <x v="1710"/>
    </i>
    <i>
      <x v="1813"/>
    </i>
    <i>
      <x v="1711"/>
    </i>
    <i>
      <x v="1815"/>
    </i>
    <i>
      <x v="1712"/>
    </i>
    <i>
      <x v="1817"/>
    </i>
    <i>
      <x v="1713"/>
    </i>
    <i>
      <x v="1819"/>
    </i>
    <i>
      <x v="1714"/>
    </i>
    <i>
      <x v="1596"/>
    </i>
    <i>
      <x v="1822"/>
    </i>
    <i>
      <x v="1826"/>
    </i>
    <i>
      <x v="1824"/>
    </i>
    <i>
      <x v="1827"/>
    </i>
    <i>
      <x v="1576"/>
    </i>
    <i>
      <x v="1829"/>
    </i>
    <i>
      <x v="1828"/>
    </i>
    <i>
      <x v="1699"/>
    </i>
    <i>
      <x v="1830"/>
    </i>
    <i>
      <x v="1700"/>
    </i>
    <i>
      <x v="1832"/>
    </i>
    <i>
      <x v="1701"/>
    </i>
    <i>
      <x v="1572"/>
    </i>
    <i>
      <x v="1702"/>
    </i>
    <i>
      <x v="1474"/>
    </i>
    <i>
      <x v="1538"/>
    </i>
    <i>
      <x v="1506"/>
    </i>
    <i>
      <x v="1348"/>
    </i>
    <i>
      <x v="1458"/>
    </i>
    <i>
      <x v="1349"/>
    </i>
    <i>
      <x v="1490"/>
    </i>
    <i>
      <x v="1315"/>
    </i>
    <i>
      <x v="1522"/>
    </i>
    <i>
      <x v="1351"/>
    </i>
    <i>
      <x v="1554"/>
    </i>
    <i>
      <x v="1352"/>
    </i>
    <i>
      <x v="1466"/>
    </i>
    <i>
      <x v="1353"/>
    </i>
    <i>
      <x v="1482"/>
    </i>
    <i>
      <x v="1354"/>
    </i>
    <i>
      <x v="1498"/>
    </i>
    <i>
      <x v="1355"/>
    </i>
    <i>
      <x v="1514"/>
    </i>
    <i>
      <x v="1356"/>
    </i>
    <i>
      <x v="1341"/>
    </i>
    <i>
      <x v="1357"/>
    </i>
    <i>
      <x v="1546"/>
    </i>
    <i>
      <x v="1358"/>
    </i>
    <i>
      <x v="1454"/>
    </i>
    <i>
      <x v="1359"/>
    </i>
    <i>
      <x v="1462"/>
    </i>
    <i>
      <x v="1360"/>
    </i>
    <i>
      <x v="1470"/>
    </i>
    <i>
      <x v="1361"/>
    </i>
    <i>
      <x v="1478"/>
    </i>
    <i>
      <x v="1362"/>
    </i>
    <i>
      <x v="1486"/>
    </i>
    <i>
      <x v="1363"/>
    </i>
    <i>
      <x v="1494"/>
    </i>
    <i>
      <x v="1364"/>
    </i>
    <i>
      <x v="1502"/>
    </i>
    <i>
      <x v="1365"/>
    </i>
    <i>
      <x v="1510"/>
    </i>
    <i>
      <x v="1311"/>
    </i>
    <i>
      <x v="1518"/>
    </i>
    <i>
      <x v="1367"/>
    </i>
    <i>
      <x v="1526"/>
    </i>
    <i>
      <x v="1368"/>
    </i>
    <i>
      <x v="1534"/>
    </i>
    <i>
      <x v="1369"/>
    </i>
    <i>
      <x v="1542"/>
    </i>
    <i>
      <x v="1370"/>
    </i>
    <i>
      <x v="1550"/>
    </i>
    <i>
      <x v="1371"/>
    </i>
    <i>
      <x v="1558"/>
    </i>
    <i>
      <x v="1372"/>
    </i>
    <i>
      <x v="1456"/>
    </i>
    <i>
      <x v="1373"/>
    </i>
    <i>
      <x v="1460"/>
    </i>
    <i>
      <x v="1374"/>
    </i>
    <i>
      <x v="1464"/>
    </i>
    <i>
      <x v="1375"/>
    </i>
    <i>
      <x v="1468"/>
    </i>
    <i>
      <x v="1317"/>
    </i>
    <i>
      <x v="1334"/>
    </i>
    <i>
      <x v="1377"/>
    </i>
    <i>
      <x v="1476"/>
    </i>
    <i>
      <x v="1312"/>
    </i>
    <i>
      <x v="1480"/>
    </i>
    <i>
      <x v="1379"/>
    </i>
    <i>
      <x v="1484"/>
    </i>
    <i>
      <x v="1380"/>
    </i>
    <i>
      <x v="1488"/>
    </i>
    <i>
      <x v="1381"/>
    </i>
    <i>
      <x v="1492"/>
    </i>
    <i>
      <x v="1382"/>
    </i>
    <i>
      <x v="1496"/>
    </i>
    <i>
      <x v="1383"/>
    </i>
    <i>
      <x v="1500"/>
    </i>
    <i>
      <x v="1384"/>
    </i>
    <i>
      <x v="1337"/>
    </i>
    <i>
      <x v="1319"/>
    </i>
    <i>
      <x v="1508"/>
    </i>
    <i>
      <x v="1386"/>
    </i>
    <i>
      <x v="1512"/>
    </i>
    <i>
      <x v="1320"/>
    </i>
    <i>
      <x v="1516"/>
    </i>
    <i>
      <x v="1388"/>
    </i>
    <i>
      <x v="1520"/>
    </i>
    <i>
      <x v="1389"/>
    </i>
    <i>
      <x v="1524"/>
    </i>
    <i>
      <x v="1390"/>
    </i>
    <i>
      <x v="1528"/>
    </i>
    <i>
      <x v="1391"/>
    </i>
    <i>
      <x v="1342"/>
    </i>
    <i>
      <x v="1392"/>
    </i>
    <i>
      <x v="1536"/>
    </i>
    <i>
      <x v="1393"/>
    </i>
    <i>
      <x v="1540"/>
    </i>
    <i>
      <x v="1394"/>
    </i>
    <i>
      <x v="1344"/>
    </i>
    <i>
      <x v="1395"/>
    </i>
    <i>
      <x v="1345"/>
    </i>
    <i>
      <x v="1396"/>
    </i>
    <i>
      <x v="1552"/>
    </i>
    <i>
      <x v="1397"/>
    </i>
    <i>
      <x v="1556"/>
    </i>
    <i>
      <x v="1398"/>
    </i>
    <i>
      <x v="1560"/>
    </i>
    <i>
      <x v="1321"/>
    </i>
    <i>
      <x v="1332"/>
    </i>
    <i>
      <x v="1400"/>
    </i>
    <i>
      <x v="1457"/>
    </i>
    <i>
      <x v="1401"/>
    </i>
    <i>
      <x v="1459"/>
    </i>
    <i>
      <x v="1402"/>
    </i>
    <i>
      <x v="1461"/>
    </i>
    <i>
      <x v="1403"/>
    </i>
    <i>
      <x v="1463"/>
    </i>
    <i>
      <x v="1404"/>
    </i>
    <i>
      <x v="1314"/>
    </i>
    <i>
      <x v="1405"/>
    </i>
    <i>
      <x v="1467"/>
    </i>
    <i>
      <x v="1406"/>
    </i>
    <i>
      <x v="1469"/>
    </i>
    <i>
      <x v="1407"/>
    </i>
    <i>
      <x v="1471"/>
    </i>
    <i>
      <x v="1408"/>
    </i>
    <i>
      <x v="1473"/>
    </i>
    <i>
      <x v="1409"/>
    </i>
    <i>
      <x v="1475"/>
    </i>
    <i>
      <x v="1322"/>
    </i>
    <i>
      <x v="1477"/>
    </i>
    <i>
      <x v="1411"/>
    </i>
    <i>
      <x v="1479"/>
    </i>
    <i>
      <x v="1412"/>
    </i>
    <i>
      <x v="1481"/>
    </i>
    <i>
      <x v="1413"/>
    </i>
    <i>
      <x v="1335"/>
    </i>
    <i>
      <x v="1414"/>
    </i>
    <i>
      <x v="1485"/>
    </i>
    <i>
      <x v="1415"/>
    </i>
    <i>
      <x v="1487"/>
    </i>
    <i>
      <x v="1416"/>
    </i>
    <i>
      <x v="1336"/>
    </i>
    <i>
      <x v="1417"/>
    </i>
    <i>
      <x v="1491"/>
    </i>
    <i>
      <x v="1323"/>
    </i>
    <i>
      <x v="1493"/>
    </i>
    <i>
      <x v="1419"/>
    </i>
    <i>
      <x v="1495"/>
    </i>
    <i>
      <x v="1420"/>
    </i>
    <i>
      <x v="1497"/>
    </i>
    <i>
      <x v="1421"/>
    </i>
    <i>
      <x v="1499"/>
    </i>
    <i>
      <x v="1422"/>
    </i>
    <i>
      <x v="1501"/>
    </i>
    <i>
      <x v="1423"/>
    </i>
    <i>
      <x v="1503"/>
    </i>
    <i>
      <x v="1324"/>
    </i>
    <i>
      <x v="1505"/>
    </i>
    <i>
      <x v="1425"/>
    </i>
    <i>
      <x v="1507"/>
    </i>
    <i>
      <x v="1426"/>
    </i>
    <i>
      <x v="1338"/>
    </i>
    <i>
      <x v="1313"/>
    </i>
    <i>
      <x v="1511"/>
    </i>
    <i>
      <x v="1428"/>
    </i>
    <i>
      <x v="1513"/>
    </i>
    <i>
      <x v="1429"/>
    </i>
    <i>
      <x v="1515"/>
    </i>
    <i>
      <x v="1430"/>
    </i>
    <i>
      <x v="1339"/>
    </i>
    <i>
      <x v="1431"/>
    </i>
    <i>
      <x v="1519"/>
    </i>
    <i>
      <x v="1432"/>
    </i>
    <i>
      <x v="1521"/>
    </i>
    <i>
      <x v="1433"/>
    </i>
    <i>
      <x v="1523"/>
    </i>
    <i>
      <x v="1434"/>
    </i>
    <i>
      <x v="1525"/>
    </i>
    <i>
      <x v="1326"/>
    </i>
    <i>
      <x v="1340"/>
    </i>
    <i>
      <x v="1563"/>
    </i>
    <i>
      <x v="1529"/>
    </i>
    <i>
      <x v="1565"/>
    </i>
    <i>
      <x v="1531"/>
    </i>
    <i>
      <x v="1567"/>
    </i>
    <i>
      <x v="1343"/>
    </i>
    <i>
      <x v="1569"/>
    </i>
    <i>
      <x v="1535"/>
    </i>
    <i>
      <x v="1571"/>
    </i>
    <i>
      <x v="1537"/>
    </i>
    <i>
      <x v="1441"/>
    </i>
    <i>
      <x v="1539"/>
    </i>
    <i>
      <x v="1442"/>
    </i>
    <i>
      <x v="1541"/>
    </i>
    <i>
      <x v="1443"/>
    </i>
    <i>
      <x v="1543"/>
    </i>
    <i>
      <x v="1444"/>
    </i>
    <i>
      <x v="1545"/>
    </i>
    <i>
      <x v="1445"/>
    </i>
    <i>
      <x v="1547"/>
    </i>
    <i>
      <x v="1327"/>
    </i>
    <i>
      <x v="1549"/>
    </i>
    <i>
      <x v="1328"/>
    </i>
    <i>
      <x v="1551"/>
    </i>
    <i>
      <x v="1329"/>
    </i>
    <i>
      <x v="1346"/>
    </i>
    <i>
      <x v="1449"/>
    </i>
    <i>
      <x v="1555"/>
    </i>
    <i>
      <x v="1450"/>
    </i>
    <i>
      <x v="1557"/>
    </i>
    <i>
      <x v="1451"/>
    </i>
    <i>
      <x v="1559"/>
    </i>
    <i>
      <x v="1330"/>
    </i>
    <i>
      <x v="1347"/>
    </i>
    <i>
      <x v="1331"/>
    </i>
    <i>
      <x v="1435"/>
    </i>
    <i>
      <x v="1564"/>
    </i>
    <i>
      <x v="1436"/>
    </i>
    <i>
      <x v="1566"/>
    </i>
    <i>
      <x v="1437"/>
    </i>
    <i>
      <x v="1568"/>
    </i>
    <i>
      <x v="1438"/>
    </i>
    <i>
      <x v="1570"/>
    </i>
    <i>
      <x v="1439"/>
    </i>
    <i>
      <x v="1310"/>
    </i>
    <i>
      <x v="1440"/>
    </i>
    <i>
      <x v="1208"/>
    </i>
    <i>
      <x v="1272"/>
    </i>
    <i>
      <x v="1072"/>
    </i>
    <i>
      <x v="1082"/>
    </i>
    <i>
      <x v="1192"/>
    </i>
    <i>
      <x v="1083"/>
    </i>
    <i>
      <x v="1224"/>
    </i>
    <i>
      <x v="1084"/>
    </i>
    <i>
      <x v="1256"/>
    </i>
    <i>
      <x v="1085"/>
    </i>
    <i>
      <x v="1288"/>
    </i>
    <i>
      <x v="1055"/>
    </i>
    <i>
      <x v="1200"/>
    </i>
    <i>
      <x v="1087"/>
    </i>
    <i>
      <x v="1216"/>
    </i>
    <i>
      <x v="1088"/>
    </i>
    <i>
      <x v="1070"/>
    </i>
    <i>
      <x v="1089"/>
    </i>
    <i>
      <x v="1248"/>
    </i>
    <i>
      <x v="1090"/>
    </i>
    <i>
      <x v="1075"/>
    </i>
    <i>
      <x v="1091"/>
    </i>
    <i>
      <x v="1280"/>
    </i>
    <i>
      <x v="1092"/>
    </i>
    <i>
      <x v="1188"/>
    </i>
    <i>
      <x v="1056"/>
    </i>
    <i>
      <x v="1066"/>
    </i>
    <i>
      <x v="1094"/>
    </i>
    <i>
      <x v="1204"/>
    </i>
    <i>
      <x v="1095"/>
    </i>
    <i>
      <x v="1212"/>
    </i>
    <i>
      <x v="1096"/>
    </i>
    <i>
      <x v="1220"/>
    </i>
    <i>
      <x v="1097"/>
    </i>
    <i>
      <x v="1228"/>
    </i>
    <i>
      <x v="1098"/>
    </i>
    <i>
      <x v="1236"/>
    </i>
    <i>
      <x v="1099"/>
    </i>
    <i>
      <x v="1244"/>
    </i>
    <i>
      <x v="1100"/>
    </i>
    <i>
      <x v="1054"/>
    </i>
    <i>
      <x v="1101"/>
    </i>
    <i>
      <x v="1260"/>
    </i>
    <i>
      <x v="1102"/>
    </i>
    <i>
      <x v="1268"/>
    </i>
    <i>
      <x v="1057"/>
    </i>
    <i>
      <x v="1276"/>
    </i>
    <i>
      <x v="1104"/>
    </i>
    <i>
      <x v="1284"/>
    </i>
    <i>
      <x v="1105"/>
    </i>
    <i>
      <x v="1292"/>
    </i>
    <i>
      <x v="1106"/>
    </i>
    <i>
      <x v="1190"/>
    </i>
    <i>
      <x v="1107"/>
    </i>
    <i>
      <x v="1194"/>
    </i>
    <i>
      <x v="1108"/>
    </i>
    <i>
      <x v="1198"/>
    </i>
    <i>
      <x v="1109"/>
    </i>
    <i>
      <x v="1202"/>
    </i>
    <i>
      <x v="1110"/>
    </i>
    <i>
      <x v="1206"/>
    </i>
    <i>
      <x v="1111"/>
    </i>
    <i>
      <x v="1210"/>
    </i>
    <i>
      <x v="1112"/>
    </i>
    <i>
      <x v="1069"/>
    </i>
    <i>
      <x v="1113"/>
    </i>
    <i>
      <x v="1218"/>
    </i>
    <i>
      <x v="1114"/>
    </i>
    <i>
      <x v="1222"/>
    </i>
    <i>
      <x v="1050"/>
    </i>
    <i>
      <x v="1226"/>
    </i>
    <i>
      <x v="1116"/>
    </i>
    <i>
      <x v="1230"/>
    </i>
    <i>
      <x v="1117"/>
    </i>
    <i>
      <x v="1071"/>
    </i>
    <i>
      <x v="1118"/>
    </i>
    <i>
      <x v="1238"/>
    </i>
    <i>
      <x v="1119"/>
    </i>
    <i>
      <x v="1242"/>
    </i>
    <i>
      <x v="1120"/>
    </i>
    <i>
      <x v="1246"/>
    </i>
    <i>
      <x v="1121"/>
    </i>
    <i>
      <x v="1250"/>
    </i>
    <i>
      <x v="1122"/>
    </i>
    <i>
      <x v="1254"/>
    </i>
    <i>
      <x v="1123"/>
    </i>
    <i>
      <x v="1258"/>
    </i>
    <i>
      <x v="1124"/>
    </i>
    <i>
      <x v="1262"/>
    </i>
    <i>
      <x v="1059"/>
    </i>
    <i>
      <x v="1077"/>
    </i>
    <i>
      <x v="1126"/>
    </i>
    <i>
      <x v="1270"/>
    </i>
    <i>
      <x v="1127"/>
    </i>
    <i>
      <x v="1274"/>
    </i>
    <i>
      <x v="1060"/>
    </i>
    <i>
      <x v="1278"/>
    </i>
    <i>
      <x v="1129"/>
    </i>
    <i>
      <x v="1282"/>
    </i>
    <i>
      <x v="1130"/>
    </i>
    <i>
      <x v="1286"/>
    </i>
    <i>
      <x v="1131"/>
    </i>
    <i>
      <x v="1290"/>
    </i>
    <i>
      <x v="1132"/>
    </i>
    <i>
      <x v="1294"/>
    </i>
    <i>
      <x v="1133"/>
    </i>
    <i>
      <x v="1189"/>
    </i>
    <i>
      <x v="1134"/>
    </i>
    <i>
      <x v="1191"/>
    </i>
    <i>
      <x v="1135"/>
    </i>
    <i>
      <x v="1193"/>
    </i>
    <i>
      <x v="1136"/>
    </i>
    <i>
      <x v="1195"/>
    </i>
    <i>
      <x v="1137"/>
    </i>
    <i>
      <x v="1197"/>
    </i>
    <i>
      <x v="1061"/>
    </i>
    <i>
      <x v="1067"/>
    </i>
    <i>
      <x v="1139"/>
    </i>
    <i>
      <x v="1201"/>
    </i>
    <i>
      <x v="1140"/>
    </i>
    <i>
      <x v="1203"/>
    </i>
    <i>
      <x v="1141"/>
    </i>
    <i>
      <x v="1205"/>
    </i>
    <i>
      <x v="1142"/>
    </i>
    <i>
      <x v="1207"/>
    </i>
    <i>
      <x v="1143"/>
    </i>
    <i>
      <x v="1209"/>
    </i>
    <i>
      <x v="1144"/>
    </i>
    <i>
      <x v="1053"/>
    </i>
    <i>
      <x v="1145"/>
    </i>
    <i>
      <x v="1213"/>
    </i>
    <i>
      <x v="1146"/>
    </i>
    <i>
      <x v="1215"/>
    </i>
    <i>
      <x v="1147"/>
    </i>
    <i>
      <x v="1217"/>
    </i>
    <i>
      <x v="1148"/>
    </i>
    <i>
      <x v="1219"/>
    </i>
    <i>
      <x v="1149"/>
    </i>
    <i>
      <x v="1221"/>
    </i>
    <i>
      <x v="1150"/>
    </i>
    <i>
      <x v="1223"/>
    </i>
    <i>
      <x v="1151"/>
    </i>
    <i>
      <x v="1225"/>
    </i>
    <i>
      <x v="1152"/>
    </i>
    <i>
      <x v="1227"/>
    </i>
    <i>
      <x v="1153"/>
    </i>
    <i>
      <x v="1229"/>
    </i>
    <i>
      <x v="1154"/>
    </i>
    <i>
      <x v="1231"/>
    </i>
    <i>
      <x v="1155"/>
    </i>
    <i>
      <x v="1233"/>
    </i>
    <i>
      <x v="1156"/>
    </i>
    <i>
      <x v="1235"/>
    </i>
    <i>
      <x v="1157"/>
    </i>
    <i>
      <x v="1237"/>
    </i>
    <i>
      <x v="1158"/>
    </i>
    <i>
      <x v="1239"/>
    </i>
    <i>
      <x v="1159"/>
    </i>
    <i>
      <x v="1241"/>
    </i>
    <i>
      <x v="1160"/>
    </i>
    <i>
      <x v="1243"/>
    </i>
    <i>
      <x v="1161"/>
    </i>
    <i>
      <x v="1245"/>
    </i>
    <i>
      <x v="1162"/>
    </i>
    <i>
      <x v="1247"/>
    </i>
    <i>
      <x v="1163"/>
    </i>
    <i>
      <x v="1249"/>
    </i>
    <i>
      <x v="1164"/>
    </i>
    <i>
      <x v="1251"/>
    </i>
    <i>
      <x v="1165"/>
    </i>
    <i>
      <x v="1253"/>
    </i>
    <i>
      <x v="1062"/>
    </i>
    <i>
      <x v="1255"/>
    </i>
    <i>
      <x v="1051"/>
    </i>
    <i>
      <x v="1257"/>
    </i>
    <i>
      <x v="1168"/>
    </i>
    <i>
      <x v="1074"/>
    </i>
    <i>
      <x v="1169"/>
    </i>
    <i>
      <x v="1261"/>
    </i>
    <i>
      <x v="1170"/>
    </i>
    <i>
      <x v="1263"/>
    </i>
    <i>
      <x v="1295"/>
    </i>
    <i>
      <x v="1076"/>
    </i>
    <i>
      <x v="1297"/>
    </i>
    <i>
      <x v="1267"/>
    </i>
    <i>
      <x v="1299"/>
    </i>
    <i>
      <x v="1269"/>
    </i>
    <i>
      <x v="1049"/>
    </i>
    <i>
      <x v="1271"/>
    </i>
    <i>
      <x v="1303"/>
    </i>
    <i>
      <x v="1273"/>
    </i>
    <i>
      <x v="1305"/>
    </i>
    <i>
      <x v="1275"/>
    </i>
    <i>
      <x v="1307"/>
    </i>
    <i>
      <x v="1277"/>
    </i>
    <i>
      <x v="1309"/>
    </i>
    <i>
      <x v="1078"/>
    </i>
    <i>
      <x v="1179"/>
    </i>
    <i>
      <x v="1079"/>
    </i>
    <i>
      <x v="1180"/>
    </i>
    <i>
      <x v="1283"/>
    </i>
    <i>
      <x v="1181"/>
    </i>
    <i>
      <x v="1285"/>
    </i>
    <i>
      <x v="1182"/>
    </i>
    <i>
      <x v="1080"/>
    </i>
    <i>
      <x v="1183"/>
    </i>
    <i>
      <x v="1289"/>
    </i>
    <i>
      <x v="1184"/>
    </i>
    <i>
      <x v="1291"/>
    </i>
    <i>
      <x v="1185"/>
    </i>
    <i>
      <x v="1293"/>
    </i>
    <i>
      <x v="1065"/>
    </i>
    <i>
      <x v="1081"/>
    </i>
    <i>
      <x v="1187"/>
    </i>
    <i>
      <x v="1171"/>
    </i>
    <i>
      <x v="1298"/>
    </i>
    <i>
      <x v="1172"/>
    </i>
    <i>
      <x v="1300"/>
    </i>
    <i>
      <x v="1173"/>
    </i>
    <i>
      <x v="1302"/>
    </i>
    <i>
      <x v="1174"/>
    </i>
    <i>
      <x v="1304"/>
    </i>
    <i>
      <x v="1175"/>
    </i>
    <i>
      <x v="1306"/>
    </i>
    <i>
      <x v="1176"/>
    </i>
    <i>
      <x v="1308"/>
    </i>
    <i>
      <x v="1177"/>
    </i>
    <i>
      <x v="1048"/>
    </i>
    <i>
      <x v="1178"/>
    </i>
    <i>
      <x v="951"/>
    </i>
    <i>
      <x v="1015"/>
    </i>
    <i>
      <x v="983"/>
    </i>
    <i>
      <x v="796"/>
    </i>
    <i>
      <x v="935"/>
    </i>
    <i>
      <x v="826"/>
    </i>
    <i>
      <x v="967"/>
    </i>
    <i>
      <x v="827"/>
    </i>
    <i>
      <x v="999"/>
    </i>
    <i>
      <x v="793"/>
    </i>
    <i>
      <x v="1031"/>
    </i>
    <i>
      <x v="829"/>
    </i>
    <i>
      <x v="943"/>
    </i>
    <i>
      <x v="794"/>
    </i>
    <i>
      <x v="959"/>
    </i>
    <i>
      <x v="787"/>
    </i>
    <i>
      <x v="975"/>
    </i>
    <i>
      <x v="832"/>
    </i>
    <i>
      <x v="991"/>
    </i>
    <i>
      <x v="833"/>
    </i>
    <i>
      <x v="1007"/>
    </i>
    <i>
      <x v="799"/>
    </i>
    <i>
      <x v="1023"/>
    </i>
    <i>
      <x v="835"/>
    </i>
    <i>
      <x v="1039"/>
    </i>
    <i>
      <x v="836"/>
    </i>
    <i>
      <x v="814"/>
    </i>
    <i>
      <x v="800"/>
    </i>
    <i>
      <x v="815"/>
    </i>
    <i>
      <x v="801"/>
    </i>
    <i>
      <x v="955"/>
    </i>
    <i>
      <x v="839"/>
    </i>
    <i>
      <x v="963"/>
    </i>
    <i>
      <x v="840"/>
    </i>
    <i>
      <x v="971"/>
    </i>
    <i>
      <x v="841"/>
    </i>
    <i>
      <x v="979"/>
    </i>
    <i>
      <x v="802"/>
    </i>
    <i>
      <x v="987"/>
    </i>
    <i>
      <x v="843"/>
    </i>
    <i>
      <x v="995"/>
    </i>
    <i>
      <x v="803"/>
    </i>
    <i>
      <x v="1003"/>
    </i>
    <i>
      <x v="845"/>
    </i>
    <i>
      <x v="1011"/>
    </i>
    <i>
      <x v="846"/>
    </i>
    <i>
      <x v="1019"/>
    </i>
    <i>
      <x v="847"/>
    </i>
    <i>
      <x v="1027"/>
    </i>
    <i>
      <x v="788"/>
    </i>
    <i>
      <x v="1035"/>
    </i>
    <i>
      <x v="849"/>
    </i>
    <i>
      <x v="1043"/>
    </i>
    <i>
      <x v="850"/>
    </i>
    <i>
      <x v="937"/>
    </i>
    <i>
      <x v="851"/>
    </i>
    <i>
      <x v="941"/>
    </i>
    <i>
      <x v="804"/>
    </i>
    <i>
      <x v="945"/>
    </i>
    <i>
      <x v="853"/>
    </i>
    <i>
      <x v="949"/>
    </i>
    <i>
      <x v="854"/>
    </i>
    <i>
      <x v="953"/>
    </i>
    <i>
      <x v="855"/>
    </i>
    <i>
      <x v="957"/>
    </i>
    <i>
      <x v="856"/>
    </i>
    <i>
      <x v="961"/>
    </i>
    <i>
      <x v="857"/>
    </i>
    <i>
      <x v="965"/>
    </i>
    <i>
      <x v="858"/>
    </i>
    <i>
      <x v="969"/>
    </i>
    <i>
      <x v="859"/>
    </i>
    <i>
      <x v="973"/>
    </i>
    <i>
      <x v="805"/>
    </i>
    <i>
      <x v="977"/>
    </i>
    <i>
      <x v="861"/>
    </i>
    <i>
      <x v="981"/>
    </i>
    <i>
      <x v="862"/>
    </i>
    <i>
      <x v="985"/>
    </i>
    <i>
      <x v="863"/>
    </i>
    <i>
      <x v="989"/>
    </i>
    <i>
      <x v="864"/>
    </i>
    <i>
      <x v="993"/>
    </i>
    <i>
      <x v="865"/>
    </i>
    <i>
      <x v="997"/>
    </i>
    <i>
      <x v="866"/>
    </i>
    <i>
      <x v="1001"/>
    </i>
    <i>
      <x v="867"/>
    </i>
    <i>
      <x v="1005"/>
    </i>
    <i>
      <x v="868"/>
    </i>
    <i>
      <x v="1009"/>
    </i>
    <i>
      <x v="869"/>
    </i>
    <i>
      <x v="1013"/>
    </i>
    <i>
      <x v="870"/>
    </i>
    <i>
      <x v="1017"/>
    </i>
    <i>
      <x v="871"/>
    </i>
    <i>
      <x v="1021"/>
    </i>
    <i>
      <x v="806"/>
    </i>
    <i>
      <x v="1025"/>
    </i>
    <i>
      <x v="873"/>
    </i>
    <i>
      <x v="1029"/>
    </i>
    <i>
      <x v="874"/>
    </i>
    <i>
      <x v="821"/>
    </i>
    <i>
      <x v="875"/>
    </i>
    <i>
      <x v="1037"/>
    </i>
    <i>
      <x v="876"/>
    </i>
    <i>
      <x v="823"/>
    </i>
    <i>
      <x v="877"/>
    </i>
    <i>
      <x v="1045"/>
    </i>
    <i>
      <x v="878"/>
    </i>
    <i>
      <x v="790"/>
    </i>
    <i>
      <x v="879"/>
    </i>
    <i>
      <x v="813"/>
    </i>
    <i>
      <x v="880"/>
    </i>
    <i>
      <x v="940"/>
    </i>
    <i>
      <x v="881"/>
    </i>
    <i>
      <x v="942"/>
    </i>
    <i>
      <x v="882"/>
    </i>
    <i>
      <x v="944"/>
    </i>
    <i>
      <x v="883"/>
    </i>
    <i>
      <x v="946"/>
    </i>
    <i>
      <x v="884"/>
    </i>
    <i>
      <x v="948"/>
    </i>
    <i>
      <x v="885"/>
    </i>
    <i>
      <x v="950"/>
    </i>
    <i>
      <x v="886"/>
    </i>
    <i>
      <x v="952"/>
    </i>
    <i>
      <x v="887"/>
    </i>
    <i>
      <x v="954"/>
    </i>
    <i>
      <x v="888"/>
    </i>
    <i>
      <x v="956"/>
    </i>
    <i>
      <x v="789"/>
    </i>
    <i>
      <x v="958"/>
    </i>
    <i>
      <x v="890"/>
    </i>
    <i>
      <x v="960"/>
    </i>
    <i>
      <x v="891"/>
    </i>
    <i>
      <x v="962"/>
    </i>
    <i>
      <x v="892"/>
    </i>
    <i>
      <x v="816"/>
    </i>
    <i>
      <x v="893"/>
    </i>
    <i>
      <x v="966"/>
    </i>
    <i>
      <x v="807"/>
    </i>
    <i>
      <x v="968"/>
    </i>
    <i>
      <x v="895"/>
    </i>
    <i>
      <x v="817"/>
    </i>
    <i>
      <x v="896"/>
    </i>
    <i>
      <x v="972"/>
    </i>
    <i>
      <x v="897"/>
    </i>
    <i>
      <x v="974"/>
    </i>
    <i>
      <x v="898"/>
    </i>
    <i>
      <x v="818"/>
    </i>
    <i>
      <x v="808"/>
    </i>
    <i>
      <x v="978"/>
    </i>
    <i>
      <x v="900"/>
    </i>
    <i>
      <x v="980"/>
    </i>
    <i>
      <x v="901"/>
    </i>
    <i>
      <x v="982"/>
    </i>
    <i>
      <x v="902"/>
    </i>
    <i>
      <x v="984"/>
    </i>
    <i>
      <x v="903"/>
    </i>
    <i>
      <x v="986"/>
    </i>
    <i>
      <x v="904"/>
    </i>
    <i>
      <x v="988"/>
    </i>
    <i>
      <x v="905"/>
    </i>
    <i>
      <x v="990"/>
    </i>
    <i>
      <x v="906"/>
    </i>
    <i>
      <x v="791"/>
    </i>
    <i>
      <x v="907"/>
    </i>
    <i>
      <x v="994"/>
    </i>
    <i>
      <x v="908"/>
    </i>
    <i>
      <x v="996"/>
    </i>
    <i>
      <x v="809"/>
    </i>
    <i>
      <x v="998"/>
    </i>
    <i>
      <x v="910"/>
    </i>
    <i>
      <x v="1000"/>
    </i>
    <i>
      <x v="911"/>
    </i>
    <i>
      <x v="1002"/>
    </i>
    <i>
      <x v="912"/>
    </i>
    <i>
      <x v="1004"/>
    </i>
    <i>
      <x v="913"/>
    </i>
    <i>
      <x v="1006"/>
    </i>
    <i>
      <x v="914"/>
    </i>
    <i>
      <x v="795"/>
    </i>
    <i>
      <x v="1046"/>
    </i>
    <i>
      <x v="1010"/>
    </i>
    <i>
      <x v="810"/>
    </i>
    <i>
      <x v="820"/>
    </i>
    <i>
      <x v="917"/>
    </i>
    <i>
      <x v="1014"/>
    </i>
    <i>
      <x v="792"/>
    </i>
    <i>
      <x v="1016"/>
    </i>
    <i>
      <x v="919"/>
    </i>
    <i>
      <x v="1018"/>
    </i>
    <i>
      <x v="920"/>
    </i>
    <i>
      <x v="1020"/>
    </i>
    <i>
      <x v="921"/>
    </i>
    <i>
      <x v="1022"/>
    </i>
    <i>
      <x v="922"/>
    </i>
    <i>
      <x v="1024"/>
    </i>
    <i>
      <x v="923"/>
    </i>
    <i>
      <x v="1026"/>
    </i>
    <i>
      <x v="924"/>
    </i>
    <i>
      <x v="1028"/>
    </i>
    <i>
      <x v="925"/>
    </i>
    <i>
      <x v="1030"/>
    </i>
    <i>
      <x v="926"/>
    </i>
    <i>
      <x v="1032"/>
    </i>
    <i>
      <x v="927"/>
    </i>
    <i>
      <x v="1034"/>
    </i>
    <i>
      <x v="811"/>
    </i>
    <i>
      <x v="822"/>
    </i>
    <i>
      <x v="929"/>
    </i>
    <i>
      <x v="1038"/>
    </i>
    <i>
      <x v="930"/>
    </i>
    <i>
      <x v="1040"/>
    </i>
    <i>
      <x v="812"/>
    </i>
    <i>
      <x v="1042"/>
    </i>
    <i>
      <x v="932"/>
    </i>
    <i>
      <x v="1044"/>
    </i>
    <i>
      <x v="933"/>
    </i>
    <i>
      <x v="824"/>
    </i>
    <i>
      <x v="934"/>
    </i>
    <i>
      <x v="786"/>
    </i>
    <i>
      <x v="916"/>
    </i>
    <i>
      <x v="682"/>
    </i>
    <i>
      <x v="746"/>
    </i>
    <i>
      <x v="714"/>
    </i>
    <i>
      <x v="556"/>
    </i>
    <i>
      <x v="778"/>
    </i>
    <i>
      <x v="557"/>
    </i>
    <i>
      <x v="698"/>
    </i>
    <i>
      <x v="531"/>
    </i>
    <i>
      <x v="730"/>
    </i>
    <i>
      <x v="559"/>
    </i>
    <i>
      <x v="762"/>
    </i>
    <i>
      <x v="560"/>
    </i>
    <i>
      <x v="674"/>
    </i>
    <i>
      <x v="561"/>
    </i>
    <i>
      <x v="690"/>
    </i>
    <i>
      <x v="562"/>
    </i>
    <i>
      <x v="706"/>
    </i>
    <i>
      <x v="563"/>
    </i>
    <i>
      <x v="722"/>
    </i>
    <i>
      <x v="564"/>
    </i>
    <i>
      <x v="738"/>
    </i>
    <i>
      <x v="532"/>
    </i>
    <i>
      <x v="754"/>
    </i>
    <i>
      <x v="566"/>
    </i>
    <i>
      <x v="770"/>
    </i>
    <i>
      <x v="567"/>
    </i>
    <i>
      <x v="670"/>
    </i>
    <i>
      <x v="568"/>
    </i>
    <i>
      <x v="678"/>
    </i>
    <i>
      <x v="569"/>
    </i>
    <i>
      <x v="686"/>
    </i>
    <i>
      <x v="570"/>
    </i>
    <i>
      <x v="694"/>
    </i>
    <i>
      <x v="571"/>
    </i>
    <i>
      <x v="547"/>
    </i>
    <i>
      <x v="572"/>
    </i>
    <i>
      <x v="710"/>
    </i>
    <i>
      <x v="573"/>
    </i>
    <i>
      <x v="718"/>
    </i>
    <i>
      <x v="574"/>
    </i>
    <i>
      <x v="726"/>
    </i>
    <i>
      <x v="575"/>
    </i>
    <i>
      <x v="734"/>
    </i>
    <i>
      <x v="576"/>
    </i>
    <i>
      <x v="742"/>
    </i>
    <i>
      <x v="577"/>
    </i>
    <i>
      <x v="550"/>
    </i>
    <i>
      <x v="578"/>
    </i>
    <i>
      <x v="758"/>
    </i>
    <i>
      <x v="579"/>
    </i>
    <i>
      <x v="766"/>
    </i>
    <i>
      <x v="580"/>
    </i>
    <i>
      <x v="774"/>
    </i>
    <i>
      <x v="581"/>
    </i>
    <i>
      <x v="782"/>
    </i>
    <i>
      <x v="582"/>
    </i>
    <i>
      <x v="672"/>
    </i>
    <i>
      <x v="583"/>
    </i>
    <i>
      <x v="676"/>
    </i>
    <i>
      <x v="584"/>
    </i>
    <i>
      <x v="680"/>
    </i>
    <i>
      <x v="585"/>
    </i>
    <i>
      <x v="684"/>
    </i>
    <i>
      <x v="586"/>
    </i>
    <i>
      <x v="530"/>
    </i>
    <i>
      <x v="587"/>
    </i>
    <i>
      <x v="692"/>
    </i>
    <i>
      <x v="588"/>
    </i>
    <i>
      <x v="696"/>
    </i>
    <i>
      <x v="589"/>
    </i>
    <i>
      <x v="700"/>
    </i>
    <i>
      <x v="590"/>
    </i>
    <i>
      <x v="704"/>
    </i>
    <i>
      <x v="591"/>
    </i>
    <i>
      <x v="549"/>
    </i>
    <i>
      <x v="533"/>
    </i>
    <i>
      <x v="712"/>
    </i>
    <i>
      <x v="593"/>
    </i>
    <i>
      <x v="716"/>
    </i>
    <i>
      <x v="594"/>
    </i>
    <i>
      <x v="720"/>
    </i>
    <i>
      <x v="595"/>
    </i>
    <i>
      <x v="724"/>
    </i>
    <i>
      <x v="596"/>
    </i>
    <i>
      <x v="728"/>
    </i>
    <i>
      <x v="597"/>
    </i>
    <i>
      <x v="732"/>
    </i>
    <i>
      <x v="598"/>
    </i>
    <i>
      <x v="736"/>
    </i>
    <i>
      <x v="599"/>
    </i>
    <i>
      <x v="740"/>
    </i>
    <i>
      <x v="600"/>
    </i>
    <i>
      <x v="744"/>
    </i>
    <i>
      <x v="601"/>
    </i>
    <i>
      <x v="748"/>
    </i>
    <i>
      <x v="602"/>
    </i>
    <i>
      <x v="551"/>
    </i>
    <i>
      <x v="603"/>
    </i>
    <i>
      <x v="756"/>
    </i>
    <i>
      <x v="604"/>
    </i>
    <i>
      <x v="760"/>
    </i>
    <i>
      <x v="605"/>
    </i>
    <i>
      <x v="764"/>
    </i>
    <i>
      <x v="606"/>
    </i>
    <i>
      <x v="768"/>
    </i>
    <i>
      <x v="607"/>
    </i>
    <i>
      <x v="772"/>
    </i>
    <i>
      <x v="608"/>
    </i>
    <i>
      <x v="776"/>
    </i>
    <i>
      <x v="609"/>
    </i>
    <i>
      <x v="780"/>
    </i>
    <i>
      <x v="526"/>
    </i>
    <i>
      <x v="544"/>
    </i>
    <i>
      <x v="611"/>
    </i>
    <i>
      <x v="529"/>
    </i>
    <i>
      <x v="612"/>
    </i>
    <i>
      <x v="673"/>
    </i>
    <i>
      <x v="525"/>
    </i>
    <i>
      <x v="675"/>
    </i>
    <i>
      <x v="614"/>
    </i>
    <i>
      <x v="677"/>
    </i>
    <i>
      <x v="615"/>
    </i>
    <i>
      <x v="679"/>
    </i>
    <i>
      <x v="616"/>
    </i>
    <i>
      <x v="681"/>
    </i>
    <i>
      <x v="536"/>
    </i>
    <i>
      <x v="683"/>
    </i>
    <i>
      <x v="618"/>
    </i>
    <i>
      <x v="685"/>
    </i>
    <i>
      <x v="537"/>
    </i>
    <i>
      <x v="687"/>
    </i>
    <i>
      <x v="620"/>
    </i>
    <i>
      <x v="689"/>
    </i>
    <i>
      <x v="621"/>
    </i>
    <i>
      <x v="691"/>
    </i>
    <i>
      <x v="622"/>
    </i>
    <i>
      <x v="693"/>
    </i>
    <i>
      <x v="623"/>
    </i>
    <i>
      <x v="695"/>
    </i>
    <i>
      <x v="538"/>
    </i>
    <i>
      <x v="697"/>
    </i>
    <i>
      <x v="625"/>
    </i>
    <i>
      <x v="699"/>
    </i>
    <i>
      <x v="626"/>
    </i>
    <i>
      <x v="701"/>
    </i>
    <i>
      <x v="627"/>
    </i>
    <i>
      <x v="703"/>
    </i>
    <i>
      <x v="628"/>
    </i>
    <i>
      <x v="548"/>
    </i>
    <i>
      <x v="629"/>
    </i>
    <i>
      <x v="707"/>
    </i>
    <i>
      <x v="630"/>
    </i>
    <i>
      <x v="709"/>
    </i>
    <i>
      <x v="539"/>
    </i>
    <i>
      <x v="711"/>
    </i>
    <i>
      <x v="632"/>
    </i>
    <i>
      <x v="713"/>
    </i>
    <i>
      <x v="540"/>
    </i>
    <i>
      <x v="715"/>
    </i>
    <i>
      <x v="634"/>
    </i>
    <i>
      <x v="717"/>
    </i>
    <i>
      <x v="635"/>
    </i>
    <i>
      <x v="719"/>
    </i>
    <i>
      <x v="636"/>
    </i>
    <i>
      <x v="721"/>
    </i>
    <i>
      <x v="637"/>
    </i>
    <i>
      <x v="723"/>
    </i>
    <i>
      <x v="638"/>
    </i>
    <i>
      <x v="725"/>
    </i>
    <i>
      <x v="639"/>
    </i>
    <i>
      <x v="727"/>
    </i>
    <i>
      <x v="640"/>
    </i>
    <i>
      <x v="729"/>
    </i>
    <i>
      <x v="541"/>
    </i>
    <i>
      <x v="731"/>
    </i>
    <i>
      <x v="642"/>
    </i>
    <i>
      <x v="733"/>
    </i>
    <i>
      <x v="643"/>
    </i>
    <i>
      <x v="735"/>
    </i>
    <i>
      <x v="644"/>
    </i>
    <i>
      <x v="737"/>
    </i>
    <i>
      <x v="645"/>
    </i>
    <i>
      <x v="739"/>
    </i>
    <i>
      <x v="646"/>
    </i>
    <i>
      <x v="741"/>
    </i>
    <i>
      <x v="647"/>
    </i>
    <i>
      <x v="743"/>
    </i>
    <i>
      <x v="648"/>
    </i>
    <i>
      <x v="745"/>
    </i>
    <i>
      <x v="649"/>
    </i>
    <i>
      <x v="747"/>
    </i>
    <i>
      <x v="650"/>
    </i>
    <i>
      <x v="749"/>
    </i>
    <i>
      <x v="651"/>
    </i>
    <i>
      <x v="751"/>
    </i>
    <i>
      <x v="652"/>
    </i>
    <i>
      <x v="753"/>
    </i>
    <i>
      <x v="783"/>
    </i>
    <i>
      <x v="755"/>
    </i>
    <i>
      <x v="785"/>
    </i>
    <i>
      <x v="757"/>
    </i>
    <i>
      <x v="655"/>
    </i>
    <i>
      <x v="759"/>
    </i>
    <i>
      <x v="656"/>
    </i>
    <i>
      <x v="761"/>
    </i>
    <i>
      <x v="657"/>
    </i>
    <i>
      <x v="763"/>
    </i>
    <i>
      <x v="658"/>
    </i>
    <i>
      <x v="552"/>
    </i>
    <i>
      <x v="659"/>
    </i>
    <i>
      <x v="767"/>
    </i>
    <i>
      <x v="660"/>
    </i>
    <i>
      <x v="769"/>
    </i>
    <i>
      <x v="661"/>
    </i>
    <i>
      <x v="553"/>
    </i>
    <i>
      <x v="662"/>
    </i>
    <i>
      <x v="773"/>
    </i>
    <i>
      <x v="663"/>
    </i>
    <i>
      <x v="554"/>
    </i>
    <i>
      <x v="664"/>
    </i>
    <i>
      <x v="777"/>
    </i>
    <i>
      <x v="665"/>
    </i>
    <i>
      <x v="779"/>
    </i>
    <i>
      <x v="542"/>
    </i>
    <i>
      <x v="781"/>
    </i>
    <i>
      <x v="528"/>
    </i>
    <i>
      <x v="555"/>
    </i>
    <i>
      <x v="668"/>
    </i>
    <i>
      <x v="653"/>
    </i>
    <i>
      <x v="524"/>
    </i>
    <i>
      <x v="654"/>
    </i>
    <i>
      <x v="426"/>
    </i>
    <i>
      <x v="490"/>
    </i>
    <i>
      <x v="458"/>
    </i>
    <i>
      <x v="300"/>
    </i>
    <i>
      <x v="299"/>
    </i>
    <i>
      <x v="301"/>
    </i>
    <i>
      <x v="288"/>
    </i>
    <i>
      <x v="302"/>
    </i>
    <i>
      <x v="292"/>
    </i>
    <i>
      <x v="303"/>
    </i>
    <i>
      <x v="506"/>
    </i>
    <i>
      <x v="304"/>
    </i>
    <i>
      <x v="418"/>
    </i>
    <i>
      <x v="263"/>
    </i>
    <i>
      <x v="434"/>
    </i>
    <i>
      <x v="306"/>
    </i>
    <i>
      <x v="450"/>
    </i>
    <i>
      <x v="307"/>
    </i>
    <i>
      <x v="466"/>
    </i>
    <i>
      <x v="271"/>
    </i>
    <i>
      <x v="293"/>
    </i>
    <i>
      <x v="309"/>
    </i>
    <i>
      <x v="498"/>
    </i>
    <i>
      <x v="310"/>
    </i>
    <i>
      <x v="514"/>
    </i>
    <i>
      <x v="311"/>
    </i>
    <i>
      <x v="414"/>
    </i>
    <i>
      <x v="312"/>
    </i>
    <i>
      <x v="422"/>
    </i>
    <i>
      <x v="313"/>
    </i>
    <i>
      <x v="430"/>
    </i>
    <i>
      <x v="314"/>
    </i>
    <i>
      <x v="438"/>
    </i>
    <i>
      <x v="315"/>
    </i>
    <i>
      <x v="446"/>
    </i>
    <i>
      <x v="272"/>
    </i>
    <i>
      <x v="454"/>
    </i>
    <i>
      <x v="317"/>
    </i>
    <i>
      <x v="462"/>
    </i>
    <i>
      <x v="318"/>
    </i>
    <i>
      <x v="470"/>
    </i>
    <i>
      <x v="319"/>
    </i>
    <i>
      <x v="478"/>
    </i>
    <i>
      <x v="273"/>
    </i>
    <i>
      <x v="486"/>
    </i>
    <i>
      <x v="321"/>
    </i>
    <i>
      <x v="494"/>
    </i>
    <i>
      <x v="322"/>
    </i>
    <i>
      <x v="502"/>
    </i>
    <i>
      <x v="323"/>
    </i>
    <i>
      <x v="510"/>
    </i>
    <i>
      <x v="274"/>
    </i>
    <i>
      <x v="518"/>
    </i>
    <i>
      <x v="325"/>
    </i>
    <i>
      <x v="285"/>
    </i>
    <i>
      <x v="326"/>
    </i>
    <i>
      <x v="286"/>
    </i>
    <i>
      <x v="327"/>
    </i>
    <i>
      <x v="420"/>
    </i>
    <i>
      <x v="328"/>
    </i>
    <i>
      <x v="424"/>
    </i>
    <i>
      <x v="329"/>
    </i>
    <i>
      <x v="428"/>
    </i>
    <i>
      <x v="330"/>
    </i>
    <i>
      <x v="432"/>
    </i>
    <i>
      <x v="331"/>
    </i>
    <i>
      <x v="436"/>
    </i>
    <i>
      <x v="332"/>
    </i>
    <i>
      <x v="440"/>
    </i>
    <i>
      <x v="333"/>
    </i>
    <i>
      <x v="444"/>
    </i>
    <i>
      <x v="334"/>
    </i>
    <i>
      <x v="448"/>
    </i>
    <i>
      <x v="335"/>
    </i>
    <i>
      <x v="452"/>
    </i>
    <i>
      <x v="336"/>
    </i>
    <i>
      <x v="456"/>
    </i>
    <i>
      <x v="337"/>
    </i>
    <i>
      <x v="460"/>
    </i>
    <i>
      <x v="338"/>
    </i>
    <i>
      <x v="464"/>
    </i>
    <i>
      <x v="339"/>
    </i>
    <i>
      <x v="468"/>
    </i>
    <i>
      <x v="340"/>
    </i>
    <i>
      <x v="472"/>
    </i>
    <i>
      <x v="341"/>
    </i>
    <i>
      <x v="476"/>
    </i>
    <i>
      <x v="342"/>
    </i>
    <i>
      <x v="480"/>
    </i>
    <i>
      <x v="343"/>
    </i>
    <i>
      <x v="484"/>
    </i>
    <i>
      <x v="344"/>
    </i>
    <i>
      <x v="295"/>
    </i>
    <i>
      <x v="345"/>
    </i>
    <i>
      <x v="492"/>
    </i>
    <i>
      <x v="346"/>
    </i>
    <i>
      <x v="496"/>
    </i>
    <i>
      <x v="347"/>
    </i>
    <i>
      <x v="500"/>
    </i>
    <i>
      <x v="348"/>
    </i>
    <i>
      <x v="504"/>
    </i>
    <i>
      <x v="349"/>
    </i>
    <i>
      <x v="508"/>
    </i>
    <i>
      <x v="350"/>
    </i>
    <i>
      <x v="512"/>
    </i>
    <i>
      <x v="351"/>
    </i>
    <i>
      <x v="516"/>
    </i>
    <i>
      <x v="352"/>
    </i>
    <i>
      <x v="298"/>
    </i>
    <i>
      <x v="275"/>
    </i>
    <i>
      <x v="411"/>
    </i>
    <i>
      <x v="354"/>
    </i>
    <i>
      <x v="413"/>
    </i>
    <i>
      <x v="355"/>
    </i>
    <i>
      <x v="415"/>
    </i>
    <i>
      <x v="356"/>
    </i>
    <i>
      <x v="417"/>
    </i>
    <i>
      <x v="276"/>
    </i>
    <i>
      <x v="287"/>
    </i>
    <i>
      <x v="358"/>
    </i>
    <i>
      <x v="421"/>
    </i>
    <i>
      <x v="359"/>
    </i>
    <i>
      <x v="423"/>
    </i>
    <i>
      <x v="277"/>
    </i>
    <i>
      <x v="425"/>
    </i>
    <i>
      <x v="264"/>
    </i>
    <i>
      <x v="427"/>
    </i>
    <i>
      <x v="362"/>
    </i>
    <i>
      <x v="429"/>
    </i>
    <i>
      <x v="363"/>
    </i>
    <i>
      <x v="431"/>
    </i>
    <i>
      <x v="364"/>
    </i>
    <i>
      <x v="433"/>
    </i>
    <i>
      <x v="365"/>
    </i>
    <i>
      <x v="435"/>
    </i>
    <i>
      <x v="366"/>
    </i>
    <i>
      <x v="437"/>
    </i>
    <i>
      <x v="367"/>
    </i>
    <i>
      <x v="439"/>
    </i>
    <i>
      <x v="368"/>
    </i>
    <i>
      <x v="441"/>
    </i>
    <i>
      <x v="279"/>
    </i>
    <i>
      <x v="443"/>
    </i>
    <i>
      <x v="370"/>
    </i>
    <i>
      <x v="445"/>
    </i>
    <i>
      <x v="371"/>
    </i>
    <i>
      <x v="447"/>
    </i>
    <i>
      <x v="280"/>
    </i>
    <i>
      <x v="449"/>
    </i>
    <i>
      <x v="373"/>
    </i>
    <i>
      <x v="289"/>
    </i>
    <i>
      <x v="374"/>
    </i>
    <i>
      <x v="453"/>
    </i>
    <i>
      <x v="375"/>
    </i>
    <i>
      <x v="455"/>
    </i>
    <i>
      <x v="376"/>
    </i>
    <i>
      <x v="457"/>
    </i>
    <i>
      <x v="377"/>
    </i>
    <i>
      <x v="459"/>
    </i>
    <i>
      <x v="378"/>
    </i>
    <i>
      <x v="461"/>
    </i>
    <i>
      <x v="379"/>
    </i>
    <i>
      <x v="463"/>
    </i>
    <i>
      <x v="281"/>
    </i>
    <i>
      <x v="268"/>
    </i>
    <i>
      <x v="381"/>
    </i>
    <i>
      <x v="291"/>
    </i>
    <i>
      <x v="382"/>
    </i>
    <i>
      <x v="469"/>
    </i>
    <i>
      <x v="383"/>
    </i>
    <i>
      <x v="471"/>
    </i>
    <i>
      <x v="384"/>
    </i>
    <i>
      <x v="473"/>
    </i>
    <i>
      <x v="385"/>
    </i>
    <i>
      <x v="475"/>
    </i>
    <i>
      <x v="386"/>
    </i>
    <i>
      <x v="477"/>
    </i>
    <i>
      <x v="387"/>
    </i>
    <i>
      <x v="479"/>
    </i>
    <i>
      <x v="388"/>
    </i>
    <i>
      <x v="481"/>
    </i>
    <i>
      <x v="389"/>
    </i>
    <i>
      <x v="483"/>
    </i>
    <i>
      <x v="390"/>
    </i>
    <i>
      <x v="485"/>
    </i>
    <i>
      <x v="282"/>
    </i>
    <i>
      <x v="294"/>
    </i>
    <i>
      <x v="523"/>
    </i>
    <i>
      <x v="489"/>
    </i>
    <i>
      <x v="393"/>
    </i>
    <i>
      <x v="491"/>
    </i>
    <i>
      <x v="394"/>
    </i>
    <i>
      <x v="493"/>
    </i>
    <i>
      <x v="395"/>
    </i>
    <i>
      <x v="296"/>
    </i>
    <i>
      <x v="283"/>
    </i>
    <i>
      <x v="497"/>
    </i>
    <i>
      <x v="397"/>
    </i>
    <i>
      <x v="499"/>
    </i>
    <i>
      <x v="398"/>
    </i>
    <i>
      <x v="501"/>
    </i>
    <i>
      <x v="399"/>
    </i>
    <i>
      <x v="503"/>
    </i>
    <i>
      <x v="267"/>
    </i>
    <i>
      <x v="505"/>
    </i>
    <i>
      <x v="401"/>
    </i>
    <i>
      <x v="507"/>
    </i>
    <i>
      <x v="402"/>
    </i>
    <i>
      <x v="509"/>
    </i>
    <i>
      <x v="403"/>
    </i>
    <i>
      <x v="511"/>
    </i>
    <i>
      <x v="404"/>
    </i>
    <i>
      <x v="513"/>
    </i>
    <i>
      <x v="405"/>
    </i>
    <i>
      <x v="515"/>
    </i>
    <i>
      <x v="406"/>
    </i>
    <i>
      <x v="517"/>
    </i>
    <i>
      <x v="407"/>
    </i>
    <i>
      <x v="269"/>
    </i>
    <i>
      <x v="408"/>
    </i>
    <i>
      <x v="521"/>
    </i>
    <i>
      <x v="409"/>
    </i>
    <i>
      <x v="410"/>
    </i>
    <i>
      <x v="262"/>
    </i>
    <i>
      <x v="392"/>
    </i>
    <i>
      <x v="150"/>
    </i>
    <i>
      <x v="214"/>
    </i>
    <i>
      <x v="182"/>
    </i>
    <i>
      <x v="24"/>
    </i>
    <i>
      <x v="246"/>
    </i>
    <i>
      <x v="25"/>
    </i>
    <i>
      <x v="166"/>
    </i>
    <i>
      <x v="26"/>
    </i>
    <i>
      <x v="198"/>
    </i>
    <i>
      <x v="27"/>
    </i>
    <i>
      <x v="230"/>
    </i>
    <i>
      <x v="28"/>
    </i>
    <i>
      <x v="142"/>
    </i>
    <i>
      <x v="4"/>
    </i>
    <i>
      <x v="158"/>
    </i>
    <i>
      <x v="30"/>
    </i>
    <i>
      <x v="174"/>
    </i>
    <i>
      <x v="31"/>
    </i>
    <i>
      <x v="190"/>
    </i>
    <i>
      <x v="32"/>
    </i>
    <i>
      <x v="206"/>
    </i>
    <i>
      <x v="5"/>
    </i>
    <i>
      <x v="222"/>
    </i>
    <i>
      <x v="34"/>
    </i>
    <i>
      <x v="238"/>
    </i>
    <i>
      <x v="35"/>
    </i>
    <i>
      <x v="254"/>
    </i>
    <i>
      <x v="36"/>
    </i>
    <i>
      <x v="146"/>
    </i>
    <i>
      <x v="37"/>
    </i>
    <i>
      <x v="154"/>
    </i>
    <i>
      <x v="6"/>
    </i>
    <i>
      <x v="162"/>
    </i>
    <i>
      <x v="39"/>
    </i>
    <i>
      <x v="170"/>
    </i>
    <i>
      <x v="40"/>
    </i>
    <i>
      <x v="178"/>
    </i>
    <i>
      <x v="41"/>
    </i>
    <i>
      <x v="186"/>
    </i>
    <i>
      <x v="42"/>
    </i>
    <i>
      <x v="194"/>
    </i>
    <i>
      <x v="43"/>
    </i>
    <i>
      <x v="202"/>
    </i>
    <i>
      <x v="44"/>
    </i>
    <i>
      <x v="210"/>
    </i>
    <i>
      <x v="45"/>
    </i>
    <i>
      <x v="218"/>
    </i>
    <i>
      <x v="46"/>
    </i>
    <i>
      <x v="20"/>
    </i>
    <i>
      <x v="47"/>
    </i>
    <i>
      <x v="234"/>
    </i>
    <i>
      <x v="48"/>
    </i>
    <i>
      <x v="21"/>
    </i>
    <i>
      <x v="49"/>
    </i>
    <i>
      <x v="22"/>
    </i>
    <i>
      <x v="50"/>
    </i>
    <i>
      <x v="15"/>
    </i>
    <i>
      <x v="51"/>
    </i>
    <i>
      <x v="144"/>
    </i>
    <i>
      <x v="52"/>
    </i>
    <i>
      <x v="148"/>
    </i>
    <i>
      <x v="53"/>
    </i>
    <i>
      <x v="152"/>
    </i>
    <i>
      <x v="54"/>
    </i>
    <i>
      <x v="156"/>
    </i>
    <i>
      <x v="55"/>
    </i>
    <i>
      <x v="160"/>
    </i>
    <i>
      <x v="56"/>
    </i>
    <i>
      <x v="164"/>
    </i>
    <i>
      <x v="57"/>
    </i>
    <i>
      <x v="168"/>
    </i>
    <i>
      <x v="58"/>
    </i>
    <i>
      <x v="172"/>
    </i>
    <i>
      <x v="59"/>
    </i>
    <i>
      <x v="176"/>
    </i>
    <i>
      <x v="60"/>
    </i>
    <i>
      <x v="180"/>
    </i>
    <i>
      <x v="61"/>
    </i>
    <i>
      <x v="184"/>
    </i>
    <i>
      <x v="62"/>
    </i>
    <i>
      <x v="188"/>
    </i>
    <i>
      <x v="63"/>
    </i>
    <i>
      <x v="192"/>
    </i>
    <i>
      <x v="64"/>
    </i>
    <i>
      <x v="19"/>
    </i>
    <i>
      <x v="65"/>
    </i>
    <i>
      <x v="200"/>
    </i>
    <i>
      <x v="66"/>
    </i>
    <i>
      <x v="204"/>
    </i>
    <i>
      <x v="67"/>
    </i>
    <i>
      <x v="208"/>
    </i>
    <i>
      <x v="68"/>
    </i>
    <i>
      <x v="212"/>
    </i>
    <i>
      <x v="69"/>
    </i>
    <i>
      <x v="216"/>
    </i>
    <i>
      <x v="70"/>
    </i>
    <i>
      <x v="220"/>
    </i>
    <i>
      <x v="71"/>
    </i>
    <i>
      <x v="224"/>
    </i>
    <i>
      <x v="72"/>
    </i>
    <i>
      <x v="228"/>
    </i>
    <i>
      <x v="73"/>
    </i>
    <i>
      <x v="232"/>
    </i>
    <i>
      <x v="74"/>
    </i>
    <i>
      <x v="236"/>
    </i>
    <i>
      <x v="7"/>
    </i>
    <i>
      <x v="240"/>
    </i>
    <i>
      <x v="76"/>
    </i>
    <i>
      <x v="244"/>
    </i>
    <i>
      <x v="77"/>
    </i>
    <i>
      <x v="248"/>
    </i>
    <i>
      <x v="78"/>
    </i>
    <i>
      <x v="252"/>
    </i>
    <i>
      <x v="79"/>
    </i>
    <i>
      <x v="139"/>
    </i>
    <i>
      <x v="80"/>
    </i>
    <i>
      <x v="141"/>
    </i>
    <i>
      <x v="81"/>
    </i>
    <i>
      <x v="143"/>
    </i>
    <i>
      <x v="82"/>
    </i>
    <i>
      <x v="145"/>
    </i>
    <i>
      <x v="8"/>
    </i>
    <i>
      <x v="3"/>
    </i>
    <i>
      <x v="84"/>
    </i>
    <i>
      <x v="149"/>
    </i>
    <i>
      <x v="85"/>
    </i>
    <i>
      <x v="151"/>
    </i>
    <i>
      <x v="86"/>
    </i>
    <i>
      <x v="17"/>
    </i>
    <i>
      <x v="87"/>
    </i>
    <i>
      <x v="155"/>
    </i>
    <i>
      <x v="88"/>
    </i>
    <i>
      <x v="157"/>
    </i>
    <i>
      <x v="89"/>
    </i>
    <i>
      <x v="159"/>
    </i>
    <i>
      <x v="90"/>
    </i>
    <i>
      <x v="161"/>
    </i>
    <i>
      <x v="91"/>
    </i>
    <i>
      <x v="163"/>
    </i>
    <i>
      <x v="1"/>
    </i>
    <i>
      <x v="165"/>
    </i>
    <i>
      <x v="10"/>
    </i>
    <i>
      <x v="167"/>
    </i>
    <i>
      <x v="94"/>
    </i>
    <i>
      <x v="169"/>
    </i>
    <i>
      <x v="95"/>
    </i>
    <i>
      <x v="171"/>
    </i>
    <i>
      <x v="96"/>
    </i>
    <i>
      <x v="173"/>
    </i>
    <i>
      <x v="97"/>
    </i>
    <i>
      <x v="175"/>
    </i>
    <i>
      <x v="98"/>
    </i>
    <i>
      <x v="177"/>
    </i>
    <i>
      <x v="99"/>
    </i>
    <i>
      <x v="179"/>
    </i>
    <i>
      <x v="11"/>
    </i>
    <i>
      <x v="181"/>
    </i>
    <i>
      <x v="101"/>
    </i>
    <i>
      <x v="183"/>
    </i>
    <i>
      <x v="102"/>
    </i>
    <i>
      <x v="185"/>
    </i>
    <i>
      <x v="103"/>
    </i>
    <i>
      <x v="18"/>
    </i>
    <i>
      <x v="104"/>
    </i>
    <i>
      <x v="189"/>
    </i>
    <i>
      <x v="105"/>
    </i>
    <i>
      <x v="191"/>
    </i>
    <i>
      <x v="106"/>
    </i>
    <i>
      <x v="193"/>
    </i>
    <i>
      <x v="12"/>
    </i>
    <i>
      <x v="195"/>
    </i>
    <i>
      <x v="108"/>
    </i>
    <i>
      <x v="197"/>
    </i>
    <i>
      <x v="109"/>
    </i>
    <i>
      <x v="199"/>
    </i>
    <i>
      <x v="110"/>
    </i>
    <i>
      <x v="201"/>
    </i>
    <i>
      <x v="111"/>
    </i>
    <i>
      <x v="203"/>
    </i>
    <i>
      <x v="112"/>
    </i>
    <i>
      <x v="205"/>
    </i>
    <i>
      <x v="113"/>
    </i>
    <i>
      <x v="207"/>
    </i>
    <i>
      <x v="114"/>
    </i>
    <i>
      <x v="209"/>
    </i>
    <i>
      <x v="115"/>
    </i>
    <i>
      <x v="211"/>
    </i>
    <i>
      <x v="116"/>
    </i>
    <i>
      <x v="213"/>
    </i>
    <i>
      <x v="117"/>
    </i>
    <i>
      <x v="215"/>
    </i>
    <i>
      <x v="118"/>
    </i>
    <i>
      <x v="217"/>
    </i>
    <i>
      <x v="119"/>
    </i>
    <i>
      <x v="219"/>
    </i>
    <i>
      <x v="120"/>
    </i>
    <i>
      <x v="221"/>
    </i>
    <i>
      <x v="121"/>
    </i>
    <i>
      <x v="223"/>
    </i>
    <i>
      <x v="122"/>
    </i>
    <i>
      <x v="225"/>
    </i>
    <i>
      <x v="123"/>
    </i>
    <i>
      <x v="227"/>
    </i>
    <i>
      <x v="124"/>
    </i>
    <i>
      <x v="229"/>
    </i>
    <i>
      <x v="2"/>
    </i>
    <i>
      <x v="231"/>
    </i>
    <i>
      <x v="14"/>
    </i>
    <i>
      <x v="233"/>
    </i>
    <i>
      <x v="255"/>
    </i>
    <i>
      <x v="235"/>
    </i>
    <i>
      <x v="257"/>
    </i>
    <i>
      <x v="237"/>
    </i>
    <i>
      <x v="259"/>
    </i>
    <i>
      <x v="239"/>
    </i>
    <i>
      <x v="261"/>
    </i>
    <i>
      <x v="241"/>
    </i>
    <i>
      <x v="131"/>
    </i>
    <i>
      <x v="243"/>
    </i>
    <i>
      <x v="132"/>
    </i>
    <i>
      <x v="245"/>
    </i>
    <i>
      <x v="133"/>
    </i>
    <i>
      <x v="247"/>
    </i>
    <i>
      <x v="134"/>
    </i>
    <i>
      <x v="249"/>
    </i>
    <i>
      <x v="135"/>
    </i>
    <i>
      <x v="251"/>
    </i>
    <i>
      <x v="136"/>
    </i>
    <i>
      <x v="253"/>
    </i>
    <i>
      <x v="137"/>
    </i>
    <i>
      <x v="23"/>
    </i>
    <i>
      <x v="138"/>
    </i>
    <i>
      <x v="127"/>
    </i>
    <i>
      <x v="258"/>
    </i>
    <i>
      <x v="128"/>
    </i>
    <i>
      <x v="260"/>
    </i>
    <i>
      <x v="129"/>
    </i>
    <i>
      <x/>
    </i>
    <i>
      <x v="130"/>
    </i>
    <i t="grand">
      <x/>
    </i>
  </rowItems>
  <colItems count="1">
    <i/>
  </colItems>
  <dataFields count="1">
    <dataField name="Liczba z 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86A86-7139-4733-BA78-BB598181B820}" name="Tabela przestawna5" cacheId="1" applyNumberFormats="0" applyBorderFormats="0" applyFontFormats="0" applyPatternFormats="0" applyAlignmentFormats="0" applyWidthHeightFormats="1" dataCaption="Wartości" updatedVersion="7" minRefreshableVersion="3" useAutoFormatting="1" subtotalHiddenItems="1" itemPrintTitles="1" createdVersion="7" indent="0" outline="1" outlineData="1" multipleFieldFilters="0" chartFormat="2">
  <location ref="A3:B67" firstHeaderRow="1" firstDataRow="1" firstDataCol="1"/>
  <pivotFields count="3">
    <pivotField axis="axisRow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2">
    <field x="0"/>
    <field x="1"/>
  </rowFields>
  <rowItems count="6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 t="grand">
      <x/>
    </i>
  </rowItems>
  <colItems count="1">
    <i/>
  </colItems>
  <dataFields count="1">
    <dataField name="Liczba połączeń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Liczba połączeń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eszyt1.xlsx!telefony">
        <x15:activeTabTopLevelEntity name="[telefo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C3307-4448-4F86-BB9F-A095E02D60B7}" name="Tabela przestawna4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compact="0" compactData="0" multipleFieldFilters="0">
  <location ref="A3:A1838" firstHeaderRow="1" firstDataRow="1" firstDataCol="1"/>
  <pivotFields count="1">
    <pivotField axis="axisRow" compact="0" allDrilled="1" outline="0" subtotalTop="0" showAll="0" dataSourceSort="1" defaultSubtotal="0" defaultAttributeDrillState="1">
      <items count="18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</items>
    </pivotField>
  </pivotFields>
  <rowFields count="1">
    <field x="0"/>
  </rowFields>
  <rowItems count="18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 t="grand">
      <x/>
    </i>
  </rowItem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/>
    </ext>
    <ext xmlns:x15="http://schemas.microsoft.com/office/spreadsheetml/2010/11/main" uri="{E67621CE-5B39-4880-91FE-76760E9C1902}">
      <x15:pivotTableUISettings sourceDataName="WorksheetConnection_Zeszyt1.xlsx!telefony">
        <x15:activeTabTopLevelEntity name="[telefo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73C30-7CDF-4412-B416-FC6BED0DBF4C}" name="Tabela przestawna8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L8:N25" firstHeaderRow="1" firstDataRow="1" firstDataCol="0"/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Zeszyt1.xlsx!telefony">
        <x15:activeTabTopLevelEntity name="[telefo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522ED-EE2D-46AC-803C-98C9EF969511}" name="Tabela przestawna3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20" firstHeaderRow="1" firstDataRow="1" firstDataCol="0"/>
  <pivotFields count="4">
    <pivotField showAll="0"/>
    <pivotField numFmtId="1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ABD37-98FC-4E82-AC8D-C01F79534017}" name="Tabela przestawna2" cacheId="1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5" firstHeaderRow="1" firstDataRow="1" firstDataCol="1" rowPageCount="1" colPageCount="1"/>
  <pivotFields count="6">
    <pivotField axis="axisRow" showAll="0">
      <items count="18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t="default"/>
      </items>
    </pivotField>
    <pivotField axis="axisRow" numFmtId="14" showAll="0">
      <items count="22">
        <item sd="0" x="8"/>
        <item sd="0" x="17"/>
        <item sd="0" x="5"/>
        <item sd="0" x="12"/>
        <item sd="0" x="6"/>
        <item sd="0" x="16"/>
        <item sd="0" x="14"/>
        <item sd="0" x="11"/>
        <item sd="0" x="20"/>
        <item sd="0" x="7"/>
        <item sd="0" x="1"/>
        <item sd="0" x="9"/>
        <item sd="0" x="18"/>
        <item sd="0" x="3"/>
        <item sd="0" x="13"/>
        <item sd="0" x="10"/>
        <item sd="0" x="15"/>
        <item sd="0" x="4"/>
        <item sd="0" x="2"/>
        <item sd="0" x="19"/>
        <item sd="0" x="0"/>
        <item t="default" sd="0"/>
      </items>
    </pivotField>
    <pivotField numFmtId="164" showAll="0">
      <items count="2066">
        <item x="1433"/>
        <item x="1366"/>
        <item x="971"/>
        <item x="441"/>
        <item x="497"/>
        <item x="1036"/>
        <item x="1712"/>
        <item x="820"/>
        <item x="1501"/>
        <item x="22"/>
        <item x="932"/>
        <item x="241"/>
        <item x="1483"/>
        <item x="723"/>
        <item x="1854"/>
        <item x="439"/>
        <item x="436"/>
        <item x="1500"/>
        <item x="845"/>
        <item x="1568"/>
        <item x="1304"/>
        <item x="1834"/>
        <item x="1294"/>
        <item x="187"/>
        <item x="687"/>
        <item x="1977"/>
        <item x="1424"/>
        <item x="578"/>
        <item x="1256"/>
        <item x="821"/>
        <item x="408"/>
        <item x="854"/>
        <item x="1106"/>
        <item x="1584"/>
        <item x="431"/>
        <item x="1488"/>
        <item x="1487"/>
        <item x="1961"/>
        <item x="929"/>
        <item x="1809"/>
        <item x="140"/>
        <item x="657"/>
        <item x="609"/>
        <item x="610"/>
        <item x="1936"/>
        <item x="1148"/>
        <item x="1112"/>
        <item x="1972"/>
        <item x="1735"/>
        <item x="2051"/>
        <item x="231"/>
        <item x="1847"/>
        <item x="335"/>
        <item x="96"/>
        <item x="1841"/>
        <item x="453"/>
        <item x="1163"/>
        <item x="190"/>
        <item x="1720"/>
        <item x="1156"/>
        <item x="1889"/>
        <item x="1940"/>
        <item x="339"/>
        <item x="1587"/>
        <item x="293"/>
        <item x="1002"/>
        <item x="728"/>
        <item x="160"/>
        <item x="0"/>
        <item x="555"/>
        <item x="394"/>
        <item x="772"/>
        <item x="1546"/>
        <item x="783"/>
        <item x="1983"/>
        <item x="781"/>
        <item x="1224"/>
        <item x="948"/>
        <item x="758"/>
        <item sd="0" x="1724"/>
        <item x="1160"/>
        <item x="603"/>
        <item x="1583"/>
        <item x="1995"/>
        <item x="1338"/>
        <item x="1202"/>
        <item x="460"/>
        <item x="760"/>
        <item x="1437"/>
        <item x="1605"/>
        <item x="1067"/>
        <item x="683"/>
        <item x="221"/>
        <item x="1466"/>
        <item x="1737"/>
        <item x="519"/>
        <item x="1653"/>
        <item x="1537"/>
        <item x="773"/>
        <item x="664"/>
        <item x="2004"/>
        <item x="280"/>
        <item x="1573"/>
        <item x="1220"/>
        <item x="2021"/>
        <item x="774"/>
        <item x="2050"/>
        <item x="1315"/>
        <item x="667"/>
        <item x="1360"/>
        <item x="823"/>
        <item x="64"/>
        <item x="176"/>
        <item x="975"/>
        <item x="1538"/>
        <item x="1376"/>
        <item x="273"/>
        <item x="1352"/>
        <item x="380"/>
        <item x="1319"/>
        <item x="1803"/>
        <item x="864"/>
        <item x="953"/>
        <item x="348"/>
        <item x="867"/>
        <item x="704"/>
        <item x="756"/>
        <item x="976"/>
        <item x="748"/>
        <item x="1484"/>
        <item x="761"/>
        <item x="220"/>
        <item x="2058"/>
        <item x="1260"/>
        <item x="1115"/>
        <item x="565"/>
        <item x="313"/>
        <item x="1535"/>
        <item x="341"/>
        <item x="1608"/>
        <item x="1303"/>
        <item x="1386"/>
        <item x="1401"/>
        <item x="11"/>
        <item x="1341"/>
        <item x="691"/>
        <item x="1006"/>
        <item x="1679"/>
        <item x="301"/>
        <item x="833"/>
        <item x="1930"/>
        <item x="1840"/>
        <item x="992"/>
        <item x="870"/>
        <item x="562"/>
        <item x="356"/>
        <item x="1211"/>
        <item x="611"/>
        <item x="198"/>
        <item x="549"/>
        <item x="708"/>
        <item x="1952"/>
        <item x="1824"/>
        <item x="1798"/>
        <item x="1536"/>
        <item x="1691"/>
        <item x="1142"/>
        <item x="642"/>
        <item x="1215"/>
        <item x="1011"/>
        <item x="1022"/>
        <item x="71"/>
        <item x="1747"/>
        <item x="1042"/>
        <item x="881"/>
        <item x="743"/>
        <item x="1543"/>
        <item x="412"/>
        <item x="832"/>
        <item x="1214"/>
        <item x="1761"/>
        <item x="1083"/>
        <item x="1918"/>
        <item x="796"/>
        <item x="810"/>
        <item x="863"/>
        <item x="1060"/>
        <item x="115"/>
        <item x="1670"/>
        <item x="68"/>
        <item x="1288"/>
        <item x="1264"/>
        <item x="1562"/>
        <item x="625"/>
        <item x="1381"/>
        <item x="1000"/>
        <item x="1744"/>
        <item x="1607"/>
        <item x="1012"/>
        <item x="195"/>
        <item x="202"/>
        <item x="2029"/>
        <item x="247"/>
        <item x="1956"/>
        <item x="1561"/>
        <item x="186"/>
        <item x="1096"/>
        <item x="1934"/>
        <item x="482"/>
        <item x="2043"/>
        <item x="1173"/>
        <item x="1555"/>
        <item x="912"/>
        <item x="1368"/>
        <item x="1454"/>
        <item x="266"/>
        <item x="1296"/>
        <item x="1482"/>
        <item x="1965"/>
        <item x="23"/>
        <item x="817"/>
        <item x="249"/>
        <item x="405"/>
        <item x="236"/>
        <item x="1116"/>
        <item x="626"/>
        <item x="147"/>
        <item x="1738"/>
        <item x="1295"/>
        <item x="1920"/>
        <item x="1193"/>
        <item x="2064"/>
        <item x="1234"/>
        <item x="681"/>
        <item x="139"/>
        <item x="388"/>
        <item x="861"/>
        <item x="1837"/>
        <item x="1580"/>
        <item x="1263"/>
        <item x="685"/>
        <item x="1161"/>
        <item x="97"/>
        <item x="1059"/>
        <item x="1685"/>
        <item x="1151"/>
        <item x="2007"/>
        <item x="1166"/>
        <item x="847"/>
        <item x="1552"/>
        <item x="19"/>
        <item x="1170"/>
        <item x="288"/>
        <item x="417"/>
        <item x="839"/>
        <item x="1301"/>
        <item x="1216"/>
        <item x="183"/>
        <item x="127"/>
        <item x="1626"/>
        <item x="1916"/>
        <item x="1300"/>
        <item x="2062"/>
        <item x="1549"/>
        <item x="1333"/>
        <item x="1741"/>
        <item x="1806"/>
        <item x="1252"/>
        <item x="2031"/>
        <item x="1550"/>
        <item x="1152"/>
        <item x="227"/>
        <item x="33"/>
        <item x="1791"/>
        <item x="1094"/>
        <item x="645"/>
        <item x="21"/>
        <item x="163"/>
        <item x="1090"/>
        <item x="1574"/>
        <item x="1038"/>
        <item x="429"/>
        <item x="188"/>
        <item x="1159"/>
        <item x="547"/>
        <item x="1449"/>
        <item x="1065"/>
        <item x="215"/>
        <item x="425"/>
        <item x="1780"/>
        <item x="1699"/>
        <item x="579"/>
        <item x="78"/>
        <item x="1547"/>
        <item x="1146"/>
        <item x="673"/>
        <item x="1582"/>
        <item x="424"/>
        <item x="1718"/>
        <item x="2048"/>
        <item x="866"/>
        <item x="855"/>
        <item x="490"/>
        <item x="1516"/>
        <item x="1503"/>
        <item x="501"/>
        <item x="974"/>
        <item x="531"/>
        <item x="1636"/>
        <item x="420"/>
        <item x="418"/>
        <item x="1917"/>
        <item x="1830"/>
        <item x="1880"/>
        <item x="1921"/>
        <item x="1291"/>
        <item x="669"/>
        <item x="1866"/>
        <item x="711"/>
        <item x="1853"/>
        <item x="1698"/>
        <item x="844"/>
        <item x="1559"/>
        <item x="1686"/>
        <item x="72"/>
        <item x="1890"/>
        <item x="818"/>
        <item x="1190"/>
        <item x="1557"/>
        <item x="319"/>
        <item x="942"/>
        <item x="1862"/>
        <item x="1794"/>
        <item x="990"/>
        <item x="1167"/>
        <item x="1534"/>
        <item x="212"/>
        <item x="1078"/>
        <item x="873"/>
        <item x="999"/>
        <item x="206"/>
        <item x="1239"/>
        <item x="125"/>
        <item x="684"/>
        <item x="1597"/>
        <item x="572"/>
        <item x="340"/>
        <item x="120"/>
        <item x="510"/>
        <item x="141"/>
        <item x="46"/>
        <item x="1415"/>
        <item x="676"/>
        <item x="1383"/>
        <item x="41"/>
        <item x="589"/>
        <item x="467"/>
        <item x="1105"/>
        <item x="29"/>
        <item x="253"/>
        <item x="1040"/>
        <item x="342"/>
        <item x="1232"/>
        <item x="1844"/>
        <item x="1828"/>
        <item x="154"/>
        <item x="392"/>
        <item x="1649"/>
        <item x="599"/>
        <item x="553"/>
        <item x="512"/>
        <item x="1569"/>
        <item x="1575"/>
        <item x="654"/>
        <item x="1255"/>
        <item x="1810"/>
        <item x="1379"/>
        <item x="296"/>
        <item x="1609"/>
        <item x="709"/>
        <item x="66"/>
        <item x="240"/>
        <item x="1243"/>
        <item x="1364"/>
        <item x="1727"/>
        <item x="1357"/>
        <item x="349"/>
        <item x="1062"/>
        <item x="73"/>
        <item x="946"/>
        <item x="607"/>
        <item x="566"/>
        <item x="310"/>
        <item x="787"/>
        <item x="1222"/>
        <item x="2017"/>
        <item x="107"/>
        <item x="1553"/>
        <item x="2008"/>
        <item x="1556"/>
        <item x="1616"/>
        <item x="629"/>
        <item x="1075"/>
        <item x="848"/>
        <item x="529"/>
        <item x="498"/>
        <item x="1029"/>
        <item x="1457"/>
        <item x="316"/>
        <item x="1984"/>
        <item x="203"/>
        <item x="351"/>
        <item x="499"/>
        <item x="332"/>
        <item x="1948"/>
        <item x="1423"/>
        <item x="24"/>
        <item x="1144"/>
        <item x="1080"/>
        <item x="988"/>
        <item x="397"/>
        <item x="1604"/>
        <item x="805"/>
        <item x="1996"/>
        <item x="1567"/>
        <item x="1999"/>
        <item x="580"/>
        <item x="276"/>
        <item x="1219"/>
        <item x="1494"/>
        <item x="83"/>
        <item x="2022"/>
        <item x="15"/>
        <item x="207"/>
        <item x="1474"/>
        <item x="1226"/>
        <item x="1694"/>
        <item x="1591"/>
        <item x="791"/>
        <item x="880"/>
        <item x="712"/>
        <item x="181"/>
        <item x="1354"/>
        <item x="321"/>
        <item x="800"/>
        <item x="838"/>
        <item x="449"/>
        <item x="500"/>
        <item x="1687"/>
        <item x="111"/>
        <item x="1545"/>
        <item x="268"/>
        <item x="1318"/>
        <item x="706"/>
        <item x="245"/>
        <item x="1651"/>
        <item x="789"/>
        <item x="851"/>
        <item x="258"/>
        <item x="239"/>
        <item x="1316"/>
        <item x="1757"/>
        <item x="933"/>
        <item x="1982"/>
        <item x="1407"/>
        <item x="128"/>
        <item x="278"/>
        <item x="1907"/>
        <item x="967"/>
        <item x="1634"/>
        <item x="50"/>
        <item x="831"/>
        <item x="979"/>
        <item x="982"/>
        <item x="16"/>
        <item x="1959"/>
        <item x="1117"/>
        <item x="2042"/>
        <item x="635"/>
        <item x="868"/>
        <item x="665"/>
        <item x="930"/>
        <item x="478"/>
        <item x="1276"/>
        <item x="1305"/>
        <item x="739"/>
        <item x="1797"/>
        <item x="727"/>
        <item x="459"/>
        <item x="1048"/>
        <item x="142"/>
        <item x="1195"/>
        <item x="671"/>
        <item x="1207"/>
        <item x="1082"/>
        <item x="113"/>
        <item x="1849"/>
        <item x="1290"/>
        <item x="387"/>
        <item x="1704"/>
        <item x="1659"/>
        <item x="692"/>
        <item x="906"/>
        <item x="1777"/>
        <item x="702"/>
        <item x="938"/>
        <item x="860"/>
        <item x="1027"/>
        <item x="1099"/>
        <item x="641"/>
        <item x="1892"/>
        <item x="2005"/>
        <item x="1047"/>
        <item x="1804"/>
        <item x="1194"/>
        <item x="809"/>
        <item x="257"/>
        <item x="173"/>
        <item x="1398"/>
        <item x="1049"/>
        <item x="1817"/>
        <item x="638"/>
        <item x="368"/>
        <item x="1531"/>
        <item x="1139"/>
        <item x="1069"/>
        <item x="1462"/>
        <item x="1384"/>
        <item x="1708"/>
        <item x="1111"/>
        <item x="1380"/>
        <item x="1822"/>
        <item x="182"/>
        <item x="79"/>
        <item x="1120"/>
        <item x="1228"/>
        <item x="1981"/>
        <item x="591"/>
        <item x="876"/>
        <item x="1071"/>
        <item x="623"/>
        <item x="1542"/>
        <item x="911"/>
        <item x="520"/>
        <item x="292"/>
        <item x="1622"/>
        <item x="841"/>
        <item x="1427"/>
        <item x="707"/>
        <item x="289"/>
        <item x="2000"/>
        <item x="690"/>
        <item x="1510"/>
        <item x="1623"/>
        <item x="1097"/>
        <item x="184"/>
        <item x="343"/>
        <item x="151"/>
        <item x="277"/>
        <item x="735"/>
        <item x="1236"/>
        <item x="109"/>
        <item x="1490"/>
        <item x="973"/>
        <item x="530"/>
        <item x="1086"/>
        <item x="1034"/>
        <item x="1610"/>
        <item x="1976"/>
        <item x="1736"/>
        <item x="2057"/>
        <item x="1320"/>
        <item x="1526"/>
        <item x="846"/>
        <item x="92"/>
        <item x="524"/>
        <item x="1200"/>
        <item x="14"/>
        <item x="620"/>
        <item x="1885"/>
        <item x="1680"/>
        <item x="819"/>
        <item x="1081"/>
        <item x="1746"/>
        <item x="1852"/>
        <item x="1960"/>
        <item x="267"/>
        <item x="1056"/>
        <item x="1372"/>
        <item x="1179"/>
        <item x="803"/>
        <item x="131"/>
        <item x="260"/>
        <item x="1980"/>
        <item x="1515"/>
        <item x="1044"/>
        <item x="614"/>
        <item x="1054"/>
        <item x="1615"/>
        <item x="1681"/>
        <item x="750"/>
        <item x="1713"/>
        <item x="1125"/>
        <item x="1118"/>
        <item x="661"/>
        <item x="1416"/>
        <item x="1899"/>
        <item x="1073"/>
        <item x="1800"/>
        <item x="595"/>
        <item x="1428"/>
        <item x="1731"/>
        <item x="768"/>
        <item x="295"/>
        <item x="1237"/>
        <item x="1585"/>
        <item x="1987"/>
        <item x="927"/>
        <item x="1456"/>
        <item x="784"/>
        <item x="1602"/>
        <item x="320"/>
        <item x="379"/>
        <item x="275"/>
        <item x="795"/>
        <item x="606"/>
        <item x="159"/>
        <item x="1793"/>
        <item x="237"/>
        <item x="481"/>
        <item x="124"/>
        <item x="363"/>
        <item x="1121"/>
        <item x="108"/>
        <item x="2063"/>
        <item x="1925"/>
        <item x="1845"/>
        <item x="1521"/>
        <item x="87"/>
        <item x="568"/>
        <item x="643"/>
        <item x="945"/>
        <item x="193"/>
        <item x="378"/>
        <item x="1529"/>
        <item x="778"/>
        <item x="679"/>
        <item x="895"/>
        <item x="2016"/>
        <item x="1009"/>
        <item x="1459"/>
        <item x="1389"/>
        <item x="986"/>
        <item x="1969"/>
        <item x="1753"/>
        <item x="1013"/>
        <item x="816"/>
        <item x="1486"/>
        <item x="69"/>
        <item x="899"/>
        <item x="2026"/>
        <item x="1666"/>
        <item x="909"/>
        <item x="1589"/>
        <item x="196"/>
        <item x="279"/>
        <item x="91"/>
        <item x="1663"/>
        <item x="1842"/>
        <item x="782"/>
        <item x="1010"/>
        <item x="1860"/>
        <item x="1971"/>
        <item x="261"/>
        <item x="827"/>
        <item x="526"/>
        <item x="381"/>
        <item x="1593"/>
        <item x="248"/>
        <item x="1592"/>
        <item x="902"/>
        <item x="2040"/>
        <item x="264"/>
        <item x="256"/>
        <item x="1612"/>
        <item x="872"/>
        <item x="48"/>
        <item x="1676"/>
        <item x="1101"/>
        <item x="903"/>
        <item x="1124"/>
        <item x="1620"/>
        <item x="1709"/>
        <item x="126"/>
        <item x="1095"/>
        <item x="1696"/>
        <item x="856"/>
        <item x="853"/>
        <item x="785"/>
        <item x="552"/>
        <item x="427"/>
        <item x="1802"/>
        <item x="114"/>
        <item x="550"/>
        <item x="1463"/>
        <item x="1792"/>
        <item x="1412"/>
        <item x="1729"/>
        <item x="1867"/>
        <item x="1140"/>
        <item x="956"/>
        <item x="541"/>
        <item x="474"/>
        <item x="201"/>
        <item x="1280"/>
        <item x="1630"/>
        <item x="1055"/>
        <item x="1408"/>
        <item x="1927"/>
        <item x="1968"/>
        <item x="1363"/>
        <item x="1898"/>
        <item x="1904"/>
        <item x="403"/>
        <item x="991"/>
        <item x="158"/>
        <item x="1347"/>
        <item x="191"/>
        <item x="305"/>
        <item x="1631"/>
        <item x="1355"/>
        <item x="1539"/>
        <item x="1113"/>
        <item x="358"/>
        <item x="1197"/>
        <item x="619"/>
        <item x="39"/>
        <item x="1298"/>
        <item x="897"/>
        <item x="1784"/>
        <item x="1878"/>
        <item x="600"/>
        <item x="309"/>
        <item x="1774"/>
        <item x="1321"/>
        <item x="1285"/>
        <item x="1499"/>
        <item x="2001"/>
        <item x="875"/>
        <item x="719"/>
        <item x="544"/>
        <item x="509"/>
        <item x="1716"/>
        <item x="426"/>
        <item x="1185"/>
        <item x="1458"/>
        <item x="1175"/>
        <item x="1599"/>
        <item x="1471"/>
        <item x="737"/>
        <item x="1785"/>
        <item x="1955"/>
        <item x="636"/>
        <item x="849"/>
        <item x="1452"/>
        <item x="1169"/>
        <item x="674"/>
        <item x="1370"/>
        <item x="1225"/>
        <item x="1627"/>
        <item x="1467"/>
        <item x="1411"/>
        <item x="1465"/>
        <item x="573"/>
        <item x="395"/>
        <item x="554"/>
        <item x="204"/>
        <item x="1122"/>
        <item x="777"/>
        <item x="581"/>
        <item x="1875"/>
        <item x="913"/>
        <item x="1963"/>
        <item x="1617"/>
        <item x="996"/>
        <item x="1518"/>
        <item x="1883"/>
        <item x="1479"/>
        <item x="1675"/>
        <item x="1425"/>
        <item x="447"/>
        <item x="1063"/>
        <item x="70"/>
        <item x="1299"/>
        <item x="624"/>
        <item x="522"/>
        <item x="858"/>
        <item x="806"/>
        <item x="222"/>
        <item x="1253"/>
        <item x="1511"/>
        <item x="1596"/>
        <item x="244"/>
        <item x="582"/>
        <item x="1751"/>
        <item x="960"/>
        <item x="94"/>
        <item x="1371"/>
        <item x="1922"/>
        <item x="730"/>
        <item x="1647"/>
        <item x="1924"/>
        <item x="1432"/>
        <item x="1344"/>
        <item x="170"/>
        <item x="1150"/>
        <item x="99"/>
        <item x="1749"/>
        <item x="650"/>
        <item x="2034"/>
        <item x="1909"/>
        <item x="1767"/>
        <item x="1328"/>
        <item x="925"/>
        <item x="302"/>
        <item x="373"/>
        <item x="1949"/>
        <item x="699"/>
        <item x="1104"/>
        <item x="1702"/>
        <item x="110"/>
        <item x="242"/>
        <item x="612"/>
        <item x="534"/>
        <item x="994"/>
        <item x="74"/>
        <item x="1438"/>
        <item x="1192"/>
        <item x="1779"/>
        <item x="281"/>
        <item x="30"/>
        <item x="2009"/>
        <item x="287"/>
        <item x="27"/>
        <item x="2024"/>
        <item x="1390"/>
        <item x="1350"/>
        <item x="76"/>
        <item x="362"/>
        <item x="1888"/>
        <item x="1701"/>
        <item x="1393"/>
        <item x="793"/>
        <item x="1162"/>
        <item x="49"/>
        <item x="1872"/>
        <item x="1864"/>
        <item x="294"/>
        <item x="223"/>
        <item x="678"/>
        <item x="1446"/>
        <item x="1032"/>
        <item x="1900"/>
        <item x="1284"/>
        <item x="1422"/>
        <item x="86"/>
        <item x="494"/>
        <item x="1629"/>
        <item x="136"/>
        <item x="161"/>
        <item x="985"/>
        <item x="914"/>
        <item x="1908"/>
        <item x="944"/>
        <item x="829"/>
        <item x="325"/>
        <item x="1697"/>
        <item x="1267"/>
        <item x="333"/>
        <item x="1601"/>
        <item x="471"/>
        <item x="1525"/>
        <item x="627"/>
        <item x="538"/>
        <item x="121"/>
        <item x="461"/>
        <item x="1342"/>
        <item x="486"/>
        <item x="1508"/>
        <item x="1991"/>
        <item x="143"/>
        <item x="165"/>
        <item x="2019"/>
        <item x="886"/>
        <item x="479"/>
        <item x="1863"/>
        <item x="1906"/>
        <item x="1937"/>
        <item x="1950"/>
        <item x="383"/>
        <item x="1776"/>
        <item x="224"/>
        <item x="1365"/>
        <item x="1660"/>
        <item x="80"/>
        <item x="1843"/>
        <item x="752"/>
        <item x="628"/>
        <item x="1523"/>
        <item x="693"/>
        <item x="43"/>
        <item x="905"/>
        <item x="815"/>
        <item x="88"/>
        <item x="1671"/>
        <item x="918"/>
        <item x="1470"/>
        <item x="1786"/>
        <item x="507"/>
        <item x="1603"/>
        <item x="1732"/>
        <item x="1970"/>
        <item x="1184"/>
        <item x="813"/>
        <item x="20"/>
        <item x="1881"/>
        <item x="178"/>
        <item x="1028"/>
        <item x="1962"/>
        <item x="166"/>
        <item x="1259"/>
        <item x="1823"/>
        <item x="1533"/>
        <item x="1245"/>
        <item x="354"/>
        <item x="36"/>
        <item x="2013"/>
        <item x="180"/>
        <item x="366"/>
        <item x="55"/>
        <item x="338"/>
        <item x="766"/>
        <item x="652"/>
        <item x="1739"/>
        <item x="634"/>
        <item x="194"/>
        <item x="81"/>
        <item x="329"/>
        <item x="717"/>
        <item x="1856"/>
        <item x="255"/>
        <item x="1719"/>
        <item x="788"/>
        <item x="1052"/>
        <item x="2010"/>
        <item x="1808"/>
        <item x="2049"/>
        <item x="1789"/>
        <item x="1770"/>
        <item x="162"/>
        <item x="259"/>
        <item x="130"/>
        <item x="233"/>
        <item x="434"/>
        <item x="415"/>
        <item x="1997"/>
        <item x="593"/>
        <item x="477"/>
        <item x="1218"/>
        <item x="1045"/>
        <item x="763"/>
        <item x="1008"/>
        <item x="924"/>
        <item x="419"/>
        <item x="1877"/>
        <item x="462"/>
        <item x="1217"/>
        <item x="132"/>
        <item x="238"/>
        <item x="1517"/>
        <item x="1109"/>
        <item x="1241"/>
        <item x="1129"/>
        <item x="1475"/>
        <item x="871"/>
        <item x="608"/>
        <item x="1274"/>
        <item x="25"/>
        <item x="1314"/>
        <item x="1967"/>
        <item x="738"/>
        <item x="1445"/>
        <item x="655"/>
        <item x="1023"/>
        <item x="754"/>
        <item x="1336"/>
        <item x="98"/>
        <item x="516"/>
        <item x="901"/>
        <item x="798"/>
        <item x="1600"/>
        <item x="1322"/>
        <item x="192"/>
        <item x="1765"/>
        <item x="993"/>
        <item x="546"/>
        <item x="1915"/>
        <item x="770"/>
        <item x="1004"/>
        <item x="1061"/>
        <item x="1206"/>
        <item x="964"/>
        <item x="957"/>
        <item x="907"/>
        <item x="1722"/>
        <item x="1673"/>
        <item x="1836"/>
        <item x="2052"/>
        <item x="575"/>
        <item x="364"/>
        <item x="1443"/>
        <item x="543"/>
        <item x="1953"/>
        <item x="920"/>
        <item x="1397"/>
        <item x="696"/>
        <item x="122"/>
        <item x="1755"/>
        <item x="1887"/>
        <item x="1848"/>
        <item x="904"/>
        <item x="1903"/>
        <item x="1750"/>
        <item x="537"/>
        <item x="308"/>
        <item x="1348"/>
        <item x="1050"/>
        <item x="116"/>
        <item x="922"/>
        <item x="1187"/>
        <item x="1265"/>
        <item x="1493"/>
        <item x="1894"/>
        <item x="225"/>
        <item x="365"/>
        <item x="718"/>
        <item x="1257"/>
        <item x="1485"/>
        <item x="1455"/>
        <item x="1235"/>
        <item x="1778"/>
        <item x="286"/>
        <item x="57"/>
        <item x="1258"/>
        <item x="12"/>
        <item x="138"/>
        <item x="1706"/>
        <item x="1388"/>
        <item x="1528"/>
        <item x="632"/>
        <item x="822"/>
        <item x="374"/>
        <item x="384"/>
        <item x="850"/>
        <item x="1975"/>
        <item x="954"/>
        <item x="297"/>
        <item x="450"/>
        <item x="745"/>
        <item x="951"/>
        <item x="1973"/>
        <item x="1642"/>
        <item x="1440"/>
        <item x="1669"/>
        <item x="318"/>
        <item x="1650"/>
        <item x="452"/>
        <item x="1367"/>
        <item x="660"/>
        <item x="1476"/>
        <item x="1598"/>
        <item x="1310"/>
        <item x="1586"/>
        <item x="515"/>
        <item x="1926"/>
        <item x="915"/>
        <item x="1689"/>
        <item x="1346"/>
        <item x="1403"/>
        <item x="1461"/>
        <item x="1103"/>
        <item x="1668"/>
        <item x="1014"/>
        <item x="152"/>
        <item x="1283"/>
        <item x="442"/>
        <item x="533"/>
        <item x="649"/>
        <item x="1480"/>
        <item x="1740"/>
        <item x="2030"/>
        <item x="1637"/>
        <item x="722"/>
        <item x="463"/>
        <item x="651"/>
        <item x="503"/>
        <item x="1155"/>
        <item x="1332"/>
        <item x="1127"/>
        <item x="1250"/>
        <item x="197"/>
        <item x="1358"/>
        <item x="1242"/>
        <item x="243"/>
        <item x="1271"/>
        <item x="1345"/>
        <item x="790"/>
        <item x="101"/>
        <item x="470"/>
        <item x="274"/>
        <item x="414"/>
        <item x="1429"/>
        <item x="85"/>
        <item x="1825"/>
        <item x="694"/>
        <item x="169"/>
        <item x="1619"/>
        <item x="726"/>
        <item x="1230"/>
        <item x="1657"/>
        <item x="900"/>
        <item x="1873"/>
        <item x="1730"/>
        <item x="936"/>
        <item x="2028"/>
        <item x="1340"/>
        <item x="1248"/>
        <item x="1025"/>
        <item x="210"/>
        <item x="1815"/>
        <item x="1286"/>
        <item x="1773"/>
        <item x="458"/>
        <item x="457"/>
        <item x="1007"/>
        <item x="2038"/>
        <item x="1570"/>
        <item x="908"/>
        <item x="1814"/>
        <item x="1"/>
        <item x="1855"/>
        <item x="1221"/>
        <item x="1016"/>
        <item x="454"/>
        <item x="587"/>
        <item x="371"/>
        <item x="1182"/>
        <item x="359"/>
        <item x="506"/>
        <item x="252"/>
        <item x="1839"/>
        <item x="430"/>
        <item x="604"/>
        <item x="647"/>
        <item x="1648"/>
        <item x="583"/>
        <item x="1795"/>
        <item x="1297"/>
        <item x="639"/>
        <item x="1240"/>
        <item x="226"/>
        <item x="689"/>
        <item x="969"/>
        <item x="1021"/>
        <item x="1835"/>
        <item x="557"/>
        <item x="456"/>
        <item x="34"/>
        <item x="103"/>
        <item x="440"/>
        <item x="1402"/>
        <item x="2055"/>
        <item x="217"/>
        <item x="1506"/>
        <item x="598"/>
        <item x="949"/>
        <item x="1138"/>
        <item x="1176"/>
        <item x="61"/>
        <item x="1417"/>
        <item x="586"/>
        <item x="1123"/>
        <item x="594"/>
        <item x="393"/>
        <item x="1091"/>
        <item x="472"/>
        <item x="1703"/>
        <item x="1772"/>
        <item x="93"/>
        <item x="1829"/>
        <item x="1141"/>
        <item x="1375"/>
        <item x="488"/>
        <item x="527"/>
        <item x="769"/>
        <item x="389"/>
        <item x="1807"/>
        <item x="779"/>
        <item x="346"/>
        <item x="2056"/>
        <item x="569"/>
        <item x="1088"/>
        <item x="1092"/>
        <item x="564"/>
        <item x="1451"/>
        <item x="149"/>
        <item x="1560"/>
        <item x="939"/>
        <item x="1527"/>
        <item x="937"/>
        <item x="1312"/>
        <item x="357"/>
        <item x="1715"/>
        <item x="2039"/>
        <item x="1541"/>
        <item x="327"/>
        <item x="17"/>
        <item x="775"/>
        <item x="155"/>
        <item x="721"/>
        <item x="1410"/>
        <item x="859"/>
        <item x="1678"/>
        <item x="2020"/>
        <item x="250"/>
        <item x="144"/>
        <item x="438"/>
        <item x="535"/>
        <item x="1453"/>
        <item x="828"/>
        <item x="1886"/>
        <item x="37"/>
        <item x="916"/>
        <item x="1522"/>
        <item x="852"/>
        <item x="31"/>
        <item x="1261"/>
        <item x="794"/>
        <item x="1766"/>
        <item x="492"/>
        <item x="254"/>
        <item x="1933"/>
        <item x="1964"/>
        <item x="1664"/>
        <item x="1985"/>
        <item x="947"/>
        <item x="1540"/>
        <item x="570"/>
        <item x="601"/>
        <item x="889"/>
        <item x="1775"/>
        <item x="1635"/>
        <item x="1819"/>
        <item x="640"/>
        <item x="1210"/>
        <item x="1754"/>
        <item x="1594"/>
        <item x="304"/>
        <item x="1870"/>
        <item x="156"/>
        <item x="299"/>
        <item x="443"/>
        <item x="1447"/>
        <item x="177"/>
        <item x="710"/>
        <item x="1491"/>
        <item x="1070"/>
        <item x="385"/>
        <item x="1278"/>
        <item x="360"/>
        <item x="885"/>
        <item x="521"/>
        <item x="1929"/>
        <item x="590"/>
        <item x="1644"/>
        <item x="1859"/>
        <item x="755"/>
        <item x="401"/>
        <item x="1821"/>
        <item x="697"/>
        <item x="1460"/>
        <item x="1131"/>
        <item x="157"/>
        <item x="1655"/>
        <item x="1201"/>
        <item x="1743"/>
        <item x="931"/>
        <item x="137"/>
        <item x="1656"/>
        <item x="981"/>
        <item x="1763"/>
        <item x="1684"/>
        <item x="1362"/>
        <item x="179"/>
        <item x="1472"/>
        <item x="1003"/>
        <item x="536"/>
        <item x="1618"/>
        <item x="1944"/>
        <item x="1994"/>
        <item x="56"/>
        <item x="556"/>
        <item x="865"/>
        <item x="1826"/>
        <item x="174"/>
        <item x="1198"/>
        <item x="102"/>
        <item x="1507"/>
        <item x="1391"/>
        <item x="997"/>
        <item x="211"/>
        <item x="1693"/>
        <item x="323"/>
        <item x="1979"/>
        <item x="2018"/>
        <item x="1595"/>
        <item x="1387"/>
        <item x="491"/>
        <item x="958"/>
        <item x="1957"/>
        <item x="1292"/>
        <item x="428"/>
        <item x="317"/>
        <item x="1477"/>
        <item x="355"/>
        <item x="857"/>
        <item x="208"/>
        <item x="807"/>
        <item x="1661"/>
        <item x="1132"/>
        <item x="117"/>
        <item x="1838"/>
        <item x="437"/>
        <item x="1174"/>
        <item x="1876"/>
        <item x="1639"/>
        <item x="597"/>
        <item x="613"/>
        <item x="1035"/>
        <item x="1938"/>
        <item x="1919"/>
        <item x="1745"/>
        <item x="970"/>
        <item x="2027"/>
        <item x="892"/>
        <item x="390"/>
        <item x="762"/>
        <item x="1914"/>
        <item x="585"/>
        <item x="1710"/>
        <item x="44"/>
        <item x="1181"/>
        <item x="680"/>
        <item x="2032"/>
        <item x="306"/>
        <item x="714"/>
        <item x="1905"/>
        <item x="1733"/>
        <item x="1565"/>
        <item x="1756"/>
        <item x="1554"/>
        <item x="1308"/>
        <item x="100"/>
        <item x="1153"/>
        <item x="489"/>
        <item x="700"/>
        <item x="1085"/>
        <item x="1441"/>
        <item x="1119"/>
        <item x="1519"/>
        <item x="282"/>
        <item x="1645"/>
        <item x="1581"/>
        <item x="1762"/>
        <item x="563"/>
        <item x="391"/>
        <item x="1721"/>
        <item x="1495"/>
        <item x="1901"/>
        <item x="1705"/>
        <item x="1613"/>
        <item x="2014"/>
        <item x="1442"/>
        <item x="1611"/>
        <item x="324"/>
        <item x="331"/>
        <item x="1551"/>
        <item x="1742"/>
        <item x="1532"/>
        <item x="744"/>
        <item x="1400"/>
        <item x="644"/>
        <item x="1434"/>
        <item x="826"/>
        <item x="10"/>
        <item x="1268"/>
        <item x="448"/>
        <item x="1945"/>
        <item x="540"/>
        <item x="962"/>
        <item x="1064"/>
        <item x="1335"/>
        <item x="1625"/>
        <item x="1024"/>
        <item x="1205"/>
        <item x="998"/>
        <item x="764"/>
        <item x="1100"/>
        <item x="262"/>
        <item x="344"/>
        <item x="1399"/>
        <item x="1935"/>
        <item x="1031"/>
        <item x="633"/>
        <item x="1421"/>
        <item x="26"/>
        <item x="836"/>
        <item x="617"/>
        <item x="523"/>
        <item x="812"/>
        <item x="60"/>
        <item x="1281"/>
        <item x="1147"/>
        <item x="1158"/>
        <item x="1895"/>
        <item x="504"/>
        <item x="1051"/>
        <item x="1020"/>
        <item x="284"/>
        <item x="1102"/>
        <item x="148"/>
        <item x="1958"/>
        <item x="1946"/>
        <item x="734"/>
        <item x="416"/>
        <item x="558"/>
        <item x="811"/>
        <item x="1373"/>
        <item x="1289"/>
        <item x="1672"/>
        <item x="767"/>
        <item x="407"/>
        <item x="804"/>
        <item x="1110"/>
        <item x="1768"/>
        <item x="1396"/>
        <item x="205"/>
        <item x="1606"/>
        <item x="1497"/>
        <item x="1377"/>
        <item x="1891"/>
        <item x="1395"/>
        <item x="328"/>
        <item x="218"/>
        <item x="1356"/>
        <item x="377"/>
        <item x="584"/>
        <item x="433"/>
        <item x="631"/>
        <item x="532"/>
        <item x="2053"/>
        <item x="1108"/>
        <item x="330"/>
        <item x="1942"/>
        <item x="1564"/>
        <item x="1943"/>
        <item x="493"/>
        <item x="1128"/>
        <item x="1514"/>
        <item x="894"/>
        <item x="185"/>
        <item x="386"/>
        <item x="713"/>
        <item x="666"/>
        <item x="409"/>
        <item x="675"/>
        <item x="1394"/>
        <item x="2012"/>
        <item x="1448"/>
        <item x="1229"/>
        <item x="966"/>
        <item x="411"/>
        <item x="539"/>
        <item x="7"/>
        <item x="955"/>
        <item x="1638"/>
        <item x="1385"/>
        <item x="62"/>
        <item x="659"/>
        <item x="235"/>
        <item x="1068"/>
        <item x="1327"/>
        <item x="959"/>
        <item x="376"/>
        <item x="1578"/>
        <item x="732"/>
        <item x="265"/>
        <item x="314"/>
        <item x="1576"/>
        <item x="1018"/>
        <item x="372"/>
        <item x="9"/>
        <item x="1628"/>
        <item x="1074"/>
        <item x="1530"/>
        <item x="1143"/>
        <item x="1851"/>
        <item x="1667"/>
        <item x="1633"/>
        <item x="1183"/>
        <item x="1857"/>
        <item x="567"/>
        <item x="1858"/>
        <item x="740"/>
        <item x="172"/>
        <item x="1293"/>
        <item x="1098"/>
        <item x="496"/>
        <item x="1512"/>
        <item x="514"/>
        <item x="648"/>
        <item x="2"/>
        <item x="716"/>
        <item x="1114"/>
        <item x="731"/>
        <item x="1577"/>
        <item x="1998"/>
        <item x="2006"/>
        <item x="884"/>
        <item x="1850"/>
        <item x="2054"/>
        <item x="322"/>
        <item x="104"/>
        <item x="1030"/>
        <item x="1323"/>
        <item x="941"/>
        <item x="1992"/>
        <item x="1015"/>
        <item x="1928"/>
        <item x="164"/>
        <item x="984"/>
        <item x="291"/>
        <item x="1790"/>
        <item x="560"/>
        <item x="1039"/>
        <item x="1037"/>
        <item x="370"/>
        <item x="1324"/>
        <item x="1665"/>
        <item x="307"/>
        <item x="874"/>
        <item x="1662"/>
        <item x="1816"/>
        <item x="1978"/>
        <item x="746"/>
        <item x="1392"/>
        <item x="42"/>
        <item x="396"/>
        <item x="1317"/>
        <item x="1172"/>
        <item x="605"/>
        <item x="1212"/>
        <item x="59"/>
        <item x="1369"/>
        <item x="656"/>
        <item x="1820"/>
        <item x="1311"/>
        <item x="1865"/>
        <item x="1406"/>
        <item x="1270"/>
        <item x="1196"/>
        <item x="1520"/>
        <item x="382"/>
        <item x="400"/>
        <item x="2011"/>
        <item x="213"/>
        <item x="742"/>
        <item x="1374"/>
        <item x="508"/>
        <item x="698"/>
        <item x="465"/>
        <item x="736"/>
        <item x="209"/>
        <item x="150"/>
        <item x="2036"/>
        <item x="1505"/>
        <item x="1277"/>
        <item x="1986"/>
        <item x="961"/>
        <item x="1869"/>
        <item x="1695"/>
        <item x="1558"/>
        <item x="118"/>
        <item x="1771"/>
        <item x="67"/>
        <item x="588"/>
        <item x="1748"/>
        <item x="1135"/>
        <item x="1309"/>
        <item x="1993"/>
        <item x="1692"/>
        <item x="95"/>
        <item x="216"/>
        <item x="2061"/>
        <item x="1782"/>
        <item x="792"/>
        <item x="1690"/>
        <item x="965"/>
        <item x="1643"/>
        <item x="167"/>
        <item x="90"/>
        <item x="1262"/>
        <item x="1513"/>
        <item x="525"/>
        <item x="1781"/>
        <item x="1492"/>
        <item x="1879"/>
        <item x="1811"/>
        <item x="345"/>
        <item x="402"/>
        <item x="1632"/>
        <item x="1058"/>
        <item x="347"/>
        <item x="1164"/>
        <item x="219"/>
        <item x="1337"/>
        <item x="980"/>
        <item x="1353"/>
        <item x="1509"/>
        <item x="2044"/>
        <item x="1882"/>
        <item x="1783"/>
        <item x="1019"/>
        <item x="337"/>
        <item x="630"/>
        <item x="175"/>
        <item x="230"/>
        <item x="672"/>
        <item x="1066"/>
        <item x="1799"/>
        <item x="1349"/>
        <item x="153"/>
        <item x="272"/>
        <item x="1974"/>
        <item x="1444"/>
        <item x="741"/>
        <item x="1931"/>
        <item x="399"/>
        <item x="200"/>
        <item x="1413"/>
        <item x="246"/>
        <item x="65"/>
        <item x="545"/>
        <item x="747"/>
        <item x="1157"/>
        <item x="133"/>
        <item x="468"/>
        <item x="776"/>
        <item x="1861"/>
        <item x="1273"/>
        <item x="1233"/>
        <item x="574"/>
        <item x="561"/>
        <item x="1087"/>
        <item x="82"/>
        <item x="1026"/>
        <item x="1827"/>
        <item x="977"/>
        <item x="1325"/>
        <item x="1339"/>
        <item x="451"/>
        <item x="2060"/>
        <item x="837"/>
        <item x="1893"/>
        <item x="1275"/>
        <item x="1728"/>
        <item x="1498"/>
        <item x="733"/>
        <item x="361"/>
        <item x="1504"/>
        <item x="1951"/>
        <item x="934"/>
        <item x="1831"/>
        <item x="898"/>
        <item x="1405"/>
        <item x="799"/>
        <item x="1249"/>
        <item x="972"/>
        <item x="2015"/>
        <item x="1544"/>
        <item x="303"/>
        <item x="1414"/>
        <item x="290"/>
        <item x="842"/>
        <item x="312"/>
        <item x="444"/>
        <item x="1409"/>
        <item x="1180"/>
        <item x="422"/>
        <item x="1334"/>
        <item x="466"/>
        <item x="1001"/>
        <item x="464"/>
        <item x="336"/>
        <item x="919"/>
        <item x="1677"/>
        <item x="622"/>
        <item x="1418"/>
        <item x="1717"/>
        <item x="1203"/>
        <item x="808"/>
        <item x="352"/>
        <item x="1884"/>
        <item x="2025"/>
        <item x="528"/>
        <item x="1227"/>
        <item x="1177"/>
        <item x="18"/>
        <item x="476"/>
        <item x="1566"/>
        <item x="1911"/>
        <item x="1331"/>
        <item x="1251"/>
        <item x="814"/>
        <item x="577"/>
        <item x="834"/>
        <item x="910"/>
        <item x="1430"/>
        <item x="1764"/>
        <item x="668"/>
        <item x="1941"/>
        <item x="455"/>
        <item x="940"/>
        <item x="1640"/>
        <item x="843"/>
        <item x="602"/>
        <item x="326"/>
        <item x="1199"/>
        <item x="801"/>
        <item x="367"/>
        <item x="987"/>
        <item x="406"/>
        <item x="300"/>
        <item x="2059"/>
        <item x="1171"/>
        <item x="435"/>
        <item x="1473"/>
        <item x="1302"/>
        <item x="891"/>
        <item x="1726"/>
        <item x="1939"/>
        <item x="1896"/>
        <item x="1238"/>
        <item x="469"/>
        <item x="835"/>
        <item x="1382"/>
        <item x="54"/>
        <item x="686"/>
        <item x="228"/>
        <item x="1079"/>
        <item x="1548"/>
        <item x="1033"/>
        <item x="1326"/>
        <item x="1093"/>
        <item x="350"/>
        <item x="45"/>
        <item x="869"/>
        <item x="1913"/>
        <item x="487"/>
        <item x="311"/>
        <item x="802"/>
        <item x="749"/>
        <item x="786"/>
        <item x="1871"/>
        <item x="1017"/>
        <item x="423"/>
        <item x="883"/>
        <item x="653"/>
        <item x="1621"/>
        <item x="106"/>
        <item x="285"/>
        <item x="1057"/>
        <item x="1682"/>
        <item x="445"/>
        <item x="1481"/>
        <item x="1654"/>
        <item x="995"/>
        <item x="926"/>
        <item x="1813"/>
        <item x="1874"/>
        <item x="890"/>
        <item x="1572"/>
        <item x="621"/>
        <item x="1269"/>
        <item x="637"/>
        <item x="1213"/>
        <item x="32"/>
        <item x="1306"/>
        <item x="1711"/>
        <item x="1502"/>
        <item x="484"/>
        <item x="950"/>
        <item x="1923"/>
        <item x="398"/>
        <item x="989"/>
        <item x="1524"/>
        <item x="1231"/>
        <item x="513"/>
        <item x="475"/>
        <item x="882"/>
        <item x="51"/>
        <item x="1208"/>
        <item x="145"/>
        <item x="146"/>
        <item x="1419"/>
        <item x="315"/>
        <item x="825"/>
        <item x="502"/>
        <item x="677"/>
        <item x="112"/>
        <item x="1688"/>
        <item x="888"/>
        <item x="1700"/>
        <item x="551"/>
        <item x="1988"/>
        <item x="119"/>
        <item x="518"/>
        <item x="1846"/>
        <item x="1990"/>
        <item x="1246"/>
        <item x="1805"/>
        <item x="1833"/>
        <item x="963"/>
        <item x="1329"/>
        <item x="646"/>
        <item x="1674"/>
        <item x="1191"/>
        <item x="232"/>
        <item x="1752"/>
        <item x="1966"/>
        <item x="662"/>
        <item x="298"/>
        <item x="695"/>
        <item x="13"/>
        <item x="53"/>
        <item x="935"/>
        <item x="1590"/>
        <item x="1436"/>
        <item x="3"/>
        <item x="1361"/>
        <item x="887"/>
        <item x="52"/>
        <item x="1579"/>
        <item x="703"/>
        <item x="2023"/>
        <item x="1801"/>
        <item x="270"/>
        <item x="1435"/>
        <item x="1188"/>
        <item x="1204"/>
        <item x="189"/>
        <item x="1133"/>
        <item x="2035"/>
        <item x="1683"/>
        <item x="943"/>
        <item x="271"/>
        <item x="1760"/>
        <item x="753"/>
        <item x="1130"/>
        <item x="1832"/>
        <item x="1046"/>
        <item x="234"/>
        <item x="1439"/>
        <item x="1912"/>
        <item x="729"/>
        <item x="1759"/>
        <item x="1496"/>
        <item x="879"/>
        <item x="923"/>
        <item x="89"/>
        <item x="780"/>
        <item x="1359"/>
        <item x="517"/>
        <item x="511"/>
        <item x="8"/>
        <item x="1089"/>
        <item x="84"/>
        <item x="840"/>
        <item x="2003"/>
        <item x="1897"/>
        <item x="129"/>
        <item x="1154"/>
        <item x="596"/>
        <item x="1812"/>
        <item x="1787"/>
        <item x="893"/>
        <item x="168"/>
        <item x="725"/>
        <item x="28"/>
        <item x="615"/>
        <item x="2047"/>
        <item x="480"/>
        <item x="283"/>
        <item x="75"/>
        <item x="618"/>
        <item x="830"/>
        <item x="1450"/>
        <item x="1137"/>
        <item x="2037"/>
        <item x="334"/>
        <item x="862"/>
        <item x="483"/>
        <item x="1489"/>
        <item x="1287"/>
        <item x="1084"/>
        <item x="1464"/>
        <item x="1624"/>
        <item x="1468"/>
        <item x="1725"/>
        <item x="1404"/>
        <item x="1041"/>
        <item x="229"/>
        <item x="1072"/>
        <item x="1902"/>
        <item x="1641"/>
        <item x="765"/>
        <item x="1145"/>
        <item x="1652"/>
        <item x="1282"/>
        <item x="571"/>
        <item x="63"/>
        <item x="1307"/>
        <item x="1254"/>
        <item x="5"/>
        <item x="1178"/>
        <item x="751"/>
        <item x="1571"/>
        <item x="134"/>
        <item x="1077"/>
        <item x="928"/>
        <item x="1126"/>
        <item x="1431"/>
        <item x="1223"/>
        <item x="369"/>
        <item x="720"/>
        <item x="35"/>
        <item x="1272"/>
        <item x="701"/>
        <item x="952"/>
        <item x="199"/>
        <item x="1343"/>
        <item x="1209"/>
        <item x="1313"/>
        <item x="2002"/>
        <item x="404"/>
        <item x="1646"/>
        <item x="682"/>
        <item x="1769"/>
        <item x="1165"/>
        <item x="353"/>
        <item x="38"/>
        <item x="1005"/>
        <item x="1563"/>
        <item x="878"/>
        <item x="446"/>
        <item x="123"/>
        <item x="1168"/>
        <item x="485"/>
        <item x="1247"/>
        <item x="1932"/>
        <item x="1796"/>
        <item x="1788"/>
        <item x="724"/>
        <item x="432"/>
        <item x="576"/>
        <item x="2041"/>
        <item x="375"/>
        <item x="542"/>
        <item x="1244"/>
        <item x="2045"/>
        <item x="1426"/>
        <item x="1279"/>
        <item x="505"/>
        <item x="705"/>
        <item x="6"/>
        <item x="473"/>
        <item x="4"/>
        <item x="1734"/>
        <item x="251"/>
        <item x="1043"/>
        <item x="771"/>
        <item x="715"/>
        <item x="1723"/>
        <item x="663"/>
        <item x="214"/>
        <item x="1989"/>
        <item x="1868"/>
        <item x="1107"/>
        <item x="1134"/>
        <item x="1136"/>
        <item x="1714"/>
        <item x="824"/>
        <item x="2033"/>
        <item x="921"/>
        <item x="410"/>
        <item x="1658"/>
        <item x="968"/>
        <item x="1707"/>
        <item x="1149"/>
        <item x="559"/>
        <item x="269"/>
        <item x="1351"/>
        <item x="1186"/>
        <item x="1478"/>
        <item x="1266"/>
        <item x="1076"/>
        <item x="421"/>
        <item x="1420"/>
        <item x="1910"/>
        <item x="688"/>
        <item x="47"/>
        <item x="1469"/>
        <item x="1053"/>
        <item x="1588"/>
        <item x="2046"/>
        <item x="495"/>
        <item x="58"/>
        <item x="670"/>
        <item x="592"/>
        <item x="877"/>
        <item x="983"/>
        <item x="658"/>
        <item x="1954"/>
        <item x="978"/>
        <item x="1614"/>
        <item x="757"/>
        <item x="40"/>
        <item x="1330"/>
        <item x="1818"/>
        <item x="759"/>
        <item x="548"/>
        <item x="77"/>
        <item x="135"/>
        <item x="1378"/>
        <item x="896"/>
        <item x="413"/>
        <item x="616"/>
        <item x="1947"/>
        <item x="917"/>
        <item x="1189"/>
        <item x="171"/>
        <item x="105"/>
        <item x="263"/>
        <item x="1758"/>
        <item x="797"/>
        <item t="default"/>
      </items>
    </pivotField>
    <pivotField numFmtId="164" showAll="0"/>
    <pivotField axis="axisPage" multipleItemSelectionAllowed="1" showAll="0">
      <items count="4">
        <item h="1" sd="0" x="1"/>
        <item sd="0" x="0"/>
        <item h="1" x="2"/>
        <item t="default"/>
      </items>
    </pivotField>
    <pivotField dataField="1" numFmtId="1" showAll="0"/>
  </pivotFields>
  <rowFields count="2">
    <field x="1"/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4" hier="-1"/>
  </pageFields>
  <dataFields count="1">
    <dataField name="Suma z czas połączeni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096C1BC5-D79F-493C-8A7E-EC9DD0393DDF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9B6B8632-CFA6-4CCA-9E5E-A2E882548E2C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nr" tableColumnId="1"/>
      <queryTableField id="2" name="data" tableColumnId="2"/>
      <queryTableField id="3" name="rozpoczecie" tableColumnId="3"/>
      <queryTableField id="4" name="zakonczenie" tableColumnId="4"/>
      <queryTableField id="5" dataBound="0" tableColumnId="5"/>
      <queryTableField id="7" dataBound="0" tableColumnId="7"/>
      <queryTableField id="8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0B7A09-6D31-4865-8334-2D7B2EEC40DD}" name="telefony" displayName="telefony" ref="A1:G2150" tableType="queryTable" totalsRowCount="1">
  <autoFilter ref="A1:G2149" xr:uid="{B80B7A09-6D31-4865-8334-2D7B2EEC40DD}">
    <filterColumn colId="0">
      <filters>
        <filter val="4546455"/>
      </filters>
    </filterColumn>
  </autoFilter>
  <sortState xmlns:xlrd2="http://schemas.microsoft.com/office/spreadsheetml/2017/richdata2" ref="A2:G2149">
    <sortCondition ref="A1:A2149"/>
  </sortState>
  <tableColumns count="7">
    <tableColumn id="1" xr3:uid="{17D62EC3-A0A2-4994-881D-F92A269676FB}" uniqueName="1" name="nr" totalsRowLabel="Suma" queryTableFieldId="1"/>
    <tableColumn id="2" xr3:uid="{7C76C58C-C2A4-42B7-9544-227F715CB1DB}" uniqueName="2" name="data" queryTableFieldId="2" dataDxfId="14"/>
    <tableColumn id="3" xr3:uid="{1F1E35EB-1B6D-4263-9325-9F740269596F}" uniqueName="3" name="rozpoczecie" queryTableFieldId="3" dataDxfId="13"/>
    <tableColumn id="4" xr3:uid="{70033485-BA3A-47CF-997C-D1AE46EE4A83}" uniqueName="4" name="zakonczenie" queryTableFieldId="4" dataDxfId="12"/>
    <tableColumn id="5" xr3:uid="{DF07C6D8-11DB-4622-9A97-F9DB88477C3D}" uniqueName="5" name="typ numeru" queryTableFieldId="5" dataDxfId="11">
      <calculatedColumnFormula>IF(LEN(telefony[[#This Row],[nr]])=7,"stacjonarny",IF(LEN(telefony[[#This Row],[nr]])=8,"komórkowy","zagraniczne"))</calculatedColumnFormula>
    </tableColumn>
    <tableColumn id="6" xr3:uid="{5A66E1E0-6537-4F54-A8DE-1E731D33237D}" uniqueName="6" name="12" totalsRowFunction="count" queryTableFieldId="6" dataDxfId="10">
      <calculatedColumnFormula>IFERROR(SEARCH("12*",telefony[[#This Row],[nr]]),0)</calculatedColumnFormula>
    </tableColumn>
    <tableColumn id="7" xr3:uid="{C11E1002-18D0-43D5-8237-55D3A22CD677}" uniqueName="7" name="czas połączenia" totalsRowFunction="sum" queryTableFieldId="7" dataDxfId="9">
      <calculatedColumnFormula>telefony[[#This Row],[zakonczenie]]-telefony[[#This Row],[rozpoczecie]]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4E343-AD3E-4410-8204-396580838BB7}" name="telefony3" displayName="telefony3" ref="A1:G2150" tableType="queryTable" totalsRowCount="1">
  <autoFilter ref="A1:G2149" xr:uid="{9354E343-AD3E-4410-8204-396580838BB7}">
    <filterColumn colId="0">
      <filters>
        <filter val="4546455"/>
      </filters>
    </filterColumn>
    <filterColumn colId="4">
      <filters>
        <filter val="komórkowy"/>
        <filter val="stacjonarny"/>
      </filters>
    </filterColumn>
  </autoFilter>
  <sortState xmlns:xlrd2="http://schemas.microsoft.com/office/spreadsheetml/2017/richdata2" ref="A2:F2149">
    <sortCondition ref="D1:D2149"/>
  </sortState>
  <tableColumns count="7">
    <tableColumn id="1" xr3:uid="{E1304D1A-5853-4F02-B6BF-B44F4E9D24A3}" uniqueName="1" name="nr" totalsRowLabel="Suma" queryTableFieldId="1"/>
    <tableColumn id="2" xr3:uid="{CD7D0F72-A1F9-4FF3-A427-D712C970A9DE}" uniqueName="2" name="data" queryTableFieldId="2" dataDxfId="8"/>
    <tableColumn id="3" xr3:uid="{AADFA815-E523-40C3-8AD3-094883643456}" uniqueName="3" name="rozpoczecie" queryTableFieldId="3" dataDxfId="7"/>
    <tableColumn id="4" xr3:uid="{E31FA5F5-5550-4A90-8A53-8F5315BC2502}" uniqueName="4" name="zakonczenie" queryTableFieldId="4" dataDxfId="6"/>
    <tableColumn id="5" xr3:uid="{74EE4F1B-E651-4643-BFE3-C790CEFC28DF}" uniqueName="5" name="typ numeru" queryTableFieldId="5" dataDxfId="5">
      <calculatedColumnFormula>IF(LEN(telefony3[[#This Row],[nr]])=7,"stacjonarny",IF(LEN(telefony3[[#This Row],[nr]])=8,"komórkowy","zagraniczne"))</calculatedColumnFormula>
    </tableColumn>
    <tableColumn id="7" xr3:uid="{470E2C06-3EC2-483C-8138-512C7A73F36A}" uniqueName="7" name="czas połączenia" totalsRowFunction="sum" queryTableFieldId="7" dataDxfId="4" totalsRowDxfId="3">
      <calculatedColumnFormula>IF(SECOND(telefony3[[#This Row],[zakonczenie]]-telefony3[[#This Row],[rozpoczecie]])&gt;0,MINUTE(telefony3[[#This Row],[zakonczenie]]-telefony3[[#This Row],[rozpoczecie]])+1,MINUTE(telefony3[[#This Row],[zakonczenie]]-telefony3[[#This Row],[rozpoczecie]]))</calculatedColumnFormula>
    </tableColumn>
    <tableColumn id="6" xr3:uid="{5E84FE4E-BCD5-421F-8401-29ACAE8887D2}" uniqueName="6" name="suma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D1164-B862-4480-80FE-10BD973785B9}" name="Tabela3" displayName="Tabela3" ref="O1:W2038" totalsRowShown="0" headerRowDxfId="0" headerRowBorderDxfId="1" tableBorderDxfId="2">
  <autoFilter ref="O1:W2038" xr:uid="{AF3D1164-B862-4480-80FE-10BD973785B9}"/>
  <tableColumns count="9">
    <tableColumn id="1" xr3:uid="{9DBFC99C-0604-415F-951C-449747C09EBD}" name="nr"/>
    <tableColumn id="2" xr3:uid="{668B24A3-7AAD-4975-8B34-91F2E97C7BF0}" name="data"/>
    <tableColumn id="3" xr3:uid="{77A84F97-446E-4AA9-915D-F19EEEFE91CE}" name="rozpoczecie"/>
    <tableColumn id="4" xr3:uid="{AB60FC20-C445-4250-8B26-B0474CE41974}" name="zakonczenie"/>
    <tableColumn id="5" xr3:uid="{6B02696C-1F1D-48B1-9CC9-2D1CE397CC72}" name="typ numeru"/>
    <tableColumn id="6" xr3:uid="{6B2FD4CA-10FB-4312-8C12-2790A1F79FF8}" name="czas połączenia"/>
    <tableColumn id="7" xr3:uid="{8EA8AC4B-5901-4F79-97E0-54031DC2BA0D}" name="suma"/>
    <tableColumn id="8" xr3:uid="{D5A4BD3C-EA76-4E03-9BE4-46E8589E4B81}" name="Kolumna1"/>
    <tableColumn id="9" xr3:uid="{2C4E6524-C75D-4D42-84D4-999DAFA22B95}" name="K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BB93-241F-44D1-9B5A-9B7B20A6971C}">
  <sheetPr codeName="Arkusz3"/>
  <dimension ref="A1:N2150"/>
  <sheetViews>
    <sheetView workbookViewId="0">
      <selection activeCell="A620" sqref="A620"/>
    </sheetView>
  </sheetViews>
  <sheetFormatPr defaultRowHeight="15" x14ac:dyDescent="0.25"/>
  <cols>
    <col min="1" max="1" width="11" bestFit="1" customWidth="1"/>
    <col min="2" max="2" width="10.7109375" bestFit="1" customWidth="1"/>
    <col min="3" max="3" width="13.7109375" bestFit="1" customWidth="1"/>
    <col min="4" max="4" width="14.140625" bestFit="1" customWidth="1"/>
    <col min="5" max="5" width="12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11</v>
      </c>
      <c r="G1" t="s">
        <v>13</v>
      </c>
      <c r="L1" s="2"/>
      <c r="M1" s="2"/>
      <c r="N1" s="2"/>
    </row>
    <row r="2" spans="1:14" hidden="1" x14ac:dyDescent="0.25">
      <c r="A2">
        <v>1003402</v>
      </c>
      <c r="B2" s="1">
        <v>42947</v>
      </c>
      <c r="C2" s="2">
        <v>0.34378472222222223</v>
      </c>
      <c r="D2" s="2">
        <v>0.34677083333333331</v>
      </c>
      <c r="E2" t="str">
        <f>IF(LEN(telefony[[#This Row],[nr]])=7,"stacjonarny",IF(LEN(telefony[[#This Row],[nr]])=8,"komórkowy","zagraniczne"))</f>
        <v>stacjonarny</v>
      </c>
      <c r="F2">
        <f>IFERROR(SEARCH("12*",telefony[[#This Row],[nr]]),0)</f>
        <v>0</v>
      </c>
      <c r="G2" s="2">
        <f>telefony[[#This Row],[zakonczenie]]-telefony[[#This Row],[rozpoczecie]]</f>
        <v>2.9861111111110783E-3</v>
      </c>
    </row>
    <row r="3" spans="1:14" hidden="1" x14ac:dyDescent="0.25">
      <c r="A3">
        <v>1015521</v>
      </c>
      <c r="B3" s="1">
        <v>42933</v>
      </c>
      <c r="C3" s="2">
        <v>0.49658564814814815</v>
      </c>
      <c r="D3" s="2">
        <v>0.49866898148148148</v>
      </c>
      <c r="E3" t="str">
        <f>IF(LEN(telefony[[#This Row],[nr]])=7,"stacjonarny",IF(LEN(telefony[[#This Row],[nr]])=8,"komórkowy","zagraniczne"))</f>
        <v>stacjonarny</v>
      </c>
      <c r="F3">
        <f>IFERROR(SEARCH("12*",telefony[[#This Row],[nr]]),0)</f>
        <v>0</v>
      </c>
      <c r="G3" s="2">
        <f>telefony[[#This Row],[zakonczenie]]-telefony[[#This Row],[rozpoczecie]]</f>
        <v>2.0833333333333259E-3</v>
      </c>
    </row>
    <row r="4" spans="1:14" hidden="1" x14ac:dyDescent="0.25">
      <c r="A4">
        <v>1025756</v>
      </c>
      <c r="B4" s="1">
        <v>42943</v>
      </c>
      <c r="C4" s="2">
        <v>0.55116898148148152</v>
      </c>
      <c r="D4" s="2">
        <v>0.56047453703703709</v>
      </c>
      <c r="E4" t="str">
        <f>IF(LEN(telefony[[#This Row],[nr]])=7,"stacjonarny",IF(LEN(telefony[[#This Row],[nr]])=8,"komórkowy","zagraniczne"))</f>
        <v>stacjonarny</v>
      </c>
      <c r="F4">
        <f>IFERROR(SEARCH("12*",telefony[[#This Row],[nr]]),0)</f>
        <v>0</v>
      </c>
      <c r="G4" s="2">
        <f>telefony[[#This Row],[zakonczenie]]-telefony[[#This Row],[rozpoczecie]]</f>
        <v>9.3055555555555669E-3</v>
      </c>
    </row>
    <row r="5" spans="1:14" hidden="1" x14ac:dyDescent="0.25">
      <c r="A5">
        <v>1026326</v>
      </c>
      <c r="B5" s="1">
        <v>42947</v>
      </c>
      <c r="C5" s="2">
        <v>0.59736111111111112</v>
      </c>
      <c r="D5" s="2">
        <v>0.60046296296296298</v>
      </c>
      <c r="E5" t="str">
        <f>IF(LEN(telefony[[#This Row],[nr]])=7,"stacjonarny",IF(LEN(telefony[[#This Row],[nr]])=8,"komórkowy","zagraniczne"))</f>
        <v>stacjonarny</v>
      </c>
      <c r="F5">
        <f>IFERROR(SEARCH("12*",telefony[[#This Row],[nr]]),0)</f>
        <v>0</v>
      </c>
      <c r="G5" s="2">
        <f>telefony[[#This Row],[zakonczenie]]-telefony[[#This Row],[rozpoczecie]]</f>
        <v>3.1018518518518556E-3</v>
      </c>
    </row>
    <row r="6" spans="1:14" hidden="1" x14ac:dyDescent="0.25">
      <c r="A6">
        <v>1035023</v>
      </c>
      <c r="B6" s="1">
        <v>42947</v>
      </c>
      <c r="C6" s="2">
        <v>0.61821759259259257</v>
      </c>
      <c r="D6" s="2">
        <v>0.62706018518518514</v>
      </c>
      <c r="E6" t="str">
        <f>IF(LEN(telefony[[#This Row],[nr]])=7,"stacjonarny",IF(LEN(telefony[[#This Row],[nr]])=8,"komórkowy","zagraniczne"))</f>
        <v>stacjonarny</v>
      </c>
      <c r="F6">
        <f>IFERROR(SEARCH("12*",telefony[[#This Row],[nr]]),0)</f>
        <v>0</v>
      </c>
      <c r="G6" s="2">
        <f>telefony[[#This Row],[zakonczenie]]-telefony[[#This Row],[rozpoczecie]]</f>
        <v>8.8425925925925686E-3</v>
      </c>
    </row>
    <row r="7" spans="1:14" hidden="1" x14ac:dyDescent="0.25">
      <c r="A7">
        <v>1043289</v>
      </c>
      <c r="B7" s="1">
        <v>42936</v>
      </c>
      <c r="C7" s="2">
        <v>0.60990740740740745</v>
      </c>
      <c r="D7" s="2">
        <v>0.61383101851851851</v>
      </c>
      <c r="E7" t="str">
        <f>IF(LEN(telefony[[#This Row],[nr]])=7,"stacjonarny",IF(LEN(telefony[[#This Row],[nr]])=8,"komórkowy","zagraniczne"))</f>
        <v>stacjonarny</v>
      </c>
      <c r="F7">
        <f>IFERROR(SEARCH("12*",telefony[[#This Row],[nr]]),0)</f>
        <v>0</v>
      </c>
      <c r="G7" s="2">
        <f>telefony[[#This Row],[zakonczenie]]-telefony[[#This Row],[rozpoczecie]]</f>
        <v>3.9236111111110583E-3</v>
      </c>
    </row>
    <row r="8" spans="1:14" hidden="1" x14ac:dyDescent="0.25">
      <c r="A8">
        <v>1047809</v>
      </c>
      <c r="B8" s="1">
        <v>42942</v>
      </c>
      <c r="C8" s="2">
        <v>0.61724537037037042</v>
      </c>
      <c r="D8" s="2">
        <v>0.62866898148148154</v>
      </c>
      <c r="E8" t="str">
        <f>IF(LEN(telefony[[#This Row],[nr]])=7,"stacjonarny",IF(LEN(telefony[[#This Row],[nr]])=8,"komórkowy","zagraniczne"))</f>
        <v>stacjonarny</v>
      </c>
      <c r="F8">
        <f>IFERROR(SEARCH("12*",telefony[[#This Row],[nr]]),0)</f>
        <v>0</v>
      </c>
      <c r="G8" s="2">
        <f>telefony[[#This Row],[zakonczenie]]-telefony[[#This Row],[rozpoczecie]]</f>
        <v>1.142361111111112E-2</v>
      </c>
    </row>
    <row r="9" spans="1:14" hidden="1" x14ac:dyDescent="0.25">
      <c r="A9">
        <v>1055495</v>
      </c>
      <c r="B9" s="1">
        <v>42943</v>
      </c>
      <c r="C9" s="2">
        <v>0.54600694444444442</v>
      </c>
      <c r="D9" s="2">
        <v>0.54866898148148147</v>
      </c>
      <c r="E9" t="str">
        <f>IF(LEN(telefony[[#This Row],[nr]])=7,"stacjonarny",IF(LEN(telefony[[#This Row],[nr]])=8,"komórkowy","zagraniczne"))</f>
        <v>stacjonarny</v>
      </c>
      <c r="F9">
        <f>IFERROR(SEARCH("12*",telefony[[#This Row],[nr]]),0)</f>
        <v>0</v>
      </c>
      <c r="G9" s="2">
        <f>telefony[[#This Row],[zakonczenie]]-telefony[[#This Row],[rozpoczecie]]</f>
        <v>2.6620370370370461E-3</v>
      </c>
    </row>
    <row r="10" spans="1:14" hidden="1" x14ac:dyDescent="0.25">
      <c r="A10">
        <v>1068000</v>
      </c>
      <c r="B10" s="1">
        <v>42936</v>
      </c>
      <c r="C10" s="2">
        <v>0.60251157407407407</v>
      </c>
      <c r="D10" s="2">
        <v>0.60608796296296297</v>
      </c>
      <c r="E10" t="str">
        <f>IF(LEN(telefony[[#This Row],[nr]])=7,"stacjonarny",IF(LEN(telefony[[#This Row],[nr]])=8,"komórkowy","zagraniczne"))</f>
        <v>stacjonarny</v>
      </c>
      <c r="F10">
        <f>IFERROR(SEARCH("12*",telefony[[#This Row],[nr]]),0)</f>
        <v>0</v>
      </c>
      <c r="G10" s="2">
        <f>telefony[[#This Row],[zakonczenie]]-telefony[[#This Row],[rozpoczecie]]</f>
        <v>3.5763888888888928E-3</v>
      </c>
    </row>
    <row r="11" spans="1:14" hidden="1" x14ac:dyDescent="0.25">
      <c r="A11">
        <v>1081610</v>
      </c>
      <c r="B11" s="1">
        <v>42921</v>
      </c>
      <c r="C11" s="2">
        <v>0.54809027777777775</v>
      </c>
      <c r="D11" s="2">
        <v>0.55568287037037034</v>
      </c>
      <c r="E11" t="str">
        <f>IF(LEN(telefony[[#This Row],[nr]])=7,"stacjonarny",IF(LEN(telefony[[#This Row],[nr]])=8,"komórkowy","zagraniczne"))</f>
        <v>stacjonarny</v>
      </c>
      <c r="F11">
        <f>IFERROR(SEARCH("12*",telefony[[#This Row],[nr]]),0)</f>
        <v>0</v>
      </c>
      <c r="G11" s="2">
        <f>telefony[[#This Row],[zakonczenie]]-telefony[[#This Row],[rozpoczecie]]</f>
        <v>7.5925925925925952E-3</v>
      </c>
    </row>
    <row r="12" spans="1:14" hidden="1" x14ac:dyDescent="0.25">
      <c r="A12">
        <v>1081610</v>
      </c>
      <c r="B12" s="1">
        <v>42923</v>
      </c>
      <c r="C12" s="2">
        <v>0.53372685185185187</v>
      </c>
      <c r="D12" s="2">
        <v>0.54082175925925924</v>
      </c>
      <c r="E12" t="str">
        <f>IF(LEN(telefony[[#This Row],[nr]])=7,"stacjonarny",IF(LEN(telefony[[#This Row],[nr]])=8,"komórkowy","zagraniczne"))</f>
        <v>stacjonarny</v>
      </c>
      <c r="F12">
        <f>IFERROR(SEARCH("12*",telefony[[#This Row],[nr]]),0)</f>
        <v>0</v>
      </c>
      <c r="G12" s="2">
        <f>telefony[[#This Row],[zakonczenie]]-telefony[[#This Row],[rozpoczecie]]</f>
        <v>7.0949074074073692E-3</v>
      </c>
    </row>
    <row r="13" spans="1:14" hidden="1" x14ac:dyDescent="0.25">
      <c r="A13">
        <v>1089768</v>
      </c>
      <c r="B13" s="1">
        <v>42930</v>
      </c>
      <c r="C13" s="2">
        <v>0.35497685185185185</v>
      </c>
      <c r="D13" s="2">
        <v>0.36493055555555554</v>
      </c>
      <c r="E13" t="str">
        <f>IF(LEN(telefony[[#This Row],[nr]])=7,"stacjonarny",IF(LEN(telefony[[#This Row],[nr]])=8,"komórkowy","zagraniczne"))</f>
        <v>stacjonarny</v>
      </c>
      <c r="F13">
        <f>IFERROR(SEARCH("12*",telefony[[#This Row],[nr]]),0)</f>
        <v>0</v>
      </c>
      <c r="G13" s="2">
        <f>telefony[[#This Row],[zakonczenie]]-telefony[[#This Row],[rozpoczecie]]</f>
        <v>9.9537037037036868E-3</v>
      </c>
    </row>
    <row r="14" spans="1:14" hidden="1" x14ac:dyDescent="0.25">
      <c r="A14">
        <v>1092699</v>
      </c>
      <c r="B14" s="1">
        <v>42933</v>
      </c>
      <c r="C14" s="2">
        <v>0.48430555555555554</v>
      </c>
      <c r="D14" s="2">
        <v>0.49372685185185183</v>
      </c>
      <c r="E14" t="str">
        <f>IF(LEN(telefony[[#This Row],[nr]])=7,"stacjonarny",IF(LEN(telefony[[#This Row],[nr]])=8,"komórkowy","zagraniczne"))</f>
        <v>stacjonarny</v>
      </c>
      <c r="F14">
        <f>IFERROR(SEARCH("12*",telefony[[#This Row],[nr]]),0)</f>
        <v>0</v>
      </c>
      <c r="G14" s="2">
        <f>telefony[[#This Row],[zakonczenie]]-telefony[[#This Row],[rozpoczecie]]</f>
        <v>9.4212962962962887E-3</v>
      </c>
    </row>
    <row r="15" spans="1:14" hidden="1" x14ac:dyDescent="0.25">
      <c r="A15">
        <v>1100142</v>
      </c>
      <c r="B15" s="1">
        <v>42919</v>
      </c>
      <c r="C15" s="2">
        <v>0.59710648148148149</v>
      </c>
      <c r="D15" s="2">
        <v>0.6003356481481481</v>
      </c>
      <c r="E15" t="str">
        <f>IF(LEN(telefony[[#This Row],[nr]])=7,"stacjonarny",IF(LEN(telefony[[#This Row],[nr]])=8,"komórkowy","zagraniczne"))</f>
        <v>stacjonarny</v>
      </c>
      <c r="F15">
        <f>IFERROR(SEARCH("12*",telefony[[#This Row],[nr]]),0)</f>
        <v>0</v>
      </c>
      <c r="G15" s="2">
        <f>telefony[[#This Row],[zakonczenie]]-telefony[[#This Row],[rozpoczecie]]</f>
        <v>3.2291666666666163E-3</v>
      </c>
    </row>
    <row r="16" spans="1:14" hidden="1" x14ac:dyDescent="0.25">
      <c r="A16">
        <v>1117628</v>
      </c>
      <c r="B16" s="1">
        <v>42934</v>
      </c>
      <c r="C16" s="2">
        <v>0.41652777777777777</v>
      </c>
      <c r="D16" s="2">
        <v>0.42443287037037036</v>
      </c>
      <c r="E16" t="str">
        <f>IF(LEN(telefony[[#This Row],[nr]])=7,"stacjonarny",IF(LEN(telefony[[#This Row],[nr]])=8,"komórkowy","zagraniczne"))</f>
        <v>stacjonarny</v>
      </c>
      <c r="F16">
        <f>IFERROR(SEARCH("12*",telefony[[#This Row],[nr]]),0)</f>
        <v>0</v>
      </c>
      <c r="G16" s="2">
        <f>telefony[[#This Row],[zakonczenie]]-telefony[[#This Row],[rozpoczecie]]</f>
        <v>7.9050925925925886E-3</v>
      </c>
    </row>
    <row r="17" spans="1:7" hidden="1" x14ac:dyDescent="0.25">
      <c r="A17">
        <v>1117628</v>
      </c>
      <c r="B17" s="1">
        <v>42940</v>
      </c>
      <c r="C17" s="2">
        <v>0.39614583333333331</v>
      </c>
      <c r="D17" s="2">
        <v>0.39976851851851852</v>
      </c>
      <c r="E17" t="str">
        <f>IF(LEN(telefony[[#This Row],[nr]])=7,"stacjonarny",IF(LEN(telefony[[#This Row],[nr]])=8,"komórkowy","zagraniczne"))</f>
        <v>stacjonarny</v>
      </c>
      <c r="F17">
        <f>IFERROR(SEARCH("12*",telefony[[#This Row],[nr]]),0)</f>
        <v>0</v>
      </c>
      <c r="G17" s="2">
        <f>telefony[[#This Row],[zakonczenie]]-telefony[[#This Row],[rozpoczecie]]</f>
        <v>3.6226851851852149E-3</v>
      </c>
    </row>
    <row r="18" spans="1:7" hidden="1" x14ac:dyDescent="0.25">
      <c r="A18">
        <v>1117708</v>
      </c>
      <c r="B18" s="1">
        <v>42943</v>
      </c>
      <c r="C18" s="2">
        <v>0.40266203703703701</v>
      </c>
      <c r="D18" s="2">
        <v>0.4073148148148148</v>
      </c>
      <c r="E18" t="str">
        <f>IF(LEN(telefony[[#This Row],[nr]])=7,"stacjonarny",IF(LEN(telefony[[#This Row],[nr]])=8,"komórkowy","zagraniczne"))</f>
        <v>stacjonarny</v>
      </c>
      <c r="F18">
        <f>IFERROR(SEARCH("12*",telefony[[#This Row],[nr]]),0)</f>
        <v>0</v>
      </c>
      <c r="G18" s="2">
        <f>telefony[[#This Row],[zakonczenie]]-telefony[[#This Row],[rozpoczecie]]</f>
        <v>4.6527777777777835E-3</v>
      </c>
    </row>
    <row r="19" spans="1:7" hidden="1" x14ac:dyDescent="0.25">
      <c r="A19">
        <v>1119016</v>
      </c>
      <c r="B19" s="1">
        <v>42936</v>
      </c>
      <c r="C19" s="2">
        <v>0.50880787037037034</v>
      </c>
      <c r="D19" s="2">
        <v>0.51409722222222221</v>
      </c>
      <c r="E19" t="str">
        <f>IF(LEN(telefony[[#This Row],[nr]])=7,"stacjonarny",IF(LEN(telefony[[#This Row],[nr]])=8,"komórkowy","zagraniczne"))</f>
        <v>stacjonarny</v>
      </c>
      <c r="F19">
        <f>IFERROR(SEARCH("12*",telefony[[#This Row],[nr]]),0)</f>
        <v>0</v>
      </c>
      <c r="G19" s="2">
        <f>telefony[[#This Row],[zakonczenie]]-telefony[[#This Row],[rozpoczecie]]</f>
        <v>5.2893518518518645E-3</v>
      </c>
    </row>
    <row r="20" spans="1:7" hidden="1" x14ac:dyDescent="0.25">
      <c r="A20">
        <v>1119740</v>
      </c>
      <c r="B20" s="1">
        <v>42921</v>
      </c>
      <c r="C20" s="2">
        <v>0.57876157407407403</v>
      </c>
      <c r="D20" s="2">
        <v>0.5811574074074074</v>
      </c>
      <c r="E20" t="str">
        <f>IF(LEN(telefony[[#This Row],[nr]])=7,"stacjonarny",IF(LEN(telefony[[#This Row],[nr]])=8,"komórkowy","zagraniczne"))</f>
        <v>stacjonarny</v>
      </c>
      <c r="F20">
        <f>IFERROR(SEARCH("12*",telefony[[#This Row],[nr]]),0)</f>
        <v>0</v>
      </c>
      <c r="G20" s="2">
        <f>telefony[[#This Row],[zakonczenie]]-telefony[[#This Row],[rozpoczecie]]</f>
        <v>2.3958333333333748E-3</v>
      </c>
    </row>
    <row r="21" spans="1:7" hidden="1" x14ac:dyDescent="0.25">
      <c r="A21">
        <v>1119740</v>
      </c>
      <c r="B21" s="1">
        <v>42923</v>
      </c>
      <c r="C21" s="2">
        <v>0.37112268518518521</v>
      </c>
      <c r="D21" s="2">
        <v>0.37534722222222222</v>
      </c>
      <c r="E21" t="str">
        <f>IF(LEN(telefony[[#This Row],[nr]])=7,"stacjonarny",IF(LEN(telefony[[#This Row],[nr]])=8,"komórkowy","zagraniczne"))</f>
        <v>stacjonarny</v>
      </c>
      <c r="F21">
        <f>IFERROR(SEARCH("12*",telefony[[#This Row],[nr]]),0)</f>
        <v>0</v>
      </c>
      <c r="G21" s="2">
        <f>telefony[[#This Row],[zakonczenie]]-telefony[[#This Row],[rozpoczecie]]</f>
        <v>4.2245370370370128E-3</v>
      </c>
    </row>
    <row r="22" spans="1:7" hidden="1" x14ac:dyDescent="0.25">
      <c r="A22">
        <v>1119740</v>
      </c>
      <c r="B22" s="1">
        <v>42928</v>
      </c>
      <c r="C22" s="2">
        <v>0.46663194444444445</v>
      </c>
      <c r="D22" s="2">
        <v>0.47532407407407407</v>
      </c>
      <c r="E22" t="str">
        <f>IF(LEN(telefony[[#This Row],[nr]])=7,"stacjonarny",IF(LEN(telefony[[#This Row],[nr]])=8,"komórkowy","zagraniczne"))</f>
        <v>stacjonarny</v>
      </c>
      <c r="F22">
        <f>IFERROR(SEARCH("12*",telefony[[#This Row],[nr]]),0)</f>
        <v>0</v>
      </c>
      <c r="G22" s="2">
        <f>telefony[[#This Row],[zakonczenie]]-telefony[[#This Row],[rozpoczecie]]</f>
        <v>8.6921296296296191E-3</v>
      </c>
    </row>
    <row r="23" spans="1:7" hidden="1" x14ac:dyDescent="0.25">
      <c r="A23">
        <v>1138033</v>
      </c>
      <c r="B23" s="1">
        <v>42928</v>
      </c>
      <c r="C23" s="2">
        <v>0.37504629629629632</v>
      </c>
      <c r="D23" s="2">
        <v>0.37731481481481483</v>
      </c>
      <c r="E23" t="str">
        <f>IF(LEN(telefony[[#This Row],[nr]])=7,"stacjonarny",IF(LEN(telefony[[#This Row],[nr]])=8,"komórkowy","zagraniczne"))</f>
        <v>stacjonarny</v>
      </c>
      <c r="F23">
        <f>IFERROR(SEARCH("12*",telefony[[#This Row],[nr]]),0)</f>
        <v>0</v>
      </c>
      <c r="G23" s="2">
        <f>telefony[[#This Row],[zakonczenie]]-telefony[[#This Row],[rozpoczecie]]</f>
        <v>2.2685185185185031E-3</v>
      </c>
    </row>
    <row r="24" spans="1:7" hidden="1" x14ac:dyDescent="0.25">
      <c r="A24">
        <v>1157434</v>
      </c>
      <c r="B24" s="1">
        <v>42934</v>
      </c>
      <c r="C24" s="2">
        <v>0.33582175925925928</v>
      </c>
      <c r="D24" s="2">
        <v>0.34681712962962963</v>
      </c>
      <c r="E24" t="str">
        <f>IF(LEN(telefony[[#This Row],[nr]])=7,"stacjonarny",IF(LEN(telefony[[#This Row],[nr]])=8,"komórkowy","zagraniczne"))</f>
        <v>stacjonarny</v>
      </c>
      <c r="F24">
        <f>IFERROR(SEARCH("12*",telefony[[#This Row],[nr]]),0)</f>
        <v>0</v>
      </c>
      <c r="G24" s="2">
        <f>telefony[[#This Row],[zakonczenie]]-telefony[[#This Row],[rozpoczecie]]</f>
        <v>1.099537037037035E-2</v>
      </c>
    </row>
    <row r="25" spans="1:7" hidden="1" x14ac:dyDescent="0.25">
      <c r="A25">
        <v>1158631</v>
      </c>
      <c r="B25" s="1">
        <v>42922</v>
      </c>
      <c r="C25" s="2">
        <v>0.3664351851851852</v>
      </c>
      <c r="D25" s="2">
        <v>0.37646990740740743</v>
      </c>
      <c r="E25" t="str">
        <f>IF(LEN(telefony[[#This Row],[nr]])=7,"stacjonarny",IF(LEN(telefony[[#This Row],[nr]])=8,"komórkowy","zagraniczne"))</f>
        <v>stacjonarny</v>
      </c>
      <c r="F25">
        <f>IFERROR(SEARCH("12*",telefony[[#This Row],[nr]]),0)</f>
        <v>0</v>
      </c>
      <c r="G25" s="2">
        <f>telefony[[#This Row],[zakonczenie]]-telefony[[#This Row],[rozpoczecie]]</f>
        <v>1.0034722222222237E-2</v>
      </c>
    </row>
    <row r="26" spans="1:7" hidden="1" x14ac:dyDescent="0.25">
      <c r="A26">
        <v>1159432</v>
      </c>
      <c r="B26" s="1">
        <v>42940</v>
      </c>
      <c r="C26" s="2">
        <v>0.39391203703703703</v>
      </c>
      <c r="D26" s="2">
        <v>0.39478009259259261</v>
      </c>
      <c r="E26" t="str">
        <f>IF(LEN(telefony[[#This Row],[nr]])=7,"stacjonarny",IF(LEN(telefony[[#This Row],[nr]])=8,"komórkowy","zagraniczne"))</f>
        <v>stacjonarny</v>
      </c>
      <c r="F26">
        <f>IFERROR(SEARCH("12*",telefony[[#This Row],[nr]]),0)</f>
        <v>0</v>
      </c>
      <c r="G26" s="2">
        <f>telefony[[#This Row],[zakonczenie]]-telefony[[#This Row],[rozpoczecie]]</f>
        <v>8.6805555555558023E-4</v>
      </c>
    </row>
    <row r="27" spans="1:7" hidden="1" x14ac:dyDescent="0.25">
      <c r="A27">
        <v>1160932</v>
      </c>
      <c r="B27" s="1">
        <v>42942</v>
      </c>
      <c r="C27" s="2">
        <v>0.47515046296296298</v>
      </c>
      <c r="D27" s="2">
        <v>0.47552083333333334</v>
      </c>
      <c r="E27" t="str">
        <f>IF(LEN(telefony[[#This Row],[nr]])=7,"stacjonarny",IF(LEN(telefony[[#This Row],[nr]])=8,"komórkowy","zagraniczne"))</f>
        <v>stacjonarny</v>
      </c>
      <c r="F27">
        <f>IFERROR(SEARCH("12*",telefony[[#This Row],[nr]]),0)</f>
        <v>0</v>
      </c>
      <c r="G27" s="2">
        <f>telefony[[#This Row],[zakonczenie]]-telefony[[#This Row],[rozpoczecie]]</f>
        <v>3.7037037037035425E-4</v>
      </c>
    </row>
    <row r="28" spans="1:7" hidden="1" x14ac:dyDescent="0.25">
      <c r="A28">
        <v>1165705</v>
      </c>
      <c r="B28" s="1">
        <v>42943</v>
      </c>
      <c r="C28" s="2">
        <v>0.53666666666666663</v>
      </c>
      <c r="D28" s="2">
        <v>0.54100694444444442</v>
      </c>
      <c r="E28" t="str">
        <f>IF(LEN(telefony[[#This Row],[nr]])=7,"stacjonarny",IF(LEN(telefony[[#This Row],[nr]])=8,"komórkowy","zagraniczne"))</f>
        <v>stacjonarny</v>
      </c>
      <c r="F28">
        <f>IFERROR(SEARCH("12*",telefony[[#This Row],[nr]]),0)</f>
        <v>0</v>
      </c>
      <c r="G28" s="2">
        <f>telefony[[#This Row],[zakonczenie]]-telefony[[#This Row],[rozpoczecie]]</f>
        <v>4.3402777777777901E-3</v>
      </c>
    </row>
    <row r="29" spans="1:7" hidden="1" x14ac:dyDescent="0.25">
      <c r="A29">
        <v>1166111</v>
      </c>
      <c r="B29" s="1">
        <v>42937</v>
      </c>
      <c r="C29" s="2">
        <v>0.45458333333333334</v>
      </c>
      <c r="D29" s="2">
        <v>0.46295138888888887</v>
      </c>
      <c r="E29" t="str">
        <f>IF(LEN(telefony[[#This Row],[nr]])=7,"stacjonarny",IF(LEN(telefony[[#This Row],[nr]])=8,"komórkowy","zagraniczne"))</f>
        <v>stacjonarny</v>
      </c>
      <c r="F29">
        <f>IFERROR(SEARCH("12*",telefony[[#This Row],[nr]]),0)</f>
        <v>0</v>
      </c>
      <c r="G29" s="2">
        <f>telefony[[#This Row],[zakonczenie]]-telefony[[#This Row],[rozpoczecie]]</f>
        <v>8.3680555555555314E-3</v>
      </c>
    </row>
    <row r="30" spans="1:7" hidden="1" x14ac:dyDescent="0.25">
      <c r="A30">
        <v>1177203</v>
      </c>
      <c r="B30" s="1">
        <v>42942</v>
      </c>
      <c r="C30" s="2">
        <v>0.60384259259259254</v>
      </c>
      <c r="D30" s="2">
        <v>0.60452546296296295</v>
      </c>
      <c r="E30" t="str">
        <f>IF(LEN(telefony[[#This Row],[nr]])=7,"stacjonarny",IF(LEN(telefony[[#This Row],[nr]])=8,"komórkowy","zagraniczne"))</f>
        <v>stacjonarny</v>
      </c>
      <c r="F30">
        <f>IFERROR(SEARCH("12*",telefony[[#This Row],[nr]]),0)</f>
        <v>0</v>
      </c>
      <c r="G30" s="2">
        <f>telefony[[#This Row],[zakonczenie]]-telefony[[#This Row],[rozpoczecie]]</f>
        <v>6.828703703704031E-4</v>
      </c>
    </row>
    <row r="31" spans="1:7" hidden="1" x14ac:dyDescent="0.25">
      <c r="A31">
        <v>1183006</v>
      </c>
      <c r="B31" s="1">
        <v>42942</v>
      </c>
      <c r="C31" s="2">
        <v>0.38601851851851854</v>
      </c>
      <c r="D31" s="2">
        <v>0.39283564814814814</v>
      </c>
      <c r="E31" t="str">
        <f>IF(LEN(telefony[[#This Row],[nr]])=7,"stacjonarny",IF(LEN(telefony[[#This Row],[nr]])=8,"komórkowy","zagraniczne"))</f>
        <v>stacjonarny</v>
      </c>
      <c r="F31">
        <f>IFERROR(SEARCH("12*",telefony[[#This Row],[nr]]),0)</f>
        <v>0</v>
      </c>
      <c r="G31" s="2">
        <f>telefony[[#This Row],[zakonczenie]]-telefony[[#This Row],[rozpoczecie]]</f>
        <v>6.8171296296296036E-3</v>
      </c>
    </row>
    <row r="32" spans="1:7" hidden="1" x14ac:dyDescent="0.25">
      <c r="A32">
        <v>1192412</v>
      </c>
      <c r="B32" s="1">
        <v>42934</v>
      </c>
      <c r="C32" s="2">
        <v>0.45417824074074076</v>
      </c>
      <c r="D32" s="2">
        <v>0.46438657407407408</v>
      </c>
      <c r="E32" t="str">
        <f>IF(LEN(telefony[[#This Row],[nr]])=7,"stacjonarny",IF(LEN(telefony[[#This Row],[nr]])=8,"komórkowy","zagraniczne"))</f>
        <v>stacjonarny</v>
      </c>
      <c r="F32">
        <f>IFERROR(SEARCH("12*",telefony[[#This Row],[nr]]),0)</f>
        <v>6</v>
      </c>
      <c r="G32" s="2">
        <f>telefony[[#This Row],[zakonczenie]]-telefony[[#This Row],[rozpoczecie]]</f>
        <v>1.0208333333333319E-2</v>
      </c>
    </row>
    <row r="33" spans="1:7" hidden="1" x14ac:dyDescent="0.25">
      <c r="A33">
        <v>1197931</v>
      </c>
      <c r="B33" s="1">
        <v>42930</v>
      </c>
      <c r="C33" s="2">
        <v>0.51179398148148147</v>
      </c>
      <c r="D33" s="2">
        <v>0.51231481481481478</v>
      </c>
      <c r="E33" t="str">
        <f>IF(LEN(telefony[[#This Row],[nr]])=7,"stacjonarny",IF(LEN(telefony[[#This Row],[nr]])=8,"komórkowy","zagraniczne"))</f>
        <v>stacjonarny</v>
      </c>
      <c r="F33">
        <f>IFERROR(SEARCH("12*",telefony[[#This Row],[nr]]),0)</f>
        <v>0</v>
      </c>
      <c r="G33" s="2">
        <f>telefony[[#This Row],[zakonczenie]]-telefony[[#This Row],[rozpoczecie]]</f>
        <v>5.2083333333330373E-4</v>
      </c>
    </row>
    <row r="34" spans="1:7" hidden="1" x14ac:dyDescent="0.25">
      <c r="A34">
        <v>1198407</v>
      </c>
      <c r="B34" s="1">
        <v>42933</v>
      </c>
      <c r="C34" s="2">
        <v>0.59004629629629635</v>
      </c>
      <c r="D34" s="2">
        <v>0.59799768518518515</v>
      </c>
      <c r="E34" t="str">
        <f>IF(LEN(telefony[[#This Row],[nr]])=7,"stacjonarny",IF(LEN(telefony[[#This Row],[nr]])=8,"komórkowy","zagraniczne"))</f>
        <v>stacjonarny</v>
      </c>
      <c r="F34">
        <f>IFERROR(SEARCH("12*",telefony[[#This Row],[nr]]),0)</f>
        <v>0</v>
      </c>
      <c r="G34" s="2">
        <f>telefony[[#This Row],[zakonczenie]]-telefony[[#This Row],[rozpoczecie]]</f>
        <v>7.9513888888887996E-3</v>
      </c>
    </row>
    <row r="35" spans="1:7" hidden="1" x14ac:dyDescent="0.25">
      <c r="A35">
        <v>1207918</v>
      </c>
      <c r="B35" s="1">
        <v>42927</v>
      </c>
      <c r="C35" s="2">
        <v>0.37410879629629629</v>
      </c>
      <c r="D35" s="2">
        <v>0.3767361111111111</v>
      </c>
      <c r="E35" t="str">
        <f>IF(LEN(telefony[[#This Row],[nr]])=7,"stacjonarny",IF(LEN(telefony[[#This Row],[nr]])=8,"komórkowy","zagraniczne"))</f>
        <v>stacjonarny</v>
      </c>
      <c r="F35">
        <f>IFERROR(SEARCH("12*",telefony[[#This Row],[nr]]),0)</f>
        <v>1</v>
      </c>
      <c r="G35" s="2">
        <f>telefony[[#This Row],[zakonczenie]]-telefony[[#This Row],[rozpoczecie]]</f>
        <v>2.6273148148148184E-3</v>
      </c>
    </row>
    <row r="36" spans="1:7" hidden="1" x14ac:dyDescent="0.25">
      <c r="A36">
        <v>1207918</v>
      </c>
      <c r="B36" s="1">
        <v>42930</v>
      </c>
      <c r="C36" s="2">
        <v>0.50126157407407412</v>
      </c>
      <c r="D36" s="2">
        <v>0.51184027777777774</v>
      </c>
      <c r="E36" t="str">
        <f>IF(LEN(telefony[[#This Row],[nr]])=7,"stacjonarny",IF(LEN(telefony[[#This Row],[nr]])=8,"komórkowy","zagraniczne"))</f>
        <v>stacjonarny</v>
      </c>
      <c r="F36">
        <f>IFERROR(SEARCH("12*",telefony[[#This Row],[nr]]),0)</f>
        <v>1</v>
      </c>
      <c r="G36" s="2">
        <f>telefony[[#This Row],[zakonczenie]]-telefony[[#This Row],[rozpoczecie]]</f>
        <v>1.0578703703703618E-2</v>
      </c>
    </row>
    <row r="37" spans="1:7" hidden="1" x14ac:dyDescent="0.25">
      <c r="A37">
        <v>1211446</v>
      </c>
      <c r="B37" s="1">
        <v>42941</v>
      </c>
      <c r="C37" s="2">
        <v>0.61202546296296301</v>
      </c>
      <c r="D37" s="2">
        <v>0.62135416666666665</v>
      </c>
      <c r="E37" t="str">
        <f>IF(LEN(telefony[[#This Row],[nr]])=7,"stacjonarny",IF(LEN(telefony[[#This Row],[nr]])=8,"komórkowy","zagraniczne"))</f>
        <v>stacjonarny</v>
      </c>
      <c r="F37">
        <f>IFERROR(SEARCH("12*",telefony[[#This Row],[nr]]),0)</f>
        <v>1</v>
      </c>
      <c r="G37" s="2">
        <f>telefony[[#This Row],[zakonczenie]]-telefony[[#This Row],[rozpoczecie]]</f>
        <v>9.3287037037036447E-3</v>
      </c>
    </row>
    <row r="38" spans="1:7" hidden="1" x14ac:dyDescent="0.25">
      <c r="A38">
        <v>1219073</v>
      </c>
      <c r="B38" s="1">
        <v>42928</v>
      </c>
      <c r="C38" s="2">
        <v>0.46870370370370368</v>
      </c>
      <c r="D38" s="2">
        <v>0.47320601851851851</v>
      </c>
      <c r="E38" t="str">
        <f>IF(LEN(telefony[[#This Row],[nr]])=7,"stacjonarny",IF(LEN(telefony[[#This Row],[nr]])=8,"komórkowy","zagraniczne"))</f>
        <v>stacjonarny</v>
      </c>
      <c r="F38">
        <f>IFERROR(SEARCH("12*",telefony[[#This Row],[nr]]),0)</f>
        <v>1</v>
      </c>
      <c r="G38" s="2">
        <f>telefony[[#This Row],[zakonczenie]]-telefony[[#This Row],[rozpoczecie]]</f>
        <v>4.502314814814834E-3</v>
      </c>
    </row>
    <row r="39" spans="1:7" hidden="1" x14ac:dyDescent="0.25">
      <c r="A39">
        <v>1223816</v>
      </c>
      <c r="B39" s="1">
        <v>42926</v>
      </c>
      <c r="C39" s="2">
        <v>0.51116898148148149</v>
      </c>
      <c r="D39" s="2">
        <v>0.51718750000000002</v>
      </c>
      <c r="E39" t="str">
        <f>IF(LEN(telefony[[#This Row],[nr]])=7,"stacjonarny",IF(LEN(telefony[[#This Row],[nr]])=8,"komórkowy","zagraniczne"))</f>
        <v>stacjonarny</v>
      </c>
      <c r="F39">
        <f>IFERROR(SEARCH("12*",telefony[[#This Row],[nr]]),0)</f>
        <v>1</v>
      </c>
      <c r="G39" s="2">
        <f>telefony[[#This Row],[zakonczenie]]-telefony[[#This Row],[rozpoczecie]]</f>
        <v>6.0185185185185341E-3</v>
      </c>
    </row>
    <row r="40" spans="1:7" hidden="1" x14ac:dyDescent="0.25">
      <c r="A40">
        <v>1223943</v>
      </c>
      <c r="B40" s="1">
        <v>42923</v>
      </c>
      <c r="C40" s="2">
        <v>0.61412037037037037</v>
      </c>
      <c r="D40" s="2">
        <v>0.62342592592592594</v>
      </c>
      <c r="E40" t="str">
        <f>IF(LEN(telefony[[#This Row],[nr]])=7,"stacjonarny",IF(LEN(telefony[[#This Row],[nr]])=8,"komórkowy","zagraniczne"))</f>
        <v>stacjonarny</v>
      </c>
      <c r="F40">
        <f>IFERROR(SEARCH("12*",telefony[[#This Row],[nr]]),0)</f>
        <v>1</v>
      </c>
      <c r="G40" s="2">
        <f>telefony[[#This Row],[zakonczenie]]-telefony[[#This Row],[rozpoczecie]]</f>
        <v>9.3055555555555669E-3</v>
      </c>
    </row>
    <row r="41" spans="1:7" hidden="1" x14ac:dyDescent="0.25">
      <c r="A41">
        <v>1223943</v>
      </c>
      <c r="B41" s="1">
        <v>42926</v>
      </c>
      <c r="C41" s="2">
        <v>0.43961805555555555</v>
      </c>
      <c r="D41" s="2">
        <v>0.45087962962962963</v>
      </c>
      <c r="E41" t="str">
        <f>IF(LEN(telefony[[#This Row],[nr]])=7,"stacjonarny",IF(LEN(telefony[[#This Row],[nr]])=8,"komórkowy","zagraniczne"))</f>
        <v>stacjonarny</v>
      </c>
      <c r="F41">
        <f>IFERROR(SEARCH("12*",telefony[[#This Row],[nr]]),0)</f>
        <v>1</v>
      </c>
      <c r="G41" s="2">
        <f>telefony[[#This Row],[zakonczenie]]-telefony[[#This Row],[rozpoczecie]]</f>
        <v>1.1261574074074077E-2</v>
      </c>
    </row>
    <row r="42" spans="1:7" hidden="1" x14ac:dyDescent="0.25">
      <c r="A42">
        <v>1223943</v>
      </c>
      <c r="B42" s="1">
        <v>42927</v>
      </c>
      <c r="C42" s="2">
        <v>0.6252199074074074</v>
      </c>
      <c r="D42" s="2">
        <v>0.63226851851851851</v>
      </c>
      <c r="E42" t="str">
        <f>IF(LEN(telefony[[#This Row],[nr]])=7,"stacjonarny",IF(LEN(telefony[[#This Row],[nr]])=8,"komórkowy","zagraniczne"))</f>
        <v>stacjonarny</v>
      </c>
      <c r="F42">
        <f>IFERROR(SEARCH("12*",telefony[[#This Row],[nr]]),0)</f>
        <v>1</v>
      </c>
      <c r="G42" s="2">
        <f>telefony[[#This Row],[zakonczenie]]-telefony[[#This Row],[rozpoczecie]]</f>
        <v>7.0486111111111027E-3</v>
      </c>
    </row>
    <row r="43" spans="1:7" hidden="1" x14ac:dyDescent="0.25">
      <c r="A43">
        <v>1225082</v>
      </c>
      <c r="B43" s="1">
        <v>42934</v>
      </c>
      <c r="C43" s="2">
        <v>0.38516203703703705</v>
      </c>
      <c r="D43" s="2">
        <v>0.38653935185185184</v>
      </c>
      <c r="E43" t="str">
        <f>IF(LEN(telefony[[#This Row],[nr]])=7,"stacjonarny",IF(LEN(telefony[[#This Row],[nr]])=8,"komórkowy","zagraniczne"))</f>
        <v>stacjonarny</v>
      </c>
      <c r="F43">
        <f>IFERROR(SEARCH("12*",telefony[[#This Row],[nr]]),0)</f>
        <v>1</v>
      </c>
      <c r="G43" s="2">
        <f>telefony[[#This Row],[zakonczenie]]-telefony[[#This Row],[rozpoczecie]]</f>
        <v>1.3773148148147896E-3</v>
      </c>
    </row>
    <row r="44" spans="1:7" hidden="1" x14ac:dyDescent="0.25">
      <c r="A44">
        <v>1233459</v>
      </c>
      <c r="B44" s="1">
        <v>42928</v>
      </c>
      <c r="C44" s="2">
        <v>0.55565972222222226</v>
      </c>
      <c r="D44" s="2">
        <v>0.55674768518518514</v>
      </c>
      <c r="E44" t="str">
        <f>IF(LEN(telefony[[#This Row],[nr]])=7,"stacjonarny",IF(LEN(telefony[[#This Row],[nr]])=8,"komórkowy","zagraniczne"))</f>
        <v>stacjonarny</v>
      </c>
      <c r="F44">
        <f>IFERROR(SEARCH("12*",telefony[[#This Row],[nr]]),0)</f>
        <v>1</v>
      </c>
      <c r="G44" s="2">
        <f>telefony[[#This Row],[zakonczenie]]-telefony[[#This Row],[rozpoczecie]]</f>
        <v>1.087962962962874E-3</v>
      </c>
    </row>
    <row r="45" spans="1:7" hidden="1" x14ac:dyDescent="0.25">
      <c r="A45">
        <v>1235622</v>
      </c>
      <c r="B45" s="1">
        <v>42921</v>
      </c>
      <c r="C45" s="2">
        <v>0.46460648148148148</v>
      </c>
      <c r="D45" s="2">
        <v>0.47087962962962965</v>
      </c>
      <c r="E45" t="str">
        <f>IF(LEN(telefony[[#This Row],[nr]])=7,"stacjonarny",IF(LEN(telefony[[#This Row],[nr]])=8,"komórkowy","zagraniczne"))</f>
        <v>stacjonarny</v>
      </c>
      <c r="F45">
        <f>IFERROR(SEARCH("12*",telefony[[#This Row],[nr]]),0)</f>
        <v>1</v>
      </c>
      <c r="G45" s="2">
        <f>telefony[[#This Row],[zakonczenie]]-telefony[[#This Row],[rozpoczecie]]</f>
        <v>6.2731481481481666E-3</v>
      </c>
    </row>
    <row r="46" spans="1:7" hidden="1" x14ac:dyDescent="0.25">
      <c r="A46">
        <v>1240369</v>
      </c>
      <c r="B46" s="1">
        <v>42922</v>
      </c>
      <c r="C46" s="2">
        <v>0.52767361111111111</v>
      </c>
      <c r="D46" s="2">
        <v>0.52850694444444446</v>
      </c>
      <c r="E46" t="str">
        <f>IF(LEN(telefony[[#This Row],[nr]])=7,"stacjonarny",IF(LEN(telefony[[#This Row],[nr]])=8,"komórkowy","zagraniczne"))</f>
        <v>stacjonarny</v>
      </c>
      <c r="F46">
        <f>IFERROR(SEARCH("12*",telefony[[#This Row],[nr]]),0)</f>
        <v>1</v>
      </c>
      <c r="G46" s="2">
        <f>telefony[[#This Row],[zakonczenie]]-telefony[[#This Row],[rozpoczecie]]</f>
        <v>8.3333333333335258E-4</v>
      </c>
    </row>
    <row r="47" spans="1:7" hidden="1" x14ac:dyDescent="0.25">
      <c r="A47">
        <v>1247125</v>
      </c>
      <c r="B47" s="1">
        <v>42926</v>
      </c>
      <c r="C47" s="2">
        <v>0.58575231481481482</v>
      </c>
      <c r="D47" s="2">
        <v>0.5935300925925926</v>
      </c>
      <c r="E47" t="str">
        <f>IF(LEN(telefony[[#This Row],[nr]])=7,"stacjonarny",IF(LEN(telefony[[#This Row],[nr]])=8,"komórkowy","zagraniczne"))</f>
        <v>stacjonarny</v>
      </c>
      <c r="F47">
        <f>IFERROR(SEARCH("12*",telefony[[#This Row],[nr]]),0)</f>
        <v>1</v>
      </c>
      <c r="G47" s="2">
        <f>telefony[[#This Row],[zakonczenie]]-telefony[[#This Row],[rozpoczecie]]</f>
        <v>7.7777777777777724E-3</v>
      </c>
    </row>
    <row r="48" spans="1:7" hidden="1" x14ac:dyDescent="0.25">
      <c r="A48">
        <v>1247125</v>
      </c>
      <c r="B48" s="1">
        <v>42943</v>
      </c>
      <c r="C48" s="2">
        <v>0.38461805555555556</v>
      </c>
      <c r="D48" s="2">
        <v>0.39339120370370373</v>
      </c>
      <c r="E48" t="str">
        <f>IF(LEN(telefony[[#This Row],[nr]])=7,"stacjonarny",IF(LEN(telefony[[#This Row],[nr]])=8,"komórkowy","zagraniczne"))</f>
        <v>stacjonarny</v>
      </c>
      <c r="F48">
        <f>IFERROR(SEARCH("12*",telefony[[#This Row],[nr]]),0)</f>
        <v>1</v>
      </c>
      <c r="G48" s="2">
        <f>telefony[[#This Row],[zakonczenie]]-telefony[[#This Row],[rozpoczecie]]</f>
        <v>8.7731481481481688E-3</v>
      </c>
    </row>
    <row r="49" spans="1:7" hidden="1" x14ac:dyDescent="0.25">
      <c r="A49">
        <v>1263080</v>
      </c>
      <c r="B49" s="1">
        <v>42933</v>
      </c>
      <c r="C49" s="2">
        <v>0.62292824074074071</v>
      </c>
      <c r="D49" s="2">
        <v>0.63358796296296294</v>
      </c>
      <c r="E49" t="str">
        <f>IF(LEN(telefony[[#This Row],[nr]])=7,"stacjonarny",IF(LEN(telefony[[#This Row],[nr]])=8,"komórkowy","zagraniczne"))</f>
        <v>stacjonarny</v>
      </c>
      <c r="F49">
        <f>IFERROR(SEARCH("12*",telefony[[#This Row],[nr]]),0)</f>
        <v>1</v>
      </c>
      <c r="G49" s="2">
        <f>telefony[[#This Row],[zakonczenie]]-telefony[[#This Row],[rozpoczecie]]</f>
        <v>1.0659722222222223E-2</v>
      </c>
    </row>
    <row r="50" spans="1:7" hidden="1" x14ac:dyDescent="0.25">
      <c r="A50">
        <v>1268336</v>
      </c>
      <c r="B50" s="1">
        <v>42936</v>
      </c>
      <c r="C50" s="2">
        <v>0.43172453703703706</v>
      </c>
      <c r="D50" s="2">
        <v>0.44153935185185184</v>
      </c>
      <c r="E50" t="str">
        <f>IF(LEN(telefony[[#This Row],[nr]])=7,"stacjonarny",IF(LEN(telefony[[#This Row],[nr]])=8,"komórkowy","zagraniczne"))</f>
        <v>stacjonarny</v>
      </c>
      <c r="F50">
        <f>IFERROR(SEARCH("12*",telefony[[#This Row],[nr]]),0)</f>
        <v>1</v>
      </c>
      <c r="G50" s="2">
        <f>telefony[[#This Row],[zakonczenie]]-telefony[[#This Row],[rozpoczecie]]</f>
        <v>9.8148148148147762E-3</v>
      </c>
    </row>
    <row r="51" spans="1:7" hidden="1" x14ac:dyDescent="0.25">
      <c r="A51">
        <v>1269611</v>
      </c>
      <c r="B51" s="1">
        <v>42920</v>
      </c>
      <c r="C51" s="2">
        <v>0.45596064814814813</v>
      </c>
      <c r="D51" s="2">
        <v>0.46010416666666665</v>
      </c>
      <c r="E51" t="str">
        <f>IF(LEN(telefony[[#This Row],[nr]])=7,"stacjonarny",IF(LEN(telefony[[#This Row],[nr]])=8,"komórkowy","zagraniczne"))</f>
        <v>stacjonarny</v>
      </c>
      <c r="F51">
        <f>IFERROR(SEARCH("12*",telefony[[#This Row],[nr]]),0)</f>
        <v>1</v>
      </c>
      <c r="G51" s="2">
        <f>telefony[[#This Row],[zakonczenie]]-telefony[[#This Row],[rozpoczecie]]</f>
        <v>4.1435185185185186E-3</v>
      </c>
    </row>
    <row r="52" spans="1:7" hidden="1" x14ac:dyDescent="0.25">
      <c r="A52">
        <v>1279245</v>
      </c>
      <c r="B52" s="1">
        <v>42928</v>
      </c>
      <c r="C52" s="2">
        <v>0.40247685185185184</v>
      </c>
      <c r="D52" s="2">
        <v>0.40831018518518519</v>
      </c>
      <c r="E52" t="str">
        <f>IF(LEN(telefony[[#This Row],[nr]])=7,"stacjonarny",IF(LEN(telefony[[#This Row],[nr]])=8,"komórkowy","zagraniczne"))</f>
        <v>stacjonarny</v>
      </c>
      <c r="F52">
        <f>IFERROR(SEARCH("12*",telefony[[#This Row],[nr]]),0)</f>
        <v>1</v>
      </c>
      <c r="G52" s="2">
        <f>telefony[[#This Row],[zakonczenie]]-telefony[[#This Row],[rozpoczecie]]</f>
        <v>5.833333333333357E-3</v>
      </c>
    </row>
    <row r="53" spans="1:7" hidden="1" x14ac:dyDescent="0.25">
      <c r="A53">
        <v>1288637</v>
      </c>
      <c r="B53" s="1">
        <v>42926</v>
      </c>
      <c r="C53" s="2">
        <v>0.59277777777777774</v>
      </c>
      <c r="D53" s="2">
        <v>0.59365740740740736</v>
      </c>
      <c r="E53" t="str">
        <f>IF(LEN(telefony[[#This Row],[nr]])=7,"stacjonarny",IF(LEN(telefony[[#This Row],[nr]])=8,"komórkowy","zagraniczne"))</f>
        <v>stacjonarny</v>
      </c>
      <c r="F53">
        <f>IFERROR(SEARCH("12*",telefony[[#This Row],[nr]]),0)</f>
        <v>1</v>
      </c>
      <c r="G53" s="2">
        <f>telefony[[#This Row],[zakonczenie]]-telefony[[#This Row],[rozpoczecie]]</f>
        <v>8.796296296296191E-4</v>
      </c>
    </row>
    <row r="54" spans="1:7" hidden="1" x14ac:dyDescent="0.25">
      <c r="A54">
        <v>1294973</v>
      </c>
      <c r="B54" s="1">
        <v>42936</v>
      </c>
      <c r="C54" s="2">
        <v>0.59783564814814816</v>
      </c>
      <c r="D54" s="2">
        <v>0.60715277777777776</v>
      </c>
      <c r="E54" t="str">
        <f>IF(LEN(telefony[[#This Row],[nr]])=7,"stacjonarny",IF(LEN(telefony[[#This Row],[nr]])=8,"komórkowy","zagraniczne"))</f>
        <v>stacjonarny</v>
      </c>
      <c r="F54">
        <f>IFERROR(SEARCH("12*",telefony[[#This Row],[nr]]),0)</f>
        <v>1</v>
      </c>
      <c r="G54" s="2">
        <f>telefony[[#This Row],[zakonczenie]]-telefony[[#This Row],[rozpoczecie]]</f>
        <v>9.3171296296296058E-3</v>
      </c>
    </row>
    <row r="55" spans="1:7" hidden="1" x14ac:dyDescent="0.25">
      <c r="A55">
        <v>1296262</v>
      </c>
      <c r="B55" s="1">
        <v>42937</v>
      </c>
      <c r="C55" s="2">
        <v>0.59712962962962968</v>
      </c>
      <c r="D55" s="2">
        <v>0.6026273148148148</v>
      </c>
      <c r="E55" t="str">
        <f>IF(LEN(telefony[[#This Row],[nr]])=7,"stacjonarny",IF(LEN(telefony[[#This Row],[nr]])=8,"komórkowy","zagraniczne"))</f>
        <v>stacjonarny</v>
      </c>
      <c r="F55">
        <f>IFERROR(SEARCH("12*",telefony[[#This Row],[nr]]),0)</f>
        <v>1</v>
      </c>
      <c r="G55" s="2">
        <f>telefony[[#This Row],[zakonczenie]]-telefony[[#This Row],[rozpoczecie]]</f>
        <v>5.4976851851851194E-3</v>
      </c>
    </row>
    <row r="56" spans="1:7" hidden="1" x14ac:dyDescent="0.25">
      <c r="A56">
        <v>1301099</v>
      </c>
      <c r="B56" s="1">
        <v>42920</v>
      </c>
      <c r="C56" s="2">
        <v>0.58452546296296293</v>
      </c>
      <c r="D56" s="2">
        <v>0.58862268518518523</v>
      </c>
      <c r="E56" t="str">
        <f>IF(LEN(telefony[[#This Row],[nr]])=7,"stacjonarny",IF(LEN(telefony[[#This Row],[nr]])=8,"komórkowy","zagraniczne"))</f>
        <v>stacjonarny</v>
      </c>
      <c r="F56">
        <f>IFERROR(SEARCH("12*",telefony[[#This Row],[nr]]),0)</f>
        <v>0</v>
      </c>
      <c r="G56" s="2">
        <f>telefony[[#This Row],[zakonczenie]]-telefony[[#This Row],[rozpoczecie]]</f>
        <v>4.0972222222223076E-3</v>
      </c>
    </row>
    <row r="57" spans="1:7" hidden="1" x14ac:dyDescent="0.25">
      <c r="A57">
        <v>1302112</v>
      </c>
      <c r="B57" s="1">
        <v>42933</v>
      </c>
      <c r="C57" s="2">
        <v>0.46939814814814818</v>
      </c>
      <c r="D57" s="2">
        <v>0.47047453703703701</v>
      </c>
      <c r="E57" t="str">
        <f>IF(LEN(telefony[[#This Row],[nr]])=7,"stacjonarny",IF(LEN(telefony[[#This Row],[nr]])=8,"komórkowy","zagraniczne"))</f>
        <v>stacjonarny</v>
      </c>
      <c r="F57">
        <f>IFERROR(SEARCH("12*",telefony[[#This Row],[nr]]),0)</f>
        <v>6</v>
      </c>
      <c r="G57" s="2">
        <f>telefony[[#This Row],[zakonczenie]]-telefony[[#This Row],[rozpoczecie]]</f>
        <v>1.0763888888888351E-3</v>
      </c>
    </row>
    <row r="58" spans="1:7" hidden="1" x14ac:dyDescent="0.25">
      <c r="A58">
        <v>1302842</v>
      </c>
      <c r="B58" s="1">
        <v>42947</v>
      </c>
      <c r="C58" s="2">
        <v>0.52203703703703708</v>
      </c>
      <c r="D58" s="2">
        <v>0.53162037037037035</v>
      </c>
      <c r="E58" t="str">
        <f>IF(LEN(telefony[[#This Row],[nr]])=7,"stacjonarny",IF(LEN(telefony[[#This Row],[nr]])=8,"komórkowy","zagraniczne"))</f>
        <v>stacjonarny</v>
      </c>
      <c r="F58">
        <f>IFERROR(SEARCH("12*",telefony[[#This Row],[nr]]),0)</f>
        <v>0</v>
      </c>
      <c r="G58" s="2">
        <f>telefony[[#This Row],[zakonczenie]]-telefony[[#This Row],[rozpoczecie]]</f>
        <v>9.5833333333332771E-3</v>
      </c>
    </row>
    <row r="59" spans="1:7" hidden="1" x14ac:dyDescent="0.25">
      <c r="A59">
        <v>1309359</v>
      </c>
      <c r="B59" s="1">
        <v>42930</v>
      </c>
      <c r="C59" s="2">
        <v>0.48422453703703705</v>
      </c>
      <c r="D59" s="2">
        <v>0.48562499999999997</v>
      </c>
      <c r="E59" t="str">
        <f>IF(LEN(telefony[[#This Row],[nr]])=7,"stacjonarny",IF(LEN(telefony[[#This Row],[nr]])=8,"komórkowy","zagraniczne"))</f>
        <v>stacjonarny</v>
      </c>
      <c r="F59">
        <f>IFERROR(SEARCH("12*",telefony[[#This Row],[nr]]),0)</f>
        <v>0</v>
      </c>
      <c r="G59" s="2">
        <f>telefony[[#This Row],[zakonczenie]]-telefony[[#This Row],[rozpoczecie]]</f>
        <v>1.4004629629629228E-3</v>
      </c>
    </row>
    <row r="60" spans="1:7" hidden="1" x14ac:dyDescent="0.25">
      <c r="A60">
        <v>1316116</v>
      </c>
      <c r="B60" s="1">
        <v>42935</v>
      </c>
      <c r="C60" s="2">
        <v>0.62394675925925924</v>
      </c>
      <c r="D60" s="2">
        <v>0.62461805555555561</v>
      </c>
      <c r="E60" t="str">
        <f>IF(LEN(telefony[[#This Row],[nr]])=7,"stacjonarny",IF(LEN(telefony[[#This Row],[nr]])=8,"komórkowy","zagraniczne"))</f>
        <v>stacjonarny</v>
      </c>
      <c r="F60">
        <f>IFERROR(SEARCH("12*",telefony[[#This Row],[nr]]),0)</f>
        <v>0</v>
      </c>
      <c r="G60" s="2">
        <f>telefony[[#This Row],[zakonczenie]]-telefony[[#This Row],[rozpoczecie]]</f>
        <v>6.7129629629636423E-4</v>
      </c>
    </row>
    <row r="61" spans="1:7" hidden="1" x14ac:dyDescent="0.25">
      <c r="A61">
        <v>1319121</v>
      </c>
      <c r="B61" s="1">
        <v>42922</v>
      </c>
      <c r="C61" s="2">
        <v>0.55652777777777773</v>
      </c>
      <c r="D61" s="2">
        <v>0.55682870370370374</v>
      </c>
      <c r="E61" t="str">
        <f>IF(LEN(telefony[[#This Row],[nr]])=7,"stacjonarny",IF(LEN(telefony[[#This Row],[nr]])=8,"komórkowy","zagraniczne"))</f>
        <v>stacjonarny</v>
      </c>
      <c r="F61">
        <f>IFERROR(SEARCH("12*",telefony[[#This Row],[nr]]),0)</f>
        <v>5</v>
      </c>
      <c r="G61" s="2">
        <f>telefony[[#This Row],[zakonczenie]]-telefony[[#This Row],[rozpoczecie]]</f>
        <v>3.0092592592600997E-4</v>
      </c>
    </row>
    <row r="62" spans="1:7" hidden="1" x14ac:dyDescent="0.25">
      <c r="A62">
        <v>1331802</v>
      </c>
      <c r="B62" s="1">
        <v>42947</v>
      </c>
      <c r="C62" s="2">
        <v>0.5376967592592593</v>
      </c>
      <c r="D62" s="2">
        <v>0.54113425925925929</v>
      </c>
      <c r="E62" t="str">
        <f>IF(LEN(telefony[[#This Row],[nr]])=7,"stacjonarny",IF(LEN(telefony[[#This Row],[nr]])=8,"komórkowy","zagraniczne"))</f>
        <v>stacjonarny</v>
      </c>
      <c r="F62">
        <f>IFERROR(SEARCH("12*",telefony[[#This Row],[nr]]),0)</f>
        <v>0</v>
      </c>
      <c r="G62" s="2">
        <f>telefony[[#This Row],[zakonczenie]]-telefony[[#This Row],[rozpoczecie]]</f>
        <v>3.4374999999999822E-3</v>
      </c>
    </row>
    <row r="63" spans="1:7" hidden="1" x14ac:dyDescent="0.25">
      <c r="A63">
        <v>1332513</v>
      </c>
      <c r="B63" s="1">
        <v>42927</v>
      </c>
      <c r="C63" s="2">
        <v>0.50326388888888884</v>
      </c>
      <c r="D63" s="2">
        <v>0.50407407407407412</v>
      </c>
      <c r="E63" t="str">
        <f>IF(LEN(telefony[[#This Row],[nr]])=7,"stacjonarny",IF(LEN(telefony[[#This Row],[nr]])=8,"komórkowy","zagraniczne"))</f>
        <v>stacjonarny</v>
      </c>
      <c r="F63">
        <f>IFERROR(SEARCH("12*",telefony[[#This Row],[nr]]),0)</f>
        <v>0</v>
      </c>
      <c r="G63" s="2">
        <f>telefony[[#This Row],[zakonczenie]]-telefony[[#This Row],[rozpoczecie]]</f>
        <v>8.1018518518527483E-4</v>
      </c>
    </row>
    <row r="64" spans="1:7" hidden="1" x14ac:dyDescent="0.25">
      <c r="A64">
        <v>1332884</v>
      </c>
      <c r="B64" s="1">
        <v>42933</v>
      </c>
      <c r="C64" s="2">
        <v>0.546412037037037</v>
      </c>
      <c r="D64" s="2">
        <v>0.54829861111111111</v>
      </c>
      <c r="E64" t="str">
        <f>IF(LEN(telefony[[#This Row],[nr]])=7,"stacjonarny",IF(LEN(telefony[[#This Row],[nr]])=8,"komórkowy","zagraniczne"))</f>
        <v>stacjonarny</v>
      </c>
      <c r="F64">
        <f>IFERROR(SEARCH("12*",telefony[[#This Row],[nr]]),0)</f>
        <v>0</v>
      </c>
      <c r="G64" s="2">
        <f>telefony[[#This Row],[zakonczenie]]-telefony[[#This Row],[rozpoczecie]]</f>
        <v>1.8865740740741099E-3</v>
      </c>
    </row>
    <row r="65" spans="1:7" hidden="1" x14ac:dyDescent="0.25">
      <c r="A65">
        <v>1337042</v>
      </c>
      <c r="B65" s="1">
        <v>42923</v>
      </c>
      <c r="C65" s="2">
        <v>0.60930555555555554</v>
      </c>
      <c r="D65" s="2">
        <v>0.62085648148148154</v>
      </c>
      <c r="E65" t="str">
        <f>IF(LEN(telefony[[#This Row],[nr]])=7,"stacjonarny",IF(LEN(telefony[[#This Row],[nr]])=8,"komórkowy","zagraniczne"))</f>
        <v>stacjonarny</v>
      </c>
      <c r="F65">
        <f>IFERROR(SEARCH("12*",telefony[[#This Row],[nr]]),0)</f>
        <v>0</v>
      </c>
      <c r="G65" s="2">
        <f>telefony[[#This Row],[zakonczenie]]-telefony[[#This Row],[rozpoczecie]]</f>
        <v>1.1550925925925992E-2</v>
      </c>
    </row>
    <row r="66" spans="1:7" hidden="1" x14ac:dyDescent="0.25">
      <c r="A66">
        <v>1340323</v>
      </c>
      <c r="B66" s="1">
        <v>42942</v>
      </c>
      <c r="C66" s="2">
        <v>0.34994212962962962</v>
      </c>
      <c r="D66" s="2">
        <v>0.35781249999999998</v>
      </c>
      <c r="E66" t="str">
        <f>IF(LEN(telefony[[#This Row],[nr]])=7,"stacjonarny",IF(LEN(telefony[[#This Row],[nr]])=8,"komórkowy","zagraniczne"))</f>
        <v>stacjonarny</v>
      </c>
      <c r="F66">
        <f>IFERROR(SEARCH("12*",telefony[[#This Row],[nr]]),0)</f>
        <v>0</v>
      </c>
      <c r="G66" s="2">
        <f>telefony[[#This Row],[zakonczenie]]-telefony[[#This Row],[rozpoczecie]]</f>
        <v>7.8703703703703609E-3</v>
      </c>
    </row>
    <row r="67" spans="1:7" hidden="1" x14ac:dyDescent="0.25">
      <c r="A67">
        <v>1345591</v>
      </c>
      <c r="B67" s="1">
        <v>42935</v>
      </c>
      <c r="C67" s="2">
        <v>0.5703125</v>
      </c>
      <c r="D67" s="2">
        <v>0.57703703703703701</v>
      </c>
      <c r="E67" t="str">
        <f>IF(LEN(telefony[[#This Row],[nr]])=7,"stacjonarny",IF(LEN(telefony[[#This Row],[nr]])=8,"komórkowy","zagraniczne"))</f>
        <v>stacjonarny</v>
      </c>
      <c r="F67">
        <f>IFERROR(SEARCH("12*",telefony[[#This Row],[nr]]),0)</f>
        <v>0</v>
      </c>
      <c r="G67" s="2">
        <f>telefony[[#This Row],[zakonczenie]]-telefony[[#This Row],[rozpoczecie]]</f>
        <v>6.724537037037015E-3</v>
      </c>
    </row>
    <row r="68" spans="1:7" hidden="1" x14ac:dyDescent="0.25">
      <c r="A68">
        <v>1355775</v>
      </c>
      <c r="B68" s="1">
        <v>42930</v>
      </c>
      <c r="C68" s="2">
        <v>0.38942129629629629</v>
      </c>
      <c r="D68" s="2">
        <v>0.39034722222222223</v>
      </c>
      <c r="E68" t="str">
        <f>IF(LEN(telefony[[#This Row],[nr]])=7,"stacjonarny",IF(LEN(telefony[[#This Row],[nr]])=8,"komórkowy","zagraniczne"))</f>
        <v>stacjonarny</v>
      </c>
      <c r="F68">
        <f>IFERROR(SEARCH("12*",telefony[[#This Row],[nr]]),0)</f>
        <v>0</v>
      </c>
      <c r="G68" s="2">
        <f>telefony[[#This Row],[zakonczenie]]-telefony[[#This Row],[rozpoczecie]]</f>
        <v>9.2592592592594114E-4</v>
      </c>
    </row>
    <row r="69" spans="1:7" hidden="1" x14ac:dyDescent="0.25">
      <c r="A69">
        <v>1365581</v>
      </c>
      <c r="B69" s="1">
        <v>42940</v>
      </c>
      <c r="C69" s="2">
        <v>0.56196759259259255</v>
      </c>
      <c r="D69" s="2">
        <v>0.57019675925925928</v>
      </c>
      <c r="E69" t="str">
        <f>IF(LEN(telefony[[#This Row],[nr]])=7,"stacjonarny",IF(LEN(telefony[[#This Row],[nr]])=8,"komórkowy","zagraniczne"))</f>
        <v>stacjonarny</v>
      </c>
      <c r="F69">
        <f>IFERROR(SEARCH("12*",telefony[[#This Row],[nr]]),0)</f>
        <v>0</v>
      </c>
      <c r="G69" s="2">
        <f>telefony[[#This Row],[zakonczenie]]-telefony[[#This Row],[rozpoczecie]]</f>
        <v>8.2291666666667318E-3</v>
      </c>
    </row>
    <row r="70" spans="1:7" hidden="1" x14ac:dyDescent="0.25">
      <c r="A70">
        <v>1384299</v>
      </c>
      <c r="B70" s="1">
        <v>42927</v>
      </c>
      <c r="C70" s="2">
        <v>0.36203703703703705</v>
      </c>
      <c r="D70" s="2">
        <v>0.37155092592592592</v>
      </c>
      <c r="E70" t="str">
        <f>IF(LEN(telefony[[#This Row],[nr]])=7,"stacjonarny",IF(LEN(telefony[[#This Row],[nr]])=8,"komórkowy","zagraniczne"))</f>
        <v>stacjonarny</v>
      </c>
      <c r="F70">
        <f>IFERROR(SEARCH("12*",telefony[[#This Row],[nr]]),0)</f>
        <v>0</v>
      </c>
      <c r="G70" s="2">
        <f>telefony[[#This Row],[zakonczenie]]-telefony[[#This Row],[rozpoczecie]]</f>
        <v>9.5138888888888773E-3</v>
      </c>
    </row>
    <row r="71" spans="1:7" hidden="1" x14ac:dyDescent="0.25">
      <c r="A71">
        <v>1390402</v>
      </c>
      <c r="B71" s="1">
        <v>42922</v>
      </c>
      <c r="C71" s="2">
        <v>0.42880787037037038</v>
      </c>
      <c r="D71" s="2">
        <v>0.44034722222222222</v>
      </c>
      <c r="E71" t="str">
        <f>IF(LEN(telefony[[#This Row],[nr]])=7,"stacjonarny",IF(LEN(telefony[[#This Row],[nr]])=8,"komórkowy","zagraniczne"))</f>
        <v>stacjonarny</v>
      </c>
      <c r="F71">
        <f>IFERROR(SEARCH("12*",telefony[[#This Row],[nr]]),0)</f>
        <v>0</v>
      </c>
      <c r="G71" s="2">
        <f>telefony[[#This Row],[zakonczenie]]-telefony[[#This Row],[rozpoczecie]]</f>
        <v>1.1539351851851842E-2</v>
      </c>
    </row>
    <row r="72" spans="1:7" hidden="1" x14ac:dyDescent="0.25">
      <c r="A72">
        <v>1391272</v>
      </c>
      <c r="B72" s="1">
        <v>42935</v>
      </c>
      <c r="C72" s="2">
        <v>0.44664351851851852</v>
      </c>
      <c r="D72" s="2">
        <v>0.45725694444444442</v>
      </c>
      <c r="E72" t="str">
        <f>IF(LEN(telefony[[#This Row],[nr]])=7,"stacjonarny",IF(LEN(telefony[[#This Row],[nr]])=8,"komórkowy","zagraniczne"))</f>
        <v>stacjonarny</v>
      </c>
      <c r="F72">
        <f>IFERROR(SEARCH("12*",telefony[[#This Row],[nr]]),0)</f>
        <v>4</v>
      </c>
      <c r="G72" s="2">
        <f>telefony[[#This Row],[zakonczenie]]-telefony[[#This Row],[rozpoczecie]]</f>
        <v>1.0613425925925901E-2</v>
      </c>
    </row>
    <row r="73" spans="1:7" hidden="1" x14ac:dyDescent="0.25">
      <c r="A73">
        <v>1405478</v>
      </c>
      <c r="B73" s="1">
        <v>42943</v>
      </c>
      <c r="C73" s="2">
        <v>0.35940972222222223</v>
      </c>
      <c r="D73" s="2">
        <v>0.36412037037037037</v>
      </c>
      <c r="E73" t="str">
        <f>IF(LEN(telefony[[#This Row],[nr]])=7,"stacjonarny",IF(LEN(telefony[[#This Row],[nr]])=8,"komórkowy","zagraniczne"))</f>
        <v>stacjonarny</v>
      </c>
      <c r="F73">
        <f>IFERROR(SEARCH("12*",telefony[[#This Row],[nr]]),0)</f>
        <v>0</v>
      </c>
      <c r="G73" s="2">
        <f>telefony[[#This Row],[zakonczenie]]-telefony[[#This Row],[rozpoczecie]]</f>
        <v>4.7106481481481444E-3</v>
      </c>
    </row>
    <row r="74" spans="1:7" hidden="1" x14ac:dyDescent="0.25">
      <c r="A74">
        <v>1409543</v>
      </c>
      <c r="B74" s="1">
        <v>42937</v>
      </c>
      <c r="C74" s="2">
        <v>0.38086805555555553</v>
      </c>
      <c r="D74" s="2">
        <v>0.38918981481481479</v>
      </c>
      <c r="E74" t="str">
        <f>IF(LEN(telefony[[#This Row],[nr]])=7,"stacjonarny",IF(LEN(telefony[[#This Row],[nr]])=8,"komórkowy","zagraniczne"))</f>
        <v>stacjonarny</v>
      </c>
      <c r="F74">
        <f>IFERROR(SEARCH("12*",telefony[[#This Row],[nr]]),0)</f>
        <v>0</v>
      </c>
      <c r="G74" s="2">
        <f>telefony[[#This Row],[zakonczenie]]-telefony[[#This Row],[rozpoczecie]]</f>
        <v>8.3217592592592649E-3</v>
      </c>
    </row>
    <row r="75" spans="1:7" hidden="1" x14ac:dyDescent="0.25">
      <c r="A75">
        <v>1415198</v>
      </c>
      <c r="B75" s="1">
        <v>42933</v>
      </c>
      <c r="C75" s="2">
        <v>0.38991898148148146</v>
      </c>
      <c r="D75" s="2">
        <v>0.40072916666666669</v>
      </c>
      <c r="E75" t="str">
        <f>IF(LEN(telefony[[#This Row],[nr]])=7,"stacjonarny",IF(LEN(telefony[[#This Row],[nr]])=8,"komórkowy","zagraniczne"))</f>
        <v>stacjonarny</v>
      </c>
      <c r="F75">
        <f>IFERROR(SEARCH("12*",telefony[[#This Row],[nr]]),0)</f>
        <v>0</v>
      </c>
      <c r="G75" s="2">
        <f>telefony[[#This Row],[zakonczenie]]-telefony[[#This Row],[rozpoczecie]]</f>
        <v>1.0810185185185228E-2</v>
      </c>
    </row>
    <row r="76" spans="1:7" hidden="1" x14ac:dyDescent="0.25">
      <c r="A76">
        <v>1418351</v>
      </c>
      <c r="B76" s="1">
        <v>42941</v>
      </c>
      <c r="C76" s="2">
        <v>0.45377314814814818</v>
      </c>
      <c r="D76" s="2">
        <v>0.45409722222222221</v>
      </c>
      <c r="E76" t="str">
        <f>IF(LEN(telefony[[#This Row],[nr]])=7,"stacjonarny",IF(LEN(telefony[[#This Row],[nr]])=8,"komórkowy","zagraniczne"))</f>
        <v>stacjonarny</v>
      </c>
      <c r="F76">
        <f>IFERROR(SEARCH("12*",telefony[[#This Row],[nr]]),0)</f>
        <v>0</v>
      </c>
      <c r="G76" s="2">
        <f>telefony[[#This Row],[zakonczenie]]-telefony[[#This Row],[rozpoczecie]]</f>
        <v>3.2407407407403221E-4</v>
      </c>
    </row>
    <row r="77" spans="1:7" hidden="1" x14ac:dyDescent="0.25">
      <c r="A77">
        <v>1431491</v>
      </c>
      <c r="B77" s="1">
        <v>42933</v>
      </c>
      <c r="C77" s="2">
        <v>0.60495370370370372</v>
      </c>
      <c r="D77" s="2">
        <v>0.61153935185185182</v>
      </c>
      <c r="E77" t="str">
        <f>IF(LEN(telefony[[#This Row],[nr]])=7,"stacjonarny",IF(LEN(telefony[[#This Row],[nr]])=8,"komórkowy","zagraniczne"))</f>
        <v>stacjonarny</v>
      </c>
      <c r="F77">
        <f>IFERROR(SEARCH("12*",telefony[[#This Row],[nr]]),0)</f>
        <v>0</v>
      </c>
      <c r="G77" s="2">
        <f>telefony[[#This Row],[zakonczenie]]-telefony[[#This Row],[rozpoczecie]]</f>
        <v>6.5856481481481044E-3</v>
      </c>
    </row>
    <row r="78" spans="1:7" hidden="1" x14ac:dyDescent="0.25">
      <c r="A78">
        <v>1435049</v>
      </c>
      <c r="B78" s="1">
        <v>42919</v>
      </c>
      <c r="C78" s="2">
        <v>0.45494212962962965</v>
      </c>
      <c r="D78" s="2">
        <v>0.45567129629629627</v>
      </c>
      <c r="E78" t="str">
        <f>IF(LEN(telefony[[#This Row],[nr]])=7,"stacjonarny",IF(LEN(telefony[[#This Row],[nr]])=8,"komórkowy","zagraniczne"))</f>
        <v>stacjonarny</v>
      </c>
      <c r="F78">
        <f>IFERROR(SEARCH("12*",telefony[[#This Row],[nr]]),0)</f>
        <v>0</v>
      </c>
      <c r="G78" s="2">
        <f>telefony[[#This Row],[zakonczenie]]-telefony[[#This Row],[rozpoczecie]]</f>
        <v>7.2916666666661412E-4</v>
      </c>
    </row>
    <row r="79" spans="1:7" hidden="1" x14ac:dyDescent="0.25">
      <c r="A79">
        <v>1439114</v>
      </c>
      <c r="B79" s="1">
        <v>42921</v>
      </c>
      <c r="C79" s="2">
        <v>0.62589120370370366</v>
      </c>
      <c r="D79" s="2">
        <v>0.62774305555555554</v>
      </c>
      <c r="E79" t="str">
        <f>IF(LEN(telefony[[#This Row],[nr]])=7,"stacjonarny",IF(LEN(telefony[[#This Row],[nr]])=8,"komórkowy","zagraniczne"))</f>
        <v>stacjonarny</v>
      </c>
      <c r="F79">
        <f>IFERROR(SEARCH("12*",telefony[[#This Row],[nr]]),0)</f>
        <v>0</v>
      </c>
      <c r="G79" s="2">
        <f>telefony[[#This Row],[zakonczenie]]-telefony[[#This Row],[rozpoczecie]]</f>
        <v>1.8518518518518823E-3</v>
      </c>
    </row>
    <row r="80" spans="1:7" hidden="1" x14ac:dyDescent="0.25">
      <c r="A80">
        <v>1451455</v>
      </c>
      <c r="B80" s="1">
        <v>42947</v>
      </c>
      <c r="C80" s="2">
        <v>0.37714120370370369</v>
      </c>
      <c r="D80" s="2">
        <v>0.38119212962962962</v>
      </c>
      <c r="E80" t="str">
        <f>IF(LEN(telefony[[#This Row],[nr]])=7,"stacjonarny",IF(LEN(telefony[[#This Row],[nr]])=8,"komórkowy","zagraniczne"))</f>
        <v>stacjonarny</v>
      </c>
      <c r="F80">
        <f>IFERROR(SEARCH("12*",telefony[[#This Row],[nr]]),0)</f>
        <v>0</v>
      </c>
      <c r="G80" s="2">
        <f>telefony[[#This Row],[zakonczenie]]-telefony[[#This Row],[rozpoczecie]]</f>
        <v>4.05092592592593E-3</v>
      </c>
    </row>
    <row r="81" spans="1:7" hidden="1" x14ac:dyDescent="0.25">
      <c r="A81">
        <v>1454555</v>
      </c>
      <c r="B81" s="1">
        <v>42928</v>
      </c>
      <c r="C81" s="2">
        <v>0.41078703703703706</v>
      </c>
      <c r="D81" s="2">
        <v>0.41078703703703706</v>
      </c>
      <c r="E81" t="str">
        <f>IF(LEN(telefony[[#This Row],[nr]])=7,"stacjonarny",IF(LEN(telefony[[#This Row],[nr]])=8,"komórkowy","zagraniczne"))</f>
        <v>stacjonarny</v>
      </c>
      <c r="F81">
        <f>IFERROR(SEARCH("12*",telefony[[#This Row],[nr]]),0)</f>
        <v>0</v>
      </c>
      <c r="G81" s="2">
        <f>telefony[[#This Row],[zakonczenie]]-telefony[[#This Row],[rozpoczecie]]</f>
        <v>0</v>
      </c>
    </row>
    <row r="82" spans="1:7" hidden="1" x14ac:dyDescent="0.25">
      <c r="A82">
        <v>1457083</v>
      </c>
      <c r="B82" s="1">
        <v>42941</v>
      </c>
      <c r="C82" s="2">
        <v>0.46381944444444445</v>
      </c>
      <c r="D82" s="2">
        <v>0.47520833333333334</v>
      </c>
      <c r="E82" t="str">
        <f>IF(LEN(telefony[[#This Row],[nr]])=7,"stacjonarny",IF(LEN(telefony[[#This Row],[nr]])=8,"komórkowy","zagraniczne"))</f>
        <v>stacjonarny</v>
      </c>
      <c r="F82">
        <f>IFERROR(SEARCH("12*",telefony[[#This Row],[nr]]),0)</f>
        <v>0</v>
      </c>
      <c r="G82" s="2">
        <f>telefony[[#This Row],[zakonczenie]]-telefony[[#This Row],[rozpoczecie]]</f>
        <v>1.1388888888888893E-2</v>
      </c>
    </row>
    <row r="83" spans="1:7" hidden="1" x14ac:dyDescent="0.25">
      <c r="A83">
        <v>1458287</v>
      </c>
      <c r="B83" s="1">
        <v>42921</v>
      </c>
      <c r="C83" s="2">
        <v>0.47060185185185183</v>
      </c>
      <c r="D83" s="2">
        <v>0.47584490740740742</v>
      </c>
      <c r="E83" t="str">
        <f>IF(LEN(telefony[[#This Row],[nr]])=7,"stacjonarny",IF(LEN(telefony[[#This Row],[nr]])=8,"komórkowy","zagraniczne"))</f>
        <v>stacjonarny</v>
      </c>
      <c r="F83">
        <f>IFERROR(SEARCH("12*",telefony[[#This Row],[nr]]),0)</f>
        <v>0</v>
      </c>
      <c r="G83" s="2">
        <f>telefony[[#This Row],[zakonczenie]]-telefony[[#This Row],[rozpoczecie]]</f>
        <v>5.243055555555598E-3</v>
      </c>
    </row>
    <row r="84" spans="1:7" hidden="1" x14ac:dyDescent="0.25">
      <c r="A84">
        <v>1462418</v>
      </c>
      <c r="B84" s="1">
        <v>42944</v>
      </c>
      <c r="C84" s="2">
        <v>0.57186342592592587</v>
      </c>
      <c r="D84" s="2">
        <v>0.57379629629629625</v>
      </c>
      <c r="E84" t="str">
        <f>IF(LEN(telefony[[#This Row],[nr]])=7,"stacjonarny",IF(LEN(telefony[[#This Row],[nr]])=8,"komórkowy","zagraniczne"))</f>
        <v>stacjonarny</v>
      </c>
      <c r="F84">
        <f>IFERROR(SEARCH("12*",telefony[[#This Row],[nr]]),0)</f>
        <v>0</v>
      </c>
      <c r="G84" s="2">
        <f>telefony[[#This Row],[zakonczenie]]-telefony[[#This Row],[rozpoczecie]]</f>
        <v>1.9328703703703765E-3</v>
      </c>
    </row>
    <row r="85" spans="1:7" hidden="1" x14ac:dyDescent="0.25">
      <c r="A85">
        <v>1467591</v>
      </c>
      <c r="B85" s="1">
        <v>42935</v>
      </c>
      <c r="C85" s="2">
        <v>0.39607638888888891</v>
      </c>
      <c r="D85" s="2">
        <v>0.40442129629629631</v>
      </c>
      <c r="E85" t="str">
        <f>IF(LEN(telefony[[#This Row],[nr]])=7,"stacjonarny",IF(LEN(telefony[[#This Row],[nr]])=8,"komórkowy","zagraniczne"))</f>
        <v>stacjonarny</v>
      </c>
      <c r="F85">
        <f>IFERROR(SEARCH("12*",telefony[[#This Row],[nr]]),0)</f>
        <v>0</v>
      </c>
      <c r="G85" s="2">
        <f>telefony[[#This Row],[zakonczenie]]-telefony[[#This Row],[rozpoczecie]]</f>
        <v>8.3449074074073981E-3</v>
      </c>
    </row>
    <row r="86" spans="1:7" hidden="1" x14ac:dyDescent="0.25">
      <c r="A86">
        <v>1467591</v>
      </c>
      <c r="B86" s="1">
        <v>42936</v>
      </c>
      <c r="C86" s="2">
        <v>0.60277777777777775</v>
      </c>
      <c r="D86" s="2">
        <v>0.61222222222222222</v>
      </c>
      <c r="E86" t="str">
        <f>IF(LEN(telefony[[#This Row],[nr]])=7,"stacjonarny",IF(LEN(telefony[[#This Row],[nr]])=8,"komórkowy","zagraniczne"))</f>
        <v>stacjonarny</v>
      </c>
      <c r="F86">
        <f>IFERROR(SEARCH("12*",telefony[[#This Row],[nr]]),0)</f>
        <v>0</v>
      </c>
      <c r="G86" s="2">
        <f>telefony[[#This Row],[zakonczenie]]-telefony[[#This Row],[rozpoczecie]]</f>
        <v>9.4444444444444775E-3</v>
      </c>
    </row>
    <row r="87" spans="1:7" hidden="1" x14ac:dyDescent="0.25">
      <c r="A87">
        <v>1469705</v>
      </c>
      <c r="B87" s="1">
        <v>42937</v>
      </c>
      <c r="C87" s="2">
        <v>0.49327546296296299</v>
      </c>
      <c r="D87" s="2">
        <v>0.50351851851851848</v>
      </c>
      <c r="E87" t="str">
        <f>IF(LEN(telefony[[#This Row],[nr]])=7,"stacjonarny",IF(LEN(telefony[[#This Row],[nr]])=8,"komórkowy","zagraniczne"))</f>
        <v>stacjonarny</v>
      </c>
      <c r="F87">
        <f>IFERROR(SEARCH("12*",telefony[[#This Row],[nr]]),0)</f>
        <v>0</v>
      </c>
      <c r="G87" s="2">
        <f>telefony[[#This Row],[zakonczenie]]-telefony[[#This Row],[rozpoczecie]]</f>
        <v>1.0243055555555491E-2</v>
      </c>
    </row>
    <row r="88" spans="1:7" hidden="1" x14ac:dyDescent="0.25">
      <c r="A88">
        <v>1472253</v>
      </c>
      <c r="B88" s="1">
        <v>42943</v>
      </c>
      <c r="C88" s="2">
        <v>0.45729166666666665</v>
      </c>
      <c r="D88" s="2">
        <v>0.46041666666666664</v>
      </c>
      <c r="E88" t="str">
        <f>IF(LEN(telefony[[#This Row],[nr]])=7,"stacjonarny",IF(LEN(telefony[[#This Row],[nr]])=8,"komórkowy","zagraniczne"))</f>
        <v>stacjonarny</v>
      </c>
      <c r="F88">
        <f>IFERROR(SEARCH("12*",telefony[[#This Row],[nr]]),0)</f>
        <v>0</v>
      </c>
      <c r="G88" s="2">
        <f>telefony[[#This Row],[zakonczenie]]-telefony[[#This Row],[rozpoczecie]]</f>
        <v>3.1249999999999889E-3</v>
      </c>
    </row>
    <row r="89" spans="1:7" hidden="1" x14ac:dyDescent="0.25">
      <c r="A89">
        <v>1472682</v>
      </c>
      <c r="B89" s="1">
        <v>42934</v>
      </c>
      <c r="C89" s="2">
        <v>0.42533564814814817</v>
      </c>
      <c r="D89" s="2">
        <v>0.43167824074074074</v>
      </c>
      <c r="E89" t="str">
        <f>IF(LEN(telefony[[#This Row],[nr]])=7,"stacjonarny",IF(LEN(telefony[[#This Row],[nr]])=8,"komórkowy","zagraniczne"))</f>
        <v>stacjonarny</v>
      </c>
      <c r="F89">
        <f>IFERROR(SEARCH("12*",telefony[[#This Row],[nr]]),0)</f>
        <v>0</v>
      </c>
      <c r="G89" s="2">
        <f>telefony[[#This Row],[zakonczenie]]-telefony[[#This Row],[rozpoczecie]]</f>
        <v>6.3425925925925664E-3</v>
      </c>
    </row>
    <row r="90" spans="1:7" hidden="1" x14ac:dyDescent="0.25">
      <c r="A90">
        <v>1475008</v>
      </c>
      <c r="B90" s="1">
        <v>42940</v>
      </c>
      <c r="C90" s="2">
        <v>0.46489583333333334</v>
      </c>
      <c r="D90" s="2">
        <v>0.47530092592592593</v>
      </c>
      <c r="E90" t="str">
        <f>IF(LEN(telefony[[#This Row],[nr]])=7,"stacjonarny",IF(LEN(telefony[[#This Row],[nr]])=8,"komórkowy","zagraniczne"))</f>
        <v>stacjonarny</v>
      </c>
      <c r="F90">
        <f>IFERROR(SEARCH("12*",telefony[[#This Row],[nr]]),0)</f>
        <v>0</v>
      </c>
      <c r="G90" s="2">
        <f>telefony[[#This Row],[zakonczenie]]-telefony[[#This Row],[rozpoczecie]]</f>
        <v>1.0405092592592591E-2</v>
      </c>
    </row>
    <row r="91" spans="1:7" hidden="1" x14ac:dyDescent="0.25">
      <c r="A91">
        <v>1475165</v>
      </c>
      <c r="B91" s="1">
        <v>42947</v>
      </c>
      <c r="C91" s="2">
        <v>0.60197916666666662</v>
      </c>
      <c r="D91" s="2">
        <v>0.60856481481481484</v>
      </c>
      <c r="E91" t="str">
        <f>IF(LEN(telefony[[#This Row],[nr]])=7,"stacjonarny",IF(LEN(telefony[[#This Row],[nr]])=8,"komórkowy","zagraniczne"))</f>
        <v>stacjonarny</v>
      </c>
      <c r="F91">
        <f>IFERROR(SEARCH("12*",telefony[[#This Row],[nr]]),0)</f>
        <v>0</v>
      </c>
      <c r="G91" s="2">
        <f>telefony[[#This Row],[zakonczenie]]-telefony[[#This Row],[rozpoczecie]]</f>
        <v>6.5856481481482154E-3</v>
      </c>
    </row>
    <row r="92" spans="1:7" hidden="1" x14ac:dyDescent="0.25">
      <c r="A92">
        <v>1480206</v>
      </c>
      <c r="B92" s="1">
        <v>42919</v>
      </c>
      <c r="C92" s="2">
        <v>0.5645486111111111</v>
      </c>
      <c r="D92" s="2">
        <v>0.56458333333333333</v>
      </c>
      <c r="E92" t="str">
        <f>IF(LEN(telefony[[#This Row],[nr]])=7,"stacjonarny",IF(LEN(telefony[[#This Row],[nr]])=8,"komórkowy","zagraniczne"))</f>
        <v>stacjonarny</v>
      </c>
      <c r="F92">
        <f>IFERROR(SEARCH("12*",telefony[[#This Row],[nr]]),0)</f>
        <v>0</v>
      </c>
      <c r="G92" s="2">
        <f>telefony[[#This Row],[zakonczenie]]-telefony[[#This Row],[rozpoczecie]]</f>
        <v>3.472222222222765E-5</v>
      </c>
    </row>
    <row r="93" spans="1:7" hidden="1" x14ac:dyDescent="0.25">
      <c r="A93">
        <v>1482340</v>
      </c>
      <c r="B93" s="1">
        <v>42933</v>
      </c>
      <c r="C93" s="2">
        <v>0.42983796296296295</v>
      </c>
      <c r="D93" s="2">
        <v>0.43975694444444446</v>
      </c>
      <c r="E93" t="str">
        <f>IF(LEN(telefony[[#This Row],[nr]])=7,"stacjonarny",IF(LEN(telefony[[#This Row],[nr]])=8,"komórkowy","zagraniczne"))</f>
        <v>stacjonarny</v>
      </c>
      <c r="F93">
        <f>IFERROR(SEARCH("12*",telefony[[#This Row],[nr]]),0)</f>
        <v>0</v>
      </c>
      <c r="G93" s="2">
        <f>telefony[[#This Row],[zakonczenie]]-telefony[[#This Row],[rozpoczecie]]</f>
        <v>9.9189814814815147E-3</v>
      </c>
    </row>
    <row r="94" spans="1:7" hidden="1" x14ac:dyDescent="0.25">
      <c r="A94">
        <v>1488369</v>
      </c>
      <c r="B94" s="1">
        <v>42919</v>
      </c>
      <c r="C94" s="2">
        <v>0.41612268518518519</v>
      </c>
      <c r="D94" s="2">
        <v>0.41756944444444444</v>
      </c>
      <c r="E94" t="str">
        <f>IF(LEN(telefony[[#This Row],[nr]])=7,"stacjonarny",IF(LEN(telefony[[#This Row],[nr]])=8,"komórkowy","zagraniczne"))</f>
        <v>stacjonarny</v>
      </c>
      <c r="F94">
        <f>IFERROR(SEARCH("12*",telefony[[#This Row],[nr]]),0)</f>
        <v>0</v>
      </c>
      <c r="G94" s="2">
        <f>telefony[[#This Row],[zakonczenie]]-telefony[[#This Row],[rozpoczecie]]</f>
        <v>1.4467592592592449E-3</v>
      </c>
    </row>
    <row r="95" spans="1:7" hidden="1" x14ac:dyDescent="0.25">
      <c r="A95">
        <v>1488369</v>
      </c>
      <c r="B95" s="1">
        <v>42921</v>
      </c>
      <c r="C95" s="2">
        <v>0.50457175925925923</v>
      </c>
      <c r="D95" s="2">
        <v>0.51533564814814814</v>
      </c>
      <c r="E95" t="str">
        <f>IF(LEN(telefony[[#This Row],[nr]])=7,"stacjonarny",IF(LEN(telefony[[#This Row],[nr]])=8,"komórkowy","zagraniczne"))</f>
        <v>stacjonarny</v>
      </c>
      <c r="F95">
        <f>IFERROR(SEARCH("12*",telefony[[#This Row],[nr]]),0)</f>
        <v>0</v>
      </c>
      <c r="G95" s="2">
        <f>telefony[[#This Row],[zakonczenie]]-telefony[[#This Row],[rozpoczecie]]</f>
        <v>1.0763888888888906E-2</v>
      </c>
    </row>
    <row r="96" spans="1:7" hidden="1" x14ac:dyDescent="0.25">
      <c r="A96">
        <v>1488369</v>
      </c>
      <c r="B96" s="1">
        <v>42922</v>
      </c>
      <c r="C96" s="2">
        <v>0.44871527777777775</v>
      </c>
      <c r="D96" s="2">
        <v>0.45627314814814812</v>
      </c>
      <c r="E96" t="str">
        <f>IF(LEN(telefony[[#This Row],[nr]])=7,"stacjonarny",IF(LEN(telefony[[#This Row],[nr]])=8,"komórkowy","zagraniczne"))</f>
        <v>stacjonarny</v>
      </c>
      <c r="F96">
        <f>IFERROR(SEARCH("12*",telefony[[#This Row],[nr]]),0)</f>
        <v>0</v>
      </c>
      <c r="G96" s="2">
        <f>telefony[[#This Row],[zakonczenie]]-telefony[[#This Row],[rozpoczecie]]</f>
        <v>7.5578703703703676E-3</v>
      </c>
    </row>
    <row r="97" spans="1:7" hidden="1" x14ac:dyDescent="0.25">
      <c r="A97">
        <v>1500342</v>
      </c>
      <c r="B97" s="1">
        <v>42937</v>
      </c>
      <c r="C97" s="2">
        <v>0.56297453703703704</v>
      </c>
      <c r="D97" s="2">
        <v>0.56752314814814819</v>
      </c>
      <c r="E97" t="str">
        <f>IF(LEN(telefony[[#This Row],[nr]])=7,"stacjonarny",IF(LEN(telefony[[#This Row],[nr]])=8,"komórkowy","zagraniczne"))</f>
        <v>stacjonarny</v>
      </c>
      <c r="F97">
        <f>IFERROR(SEARCH("12*",telefony[[#This Row],[nr]]),0)</f>
        <v>0</v>
      </c>
      <c r="G97" s="2">
        <f>telefony[[#This Row],[zakonczenie]]-telefony[[#This Row],[rozpoczecie]]</f>
        <v>4.548611111111156E-3</v>
      </c>
    </row>
    <row r="98" spans="1:7" hidden="1" x14ac:dyDescent="0.25">
      <c r="A98">
        <v>1507196</v>
      </c>
      <c r="B98" s="1">
        <v>42937</v>
      </c>
      <c r="C98" s="2">
        <v>0.34197916666666667</v>
      </c>
      <c r="D98" s="2">
        <v>0.3460300925925926</v>
      </c>
      <c r="E98" t="str">
        <f>IF(LEN(telefony[[#This Row],[nr]])=7,"stacjonarny",IF(LEN(telefony[[#This Row],[nr]])=8,"komórkowy","zagraniczne"))</f>
        <v>stacjonarny</v>
      </c>
      <c r="F98">
        <f>IFERROR(SEARCH("12*",telefony[[#This Row],[nr]]),0)</f>
        <v>0</v>
      </c>
      <c r="G98" s="2">
        <f>telefony[[#This Row],[zakonczenie]]-telefony[[#This Row],[rozpoczecie]]</f>
        <v>4.05092592592593E-3</v>
      </c>
    </row>
    <row r="99" spans="1:7" hidden="1" x14ac:dyDescent="0.25">
      <c r="A99">
        <v>1508356</v>
      </c>
      <c r="B99" s="1">
        <v>42920</v>
      </c>
      <c r="C99" s="2">
        <v>0.37013888888888891</v>
      </c>
      <c r="D99" s="2">
        <v>0.38033564814814813</v>
      </c>
      <c r="E99" t="str">
        <f>IF(LEN(telefony[[#This Row],[nr]])=7,"stacjonarny",IF(LEN(telefony[[#This Row],[nr]])=8,"komórkowy","zagraniczne"))</f>
        <v>stacjonarny</v>
      </c>
      <c r="F99">
        <f>IFERROR(SEARCH("12*",telefony[[#This Row],[nr]]),0)</f>
        <v>0</v>
      </c>
      <c r="G99" s="2">
        <f>telefony[[#This Row],[zakonczenie]]-telefony[[#This Row],[rozpoczecie]]</f>
        <v>1.0196759259259225E-2</v>
      </c>
    </row>
    <row r="100" spans="1:7" hidden="1" x14ac:dyDescent="0.25">
      <c r="A100">
        <v>1519891</v>
      </c>
      <c r="B100" s="1">
        <v>42933</v>
      </c>
      <c r="C100" s="2">
        <v>0.47604166666666664</v>
      </c>
      <c r="D100" s="2">
        <v>0.48714120370370373</v>
      </c>
      <c r="E100" t="str">
        <f>IF(LEN(telefony[[#This Row],[nr]])=7,"stacjonarny",IF(LEN(telefony[[#This Row],[nr]])=8,"komórkowy","zagraniczne"))</f>
        <v>stacjonarny</v>
      </c>
      <c r="F100">
        <f>IFERROR(SEARCH("12*",telefony[[#This Row],[nr]]),0)</f>
        <v>0</v>
      </c>
      <c r="G100" s="2">
        <f>telefony[[#This Row],[zakonczenie]]-telefony[[#This Row],[rozpoczecie]]</f>
        <v>1.1099537037037088E-2</v>
      </c>
    </row>
    <row r="101" spans="1:7" hidden="1" x14ac:dyDescent="0.25">
      <c r="A101">
        <v>1531672</v>
      </c>
      <c r="B101" s="1">
        <v>42942</v>
      </c>
      <c r="C101" s="2">
        <v>0.45021990740740742</v>
      </c>
      <c r="D101" s="2">
        <v>0.46079861111111109</v>
      </c>
      <c r="E101" t="str">
        <f>IF(LEN(telefony[[#This Row],[nr]])=7,"stacjonarny",IF(LEN(telefony[[#This Row],[nr]])=8,"komórkowy","zagraniczne"))</f>
        <v>stacjonarny</v>
      </c>
      <c r="F101">
        <f>IFERROR(SEARCH("12*",telefony[[#This Row],[nr]]),0)</f>
        <v>0</v>
      </c>
      <c r="G101" s="2">
        <f>telefony[[#This Row],[zakonczenie]]-telefony[[#This Row],[rozpoczecie]]</f>
        <v>1.0578703703703674E-2</v>
      </c>
    </row>
    <row r="102" spans="1:7" hidden="1" x14ac:dyDescent="0.25">
      <c r="A102">
        <v>1552302</v>
      </c>
      <c r="B102" s="1">
        <v>42930</v>
      </c>
      <c r="C102" s="2">
        <v>0.52953703703703703</v>
      </c>
      <c r="D102" s="2">
        <v>0.54078703703703701</v>
      </c>
      <c r="E102" t="str">
        <f>IF(LEN(telefony[[#This Row],[nr]])=7,"stacjonarny",IF(LEN(telefony[[#This Row],[nr]])=8,"komórkowy","zagraniczne"))</f>
        <v>stacjonarny</v>
      </c>
      <c r="F102">
        <f>IFERROR(SEARCH("12*",telefony[[#This Row],[nr]]),0)</f>
        <v>0</v>
      </c>
      <c r="G102" s="2">
        <f>telefony[[#This Row],[zakonczenie]]-telefony[[#This Row],[rozpoczecie]]</f>
        <v>1.1249999999999982E-2</v>
      </c>
    </row>
    <row r="103" spans="1:7" hidden="1" x14ac:dyDescent="0.25">
      <c r="A103">
        <v>1552877</v>
      </c>
      <c r="B103" s="1">
        <v>42934</v>
      </c>
      <c r="C103" s="2">
        <v>0.49277777777777776</v>
      </c>
      <c r="D103" s="2">
        <v>0.49600694444444443</v>
      </c>
      <c r="E103" t="str">
        <f>IF(LEN(telefony[[#This Row],[nr]])=7,"stacjonarny",IF(LEN(telefony[[#This Row],[nr]])=8,"komórkowy","zagraniczne"))</f>
        <v>stacjonarny</v>
      </c>
      <c r="F103">
        <f>IFERROR(SEARCH("12*",telefony[[#This Row],[nr]]),0)</f>
        <v>0</v>
      </c>
      <c r="G103" s="2">
        <f>telefony[[#This Row],[zakonczenie]]-telefony[[#This Row],[rozpoczecie]]</f>
        <v>3.2291666666666718E-3</v>
      </c>
    </row>
    <row r="104" spans="1:7" hidden="1" x14ac:dyDescent="0.25">
      <c r="A104">
        <v>1563816</v>
      </c>
      <c r="B104" s="1">
        <v>42937</v>
      </c>
      <c r="C104" s="2">
        <v>0.52243055555555551</v>
      </c>
      <c r="D104" s="2">
        <v>0.52681712962962968</v>
      </c>
      <c r="E104" t="str">
        <f>IF(LEN(telefony[[#This Row],[nr]])=7,"stacjonarny",IF(LEN(telefony[[#This Row],[nr]])=8,"komórkowy","zagraniczne"))</f>
        <v>stacjonarny</v>
      </c>
      <c r="F104">
        <f>IFERROR(SEARCH("12*",telefony[[#This Row],[nr]]),0)</f>
        <v>0</v>
      </c>
      <c r="G104" s="2">
        <f>telefony[[#This Row],[zakonczenie]]-telefony[[#This Row],[rozpoczecie]]</f>
        <v>4.3865740740741677E-3</v>
      </c>
    </row>
    <row r="105" spans="1:7" hidden="1" x14ac:dyDescent="0.25">
      <c r="A105">
        <v>1579531</v>
      </c>
      <c r="B105" s="1">
        <v>42921</v>
      </c>
      <c r="C105" s="2">
        <v>0.50134259259259262</v>
      </c>
      <c r="D105" s="2">
        <v>0.50873842592592589</v>
      </c>
      <c r="E105" t="str">
        <f>IF(LEN(telefony[[#This Row],[nr]])=7,"stacjonarny",IF(LEN(telefony[[#This Row],[nr]])=8,"komórkowy","zagraniczne"))</f>
        <v>stacjonarny</v>
      </c>
      <c r="F105">
        <f>IFERROR(SEARCH("12*",telefony[[#This Row],[nr]]),0)</f>
        <v>0</v>
      </c>
      <c r="G105" s="2">
        <f>telefony[[#This Row],[zakonczenie]]-telefony[[#This Row],[rozpoczecie]]</f>
        <v>7.3958333333332682E-3</v>
      </c>
    </row>
    <row r="106" spans="1:7" hidden="1" x14ac:dyDescent="0.25">
      <c r="A106">
        <v>1579531</v>
      </c>
      <c r="B106" s="1">
        <v>42921</v>
      </c>
      <c r="C106" s="2">
        <v>0.55266203703703709</v>
      </c>
      <c r="D106" s="2">
        <v>0.56405092592592587</v>
      </c>
      <c r="E106" t="str">
        <f>IF(LEN(telefony[[#This Row],[nr]])=7,"stacjonarny",IF(LEN(telefony[[#This Row],[nr]])=8,"komórkowy","zagraniczne"))</f>
        <v>stacjonarny</v>
      </c>
      <c r="F106">
        <f>IFERROR(SEARCH("12*",telefony[[#This Row],[nr]]),0)</f>
        <v>0</v>
      </c>
      <c r="G106" s="2">
        <f>telefony[[#This Row],[zakonczenie]]-telefony[[#This Row],[rozpoczecie]]</f>
        <v>1.1388888888888782E-2</v>
      </c>
    </row>
    <row r="107" spans="1:7" hidden="1" x14ac:dyDescent="0.25">
      <c r="A107">
        <v>1583683</v>
      </c>
      <c r="B107" s="1">
        <v>42920</v>
      </c>
      <c r="C107" s="2">
        <v>0.6275694444444444</v>
      </c>
      <c r="D107" s="2">
        <v>0.63215277777777779</v>
      </c>
      <c r="E107" t="str">
        <f>IF(LEN(telefony[[#This Row],[nr]])=7,"stacjonarny",IF(LEN(telefony[[#This Row],[nr]])=8,"komórkowy","zagraniczne"))</f>
        <v>stacjonarny</v>
      </c>
      <c r="F107">
        <f>IFERROR(SEARCH("12*",telefony[[#This Row],[nr]]),0)</f>
        <v>0</v>
      </c>
      <c r="G107" s="2">
        <f>telefony[[#This Row],[zakonczenie]]-telefony[[#This Row],[rozpoczecie]]</f>
        <v>4.5833333333333837E-3</v>
      </c>
    </row>
    <row r="108" spans="1:7" hidden="1" x14ac:dyDescent="0.25">
      <c r="A108">
        <v>1583683</v>
      </c>
      <c r="B108" s="1">
        <v>42947</v>
      </c>
      <c r="C108" s="2">
        <v>0.58784722222222219</v>
      </c>
      <c r="D108" s="2">
        <v>0.58940972222222221</v>
      </c>
      <c r="E108" t="str">
        <f>IF(LEN(telefony[[#This Row],[nr]])=7,"stacjonarny",IF(LEN(telefony[[#This Row],[nr]])=8,"komórkowy","zagraniczne"))</f>
        <v>stacjonarny</v>
      </c>
      <c r="F108">
        <f>IFERROR(SEARCH("12*",telefony[[#This Row],[nr]]),0)</f>
        <v>0</v>
      </c>
      <c r="G108" s="2">
        <f>telefony[[#This Row],[zakonczenie]]-telefony[[#This Row],[rozpoczecie]]</f>
        <v>1.5625000000000222E-3</v>
      </c>
    </row>
    <row r="109" spans="1:7" hidden="1" x14ac:dyDescent="0.25">
      <c r="A109">
        <v>1586675</v>
      </c>
      <c r="B109" s="1">
        <v>42934</v>
      </c>
      <c r="C109" s="2">
        <v>0.39093749999999999</v>
      </c>
      <c r="D109" s="2">
        <v>0.39787037037037037</v>
      </c>
      <c r="E109" t="str">
        <f>IF(LEN(telefony[[#This Row],[nr]])=7,"stacjonarny",IF(LEN(telefony[[#This Row],[nr]])=8,"komórkowy","zagraniczne"))</f>
        <v>stacjonarny</v>
      </c>
      <c r="F109">
        <f>IFERROR(SEARCH("12*",telefony[[#This Row],[nr]]),0)</f>
        <v>0</v>
      </c>
      <c r="G109" s="2">
        <f>telefony[[#This Row],[zakonczenie]]-telefony[[#This Row],[rozpoczecie]]</f>
        <v>6.9328703703703809E-3</v>
      </c>
    </row>
    <row r="110" spans="1:7" hidden="1" x14ac:dyDescent="0.25">
      <c r="A110">
        <v>1588418</v>
      </c>
      <c r="B110" s="1">
        <v>42935</v>
      </c>
      <c r="C110" s="2">
        <v>0.42422453703703705</v>
      </c>
      <c r="D110" s="2">
        <v>0.43512731481481481</v>
      </c>
      <c r="E110" t="str">
        <f>IF(LEN(telefony[[#This Row],[nr]])=7,"stacjonarny",IF(LEN(telefony[[#This Row],[nr]])=8,"komórkowy","zagraniczne"))</f>
        <v>stacjonarny</v>
      </c>
      <c r="F110">
        <f>IFERROR(SEARCH("12*",telefony[[#This Row],[nr]]),0)</f>
        <v>0</v>
      </c>
      <c r="G110" s="2">
        <f>telefony[[#This Row],[zakonczenie]]-telefony[[#This Row],[rozpoczecie]]</f>
        <v>1.0902777777777761E-2</v>
      </c>
    </row>
    <row r="111" spans="1:7" hidden="1" x14ac:dyDescent="0.25">
      <c r="A111">
        <v>1592822</v>
      </c>
      <c r="B111" s="1">
        <v>42926</v>
      </c>
      <c r="C111" s="2">
        <v>0.41422453703703704</v>
      </c>
      <c r="D111" s="2">
        <v>0.42549768518518516</v>
      </c>
      <c r="E111" t="str">
        <f>IF(LEN(telefony[[#This Row],[nr]])=7,"stacjonarny",IF(LEN(telefony[[#This Row],[nr]])=8,"komórkowy","zagraniczne"))</f>
        <v>stacjonarny</v>
      </c>
      <c r="F111">
        <f>IFERROR(SEARCH("12*",telefony[[#This Row],[nr]]),0)</f>
        <v>0</v>
      </c>
      <c r="G111" s="2">
        <f>telefony[[#This Row],[zakonczenie]]-telefony[[#This Row],[rozpoczecie]]</f>
        <v>1.1273148148148115E-2</v>
      </c>
    </row>
    <row r="112" spans="1:7" hidden="1" x14ac:dyDescent="0.25">
      <c r="A112">
        <v>1607422</v>
      </c>
      <c r="B112" s="1">
        <v>42934</v>
      </c>
      <c r="C112" s="2">
        <v>0.45238425925925924</v>
      </c>
      <c r="D112" s="2">
        <v>0.45937499999999998</v>
      </c>
      <c r="E112" t="str">
        <f>IF(LEN(telefony[[#This Row],[nr]])=7,"stacjonarny",IF(LEN(telefony[[#This Row],[nr]])=8,"komórkowy","zagraniczne"))</f>
        <v>stacjonarny</v>
      </c>
      <c r="F112">
        <f>IFERROR(SEARCH("12*",telefony[[#This Row],[nr]]),0)</f>
        <v>0</v>
      </c>
      <c r="G112" s="2">
        <f>telefony[[#This Row],[zakonczenie]]-telefony[[#This Row],[rozpoczecie]]</f>
        <v>6.9907407407407418E-3</v>
      </c>
    </row>
    <row r="113" spans="1:7" hidden="1" x14ac:dyDescent="0.25">
      <c r="A113">
        <v>1611389</v>
      </c>
      <c r="B113" s="1">
        <v>42920</v>
      </c>
      <c r="C113" s="2">
        <v>0.39879629629629632</v>
      </c>
      <c r="D113" s="2">
        <v>0.41033564814814816</v>
      </c>
      <c r="E113" t="str">
        <f>IF(LEN(telefony[[#This Row],[nr]])=7,"stacjonarny",IF(LEN(telefony[[#This Row],[nr]])=8,"komórkowy","zagraniczne"))</f>
        <v>stacjonarny</v>
      </c>
      <c r="F113">
        <f>IFERROR(SEARCH("12*",telefony[[#This Row],[nr]]),0)</f>
        <v>0</v>
      </c>
      <c r="G113" s="2">
        <f>telefony[[#This Row],[zakonczenie]]-telefony[[#This Row],[rozpoczecie]]</f>
        <v>1.1539351851851842E-2</v>
      </c>
    </row>
    <row r="114" spans="1:7" hidden="1" x14ac:dyDescent="0.25">
      <c r="A114">
        <v>1616328</v>
      </c>
      <c r="B114" s="1">
        <v>42928</v>
      </c>
      <c r="C114" s="2">
        <v>0.59354166666666663</v>
      </c>
      <c r="D114" s="2">
        <v>0.59888888888888892</v>
      </c>
      <c r="E114" t="str">
        <f>IF(LEN(telefony[[#This Row],[nr]])=7,"stacjonarny",IF(LEN(telefony[[#This Row],[nr]])=8,"komórkowy","zagraniczne"))</f>
        <v>stacjonarny</v>
      </c>
      <c r="F114">
        <f>IFERROR(SEARCH("12*",telefony[[#This Row],[nr]]),0)</f>
        <v>0</v>
      </c>
      <c r="G114" s="2">
        <f>telefony[[#This Row],[zakonczenie]]-telefony[[#This Row],[rozpoczecie]]</f>
        <v>5.3472222222222809E-3</v>
      </c>
    </row>
    <row r="115" spans="1:7" hidden="1" x14ac:dyDescent="0.25">
      <c r="A115">
        <v>1617146</v>
      </c>
      <c r="B115" s="1">
        <v>42933</v>
      </c>
      <c r="C115" s="2">
        <v>0.40575231481481483</v>
      </c>
      <c r="D115" s="2">
        <v>0.41274305555555557</v>
      </c>
      <c r="E115" t="str">
        <f>IF(LEN(telefony[[#This Row],[nr]])=7,"stacjonarny",IF(LEN(telefony[[#This Row],[nr]])=8,"komórkowy","zagraniczne"))</f>
        <v>stacjonarny</v>
      </c>
      <c r="F115">
        <f>IFERROR(SEARCH("12*",telefony[[#This Row],[nr]]),0)</f>
        <v>0</v>
      </c>
      <c r="G115" s="2">
        <f>telefony[[#This Row],[zakonczenie]]-telefony[[#This Row],[rozpoczecie]]</f>
        <v>6.9907407407407418E-3</v>
      </c>
    </row>
    <row r="116" spans="1:7" hidden="1" x14ac:dyDescent="0.25">
      <c r="A116">
        <v>1617146</v>
      </c>
      <c r="B116" s="1">
        <v>42937</v>
      </c>
      <c r="C116" s="2">
        <v>0.43400462962962966</v>
      </c>
      <c r="D116" s="2">
        <v>0.44041666666666668</v>
      </c>
      <c r="E116" t="str">
        <f>IF(LEN(telefony[[#This Row],[nr]])=7,"stacjonarny",IF(LEN(telefony[[#This Row],[nr]])=8,"komórkowy","zagraniczne"))</f>
        <v>stacjonarny</v>
      </c>
      <c r="F116">
        <f>IFERROR(SEARCH("12*",telefony[[#This Row],[nr]]),0)</f>
        <v>0</v>
      </c>
      <c r="G116" s="2">
        <f>telefony[[#This Row],[zakonczenie]]-telefony[[#This Row],[rozpoczecie]]</f>
        <v>6.4120370370370217E-3</v>
      </c>
    </row>
    <row r="117" spans="1:7" hidden="1" x14ac:dyDescent="0.25">
      <c r="A117">
        <v>1626862</v>
      </c>
      <c r="B117" s="1">
        <v>42937</v>
      </c>
      <c r="C117" s="2">
        <v>0.36155092592592591</v>
      </c>
      <c r="D117" s="2">
        <v>0.36355324074074075</v>
      </c>
      <c r="E117" t="str">
        <f>IF(LEN(telefony[[#This Row],[nr]])=7,"stacjonarny",IF(LEN(telefony[[#This Row],[nr]])=8,"komórkowy","zagraniczne"))</f>
        <v>stacjonarny</v>
      </c>
      <c r="F117">
        <f>IFERROR(SEARCH("12*",telefony[[#This Row],[nr]]),0)</f>
        <v>0</v>
      </c>
      <c r="G117" s="2">
        <f>telefony[[#This Row],[zakonczenie]]-telefony[[#This Row],[rozpoczecie]]</f>
        <v>2.0023148148148318E-3</v>
      </c>
    </row>
    <row r="118" spans="1:7" hidden="1" x14ac:dyDescent="0.25">
      <c r="A118">
        <v>1639829</v>
      </c>
      <c r="B118" s="1">
        <v>42944</v>
      </c>
      <c r="C118" s="2">
        <v>0.4815740740740741</v>
      </c>
      <c r="D118" s="2">
        <v>0.48802083333333335</v>
      </c>
      <c r="E118" t="str">
        <f>IF(LEN(telefony[[#This Row],[nr]])=7,"stacjonarny",IF(LEN(telefony[[#This Row],[nr]])=8,"komórkowy","zagraniczne"))</f>
        <v>stacjonarny</v>
      </c>
      <c r="F118">
        <f>IFERROR(SEARCH("12*",telefony[[#This Row],[nr]]),0)</f>
        <v>0</v>
      </c>
      <c r="G118" s="2">
        <f>telefony[[#This Row],[zakonczenie]]-telefony[[#This Row],[rozpoczecie]]</f>
        <v>6.4467592592592493E-3</v>
      </c>
    </row>
    <row r="119" spans="1:7" hidden="1" x14ac:dyDescent="0.25">
      <c r="A119">
        <v>1640140</v>
      </c>
      <c r="B119" s="1">
        <v>42923</v>
      </c>
      <c r="C119" s="2">
        <v>0.52484953703703707</v>
      </c>
      <c r="D119" s="2">
        <v>0.53331018518518514</v>
      </c>
      <c r="E119" t="str">
        <f>IF(LEN(telefony[[#This Row],[nr]])=7,"stacjonarny",IF(LEN(telefony[[#This Row],[nr]])=8,"komórkowy","zagraniczne"))</f>
        <v>stacjonarny</v>
      </c>
      <c r="F119">
        <f>IFERROR(SEARCH("12*",telefony[[#This Row],[nr]]),0)</f>
        <v>0</v>
      </c>
      <c r="G119" s="2">
        <f>telefony[[#This Row],[zakonczenie]]-telefony[[#This Row],[rozpoczecie]]</f>
        <v>8.4606481481480644E-3</v>
      </c>
    </row>
    <row r="120" spans="1:7" hidden="1" x14ac:dyDescent="0.25">
      <c r="A120">
        <v>1640513</v>
      </c>
      <c r="B120" s="1">
        <v>42944</v>
      </c>
      <c r="C120" s="2">
        <v>0.56162037037037038</v>
      </c>
      <c r="D120" s="2">
        <v>0.56876157407407413</v>
      </c>
      <c r="E120" t="str">
        <f>IF(LEN(telefony[[#This Row],[nr]])=7,"stacjonarny",IF(LEN(telefony[[#This Row],[nr]])=8,"komórkowy","zagraniczne"))</f>
        <v>stacjonarny</v>
      </c>
      <c r="F120">
        <f>IFERROR(SEARCH("12*",telefony[[#This Row],[nr]]),0)</f>
        <v>0</v>
      </c>
      <c r="G120" s="2">
        <f>telefony[[#This Row],[zakonczenie]]-telefony[[#This Row],[rozpoczecie]]</f>
        <v>7.1412037037037468E-3</v>
      </c>
    </row>
    <row r="121" spans="1:7" hidden="1" x14ac:dyDescent="0.25">
      <c r="A121">
        <v>1649912</v>
      </c>
      <c r="B121" s="1">
        <v>42930</v>
      </c>
      <c r="C121" s="2">
        <v>0.59467592592592589</v>
      </c>
      <c r="D121" s="2">
        <v>0.60392361111111115</v>
      </c>
      <c r="E121" t="str">
        <f>IF(LEN(telefony[[#This Row],[nr]])=7,"stacjonarny",IF(LEN(telefony[[#This Row],[nr]])=8,"komórkowy","zagraniczne"))</f>
        <v>stacjonarny</v>
      </c>
      <c r="F121">
        <f>IFERROR(SEARCH("12*",telefony[[#This Row],[nr]]),0)</f>
        <v>6</v>
      </c>
      <c r="G121" s="2">
        <f>telefony[[#This Row],[zakonczenie]]-telefony[[#This Row],[rozpoczecie]]</f>
        <v>9.2476851851852615E-3</v>
      </c>
    </row>
    <row r="122" spans="1:7" hidden="1" x14ac:dyDescent="0.25">
      <c r="A122">
        <v>1659814</v>
      </c>
      <c r="B122" s="1">
        <v>42922</v>
      </c>
      <c r="C122" s="2">
        <v>0.38416666666666666</v>
      </c>
      <c r="D122" s="2">
        <v>0.39554398148148145</v>
      </c>
      <c r="E122" t="str">
        <f>IF(LEN(telefony[[#This Row],[nr]])=7,"stacjonarny",IF(LEN(telefony[[#This Row],[nr]])=8,"komórkowy","zagraniczne"))</f>
        <v>stacjonarny</v>
      </c>
      <c r="F122">
        <f>IFERROR(SEARCH("12*",telefony[[#This Row],[nr]]),0)</f>
        <v>0</v>
      </c>
      <c r="G122" s="2">
        <f>telefony[[#This Row],[zakonczenie]]-telefony[[#This Row],[rozpoczecie]]</f>
        <v>1.1377314814814798E-2</v>
      </c>
    </row>
    <row r="123" spans="1:7" hidden="1" x14ac:dyDescent="0.25">
      <c r="A123">
        <v>1661633</v>
      </c>
      <c r="B123" s="1">
        <v>42933</v>
      </c>
      <c r="C123" s="2">
        <v>0.4611574074074074</v>
      </c>
      <c r="D123" s="2">
        <v>0.46372685185185186</v>
      </c>
      <c r="E123" t="str">
        <f>IF(LEN(telefony[[#This Row],[nr]])=7,"stacjonarny",IF(LEN(telefony[[#This Row],[nr]])=8,"komórkowy","zagraniczne"))</f>
        <v>stacjonarny</v>
      </c>
      <c r="F123">
        <f>IFERROR(SEARCH("12*",telefony[[#This Row],[nr]]),0)</f>
        <v>0</v>
      </c>
      <c r="G123" s="2">
        <f>telefony[[#This Row],[zakonczenie]]-telefony[[#This Row],[rozpoczecie]]</f>
        <v>2.5694444444444575E-3</v>
      </c>
    </row>
    <row r="124" spans="1:7" hidden="1" x14ac:dyDescent="0.25">
      <c r="A124">
        <v>1661633</v>
      </c>
      <c r="B124" s="1">
        <v>42944</v>
      </c>
      <c r="C124" s="2">
        <v>0.48042824074074075</v>
      </c>
      <c r="D124" s="2">
        <v>0.48422453703703705</v>
      </c>
      <c r="E124" t="str">
        <f>IF(LEN(telefony[[#This Row],[nr]])=7,"stacjonarny",IF(LEN(telefony[[#This Row],[nr]])=8,"komórkowy","zagraniczne"))</f>
        <v>stacjonarny</v>
      </c>
      <c r="F124">
        <f>IFERROR(SEARCH("12*",telefony[[#This Row],[nr]]),0)</f>
        <v>0</v>
      </c>
      <c r="G124" s="2">
        <f>telefony[[#This Row],[zakonczenie]]-telefony[[#This Row],[rozpoczecie]]</f>
        <v>3.7962962962962976E-3</v>
      </c>
    </row>
    <row r="125" spans="1:7" hidden="1" x14ac:dyDescent="0.25">
      <c r="A125">
        <v>1677537</v>
      </c>
      <c r="B125" s="1">
        <v>42940</v>
      </c>
      <c r="C125" s="2">
        <v>0.61471064814814813</v>
      </c>
      <c r="D125" s="2">
        <v>0.62232638888888892</v>
      </c>
      <c r="E125" t="str">
        <f>IF(LEN(telefony[[#This Row],[nr]])=7,"stacjonarny",IF(LEN(telefony[[#This Row],[nr]])=8,"komórkowy","zagraniczne"))</f>
        <v>stacjonarny</v>
      </c>
      <c r="F125">
        <f>IFERROR(SEARCH("12*",telefony[[#This Row],[nr]]),0)</f>
        <v>0</v>
      </c>
      <c r="G125" s="2">
        <f>telefony[[#This Row],[zakonczenie]]-telefony[[#This Row],[rozpoczecie]]</f>
        <v>7.615740740740784E-3</v>
      </c>
    </row>
    <row r="126" spans="1:7" hidden="1" x14ac:dyDescent="0.25">
      <c r="A126">
        <v>1679471</v>
      </c>
      <c r="B126" s="1">
        <v>42933</v>
      </c>
      <c r="C126" s="2">
        <v>0.42386574074074074</v>
      </c>
      <c r="D126" s="2">
        <v>0.42885416666666665</v>
      </c>
      <c r="E126" t="str">
        <f>IF(LEN(telefony[[#This Row],[nr]])=7,"stacjonarny",IF(LEN(telefony[[#This Row],[nr]])=8,"komórkowy","zagraniczne"))</f>
        <v>stacjonarny</v>
      </c>
      <c r="F126">
        <f>IFERROR(SEARCH("12*",telefony[[#This Row],[nr]]),0)</f>
        <v>0</v>
      </c>
      <c r="G126" s="2">
        <f>telefony[[#This Row],[zakonczenie]]-telefony[[#This Row],[rozpoczecie]]</f>
        <v>4.9884259259259101E-3</v>
      </c>
    </row>
    <row r="127" spans="1:7" hidden="1" x14ac:dyDescent="0.25">
      <c r="A127">
        <v>1689993</v>
      </c>
      <c r="B127" s="1">
        <v>42942</v>
      </c>
      <c r="C127" s="2">
        <v>0.38337962962962963</v>
      </c>
      <c r="D127" s="2">
        <v>0.38748842592592592</v>
      </c>
      <c r="E127" t="str">
        <f>IF(LEN(telefony[[#This Row],[nr]])=7,"stacjonarny",IF(LEN(telefony[[#This Row],[nr]])=8,"komórkowy","zagraniczne"))</f>
        <v>stacjonarny</v>
      </c>
      <c r="F127">
        <f>IFERROR(SEARCH("12*",telefony[[#This Row],[nr]]),0)</f>
        <v>0</v>
      </c>
      <c r="G127" s="2">
        <f>telefony[[#This Row],[zakonczenie]]-telefony[[#This Row],[rozpoczecie]]</f>
        <v>4.108796296296291E-3</v>
      </c>
    </row>
    <row r="128" spans="1:7" hidden="1" x14ac:dyDescent="0.25">
      <c r="A128">
        <v>1692981</v>
      </c>
      <c r="B128" s="1">
        <v>42929</v>
      </c>
      <c r="C128" s="2">
        <v>0.43297453703703703</v>
      </c>
      <c r="D128" s="2">
        <v>0.43424768518518519</v>
      </c>
      <c r="E128" t="str">
        <f>IF(LEN(telefony[[#This Row],[nr]])=7,"stacjonarny",IF(LEN(telefony[[#This Row],[nr]])=8,"komórkowy","zagraniczne"))</f>
        <v>stacjonarny</v>
      </c>
      <c r="F128">
        <f>IFERROR(SEARCH("12*",telefony[[#This Row],[nr]]),0)</f>
        <v>0</v>
      </c>
      <c r="G128" s="2">
        <f>telefony[[#This Row],[zakonczenie]]-telefony[[#This Row],[rozpoczecie]]</f>
        <v>1.2731481481481621E-3</v>
      </c>
    </row>
    <row r="129" spans="1:7" hidden="1" x14ac:dyDescent="0.25">
      <c r="A129">
        <v>1700508</v>
      </c>
      <c r="B129" s="1">
        <v>42934</v>
      </c>
      <c r="C129" s="2">
        <v>0.37179398148148146</v>
      </c>
      <c r="D129" s="2">
        <v>0.3828125</v>
      </c>
      <c r="E129" t="str">
        <f>IF(LEN(telefony[[#This Row],[nr]])=7,"stacjonarny",IF(LEN(telefony[[#This Row],[nr]])=8,"komórkowy","zagraniczne"))</f>
        <v>stacjonarny</v>
      </c>
      <c r="F129">
        <f>IFERROR(SEARCH("12*",telefony[[#This Row],[nr]]),0)</f>
        <v>0</v>
      </c>
      <c r="G129" s="2">
        <f>telefony[[#This Row],[zakonczenie]]-telefony[[#This Row],[rozpoczecie]]</f>
        <v>1.1018518518518539E-2</v>
      </c>
    </row>
    <row r="130" spans="1:7" hidden="1" x14ac:dyDescent="0.25">
      <c r="A130">
        <v>1701008</v>
      </c>
      <c r="B130" s="1">
        <v>42933</v>
      </c>
      <c r="C130" s="2">
        <v>0.40104166666666669</v>
      </c>
      <c r="D130" s="2">
        <v>0.40837962962962965</v>
      </c>
      <c r="E130" t="str">
        <f>IF(LEN(telefony[[#This Row],[nr]])=7,"stacjonarny",IF(LEN(telefony[[#This Row],[nr]])=8,"komórkowy","zagraniczne"))</f>
        <v>stacjonarny</v>
      </c>
      <c r="F130">
        <f>IFERROR(SEARCH("12*",telefony[[#This Row],[nr]]),0)</f>
        <v>0</v>
      </c>
      <c r="G130" s="2">
        <f>telefony[[#This Row],[zakonczenie]]-telefony[[#This Row],[rozpoczecie]]</f>
        <v>7.3379629629629628E-3</v>
      </c>
    </row>
    <row r="131" spans="1:7" hidden="1" x14ac:dyDescent="0.25">
      <c r="A131">
        <v>1709455</v>
      </c>
      <c r="B131" s="1">
        <v>42919</v>
      </c>
      <c r="C131" s="2">
        <v>0.60313657407407406</v>
      </c>
      <c r="D131" s="2">
        <v>0.60765046296296299</v>
      </c>
      <c r="E131" t="str">
        <f>IF(LEN(telefony[[#This Row],[nr]])=7,"stacjonarny",IF(LEN(telefony[[#This Row],[nr]])=8,"komórkowy","zagraniczne"))</f>
        <v>stacjonarny</v>
      </c>
      <c r="F131">
        <f>IFERROR(SEARCH("12*",telefony[[#This Row],[nr]]),0)</f>
        <v>0</v>
      </c>
      <c r="G131" s="2">
        <f>telefony[[#This Row],[zakonczenie]]-telefony[[#This Row],[rozpoczecie]]</f>
        <v>4.5138888888889284E-3</v>
      </c>
    </row>
    <row r="132" spans="1:7" hidden="1" x14ac:dyDescent="0.25">
      <c r="A132">
        <v>1714791</v>
      </c>
      <c r="B132" s="1">
        <v>42920</v>
      </c>
      <c r="C132" s="2">
        <v>0.47230324074074076</v>
      </c>
      <c r="D132" s="2">
        <v>0.47288194444444442</v>
      </c>
      <c r="E132" t="str">
        <f>IF(LEN(telefony[[#This Row],[nr]])=7,"stacjonarny",IF(LEN(telefony[[#This Row],[nr]])=8,"komórkowy","zagraniczne"))</f>
        <v>stacjonarny</v>
      </c>
      <c r="F132">
        <f>IFERROR(SEARCH("12*",telefony[[#This Row],[nr]]),0)</f>
        <v>0</v>
      </c>
      <c r="G132" s="2">
        <f>telefony[[#This Row],[zakonczenie]]-telefony[[#This Row],[rozpoczecie]]</f>
        <v>5.7870370370366464E-4</v>
      </c>
    </row>
    <row r="133" spans="1:7" hidden="1" x14ac:dyDescent="0.25">
      <c r="A133">
        <v>1715377</v>
      </c>
      <c r="B133" s="1">
        <v>42921</v>
      </c>
      <c r="C133" s="2">
        <v>0.41847222222222225</v>
      </c>
      <c r="D133" s="2">
        <v>0.42833333333333334</v>
      </c>
      <c r="E133" t="str">
        <f>IF(LEN(telefony[[#This Row],[nr]])=7,"stacjonarny",IF(LEN(telefony[[#This Row],[nr]])=8,"komórkowy","zagraniczne"))</f>
        <v>stacjonarny</v>
      </c>
      <c r="F133">
        <f>IFERROR(SEARCH("12*",telefony[[#This Row],[nr]]),0)</f>
        <v>0</v>
      </c>
      <c r="G133" s="2">
        <f>telefony[[#This Row],[zakonczenie]]-telefony[[#This Row],[rozpoczecie]]</f>
        <v>9.8611111111110983E-3</v>
      </c>
    </row>
    <row r="134" spans="1:7" hidden="1" x14ac:dyDescent="0.25">
      <c r="A134">
        <v>1721264</v>
      </c>
      <c r="B134" s="1">
        <v>42943</v>
      </c>
      <c r="C134" s="2">
        <v>0.47394675925925928</v>
      </c>
      <c r="D134" s="2">
        <v>0.47922453703703705</v>
      </c>
      <c r="E134" t="str">
        <f>IF(LEN(telefony[[#This Row],[nr]])=7,"stacjonarny",IF(LEN(telefony[[#This Row],[nr]])=8,"komórkowy","zagraniczne"))</f>
        <v>stacjonarny</v>
      </c>
      <c r="F134">
        <f>IFERROR(SEARCH("12*",telefony[[#This Row],[nr]]),0)</f>
        <v>4</v>
      </c>
      <c r="G134" s="2">
        <f>telefony[[#This Row],[zakonczenie]]-telefony[[#This Row],[rozpoczecie]]</f>
        <v>5.2777777777777701E-3</v>
      </c>
    </row>
    <row r="135" spans="1:7" hidden="1" x14ac:dyDescent="0.25">
      <c r="A135">
        <v>1734512</v>
      </c>
      <c r="B135" s="1">
        <v>42923</v>
      </c>
      <c r="C135" s="2">
        <v>0.57093749999999999</v>
      </c>
      <c r="D135" s="2">
        <v>0.5765393518518519</v>
      </c>
      <c r="E135" t="str">
        <f>IF(LEN(telefony[[#This Row],[nr]])=7,"stacjonarny",IF(LEN(telefony[[#This Row],[nr]])=8,"komórkowy","zagraniczne"))</f>
        <v>stacjonarny</v>
      </c>
      <c r="F135">
        <f>IFERROR(SEARCH("12*",telefony[[#This Row],[nr]]),0)</f>
        <v>6</v>
      </c>
      <c r="G135" s="2">
        <f>telefony[[#This Row],[zakonczenie]]-telefony[[#This Row],[rozpoczecie]]</f>
        <v>5.6018518518519134E-3</v>
      </c>
    </row>
    <row r="136" spans="1:7" hidden="1" x14ac:dyDescent="0.25">
      <c r="A136">
        <v>1739364</v>
      </c>
      <c r="B136" s="1">
        <v>42940</v>
      </c>
      <c r="C136" s="2">
        <v>0.61100694444444448</v>
      </c>
      <c r="D136" s="2">
        <v>0.62071759259259263</v>
      </c>
      <c r="E136" t="str">
        <f>IF(LEN(telefony[[#This Row],[nr]])=7,"stacjonarny",IF(LEN(telefony[[#This Row],[nr]])=8,"komórkowy","zagraniczne"))</f>
        <v>stacjonarny</v>
      </c>
      <c r="F136">
        <f>IFERROR(SEARCH("12*",telefony[[#This Row],[nr]]),0)</f>
        <v>0</v>
      </c>
      <c r="G136" s="2">
        <f>telefony[[#This Row],[zakonczenie]]-telefony[[#This Row],[rozpoczecie]]</f>
        <v>9.7106481481481488E-3</v>
      </c>
    </row>
    <row r="137" spans="1:7" hidden="1" x14ac:dyDescent="0.25">
      <c r="A137">
        <v>1740380</v>
      </c>
      <c r="B137" s="1">
        <v>42940</v>
      </c>
      <c r="C137" s="2">
        <v>0.62605324074074076</v>
      </c>
      <c r="D137" s="2">
        <v>0.63655092592592588</v>
      </c>
      <c r="E137" t="str">
        <f>IF(LEN(telefony[[#This Row],[nr]])=7,"stacjonarny",IF(LEN(telefony[[#This Row],[nr]])=8,"komórkowy","zagraniczne"))</f>
        <v>stacjonarny</v>
      </c>
      <c r="F137">
        <f>IFERROR(SEARCH("12*",telefony[[#This Row],[nr]]),0)</f>
        <v>0</v>
      </c>
      <c r="G137" s="2">
        <f>telefony[[#This Row],[zakonczenie]]-telefony[[#This Row],[rozpoczecie]]</f>
        <v>1.0497685185185124E-2</v>
      </c>
    </row>
    <row r="138" spans="1:7" hidden="1" x14ac:dyDescent="0.25">
      <c r="A138">
        <v>1747389</v>
      </c>
      <c r="B138" s="1">
        <v>42936</v>
      </c>
      <c r="C138" s="2">
        <v>0.45795138888888887</v>
      </c>
      <c r="D138" s="2">
        <v>0.46004629629629629</v>
      </c>
      <c r="E138" t="str">
        <f>IF(LEN(telefony[[#This Row],[nr]])=7,"stacjonarny",IF(LEN(telefony[[#This Row],[nr]])=8,"komórkowy","zagraniczne"))</f>
        <v>stacjonarny</v>
      </c>
      <c r="F138">
        <f>IFERROR(SEARCH("12*",telefony[[#This Row],[nr]]),0)</f>
        <v>0</v>
      </c>
      <c r="G138" s="2">
        <f>telefony[[#This Row],[zakonczenie]]-telefony[[#This Row],[rozpoczecie]]</f>
        <v>2.0949074074074203E-3</v>
      </c>
    </row>
    <row r="139" spans="1:7" hidden="1" x14ac:dyDescent="0.25">
      <c r="A139">
        <v>1761255</v>
      </c>
      <c r="B139" s="1">
        <v>42920</v>
      </c>
      <c r="C139" s="2">
        <v>0.51958333333333329</v>
      </c>
      <c r="D139" s="2">
        <v>0.52266203703703706</v>
      </c>
      <c r="E139" t="str">
        <f>IF(LEN(telefony[[#This Row],[nr]])=7,"stacjonarny",IF(LEN(telefony[[#This Row],[nr]])=8,"komórkowy","zagraniczne"))</f>
        <v>stacjonarny</v>
      </c>
      <c r="F139">
        <f>IFERROR(SEARCH("12*",telefony[[#This Row],[nr]]),0)</f>
        <v>4</v>
      </c>
      <c r="G139" s="2">
        <f>telefony[[#This Row],[zakonczenie]]-telefony[[#This Row],[rozpoczecie]]</f>
        <v>3.0787037037037779E-3</v>
      </c>
    </row>
    <row r="140" spans="1:7" hidden="1" x14ac:dyDescent="0.25">
      <c r="A140">
        <v>1766133</v>
      </c>
      <c r="B140" s="1">
        <v>42937</v>
      </c>
      <c r="C140" s="2">
        <v>0.48439814814814813</v>
      </c>
      <c r="D140" s="2">
        <v>0.4878587962962963</v>
      </c>
      <c r="E140" t="str">
        <f>IF(LEN(telefony[[#This Row],[nr]])=7,"stacjonarny",IF(LEN(telefony[[#This Row],[nr]])=8,"komórkowy","zagraniczne"))</f>
        <v>stacjonarny</v>
      </c>
      <c r="F140">
        <f>IFERROR(SEARCH("12*",telefony[[#This Row],[nr]]),0)</f>
        <v>0</v>
      </c>
      <c r="G140" s="2">
        <f>telefony[[#This Row],[zakonczenie]]-telefony[[#This Row],[rozpoczecie]]</f>
        <v>3.460648148148171E-3</v>
      </c>
    </row>
    <row r="141" spans="1:7" hidden="1" x14ac:dyDescent="0.25">
      <c r="A141">
        <v>1775131</v>
      </c>
      <c r="B141" s="1">
        <v>42930</v>
      </c>
      <c r="C141" s="2">
        <v>0.36922453703703706</v>
      </c>
      <c r="D141" s="2">
        <v>0.36994212962962963</v>
      </c>
      <c r="E141" t="str">
        <f>IF(LEN(telefony[[#This Row],[nr]])=7,"stacjonarny",IF(LEN(telefony[[#This Row],[nr]])=8,"komórkowy","zagraniczne"))</f>
        <v>stacjonarny</v>
      </c>
      <c r="F141">
        <f>IFERROR(SEARCH("12*",telefony[[#This Row],[nr]]),0)</f>
        <v>0</v>
      </c>
      <c r="G141" s="2">
        <f>telefony[[#This Row],[zakonczenie]]-telefony[[#This Row],[rozpoczecie]]</f>
        <v>7.1759259259257524E-4</v>
      </c>
    </row>
    <row r="142" spans="1:7" hidden="1" x14ac:dyDescent="0.25">
      <c r="A142">
        <v>1775586</v>
      </c>
      <c r="B142" s="1">
        <v>42926</v>
      </c>
      <c r="C142" s="2">
        <v>0.34016203703703701</v>
      </c>
      <c r="D142" s="2">
        <v>0.3495138888888889</v>
      </c>
      <c r="E142" t="str">
        <f>IF(LEN(telefony[[#This Row],[nr]])=7,"stacjonarny",IF(LEN(telefony[[#This Row],[nr]])=8,"komórkowy","zagraniczne"))</f>
        <v>stacjonarny</v>
      </c>
      <c r="F142">
        <f>IFERROR(SEARCH("12*",telefony[[#This Row],[nr]]),0)</f>
        <v>0</v>
      </c>
      <c r="G142" s="2">
        <f>telefony[[#This Row],[zakonczenie]]-telefony[[#This Row],[rozpoczecie]]</f>
        <v>9.3518518518518889E-3</v>
      </c>
    </row>
    <row r="143" spans="1:7" hidden="1" x14ac:dyDescent="0.25">
      <c r="A143">
        <v>1775586</v>
      </c>
      <c r="B143" s="1">
        <v>42934</v>
      </c>
      <c r="C143" s="2">
        <v>0.38452546296296297</v>
      </c>
      <c r="D143" s="2">
        <v>0.38978009259259261</v>
      </c>
      <c r="E143" t="str">
        <f>IF(LEN(telefony[[#This Row],[nr]])=7,"stacjonarny",IF(LEN(telefony[[#This Row],[nr]])=8,"komórkowy","zagraniczne"))</f>
        <v>stacjonarny</v>
      </c>
      <c r="F143">
        <f>IFERROR(SEARCH("12*",telefony[[#This Row],[nr]]),0)</f>
        <v>0</v>
      </c>
      <c r="G143" s="2">
        <f>telefony[[#This Row],[zakonczenie]]-telefony[[#This Row],[rozpoczecie]]</f>
        <v>5.2546296296296369E-3</v>
      </c>
    </row>
    <row r="144" spans="1:7" hidden="1" x14ac:dyDescent="0.25">
      <c r="A144">
        <v>1787732</v>
      </c>
      <c r="B144" s="1">
        <v>42919</v>
      </c>
      <c r="C144" s="2">
        <v>0.4052546296296296</v>
      </c>
      <c r="D144" s="2">
        <v>0.41048611111111111</v>
      </c>
      <c r="E144" t="str">
        <f>IF(LEN(telefony[[#This Row],[nr]])=7,"stacjonarny",IF(LEN(telefony[[#This Row],[nr]])=8,"komórkowy","zagraniczne"))</f>
        <v>stacjonarny</v>
      </c>
      <c r="F144">
        <f>IFERROR(SEARCH("12*",telefony[[#This Row],[nr]]),0)</f>
        <v>0</v>
      </c>
      <c r="G144" s="2">
        <f>telefony[[#This Row],[zakonczenie]]-telefony[[#This Row],[rozpoczecie]]</f>
        <v>5.2314814814815036E-3</v>
      </c>
    </row>
    <row r="145" spans="1:7" hidden="1" x14ac:dyDescent="0.25">
      <c r="A145">
        <v>1787732</v>
      </c>
      <c r="B145" s="1">
        <v>42919</v>
      </c>
      <c r="C145" s="2">
        <v>0.46151620370370372</v>
      </c>
      <c r="D145" s="2">
        <v>0.46546296296296297</v>
      </c>
      <c r="E145" t="str">
        <f>IF(LEN(telefony[[#This Row],[nr]])=7,"stacjonarny",IF(LEN(telefony[[#This Row],[nr]])=8,"komórkowy","zagraniczne"))</f>
        <v>stacjonarny</v>
      </c>
      <c r="F145">
        <f>IFERROR(SEARCH("12*",telefony[[#This Row],[nr]]),0)</f>
        <v>0</v>
      </c>
      <c r="G145" s="2">
        <f>telefony[[#This Row],[zakonczenie]]-telefony[[#This Row],[rozpoczecie]]</f>
        <v>3.9467592592592471E-3</v>
      </c>
    </row>
    <row r="146" spans="1:7" hidden="1" x14ac:dyDescent="0.25">
      <c r="A146">
        <v>1797960</v>
      </c>
      <c r="B146" s="1">
        <v>42921</v>
      </c>
      <c r="C146" s="2">
        <v>0.51026620370370368</v>
      </c>
      <c r="D146" s="2">
        <v>0.51557870370370373</v>
      </c>
      <c r="E146" t="str">
        <f>IF(LEN(telefony[[#This Row],[nr]])=7,"stacjonarny",IF(LEN(telefony[[#This Row],[nr]])=8,"komórkowy","zagraniczne"))</f>
        <v>stacjonarny</v>
      </c>
      <c r="F146">
        <f>IFERROR(SEARCH("12*",telefony[[#This Row],[nr]]),0)</f>
        <v>0</v>
      </c>
      <c r="G146" s="2">
        <f>telefony[[#This Row],[zakonczenie]]-telefony[[#This Row],[rozpoczecie]]</f>
        <v>5.3125000000000533E-3</v>
      </c>
    </row>
    <row r="147" spans="1:7" hidden="1" x14ac:dyDescent="0.25">
      <c r="A147">
        <v>1808444</v>
      </c>
      <c r="B147" s="1">
        <v>42930</v>
      </c>
      <c r="C147" s="2">
        <v>0.59284722222222219</v>
      </c>
      <c r="D147" s="2">
        <v>0.59662037037037041</v>
      </c>
      <c r="E147" t="str">
        <f>IF(LEN(telefony[[#This Row],[nr]])=7,"stacjonarny",IF(LEN(telefony[[#This Row],[nr]])=8,"komórkowy","zagraniczne"))</f>
        <v>stacjonarny</v>
      </c>
      <c r="F147">
        <f>IFERROR(SEARCH("12*",telefony[[#This Row],[nr]]),0)</f>
        <v>0</v>
      </c>
      <c r="G147" s="2">
        <f>telefony[[#This Row],[zakonczenie]]-telefony[[#This Row],[rozpoczecie]]</f>
        <v>3.7731481481482199E-3</v>
      </c>
    </row>
    <row r="148" spans="1:7" hidden="1" x14ac:dyDescent="0.25">
      <c r="A148">
        <v>1809111</v>
      </c>
      <c r="B148" s="1">
        <v>42947</v>
      </c>
      <c r="C148" s="2">
        <v>0.59290509259259261</v>
      </c>
      <c r="D148" s="2">
        <v>0.60322916666666671</v>
      </c>
      <c r="E148" t="str">
        <f>IF(LEN(telefony[[#This Row],[nr]])=7,"stacjonarny",IF(LEN(telefony[[#This Row],[nr]])=8,"komórkowy","zagraniczne"))</f>
        <v>stacjonarny</v>
      </c>
      <c r="F148">
        <f>IFERROR(SEARCH("12*",telefony[[#This Row],[nr]]),0)</f>
        <v>0</v>
      </c>
      <c r="G148" s="2">
        <f>telefony[[#This Row],[zakonczenie]]-telefony[[#This Row],[rozpoczecie]]</f>
        <v>1.0324074074074097E-2</v>
      </c>
    </row>
    <row r="149" spans="1:7" hidden="1" x14ac:dyDescent="0.25">
      <c r="A149">
        <v>1811630</v>
      </c>
      <c r="B149" s="1">
        <v>42928</v>
      </c>
      <c r="C149" s="2">
        <v>0.36787037037037035</v>
      </c>
      <c r="D149" s="2">
        <v>0.36855324074074075</v>
      </c>
      <c r="E149" t="str">
        <f>IF(LEN(telefony[[#This Row],[nr]])=7,"stacjonarny",IF(LEN(telefony[[#This Row],[nr]])=8,"komórkowy","zagraniczne"))</f>
        <v>stacjonarny</v>
      </c>
      <c r="F149">
        <f>IFERROR(SEARCH("12*",telefony[[#This Row],[nr]]),0)</f>
        <v>0</v>
      </c>
      <c r="G149" s="2">
        <f>telefony[[#This Row],[zakonczenie]]-telefony[[#This Row],[rozpoczecie]]</f>
        <v>6.828703703704031E-4</v>
      </c>
    </row>
    <row r="150" spans="1:7" hidden="1" x14ac:dyDescent="0.25">
      <c r="A150">
        <v>1814327</v>
      </c>
      <c r="B150" s="1">
        <v>42923</v>
      </c>
      <c r="C150" s="2">
        <v>0.5385416666666667</v>
      </c>
      <c r="D150" s="2">
        <v>0.53870370370370368</v>
      </c>
      <c r="E150" t="str">
        <f>IF(LEN(telefony[[#This Row],[nr]])=7,"stacjonarny",IF(LEN(telefony[[#This Row],[nr]])=8,"komórkowy","zagraniczne"))</f>
        <v>stacjonarny</v>
      </c>
      <c r="F150">
        <f>IFERROR(SEARCH("12*",telefony[[#This Row],[nr]]),0)</f>
        <v>0</v>
      </c>
      <c r="G150" s="2">
        <f>telefony[[#This Row],[zakonczenie]]-telefony[[#This Row],[rozpoczecie]]</f>
        <v>1.6203703703698835E-4</v>
      </c>
    </row>
    <row r="151" spans="1:7" hidden="1" x14ac:dyDescent="0.25">
      <c r="A151">
        <v>1816002</v>
      </c>
      <c r="B151" s="1">
        <v>42929</v>
      </c>
      <c r="C151" s="2">
        <v>0.50732638888888892</v>
      </c>
      <c r="D151" s="2">
        <v>0.51005787037037043</v>
      </c>
      <c r="E151" t="str">
        <f>IF(LEN(telefony[[#This Row],[nr]])=7,"stacjonarny",IF(LEN(telefony[[#This Row],[nr]])=8,"komórkowy","zagraniczne"))</f>
        <v>stacjonarny</v>
      </c>
      <c r="F151">
        <f>IFERROR(SEARCH("12*",telefony[[#This Row],[nr]]),0)</f>
        <v>0</v>
      </c>
      <c r="G151" s="2">
        <f>telefony[[#This Row],[zakonczenie]]-telefony[[#This Row],[rozpoczecie]]</f>
        <v>2.7314814814815014E-3</v>
      </c>
    </row>
    <row r="152" spans="1:7" hidden="1" x14ac:dyDescent="0.25">
      <c r="A152">
        <v>1829028</v>
      </c>
      <c r="B152" s="1">
        <v>42940</v>
      </c>
      <c r="C152" s="2">
        <v>0.5602893518518518</v>
      </c>
      <c r="D152" s="2">
        <v>0.57128472222222226</v>
      </c>
      <c r="E152" t="str">
        <f>IF(LEN(telefony[[#This Row],[nr]])=7,"stacjonarny",IF(LEN(telefony[[#This Row],[nr]])=8,"komórkowy","zagraniczne"))</f>
        <v>stacjonarny</v>
      </c>
      <c r="F152">
        <f>IFERROR(SEARCH("12*",telefony[[#This Row],[nr]]),0)</f>
        <v>0</v>
      </c>
      <c r="G152" s="2">
        <f>telefony[[#This Row],[zakonczenie]]-telefony[[#This Row],[rozpoczecie]]</f>
        <v>1.0995370370370461E-2</v>
      </c>
    </row>
    <row r="153" spans="1:7" hidden="1" x14ac:dyDescent="0.25">
      <c r="A153">
        <v>1830054</v>
      </c>
      <c r="B153" s="1">
        <v>42942</v>
      </c>
      <c r="C153" s="2">
        <v>0.41390046296296296</v>
      </c>
      <c r="D153" s="2">
        <v>0.42016203703703703</v>
      </c>
      <c r="E153" t="str">
        <f>IF(LEN(telefony[[#This Row],[nr]])=7,"stacjonarny",IF(LEN(telefony[[#This Row],[nr]])=8,"komórkowy","zagraniczne"))</f>
        <v>stacjonarny</v>
      </c>
      <c r="F153">
        <f>IFERROR(SEARCH("12*",telefony[[#This Row],[nr]]),0)</f>
        <v>0</v>
      </c>
      <c r="G153" s="2">
        <f>telefony[[#This Row],[zakonczenie]]-telefony[[#This Row],[rozpoczecie]]</f>
        <v>6.2615740740740722E-3</v>
      </c>
    </row>
    <row r="154" spans="1:7" hidden="1" x14ac:dyDescent="0.25">
      <c r="A154">
        <v>1830251</v>
      </c>
      <c r="B154" s="1">
        <v>42947</v>
      </c>
      <c r="C154" s="2">
        <v>0.48893518518518519</v>
      </c>
      <c r="D154" s="2">
        <v>0.49787037037037035</v>
      </c>
      <c r="E154" t="str">
        <f>IF(LEN(telefony[[#This Row],[nr]])=7,"stacjonarny",IF(LEN(telefony[[#This Row],[nr]])=8,"komórkowy","zagraniczne"))</f>
        <v>stacjonarny</v>
      </c>
      <c r="F154">
        <f>IFERROR(SEARCH("12*",telefony[[#This Row],[nr]]),0)</f>
        <v>0</v>
      </c>
      <c r="G154" s="2">
        <f>telefony[[#This Row],[zakonczenie]]-telefony[[#This Row],[rozpoczecie]]</f>
        <v>8.9351851851851571E-3</v>
      </c>
    </row>
    <row r="155" spans="1:7" hidden="1" x14ac:dyDescent="0.25">
      <c r="A155">
        <v>1837797</v>
      </c>
      <c r="B155" s="1">
        <v>42920</v>
      </c>
      <c r="C155" s="2">
        <v>0.5688657407407407</v>
      </c>
      <c r="D155" s="2">
        <v>0.57524305555555555</v>
      </c>
      <c r="E155" t="str">
        <f>IF(LEN(telefony[[#This Row],[nr]])=7,"stacjonarny",IF(LEN(telefony[[#This Row],[nr]])=8,"komórkowy","zagraniczne"))</f>
        <v>stacjonarny</v>
      </c>
      <c r="F155">
        <f>IFERROR(SEARCH("12*",telefony[[#This Row],[nr]]),0)</f>
        <v>0</v>
      </c>
      <c r="G155" s="2">
        <f>telefony[[#This Row],[zakonczenie]]-telefony[[#This Row],[rozpoczecie]]</f>
        <v>6.3773148148148495E-3</v>
      </c>
    </row>
    <row r="156" spans="1:7" hidden="1" x14ac:dyDescent="0.25">
      <c r="A156">
        <v>1859884</v>
      </c>
      <c r="B156" s="1">
        <v>42941</v>
      </c>
      <c r="C156" s="2">
        <v>0.38668981481481479</v>
      </c>
      <c r="D156" s="2">
        <v>0.3913773148148148</v>
      </c>
      <c r="E156" t="str">
        <f>IF(LEN(telefony[[#This Row],[nr]])=7,"stacjonarny",IF(LEN(telefony[[#This Row],[nr]])=8,"komórkowy","zagraniczne"))</f>
        <v>stacjonarny</v>
      </c>
      <c r="F156">
        <f>IFERROR(SEARCH("12*",telefony[[#This Row],[nr]]),0)</f>
        <v>0</v>
      </c>
      <c r="G156" s="2">
        <f>telefony[[#This Row],[zakonczenie]]-telefony[[#This Row],[rozpoczecie]]</f>
        <v>4.6875000000000111E-3</v>
      </c>
    </row>
    <row r="157" spans="1:7" hidden="1" x14ac:dyDescent="0.25">
      <c r="A157">
        <v>1867016</v>
      </c>
      <c r="B157" s="1">
        <v>42919</v>
      </c>
      <c r="C157" s="2">
        <v>0.50910879629629635</v>
      </c>
      <c r="D157" s="2">
        <v>0.50930555555555557</v>
      </c>
      <c r="E157" t="str">
        <f>IF(LEN(telefony[[#This Row],[nr]])=7,"stacjonarny",IF(LEN(telefony[[#This Row],[nr]])=8,"komórkowy","zagraniczne"))</f>
        <v>stacjonarny</v>
      </c>
      <c r="F157">
        <f>IFERROR(SEARCH("12*",telefony[[#This Row],[nr]]),0)</f>
        <v>0</v>
      </c>
      <c r="G157" s="2">
        <f>telefony[[#This Row],[zakonczenie]]-telefony[[#This Row],[rozpoczecie]]</f>
        <v>1.96759259259216E-4</v>
      </c>
    </row>
    <row r="158" spans="1:7" hidden="1" x14ac:dyDescent="0.25">
      <c r="A158">
        <v>1879412</v>
      </c>
      <c r="B158" s="1">
        <v>42942</v>
      </c>
      <c r="C158" s="2">
        <v>0.51546296296296301</v>
      </c>
      <c r="D158" s="2">
        <v>0.52481481481481485</v>
      </c>
      <c r="E158" t="str">
        <f>IF(LEN(telefony[[#This Row],[nr]])=7,"stacjonarny",IF(LEN(telefony[[#This Row],[nr]])=8,"komórkowy","zagraniczne"))</f>
        <v>stacjonarny</v>
      </c>
      <c r="F158">
        <f>IFERROR(SEARCH("12*",telefony[[#This Row],[nr]]),0)</f>
        <v>6</v>
      </c>
      <c r="G158" s="2">
        <f>telefony[[#This Row],[zakonczenie]]-telefony[[#This Row],[rozpoczecie]]</f>
        <v>9.3518518518518334E-3</v>
      </c>
    </row>
    <row r="159" spans="1:7" hidden="1" x14ac:dyDescent="0.25">
      <c r="A159">
        <v>1887758</v>
      </c>
      <c r="B159" s="1">
        <v>42921</v>
      </c>
      <c r="C159" s="2">
        <v>0.51884259259259258</v>
      </c>
      <c r="D159" s="2">
        <v>0.52637731481481487</v>
      </c>
      <c r="E159" t="str">
        <f>IF(LEN(telefony[[#This Row],[nr]])=7,"stacjonarny",IF(LEN(telefony[[#This Row],[nr]])=8,"komórkowy","zagraniczne"))</f>
        <v>stacjonarny</v>
      </c>
      <c r="F159">
        <f>IFERROR(SEARCH("12*",telefony[[#This Row],[nr]]),0)</f>
        <v>0</v>
      </c>
      <c r="G159" s="2">
        <f>telefony[[#This Row],[zakonczenie]]-telefony[[#This Row],[rozpoczecie]]</f>
        <v>7.5347222222222898E-3</v>
      </c>
    </row>
    <row r="160" spans="1:7" hidden="1" x14ac:dyDescent="0.25">
      <c r="A160">
        <v>1887758</v>
      </c>
      <c r="B160" s="1">
        <v>42923</v>
      </c>
      <c r="C160" s="2">
        <v>0.43752314814814813</v>
      </c>
      <c r="D160" s="2">
        <v>0.44806712962962963</v>
      </c>
      <c r="E160" t="str">
        <f>IF(LEN(telefony[[#This Row],[nr]])=7,"stacjonarny",IF(LEN(telefony[[#This Row],[nr]])=8,"komórkowy","zagraniczne"))</f>
        <v>stacjonarny</v>
      </c>
      <c r="F160">
        <f>IFERROR(SEARCH("12*",telefony[[#This Row],[nr]]),0)</f>
        <v>0</v>
      </c>
      <c r="G160" s="2">
        <f>telefony[[#This Row],[zakonczenie]]-telefony[[#This Row],[rozpoczecie]]</f>
        <v>1.0543981481481501E-2</v>
      </c>
    </row>
    <row r="161" spans="1:7" hidden="1" x14ac:dyDescent="0.25">
      <c r="A161">
        <v>1890121</v>
      </c>
      <c r="B161" s="1">
        <v>42943</v>
      </c>
      <c r="C161" s="2">
        <v>0.42357638888888888</v>
      </c>
      <c r="D161" s="2">
        <v>0.43</v>
      </c>
      <c r="E161" t="str">
        <f>IF(LEN(telefony[[#This Row],[nr]])=7,"stacjonarny",IF(LEN(telefony[[#This Row],[nr]])=8,"komórkowy","zagraniczne"))</f>
        <v>stacjonarny</v>
      </c>
      <c r="F161">
        <f>IFERROR(SEARCH("12*",telefony[[#This Row],[nr]]),0)</f>
        <v>5</v>
      </c>
      <c r="G161" s="2">
        <f>telefony[[#This Row],[zakonczenie]]-telefony[[#This Row],[rozpoczecie]]</f>
        <v>6.423611111111116E-3</v>
      </c>
    </row>
    <row r="162" spans="1:7" hidden="1" x14ac:dyDescent="0.25">
      <c r="A162">
        <v>1898174</v>
      </c>
      <c r="B162" s="1">
        <v>42936</v>
      </c>
      <c r="C162" s="2">
        <v>0.34371527777777777</v>
      </c>
      <c r="D162" s="2">
        <v>0.34609953703703705</v>
      </c>
      <c r="E162" t="str">
        <f>IF(LEN(telefony[[#This Row],[nr]])=7,"stacjonarny",IF(LEN(telefony[[#This Row],[nr]])=8,"komórkowy","zagraniczne"))</f>
        <v>stacjonarny</v>
      </c>
      <c r="F162">
        <f>IFERROR(SEARCH("12*",telefony[[#This Row],[nr]]),0)</f>
        <v>0</v>
      </c>
      <c r="G162" s="2">
        <f>telefony[[#This Row],[zakonczenie]]-telefony[[#This Row],[rozpoczecie]]</f>
        <v>2.3842592592592804E-3</v>
      </c>
    </row>
    <row r="163" spans="1:7" hidden="1" x14ac:dyDescent="0.25">
      <c r="A163">
        <v>1908394</v>
      </c>
      <c r="B163" s="1">
        <v>42921</v>
      </c>
      <c r="C163" s="2">
        <v>0.45825231481481482</v>
      </c>
      <c r="D163" s="2">
        <v>0.46818287037037037</v>
      </c>
      <c r="E163" t="str">
        <f>IF(LEN(telefony[[#This Row],[nr]])=7,"stacjonarny",IF(LEN(telefony[[#This Row],[nr]])=8,"komórkowy","zagraniczne"))</f>
        <v>stacjonarny</v>
      </c>
      <c r="F163">
        <f>IFERROR(SEARCH("12*",telefony[[#This Row],[nr]]),0)</f>
        <v>0</v>
      </c>
      <c r="G163" s="2">
        <f>telefony[[#This Row],[zakonczenie]]-telefony[[#This Row],[rozpoczecie]]</f>
        <v>9.9305555555555536E-3</v>
      </c>
    </row>
    <row r="164" spans="1:7" hidden="1" x14ac:dyDescent="0.25">
      <c r="A164">
        <v>1909553</v>
      </c>
      <c r="B164" s="1">
        <v>42927</v>
      </c>
      <c r="C164" s="2">
        <v>0.47193287037037035</v>
      </c>
      <c r="D164" s="2">
        <v>0.47763888888888889</v>
      </c>
      <c r="E164" t="str">
        <f>IF(LEN(telefony[[#This Row],[nr]])=7,"stacjonarny",IF(LEN(telefony[[#This Row],[nr]])=8,"komórkowy","zagraniczne"))</f>
        <v>stacjonarny</v>
      </c>
      <c r="F164">
        <f>IFERROR(SEARCH("12*",telefony[[#This Row],[nr]]),0)</f>
        <v>0</v>
      </c>
      <c r="G164" s="2">
        <f>telefony[[#This Row],[zakonczenie]]-telefony[[#This Row],[rozpoczecie]]</f>
        <v>5.7060185185185408E-3</v>
      </c>
    </row>
    <row r="165" spans="1:7" hidden="1" x14ac:dyDescent="0.25">
      <c r="A165">
        <v>1911796</v>
      </c>
      <c r="B165" s="1">
        <v>42936</v>
      </c>
      <c r="C165" s="2">
        <v>0.37506944444444446</v>
      </c>
      <c r="D165" s="2">
        <v>0.38142361111111112</v>
      </c>
      <c r="E165" t="str">
        <f>IF(LEN(telefony[[#This Row],[nr]])=7,"stacjonarny",IF(LEN(telefony[[#This Row],[nr]])=8,"komórkowy","zagraniczne"))</f>
        <v>stacjonarny</v>
      </c>
      <c r="F165">
        <f>IFERROR(SEARCH("12*",telefony[[#This Row],[nr]]),0)</f>
        <v>0</v>
      </c>
      <c r="G165" s="2">
        <f>telefony[[#This Row],[zakonczenie]]-telefony[[#This Row],[rozpoczecie]]</f>
        <v>6.3541666666666607E-3</v>
      </c>
    </row>
    <row r="166" spans="1:7" hidden="1" x14ac:dyDescent="0.25">
      <c r="A166">
        <v>1922212</v>
      </c>
      <c r="B166" s="1">
        <v>42944</v>
      </c>
      <c r="C166" s="2">
        <v>0.55334490740740738</v>
      </c>
      <c r="D166" s="2">
        <v>0.56339120370370366</v>
      </c>
      <c r="E166" t="str">
        <f>IF(LEN(telefony[[#This Row],[nr]])=7,"stacjonarny",IF(LEN(telefony[[#This Row],[nr]])=8,"komórkowy","zagraniczne"))</f>
        <v>stacjonarny</v>
      </c>
      <c r="F166">
        <f>IFERROR(SEARCH("12*",telefony[[#This Row],[nr]]),0)</f>
        <v>6</v>
      </c>
      <c r="G166" s="2">
        <f>telefony[[#This Row],[zakonczenie]]-telefony[[#This Row],[rozpoczecie]]</f>
        <v>1.0046296296296275E-2</v>
      </c>
    </row>
    <row r="167" spans="1:7" hidden="1" x14ac:dyDescent="0.25">
      <c r="A167">
        <v>1926053</v>
      </c>
      <c r="B167" s="1">
        <v>42919</v>
      </c>
      <c r="C167" s="2">
        <v>0.46155092592592595</v>
      </c>
      <c r="D167" s="2">
        <v>0.46766203703703701</v>
      </c>
      <c r="E167" t="str">
        <f>IF(LEN(telefony[[#This Row],[nr]])=7,"stacjonarny",IF(LEN(telefony[[#This Row],[nr]])=8,"komórkowy","zagraniczne"))</f>
        <v>stacjonarny</v>
      </c>
      <c r="F167">
        <f>IFERROR(SEARCH("12*",telefony[[#This Row],[nr]]),0)</f>
        <v>0</v>
      </c>
      <c r="G167" s="2">
        <f>telefony[[#This Row],[zakonczenie]]-telefony[[#This Row],[rozpoczecie]]</f>
        <v>6.1111111111110672E-3</v>
      </c>
    </row>
    <row r="168" spans="1:7" hidden="1" x14ac:dyDescent="0.25">
      <c r="A168">
        <v>1926053</v>
      </c>
      <c r="B168" s="1">
        <v>42921</v>
      </c>
      <c r="C168" s="2">
        <v>0.46751157407407407</v>
      </c>
      <c r="D168" s="2">
        <v>0.46879629629629632</v>
      </c>
      <c r="E168" t="str">
        <f>IF(LEN(telefony[[#This Row],[nr]])=7,"stacjonarny",IF(LEN(telefony[[#This Row],[nr]])=8,"komórkowy","zagraniczne"))</f>
        <v>stacjonarny</v>
      </c>
      <c r="F168">
        <f>IFERROR(SEARCH("12*",telefony[[#This Row],[nr]]),0)</f>
        <v>0</v>
      </c>
      <c r="G168" s="2">
        <f>telefony[[#This Row],[zakonczenie]]-telefony[[#This Row],[rozpoczecie]]</f>
        <v>1.2847222222222565E-3</v>
      </c>
    </row>
    <row r="169" spans="1:7" hidden="1" x14ac:dyDescent="0.25">
      <c r="A169">
        <v>1927908</v>
      </c>
      <c r="B169" s="1">
        <v>42947</v>
      </c>
      <c r="C169" s="2">
        <v>0.56452546296296291</v>
      </c>
      <c r="D169" s="2">
        <v>0.5725231481481482</v>
      </c>
      <c r="E169" t="str">
        <f>IF(LEN(telefony[[#This Row],[nr]])=7,"stacjonarny",IF(LEN(telefony[[#This Row],[nr]])=8,"komórkowy","zagraniczne"))</f>
        <v>stacjonarny</v>
      </c>
      <c r="F169">
        <f>IFERROR(SEARCH("12*",telefony[[#This Row],[nr]]),0)</f>
        <v>0</v>
      </c>
      <c r="G169" s="2">
        <f>telefony[[#This Row],[zakonczenie]]-telefony[[#This Row],[rozpoczecie]]</f>
        <v>7.9976851851852881E-3</v>
      </c>
    </row>
    <row r="170" spans="1:7" hidden="1" x14ac:dyDescent="0.25">
      <c r="A170">
        <v>1951101</v>
      </c>
      <c r="B170" s="1">
        <v>42921</v>
      </c>
      <c r="C170" s="2">
        <v>0.60379629629629628</v>
      </c>
      <c r="D170" s="2">
        <v>0.6139930555555555</v>
      </c>
      <c r="E170" t="str">
        <f>IF(LEN(telefony[[#This Row],[nr]])=7,"stacjonarny",IF(LEN(telefony[[#This Row],[nr]])=8,"komórkowy","zagraniczne"))</f>
        <v>stacjonarny</v>
      </c>
      <c r="F170">
        <f>IFERROR(SEARCH("12*",telefony[[#This Row],[nr]]),0)</f>
        <v>0</v>
      </c>
      <c r="G170" s="2">
        <f>telefony[[#This Row],[zakonczenie]]-telefony[[#This Row],[rozpoczecie]]</f>
        <v>1.0196759259259225E-2</v>
      </c>
    </row>
    <row r="171" spans="1:7" hidden="1" x14ac:dyDescent="0.25">
      <c r="A171">
        <v>1959826</v>
      </c>
      <c r="B171" s="1">
        <v>42922</v>
      </c>
      <c r="C171" s="2">
        <v>0.49372685185185183</v>
      </c>
      <c r="D171" s="2">
        <v>0.50436342592592598</v>
      </c>
      <c r="E171" t="str">
        <f>IF(LEN(telefony[[#This Row],[nr]])=7,"stacjonarny",IF(LEN(telefony[[#This Row],[nr]])=8,"komórkowy","zagraniczne"))</f>
        <v>stacjonarny</v>
      </c>
      <c r="F171">
        <f>IFERROR(SEARCH("12*",telefony[[#This Row],[nr]]),0)</f>
        <v>0</v>
      </c>
      <c r="G171" s="2">
        <f>telefony[[#This Row],[zakonczenie]]-telefony[[#This Row],[rozpoczecie]]</f>
        <v>1.0636574074074145E-2</v>
      </c>
    </row>
    <row r="172" spans="1:7" hidden="1" x14ac:dyDescent="0.25">
      <c r="A172">
        <v>1992079</v>
      </c>
      <c r="B172" s="1">
        <v>42941</v>
      </c>
      <c r="C172" s="2">
        <v>0.45004629629629628</v>
      </c>
      <c r="D172" s="2">
        <v>0.45568287037037036</v>
      </c>
      <c r="E172" t="str">
        <f>IF(LEN(telefony[[#This Row],[nr]])=7,"stacjonarny",IF(LEN(telefony[[#This Row],[nr]])=8,"komórkowy","zagraniczne"))</f>
        <v>stacjonarny</v>
      </c>
      <c r="F172">
        <f>IFERROR(SEARCH("12*",telefony[[#This Row],[nr]]),0)</f>
        <v>0</v>
      </c>
      <c r="G172" s="2">
        <f>telefony[[#This Row],[zakonczenie]]-telefony[[#This Row],[rozpoczecie]]</f>
        <v>5.6365740740740855E-3</v>
      </c>
    </row>
    <row r="173" spans="1:7" hidden="1" x14ac:dyDescent="0.25">
      <c r="A173">
        <v>1997542</v>
      </c>
      <c r="B173" s="1">
        <v>42929</v>
      </c>
      <c r="C173" s="2">
        <v>0.62749999999999995</v>
      </c>
      <c r="D173" s="2">
        <v>0.63146990740740738</v>
      </c>
      <c r="E173" t="str">
        <f>IF(LEN(telefony[[#This Row],[nr]])=7,"stacjonarny",IF(LEN(telefony[[#This Row],[nr]])=8,"komórkowy","zagraniczne"))</f>
        <v>stacjonarny</v>
      </c>
      <c r="F173">
        <f>IFERROR(SEARCH("12*",telefony[[#This Row],[nr]]),0)</f>
        <v>0</v>
      </c>
      <c r="G173" s="2">
        <f>telefony[[#This Row],[zakonczenie]]-telefony[[#This Row],[rozpoczecie]]</f>
        <v>3.9699074074074359E-3</v>
      </c>
    </row>
    <row r="174" spans="1:7" hidden="1" x14ac:dyDescent="0.25">
      <c r="A174">
        <v>2005653</v>
      </c>
      <c r="B174" s="1">
        <v>42934</v>
      </c>
      <c r="C174" s="2">
        <v>0.55039351851851848</v>
      </c>
      <c r="D174" s="2">
        <v>0.5572569444444444</v>
      </c>
      <c r="E174" t="str">
        <f>IF(LEN(telefony[[#This Row],[nr]])=7,"stacjonarny",IF(LEN(telefony[[#This Row],[nr]])=8,"komórkowy","zagraniczne"))</f>
        <v>stacjonarny</v>
      </c>
      <c r="F174">
        <f>IFERROR(SEARCH("12*",telefony[[#This Row],[nr]]),0)</f>
        <v>0</v>
      </c>
      <c r="G174" s="2">
        <f>telefony[[#This Row],[zakonczenie]]-telefony[[#This Row],[rozpoczecie]]</f>
        <v>6.8634259259259256E-3</v>
      </c>
    </row>
    <row r="175" spans="1:7" hidden="1" x14ac:dyDescent="0.25">
      <c r="A175">
        <v>2005653</v>
      </c>
      <c r="B175" s="1">
        <v>42944</v>
      </c>
      <c r="C175" s="2">
        <v>0.40842592592592591</v>
      </c>
      <c r="D175" s="2">
        <v>0.41866898148148146</v>
      </c>
      <c r="E175" t="str">
        <f>IF(LEN(telefony[[#This Row],[nr]])=7,"stacjonarny",IF(LEN(telefony[[#This Row],[nr]])=8,"komórkowy","zagraniczne"))</f>
        <v>stacjonarny</v>
      </c>
      <c r="F175">
        <f>IFERROR(SEARCH("12*",telefony[[#This Row],[nr]]),0)</f>
        <v>0</v>
      </c>
      <c r="G175" s="2">
        <f>telefony[[#This Row],[zakonczenie]]-telefony[[#This Row],[rozpoczecie]]</f>
        <v>1.0243055555555547E-2</v>
      </c>
    </row>
    <row r="176" spans="1:7" hidden="1" x14ac:dyDescent="0.25">
      <c r="A176">
        <v>2025194</v>
      </c>
      <c r="B176" s="1">
        <v>42947</v>
      </c>
      <c r="C176" s="2">
        <v>0.52238425925925924</v>
      </c>
      <c r="D176" s="2">
        <v>0.52749999999999997</v>
      </c>
      <c r="E176" t="str">
        <f>IF(LEN(telefony[[#This Row],[nr]])=7,"stacjonarny",IF(LEN(telefony[[#This Row],[nr]])=8,"komórkowy","zagraniczne"))</f>
        <v>stacjonarny</v>
      </c>
      <c r="F176">
        <f>IFERROR(SEARCH("12*",telefony[[#This Row],[nr]]),0)</f>
        <v>0</v>
      </c>
      <c r="G176" s="2">
        <f>telefony[[#This Row],[zakonczenie]]-telefony[[#This Row],[rozpoczecie]]</f>
        <v>5.1157407407407263E-3</v>
      </c>
    </row>
    <row r="177" spans="1:7" hidden="1" x14ac:dyDescent="0.25">
      <c r="A177">
        <v>2028923</v>
      </c>
      <c r="B177" s="1">
        <v>42919</v>
      </c>
      <c r="C177" s="2">
        <v>0.56800925925925927</v>
      </c>
      <c r="D177" s="2">
        <v>0.57093749999999999</v>
      </c>
      <c r="E177" t="str">
        <f>IF(LEN(telefony[[#This Row],[nr]])=7,"stacjonarny",IF(LEN(telefony[[#This Row],[nr]])=8,"komórkowy","zagraniczne"))</f>
        <v>stacjonarny</v>
      </c>
      <c r="F177">
        <f>IFERROR(SEARCH("12*",telefony[[#This Row],[nr]]),0)</f>
        <v>0</v>
      </c>
      <c r="G177" s="2">
        <f>telefony[[#This Row],[zakonczenie]]-telefony[[#This Row],[rozpoczecie]]</f>
        <v>2.9282407407407174E-3</v>
      </c>
    </row>
    <row r="178" spans="1:7" hidden="1" x14ac:dyDescent="0.25">
      <c r="A178">
        <v>2054346</v>
      </c>
      <c r="B178" s="1">
        <v>42937</v>
      </c>
      <c r="C178" s="2">
        <v>0.35003472222222221</v>
      </c>
      <c r="D178" s="2">
        <v>0.35540509259259262</v>
      </c>
      <c r="E178" t="str">
        <f>IF(LEN(telefony[[#This Row],[nr]])=7,"stacjonarny",IF(LEN(telefony[[#This Row],[nr]])=8,"komórkowy","zagraniczne"))</f>
        <v>stacjonarny</v>
      </c>
      <c r="F178">
        <f>IFERROR(SEARCH("12*",telefony[[#This Row],[nr]]),0)</f>
        <v>0</v>
      </c>
      <c r="G178" s="2">
        <f>telefony[[#This Row],[zakonczenie]]-telefony[[#This Row],[rozpoczecie]]</f>
        <v>5.3703703703704142E-3</v>
      </c>
    </row>
    <row r="179" spans="1:7" hidden="1" x14ac:dyDescent="0.25">
      <c r="A179">
        <v>2056567</v>
      </c>
      <c r="B179" s="1">
        <v>42943</v>
      </c>
      <c r="C179" s="2">
        <v>0.51563657407407404</v>
      </c>
      <c r="D179" s="2">
        <v>0.52396990740740745</v>
      </c>
      <c r="E179" t="str">
        <f>IF(LEN(telefony[[#This Row],[nr]])=7,"stacjonarny",IF(LEN(telefony[[#This Row],[nr]])=8,"komórkowy","zagraniczne"))</f>
        <v>stacjonarny</v>
      </c>
      <c r="F179">
        <f>IFERROR(SEARCH("12*",telefony[[#This Row],[nr]]),0)</f>
        <v>0</v>
      </c>
      <c r="G179" s="2">
        <f>telefony[[#This Row],[zakonczenie]]-telefony[[#This Row],[rozpoczecie]]</f>
        <v>8.3333333333334147E-3</v>
      </c>
    </row>
    <row r="180" spans="1:7" hidden="1" x14ac:dyDescent="0.25">
      <c r="A180">
        <v>2071691</v>
      </c>
      <c r="B180" s="1">
        <v>42942</v>
      </c>
      <c r="C180" s="2">
        <v>0.46703703703703703</v>
      </c>
      <c r="D180" s="2">
        <v>0.47262731481481479</v>
      </c>
      <c r="E180" t="str">
        <f>IF(LEN(telefony[[#This Row],[nr]])=7,"stacjonarny",IF(LEN(telefony[[#This Row],[nr]])=8,"komórkowy","zagraniczne"))</f>
        <v>stacjonarny</v>
      </c>
      <c r="F180">
        <f>IFERROR(SEARCH("12*",telefony[[#This Row],[nr]]),0)</f>
        <v>0</v>
      </c>
      <c r="G180" s="2">
        <f>telefony[[#This Row],[zakonczenie]]-telefony[[#This Row],[rozpoczecie]]</f>
        <v>5.5902777777777635E-3</v>
      </c>
    </row>
    <row r="181" spans="1:7" hidden="1" x14ac:dyDescent="0.25">
      <c r="A181">
        <v>2076719</v>
      </c>
      <c r="B181" s="1">
        <v>42930</v>
      </c>
      <c r="C181" s="2">
        <v>0.52056712962962959</v>
      </c>
      <c r="D181" s="2">
        <v>0.52818287037037037</v>
      </c>
      <c r="E181" t="str">
        <f>IF(LEN(telefony[[#This Row],[nr]])=7,"stacjonarny",IF(LEN(telefony[[#This Row],[nr]])=8,"komórkowy","zagraniczne"))</f>
        <v>stacjonarny</v>
      </c>
      <c r="F181">
        <f>IFERROR(SEARCH("12*",telefony[[#This Row],[nr]]),0)</f>
        <v>0</v>
      </c>
      <c r="G181" s="2">
        <f>telefony[[#This Row],[zakonczenie]]-telefony[[#This Row],[rozpoczecie]]</f>
        <v>7.615740740740784E-3</v>
      </c>
    </row>
    <row r="182" spans="1:7" hidden="1" x14ac:dyDescent="0.25">
      <c r="A182">
        <v>2078150</v>
      </c>
      <c r="B182" s="1">
        <v>42934</v>
      </c>
      <c r="C182" s="2">
        <v>0.46872685185185187</v>
      </c>
      <c r="D182" s="2">
        <v>0.47244212962962961</v>
      </c>
      <c r="E182" t="str">
        <f>IF(LEN(telefony[[#This Row],[nr]])=7,"stacjonarny",IF(LEN(telefony[[#This Row],[nr]])=8,"komórkowy","zagraniczne"))</f>
        <v>stacjonarny</v>
      </c>
      <c r="F182">
        <f>IFERROR(SEARCH("12*",telefony[[#This Row],[nr]]),0)</f>
        <v>0</v>
      </c>
      <c r="G182" s="2">
        <f>telefony[[#This Row],[zakonczenie]]-telefony[[#This Row],[rozpoczecie]]</f>
        <v>3.7152777777777479E-3</v>
      </c>
    </row>
    <row r="183" spans="1:7" hidden="1" x14ac:dyDescent="0.25">
      <c r="A183">
        <v>2089993</v>
      </c>
      <c r="B183" s="1">
        <v>42936</v>
      </c>
      <c r="C183" s="2">
        <v>0.39810185185185187</v>
      </c>
      <c r="D183" s="2">
        <v>0.39876157407407409</v>
      </c>
      <c r="E183" t="str">
        <f>IF(LEN(telefony[[#This Row],[nr]])=7,"stacjonarny",IF(LEN(telefony[[#This Row],[nr]])=8,"komórkowy","zagraniczne"))</f>
        <v>stacjonarny</v>
      </c>
      <c r="F183">
        <f>IFERROR(SEARCH("12*",telefony[[#This Row],[nr]]),0)</f>
        <v>0</v>
      </c>
      <c r="G183" s="2">
        <f>telefony[[#This Row],[zakonczenie]]-telefony[[#This Row],[rozpoczecie]]</f>
        <v>6.5972222222221433E-4</v>
      </c>
    </row>
    <row r="184" spans="1:7" hidden="1" x14ac:dyDescent="0.25">
      <c r="A184">
        <v>2092198</v>
      </c>
      <c r="B184" s="1">
        <v>42930</v>
      </c>
      <c r="C184" s="2">
        <v>0.41068287037037038</v>
      </c>
      <c r="D184" s="2">
        <v>0.41288194444444443</v>
      </c>
      <c r="E184" t="str">
        <f>IF(LEN(telefony[[#This Row],[nr]])=7,"stacjonarny",IF(LEN(telefony[[#This Row],[nr]])=8,"komórkowy","zagraniczne"))</f>
        <v>stacjonarny</v>
      </c>
      <c r="F184">
        <f>IFERROR(SEARCH("12*",telefony[[#This Row],[nr]]),0)</f>
        <v>0</v>
      </c>
      <c r="G184" s="2">
        <f>telefony[[#This Row],[zakonczenie]]-telefony[[#This Row],[rozpoczecie]]</f>
        <v>2.1990740740740478E-3</v>
      </c>
    </row>
    <row r="185" spans="1:7" hidden="1" x14ac:dyDescent="0.25">
      <c r="A185">
        <v>2096100</v>
      </c>
      <c r="B185" s="1">
        <v>42943</v>
      </c>
      <c r="C185" s="2">
        <v>0.3717361111111111</v>
      </c>
      <c r="D185" s="2">
        <v>0.37253472222222223</v>
      </c>
      <c r="E185" t="str">
        <f>IF(LEN(telefony[[#This Row],[nr]])=7,"stacjonarny",IF(LEN(telefony[[#This Row],[nr]])=8,"komórkowy","zagraniczne"))</f>
        <v>stacjonarny</v>
      </c>
      <c r="F185">
        <f>IFERROR(SEARCH("12*",telefony[[#This Row],[nr]]),0)</f>
        <v>0</v>
      </c>
      <c r="G185" s="2">
        <f>telefony[[#This Row],[zakonczenie]]-telefony[[#This Row],[rozpoczecie]]</f>
        <v>7.9861111111112493E-4</v>
      </c>
    </row>
    <row r="186" spans="1:7" hidden="1" x14ac:dyDescent="0.25">
      <c r="A186">
        <v>2096180</v>
      </c>
      <c r="B186" s="1">
        <v>42922</v>
      </c>
      <c r="C186" s="2">
        <v>0.41351851851851851</v>
      </c>
      <c r="D186" s="2">
        <v>0.41670138888888891</v>
      </c>
      <c r="E186" t="str">
        <f>IF(LEN(telefony[[#This Row],[nr]])=7,"stacjonarny",IF(LEN(telefony[[#This Row],[nr]])=8,"komórkowy","zagraniczne"))</f>
        <v>stacjonarny</v>
      </c>
      <c r="F186">
        <f>IFERROR(SEARCH("12*",telefony[[#This Row],[nr]]),0)</f>
        <v>0</v>
      </c>
      <c r="G186" s="2">
        <f>telefony[[#This Row],[zakonczenie]]-telefony[[#This Row],[rozpoczecie]]</f>
        <v>3.1828703703704053E-3</v>
      </c>
    </row>
    <row r="187" spans="1:7" hidden="1" x14ac:dyDescent="0.25">
      <c r="A187">
        <v>2104331</v>
      </c>
      <c r="B187" s="1">
        <v>42940</v>
      </c>
      <c r="C187" s="2">
        <v>0.54410879629629627</v>
      </c>
      <c r="D187" s="2">
        <v>0.55207175925925922</v>
      </c>
      <c r="E187" t="str">
        <f>IF(LEN(telefony[[#This Row],[nr]])=7,"stacjonarny",IF(LEN(telefony[[#This Row],[nr]])=8,"komórkowy","zagraniczne"))</f>
        <v>stacjonarny</v>
      </c>
      <c r="F187">
        <f>IFERROR(SEARCH("12*",telefony[[#This Row],[nr]]),0)</f>
        <v>0</v>
      </c>
      <c r="G187" s="2">
        <f>telefony[[#This Row],[zakonczenie]]-telefony[[#This Row],[rozpoczecie]]</f>
        <v>7.9629629629629495E-3</v>
      </c>
    </row>
    <row r="188" spans="1:7" hidden="1" x14ac:dyDescent="0.25">
      <c r="A188">
        <v>2107985</v>
      </c>
      <c r="B188" s="1">
        <v>42947</v>
      </c>
      <c r="C188" s="2">
        <v>0.36394675925925923</v>
      </c>
      <c r="D188" s="2">
        <v>0.37373842592592593</v>
      </c>
      <c r="E188" t="str">
        <f>IF(LEN(telefony[[#This Row],[nr]])=7,"stacjonarny",IF(LEN(telefony[[#This Row],[nr]])=8,"komórkowy","zagraniczne"))</f>
        <v>stacjonarny</v>
      </c>
      <c r="F188">
        <f>IFERROR(SEARCH("12*",telefony[[#This Row],[nr]]),0)</f>
        <v>0</v>
      </c>
      <c r="G188" s="2">
        <f>telefony[[#This Row],[zakonczenie]]-telefony[[#This Row],[rozpoczecie]]</f>
        <v>9.7916666666666985E-3</v>
      </c>
    </row>
    <row r="189" spans="1:7" hidden="1" x14ac:dyDescent="0.25">
      <c r="A189">
        <v>2111996</v>
      </c>
      <c r="B189" s="1">
        <v>42927</v>
      </c>
      <c r="C189" s="2">
        <v>0.33706018518518521</v>
      </c>
      <c r="D189" s="2">
        <v>0.33875</v>
      </c>
      <c r="E189" t="str">
        <f>IF(LEN(telefony[[#This Row],[nr]])=7,"stacjonarny",IF(LEN(telefony[[#This Row],[nr]])=8,"komórkowy","zagraniczne"))</f>
        <v>stacjonarny</v>
      </c>
      <c r="F189">
        <f>IFERROR(SEARCH("12*",telefony[[#This Row],[nr]]),0)</f>
        <v>0</v>
      </c>
      <c r="G189" s="2">
        <f>telefony[[#This Row],[zakonczenie]]-telefony[[#This Row],[rozpoczecie]]</f>
        <v>1.6898148148147829E-3</v>
      </c>
    </row>
    <row r="190" spans="1:7" hidden="1" x14ac:dyDescent="0.25">
      <c r="A190">
        <v>2114812</v>
      </c>
      <c r="B190" s="1">
        <v>42928</v>
      </c>
      <c r="C190" s="2">
        <v>0.37615740740740738</v>
      </c>
      <c r="D190" s="2">
        <v>0.38158564814814816</v>
      </c>
      <c r="E190" t="str">
        <f>IF(LEN(telefony[[#This Row],[nr]])=7,"stacjonarny",IF(LEN(telefony[[#This Row],[nr]])=8,"komórkowy","zagraniczne"))</f>
        <v>stacjonarny</v>
      </c>
      <c r="F190">
        <f>IFERROR(SEARCH("12*",telefony[[#This Row],[nr]]),0)</f>
        <v>6</v>
      </c>
      <c r="G190" s="2">
        <f>telefony[[#This Row],[zakonczenie]]-telefony[[#This Row],[rozpoczecie]]</f>
        <v>5.4282407407407751E-3</v>
      </c>
    </row>
    <row r="191" spans="1:7" hidden="1" x14ac:dyDescent="0.25">
      <c r="A191">
        <v>2117176</v>
      </c>
      <c r="B191" s="1">
        <v>42941</v>
      </c>
      <c r="C191" s="2">
        <v>0.5995138888888889</v>
      </c>
      <c r="D191" s="2">
        <v>0.60322916666666671</v>
      </c>
      <c r="E191" t="str">
        <f>IF(LEN(telefony[[#This Row],[nr]])=7,"stacjonarny",IF(LEN(telefony[[#This Row],[nr]])=8,"komórkowy","zagraniczne"))</f>
        <v>stacjonarny</v>
      </c>
      <c r="F191">
        <f>IFERROR(SEARCH("12*",telefony[[#This Row],[nr]]),0)</f>
        <v>0</v>
      </c>
      <c r="G191" s="2">
        <f>telefony[[#This Row],[zakonczenie]]-telefony[[#This Row],[rozpoczecie]]</f>
        <v>3.7152777777778034E-3</v>
      </c>
    </row>
    <row r="192" spans="1:7" hidden="1" x14ac:dyDescent="0.25">
      <c r="A192">
        <v>2128068</v>
      </c>
      <c r="B192" s="1">
        <v>42929</v>
      </c>
      <c r="C192" s="2">
        <v>0.34258101851851852</v>
      </c>
      <c r="D192" s="2">
        <v>0.34574074074074074</v>
      </c>
      <c r="E192" t="str">
        <f>IF(LEN(telefony[[#This Row],[nr]])=7,"stacjonarny",IF(LEN(telefony[[#This Row],[nr]])=8,"komórkowy","zagraniczne"))</f>
        <v>stacjonarny</v>
      </c>
      <c r="F192">
        <f>IFERROR(SEARCH("12*",telefony[[#This Row],[nr]]),0)</f>
        <v>2</v>
      </c>
      <c r="G192" s="2">
        <f>telefony[[#This Row],[zakonczenie]]-telefony[[#This Row],[rozpoczecie]]</f>
        <v>3.1597222222222165E-3</v>
      </c>
    </row>
    <row r="193" spans="1:7" hidden="1" x14ac:dyDescent="0.25">
      <c r="A193">
        <v>2128803</v>
      </c>
      <c r="B193" s="1">
        <v>42942</v>
      </c>
      <c r="C193" s="2">
        <v>0.43815972222222221</v>
      </c>
      <c r="D193" s="2">
        <v>0.44572916666666668</v>
      </c>
      <c r="E193" t="str">
        <f>IF(LEN(telefony[[#This Row],[nr]])=7,"stacjonarny",IF(LEN(telefony[[#This Row],[nr]])=8,"komórkowy","zagraniczne"))</f>
        <v>stacjonarny</v>
      </c>
      <c r="F193">
        <f>IFERROR(SEARCH("12*",telefony[[#This Row],[nr]]),0)</f>
        <v>2</v>
      </c>
      <c r="G193" s="2">
        <f>telefony[[#This Row],[zakonczenie]]-telefony[[#This Row],[rozpoczecie]]</f>
        <v>7.569444444444462E-3</v>
      </c>
    </row>
    <row r="194" spans="1:7" hidden="1" x14ac:dyDescent="0.25">
      <c r="A194">
        <v>2134315</v>
      </c>
      <c r="B194" s="1">
        <v>42944</v>
      </c>
      <c r="C194" s="2">
        <v>0.47733796296296294</v>
      </c>
      <c r="D194" s="2">
        <v>0.48003472222222221</v>
      </c>
      <c r="E194" t="str">
        <f>IF(LEN(telefony[[#This Row],[nr]])=7,"stacjonarny",IF(LEN(telefony[[#This Row],[nr]])=8,"komórkowy","zagraniczne"))</f>
        <v>stacjonarny</v>
      </c>
      <c r="F194">
        <f>IFERROR(SEARCH("12*",telefony[[#This Row],[nr]]),0)</f>
        <v>0</v>
      </c>
      <c r="G194" s="2">
        <f>telefony[[#This Row],[zakonczenie]]-telefony[[#This Row],[rozpoczecie]]</f>
        <v>2.6967592592592737E-3</v>
      </c>
    </row>
    <row r="195" spans="1:7" hidden="1" x14ac:dyDescent="0.25">
      <c r="A195">
        <v>2135609</v>
      </c>
      <c r="B195" s="1">
        <v>42940</v>
      </c>
      <c r="C195" s="2">
        <v>0.42563657407407407</v>
      </c>
      <c r="D195" s="2">
        <v>0.42670138888888887</v>
      </c>
      <c r="E195" t="str">
        <f>IF(LEN(telefony[[#This Row],[nr]])=7,"stacjonarny",IF(LEN(telefony[[#This Row],[nr]])=8,"komórkowy","zagraniczne"))</f>
        <v>stacjonarny</v>
      </c>
      <c r="F195">
        <f>IFERROR(SEARCH("12*",telefony[[#This Row],[nr]]),0)</f>
        <v>0</v>
      </c>
      <c r="G195" s="2">
        <f>telefony[[#This Row],[zakonczenie]]-telefony[[#This Row],[rozpoczecie]]</f>
        <v>1.0648148148147962E-3</v>
      </c>
    </row>
    <row r="196" spans="1:7" hidden="1" x14ac:dyDescent="0.25">
      <c r="A196">
        <v>2145244</v>
      </c>
      <c r="B196" s="1">
        <v>42930</v>
      </c>
      <c r="C196" s="2">
        <v>0.47028935185185183</v>
      </c>
      <c r="D196" s="2">
        <v>0.47052083333333333</v>
      </c>
      <c r="E196" t="str">
        <f>IF(LEN(telefony[[#This Row],[nr]])=7,"stacjonarny",IF(LEN(telefony[[#This Row],[nr]])=8,"komórkowy","zagraniczne"))</f>
        <v>stacjonarny</v>
      </c>
      <c r="F196">
        <f>IFERROR(SEARCH("12*",telefony[[#This Row],[nr]]),0)</f>
        <v>0</v>
      </c>
      <c r="G196" s="2">
        <f>telefony[[#This Row],[zakonczenie]]-telefony[[#This Row],[rozpoczecie]]</f>
        <v>2.3148148148149916E-4</v>
      </c>
    </row>
    <row r="197" spans="1:7" hidden="1" x14ac:dyDescent="0.25">
      <c r="A197">
        <v>2150051</v>
      </c>
      <c r="B197" s="1">
        <v>42935</v>
      </c>
      <c r="C197" s="2">
        <v>0.36310185185185184</v>
      </c>
      <c r="D197" s="2">
        <v>0.36723379629629632</v>
      </c>
      <c r="E197" t="str">
        <f>IF(LEN(telefony[[#This Row],[nr]])=7,"stacjonarny",IF(LEN(telefony[[#This Row],[nr]])=8,"komórkowy","zagraniczne"))</f>
        <v>stacjonarny</v>
      </c>
      <c r="F197">
        <f>IFERROR(SEARCH("12*",telefony[[#This Row],[nr]]),0)</f>
        <v>0</v>
      </c>
      <c r="G197" s="2">
        <f>telefony[[#This Row],[zakonczenie]]-telefony[[#This Row],[rozpoczecie]]</f>
        <v>4.1319444444444797E-3</v>
      </c>
    </row>
    <row r="198" spans="1:7" hidden="1" x14ac:dyDescent="0.25">
      <c r="A198">
        <v>2157195</v>
      </c>
      <c r="B198" s="1">
        <v>42920</v>
      </c>
      <c r="C198" s="2">
        <v>0.42942129629629627</v>
      </c>
      <c r="D198" s="2">
        <v>0.4349189814814815</v>
      </c>
      <c r="E198" t="str">
        <f>IF(LEN(telefony[[#This Row],[nr]])=7,"stacjonarny",IF(LEN(telefony[[#This Row],[nr]])=8,"komórkowy","zagraniczne"))</f>
        <v>stacjonarny</v>
      </c>
      <c r="F198">
        <f>IFERROR(SEARCH("12*",telefony[[#This Row],[nr]]),0)</f>
        <v>0</v>
      </c>
      <c r="G198" s="2">
        <f>telefony[[#This Row],[zakonczenie]]-telefony[[#This Row],[rozpoczecie]]</f>
        <v>5.4976851851852304E-3</v>
      </c>
    </row>
    <row r="199" spans="1:7" hidden="1" x14ac:dyDescent="0.25">
      <c r="A199">
        <v>2158377</v>
      </c>
      <c r="B199" s="1">
        <v>42921</v>
      </c>
      <c r="C199" s="2">
        <v>0.49149305555555556</v>
      </c>
      <c r="D199" s="2">
        <v>0.49283564814814818</v>
      </c>
      <c r="E199" t="str">
        <f>IF(LEN(telefony[[#This Row],[nr]])=7,"stacjonarny",IF(LEN(telefony[[#This Row],[nr]])=8,"komórkowy","zagraniczne"))</f>
        <v>stacjonarny</v>
      </c>
      <c r="F199">
        <f>IFERROR(SEARCH("12*",telefony[[#This Row],[nr]]),0)</f>
        <v>0</v>
      </c>
      <c r="G199" s="2">
        <f>telefony[[#This Row],[zakonczenie]]-telefony[[#This Row],[rozpoczecie]]</f>
        <v>1.3425925925926174E-3</v>
      </c>
    </row>
    <row r="200" spans="1:7" hidden="1" x14ac:dyDescent="0.25">
      <c r="A200">
        <v>2163209</v>
      </c>
      <c r="B200" s="1">
        <v>42944</v>
      </c>
      <c r="C200" s="2">
        <v>0.35749999999999998</v>
      </c>
      <c r="D200" s="2">
        <v>0.36791666666666667</v>
      </c>
      <c r="E200" t="str">
        <f>IF(LEN(telefony[[#This Row],[nr]])=7,"stacjonarny",IF(LEN(telefony[[#This Row],[nr]])=8,"komórkowy","zagraniczne"))</f>
        <v>stacjonarny</v>
      </c>
      <c r="F200">
        <f>IFERROR(SEARCH("12*",telefony[[#This Row],[nr]]),0)</f>
        <v>0</v>
      </c>
      <c r="G200" s="2">
        <f>telefony[[#This Row],[zakonczenie]]-telefony[[#This Row],[rozpoczecie]]</f>
        <v>1.0416666666666685E-2</v>
      </c>
    </row>
    <row r="201" spans="1:7" hidden="1" x14ac:dyDescent="0.25">
      <c r="A201">
        <v>2184116</v>
      </c>
      <c r="B201" s="1">
        <v>42921</v>
      </c>
      <c r="C201" s="2">
        <v>0.61251157407407408</v>
      </c>
      <c r="D201" s="2">
        <v>0.61998842592592596</v>
      </c>
      <c r="E201" t="str">
        <f>IF(LEN(telefony[[#This Row],[nr]])=7,"stacjonarny",IF(LEN(telefony[[#This Row],[nr]])=8,"komórkowy","zagraniczne"))</f>
        <v>stacjonarny</v>
      </c>
      <c r="F201">
        <f>IFERROR(SEARCH("12*",telefony[[#This Row],[nr]]),0)</f>
        <v>0</v>
      </c>
      <c r="G201" s="2">
        <f>telefony[[#This Row],[zakonczenie]]-telefony[[#This Row],[rozpoczecie]]</f>
        <v>7.4768518518518734E-3</v>
      </c>
    </row>
    <row r="202" spans="1:7" hidden="1" x14ac:dyDescent="0.25">
      <c r="A202">
        <v>2185216</v>
      </c>
      <c r="B202" s="1">
        <v>42941</v>
      </c>
      <c r="C202" s="2">
        <v>0.56959490740740737</v>
      </c>
      <c r="D202" s="2">
        <v>0.57927083333333329</v>
      </c>
      <c r="E202" t="str">
        <f>IF(LEN(telefony[[#This Row],[nr]])=7,"stacjonarny",IF(LEN(telefony[[#This Row],[nr]])=8,"komórkowy","zagraniczne"))</f>
        <v>stacjonarny</v>
      </c>
      <c r="F202">
        <f>IFERROR(SEARCH("12*",telefony[[#This Row],[nr]]),0)</f>
        <v>0</v>
      </c>
      <c r="G202" s="2">
        <f>telefony[[#This Row],[zakonczenie]]-telefony[[#This Row],[rozpoczecie]]</f>
        <v>9.6759259259259212E-3</v>
      </c>
    </row>
    <row r="203" spans="1:7" hidden="1" x14ac:dyDescent="0.25">
      <c r="A203">
        <v>2186880</v>
      </c>
      <c r="B203" s="1">
        <v>42937</v>
      </c>
      <c r="C203" s="2">
        <v>0.43582175925925926</v>
      </c>
      <c r="D203" s="2">
        <v>0.44550925925925927</v>
      </c>
      <c r="E203" t="str">
        <f>IF(LEN(telefony[[#This Row],[nr]])=7,"stacjonarny",IF(LEN(telefony[[#This Row],[nr]])=8,"komórkowy","zagraniczne"))</f>
        <v>stacjonarny</v>
      </c>
      <c r="F203">
        <f>IFERROR(SEARCH("12*",telefony[[#This Row],[nr]]),0)</f>
        <v>0</v>
      </c>
      <c r="G203" s="2">
        <f>telefony[[#This Row],[zakonczenie]]-telefony[[#This Row],[rozpoczecie]]</f>
        <v>9.6875000000000155E-3</v>
      </c>
    </row>
    <row r="204" spans="1:7" hidden="1" x14ac:dyDescent="0.25">
      <c r="A204">
        <v>2188847</v>
      </c>
      <c r="B204" s="1">
        <v>42944</v>
      </c>
      <c r="C204" s="2">
        <v>0.36321759259259262</v>
      </c>
      <c r="D204" s="2">
        <v>0.36689814814814814</v>
      </c>
      <c r="E204" t="str">
        <f>IF(LEN(telefony[[#This Row],[nr]])=7,"stacjonarny",IF(LEN(telefony[[#This Row],[nr]])=8,"komórkowy","zagraniczne"))</f>
        <v>stacjonarny</v>
      </c>
      <c r="F204">
        <f>IFERROR(SEARCH("12*",telefony[[#This Row],[nr]]),0)</f>
        <v>0</v>
      </c>
      <c r="G204" s="2">
        <f>telefony[[#This Row],[zakonczenie]]-telefony[[#This Row],[rozpoczecie]]</f>
        <v>3.6805555555555203E-3</v>
      </c>
    </row>
    <row r="205" spans="1:7" hidden="1" x14ac:dyDescent="0.25">
      <c r="A205">
        <v>2193730</v>
      </c>
      <c r="B205" s="1">
        <v>42944</v>
      </c>
      <c r="C205" s="2">
        <v>0.39269675925925923</v>
      </c>
      <c r="D205" s="2">
        <v>0.40126157407407409</v>
      </c>
      <c r="E205" t="str">
        <f>IF(LEN(telefony[[#This Row],[nr]])=7,"stacjonarny",IF(LEN(telefony[[#This Row],[nr]])=8,"komórkowy","zagraniczne"))</f>
        <v>stacjonarny</v>
      </c>
      <c r="F205">
        <f>IFERROR(SEARCH("12*",telefony[[#This Row],[nr]]),0)</f>
        <v>0</v>
      </c>
      <c r="G205" s="2">
        <f>telefony[[#This Row],[zakonczenie]]-telefony[[#This Row],[rozpoczecie]]</f>
        <v>8.5648148148148584E-3</v>
      </c>
    </row>
    <row r="206" spans="1:7" hidden="1" x14ac:dyDescent="0.25">
      <c r="A206">
        <v>2199311</v>
      </c>
      <c r="B206" s="1">
        <v>42944</v>
      </c>
      <c r="C206" s="2">
        <v>0.44490740740740742</v>
      </c>
      <c r="D206" s="2">
        <v>0.44578703703703704</v>
      </c>
      <c r="E206" t="str">
        <f>IF(LEN(telefony[[#This Row],[nr]])=7,"stacjonarny",IF(LEN(telefony[[#This Row],[nr]])=8,"komórkowy","zagraniczne"))</f>
        <v>stacjonarny</v>
      </c>
      <c r="F206">
        <f>IFERROR(SEARCH("12*",telefony[[#This Row],[nr]]),0)</f>
        <v>0</v>
      </c>
      <c r="G206" s="2">
        <f>telefony[[#This Row],[zakonczenie]]-telefony[[#This Row],[rozpoczecie]]</f>
        <v>8.796296296296191E-4</v>
      </c>
    </row>
    <row r="207" spans="1:7" hidden="1" x14ac:dyDescent="0.25">
      <c r="A207">
        <v>2201085</v>
      </c>
      <c r="B207" s="1">
        <v>42922</v>
      </c>
      <c r="C207" s="2">
        <v>0.54072916666666671</v>
      </c>
      <c r="D207" s="2">
        <v>0.544525462962963</v>
      </c>
      <c r="E207" t="str">
        <f>IF(LEN(telefony[[#This Row],[nr]])=7,"stacjonarny",IF(LEN(telefony[[#This Row],[nr]])=8,"komórkowy","zagraniczne"))</f>
        <v>stacjonarny</v>
      </c>
      <c r="F207">
        <f>IFERROR(SEARCH("12*",telefony[[#This Row],[nr]]),0)</f>
        <v>0</v>
      </c>
      <c r="G207" s="2">
        <f>telefony[[#This Row],[zakonczenie]]-telefony[[#This Row],[rozpoczecie]]</f>
        <v>3.7962962962962976E-3</v>
      </c>
    </row>
    <row r="208" spans="1:7" hidden="1" x14ac:dyDescent="0.25">
      <c r="A208">
        <v>2227803</v>
      </c>
      <c r="B208" s="1">
        <v>42928</v>
      </c>
      <c r="C208" s="2">
        <v>0.38317129629629632</v>
      </c>
      <c r="D208" s="2">
        <v>0.39157407407407407</v>
      </c>
      <c r="E208" t="str">
        <f>IF(LEN(telefony[[#This Row],[nr]])=7,"stacjonarny",IF(LEN(telefony[[#This Row],[nr]])=8,"komórkowy","zagraniczne"))</f>
        <v>stacjonarny</v>
      </c>
      <c r="F208">
        <f>IFERROR(SEARCH("12*",telefony[[#This Row],[nr]]),0)</f>
        <v>0</v>
      </c>
      <c r="G208" s="2">
        <f>telefony[[#This Row],[zakonczenie]]-telefony[[#This Row],[rozpoczecie]]</f>
        <v>8.402777777777759E-3</v>
      </c>
    </row>
    <row r="209" spans="1:7" hidden="1" x14ac:dyDescent="0.25">
      <c r="A209">
        <v>2235911</v>
      </c>
      <c r="B209" s="1">
        <v>42920</v>
      </c>
      <c r="C209" s="2">
        <v>0.39656249999999998</v>
      </c>
      <c r="D209" s="2">
        <v>0.40236111111111111</v>
      </c>
      <c r="E209" t="str">
        <f>IF(LEN(telefony[[#This Row],[nr]])=7,"stacjonarny",IF(LEN(telefony[[#This Row],[nr]])=8,"komórkowy","zagraniczne"))</f>
        <v>stacjonarny</v>
      </c>
      <c r="F209">
        <f>IFERROR(SEARCH("12*",telefony[[#This Row],[nr]]),0)</f>
        <v>0</v>
      </c>
      <c r="G209" s="2">
        <f>telefony[[#This Row],[zakonczenie]]-telefony[[#This Row],[rozpoczecie]]</f>
        <v>5.7986111111111294E-3</v>
      </c>
    </row>
    <row r="210" spans="1:7" hidden="1" x14ac:dyDescent="0.25">
      <c r="A210">
        <v>2235911</v>
      </c>
      <c r="B210" s="1">
        <v>42920</v>
      </c>
      <c r="C210" s="2">
        <v>0.52454861111111106</v>
      </c>
      <c r="D210" s="2">
        <v>0.53546296296296292</v>
      </c>
      <c r="E210" t="str">
        <f>IF(LEN(telefony[[#This Row],[nr]])=7,"stacjonarny",IF(LEN(telefony[[#This Row],[nr]])=8,"komórkowy","zagraniczne"))</f>
        <v>stacjonarny</v>
      </c>
      <c r="F210">
        <f>IFERROR(SEARCH("12*",telefony[[#This Row],[nr]]),0)</f>
        <v>0</v>
      </c>
      <c r="G210" s="2">
        <f>telefony[[#This Row],[zakonczenie]]-telefony[[#This Row],[rozpoczecie]]</f>
        <v>1.0914351851851856E-2</v>
      </c>
    </row>
    <row r="211" spans="1:7" hidden="1" x14ac:dyDescent="0.25">
      <c r="A211">
        <v>2235911</v>
      </c>
      <c r="B211" s="1">
        <v>42923</v>
      </c>
      <c r="C211" s="2">
        <v>0.56019675925925927</v>
      </c>
      <c r="D211" s="2">
        <v>0.56783564814814813</v>
      </c>
      <c r="E211" t="str">
        <f>IF(LEN(telefony[[#This Row],[nr]])=7,"stacjonarny",IF(LEN(telefony[[#This Row],[nr]])=8,"komórkowy","zagraniczne"))</f>
        <v>stacjonarny</v>
      </c>
      <c r="F211">
        <f>IFERROR(SEARCH("12*",telefony[[#This Row],[nr]]),0)</f>
        <v>0</v>
      </c>
      <c r="G211" s="2">
        <f>telefony[[#This Row],[zakonczenie]]-telefony[[#This Row],[rozpoczecie]]</f>
        <v>7.6388888888888618E-3</v>
      </c>
    </row>
    <row r="212" spans="1:7" hidden="1" x14ac:dyDescent="0.25">
      <c r="A212">
        <v>2239958</v>
      </c>
      <c r="B212" s="1">
        <v>42941</v>
      </c>
      <c r="C212" s="2">
        <v>0.49523148148148149</v>
      </c>
      <c r="D212" s="2">
        <v>0.49962962962962965</v>
      </c>
      <c r="E212" t="str">
        <f>IF(LEN(telefony[[#This Row],[nr]])=7,"stacjonarny",IF(LEN(telefony[[#This Row],[nr]])=8,"komórkowy","zagraniczne"))</f>
        <v>stacjonarny</v>
      </c>
      <c r="F212">
        <f>IFERROR(SEARCH("12*",telefony[[#This Row],[nr]]),0)</f>
        <v>0</v>
      </c>
      <c r="G212" s="2">
        <f>telefony[[#This Row],[zakonczenie]]-telefony[[#This Row],[rozpoczecie]]</f>
        <v>4.398148148148151E-3</v>
      </c>
    </row>
    <row r="213" spans="1:7" hidden="1" x14ac:dyDescent="0.25">
      <c r="A213">
        <v>2248131</v>
      </c>
      <c r="B213" s="1">
        <v>42928</v>
      </c>
      <c r="C213" s="2">
        <v>0.52298611111111115</v>
      </c>
      <c r="D213" s="2">
        <v>0.53249999999999997</v>
      </c>
      <c r="E213" t="str">
        <f>IF(LEN(telefony[[#This Row],[nr]])=7,"stacjonarny",IF(LEN(telefony[[#This Row],[nr]])=8,"komórkowy","zagraniczne"))</f>
        <v>stacjonarny</v>
      </c>
      <c r="F213">
        <f>IFERROR(SEARCH("12*",telefony[[#This Row],[nr]]),0)</f>
        <v>0</v>
      </c>
      <c r="G213" s="2">
        <f>telefony[[#This Row],[zakonczenie]]-telefony[[#This Row],[rozpoczecie]]</f>
        <v>9.5138888888888218E-3</v>
      </c>
    </row>
    <row r="214" spans="1:7" hidden="1" x14ac:dyDescent="0.25">
      <c r="A214">
        <v>2252239</v>
      </c>
      <c r="B214" s="1">
        <v>42927</v>
      </c>
      <c r="C214" s="2">
        <v>0.38233796296296296</v>
      </c>
      <c r="D214" s="2">
        <v>0.39034722222222223</v>
      </c>
      <c r="E214" t="str">
        <f>IF(LEN(telefony[[#This Row],[nr]])=7,"stacjonarny",IF(LEN(telefony[[#This Row],[nr]])=8,"komórkowy","zagraniczne"))</f>
        <v>stacjonarny</v>
      </c>
      <c r="F214">
        <f>IFERROR(SEARCH("12*",telefony[[#This Row],[nr]]),0)</f>
        <v>0</v>
      </c>
      <c r="G214" s="2">
        <f>telefony[[#This Row],[zakonczenie]]-telefony[[#This Row],[rozpoczecie]]</f>
        <v>8.0092592592592715E-3</v>
      </c>
    </row>
    <row r="215" spans="1:7" hidden="1" x14ac:dyDescent="0.25">
      <c r="A215">
        <v>2255197</v>
      </c>
      <c r="B215" s="1">
        <v>42920</v>
      </c>
      <c r="C215" s="2">
        <v>0.55905092592592598</v>
      </c>
      <c r="D215" s="2">
        <v>0.56342592592592589</v>
      </c>
      <c r="E215" t="str">
        <f>IF(LEN(telefony[[#This Row],[nr]])=7,"stacjonarny",IF(LEN(telefony[[#This Row],[nr]])=8,"komórkowy","zagraniczne"))</f>
        <v>stacjonarny</v>
      </c>
      <c r="F215">
        <f>IFERROR(SEARCH("12*",telefony[[#This Row],[nr]]),0)</f>
        <v>0</v>
      </c>
      <c r="G215" s="2">
        <f>telefony[[#This Row],[zakonczenie]]-telefony[[#This Row],[rozpoczecie]]</f>
        <v>4.3749999999999067E-3</v>
      </c>
    </row>
    <row r="216" spans="1:7" hidden="1" x14ac:dyDescent="0.25">
      <c r="A216">
        <v>2256093</v>
      </c>
      <c r="B216" s="1">
        <v>42943</v>
      </c>
      <c r="C216" s="2">
        <v>0.61958333333333337</v>
      </c>
      <c r="D216" s="2">
        <v>0.62275462962962957</v>
      </c>
      <c r="E216" t="str">
        <f>IF(LEN(telefony[[#This Row],[nr]])=7,"stacjonarny",IF(LEN(telefony[[#This Row],[nr]])=8,"komórkowy","zagraniczne"))</f>
        <v>stacjonarny</v>
      </c>
      <c r="F216">
        <f>IFERROR(SEARCH("12*",telefony[[#This Row],[nr]]),0)</f>
        <v>0</v>
      </c>
      <c r="G216" s="2">
        <f>telefony[[#This Row],[zakonczenie]]-telefony[[#This Row],[rozpoczecie]]</f>
        <v>3.1712962962961999E-3</v>
      </c>
    </row>
    <row r="217" spans="1:7" hidden="1" x14ac:dyDescent="0.25">
      <c r="A217">
        <v>2260131</v>
      </c>
      <c r="B217" s="1">
        <v>42943</v>
      </c>
      <c r="C217" s="2">
        <v>0.37664351851851852</v>
      </c>
      <c r="D217" s="2">
        <v>0.38442129629629629</v>
      </c>
      <c r="E217" t="str">
        <f>IF(LEN(telefony[[#This Row],[nr]])=7,"stacjonarny",IF(LEN(telefony[[#This Row],[nr]])=8,"komórkowy","zagraniczne"))</f>
        <v>stacjonarny</v>
      </c>
      <c r="F217">
        <f>IFERROR(SEARCH("12*",telefony[[#This Row],[nr]]),0)</f>
        <v>0</v>
      </c>
      <c r="G217" s="2">
        <f>telefony[[#This Row],[zakonczenie]]-telefony[[#This Row],[rozpoczecie]]</f>
        <v>7.7777777777777724E-3</v>
      </c>
    </row>
    <row r="218" spans="1:7" hidden="1" x14ac:dyDescent="0.25">
      <c r="A218">
        <v>2289072</v>
      </c>
      <c r="B218" s="1">
        <v>42936</v>
      </c>
      <c r="C218" s="2">
        <v>0.56320601851851848</v>
      </c>
      <c r="D218" s="2">
        <v>0.57020833333333332</v>
      </c>
      <c r="E218" t="str">
        <f>IF(LEN(telefony[[#This Row],[nr]])=7,"stacjonarny",IF(LEN(telefony[[#This Row],[nr]])=8,"komórkowy","zagraniczne"))</f>
        <v>stacjonarny</v>
      </c>
      <c r="F218">
        <f>IFERROR(SEARCH("12*",telefony[[#This Row],[nr]]),0)</f>
        <v>0</v>
      </c>
      <c r="G218" s="2">
        <f>telefony[[#This Row],[zakonczenie]]-telefony[[#This Row],[rozpoczecie]]</f>
        <v>7.0023148148148362E-3</v>
      </c>
    </row>
    <row r="219" spans="1:7" hidden="1" x14ac:dyDescent="0.25">
      <c r="A219">
        <v>2302227</v>
      </c>
      <c r="B219" s="1">
        <v>42935</v>
      </c>
      <c r="C219" s="2">
        <v>0.50219907407407405</v>
      </c>
      <c r="D219" s="2">
        <v>0.50804398148148144</v>
      </c>
      <c r="E219" t="str">
        <f>IF(LEN(telefony[[#This Row],[nr]])=7,"stacjonarny",IF(LEN(telefony[[#This Row],[nr]])=8,"komórkowy","zagraniczne"))</f>
        <v>stacjonarny</v>
      </c>
      <c r="F219">
        <f>IFERROR(SEARCH("12*",telefony[[#This Row],[nr]]),0)</f>
        <v>0</v>
      </c>
      <c r="G219" s="2">
        <f>telefony[[#This Row],[zakonczenie]]-telefony[[#This Row],[rozpoczecie]]</f>
        <v>5.8449074074073959E-3</v>
      </c>
    </row>
    <row r="220" spans="1:7" hidden="1" x14ac:dyDescent="0.25">
      <c r="A220">
        <v>2304726</v>
      </c>
      <c r="B220" s="1">
        <v>42926</v>
      </c>
      <c r="C220" s="2">
        <v>0.54197916666666668</v>
      </c>
      <c r="D220" s="2">
        <v>0.54866898148148147</v>
      </c>
      <c r="E220" t="str">
        <f>IF(LEN(telefony[[#This Row],[nr]])=7,"stacjonarny",IF(LEN(telefony[[#This Row],[nr]])=8,"komórkowy","zagraniczne"))</f>
        <v>stacjonarny</v>
      </c>
      <c r="F220">
        <f>IFERROR(SEARCH("12*",telefony[[#This Row],[nr]]),0)</f>
        <v>0</v>
      </c>
      <c r="G220" s="2">
        <f>telefony[[#This Row],[zakonczenie]]-telefony[[#This Row],[rozpoczecie]]</f>
        <v>6.6898148148147873E-3</v>
      </c>
    </row>
    <row r="221" spans="1:7" hidden="1" x14ac:dyDescent="0.25">
      <c r="A221">
        <v>2304726</v>
      </c>
      <c r="B221" s="1">
        <v>42941</v>
      </c>
      <c r="C221" s="2">
        <v>0.56620370370370365</v>
      </c>
      <c r="D221" s="2">
        <v>0.57226851851851857</v>
      </c>
      <c r="E221" t="str">
        <f>IF(LEN(telefony[[#This Row],[nr]])=7,"stacjonarny",IF(LEN(telefony[[#This Row],[nr]])=8,"komórkowy","zagraniczne"))</f>
        <v>stacjonarny</v>
      </c>
      <c r="F221">
        <f>IFERROR(SEARCH("12*",telefony[[#This Row],[nr]]),0)</f>
        <v>0</v>
      </c>
      <c r="G221" s="2">
        <f>telefony[[#This Row],[zakonczenie]]-telefony[[#This Row],[rozpoczecie]]</f>
        <v>6.0648148148149117E-3</v>
      </c>
    </row>
    <row r="222" spans="1:7" hidden="1" x14ac:dyDescent="0.25">
      <c r="A222">
        <v>2309436</v>
      </c>
      <c r="B222" s="1">
        <v>42935</v>
      </c>
      <c r="C222" s="2">
        <v>0.35304398148148147</v>
      </c>
      <c r="D222" s="2">
        <v>0.35793981481481479</v>
      </c>
      <c r="E222" t="str">
        <f>IF(LEN(telefony[[#This Row],[nr]])=7,"stacjonarny",IF(LEN(telefony[[#This Row],[nr]])=8,"komórkowy","zagraniczne"))</f>
        <v>stacjonarny</v>
      </c>
      <c r="F222">
        <f>IFERROR(SEARCH("12*",telefony[[#This Row],[nr]]),0)</f>
        <v>0</v>
      </c>
      <c r="G222" s="2">
        <f>telefony[[#This Row],[zakonczenie]]-telefony[[#This Row],[rozpoczecie]]</f>
        <v>4.8958333333333215E-3</v>
      </c>
    </row>
    <row r="223" spans="1:7" hidden="1" x14ac:dyDescent="0.25">
      <c r="A223">
        <v>2325155</v>
      </c>
      <c r="B223" s="1">
        <v>42942</v>
      </c>
      <c r="C223" s="2">
        <v>0.34759259259259262</v>
      </c>
      <c r="D223" s="2">
        <v>0.35511574074074076</v>
      </c>
      <c r="E223" t="str">
        <f>IF(LEN(telefony[[#This Row],[nr]])=7,"stacjonarny",IF(LEN(telefony[[#This Row],[nr]])=8,"komórkowy","zagraniczne"))</f>
        <v>stacjonarny</v>
      </c>
      <c r="F223">
        <f>IFERROR(SEARCH("12*",telefony[[#This Row],[nr]]),0)</f>
        <v>0</v>
      </c>
      <c r="G223" s="2">
        <f>telefony[[#This Row],[zakonczenie]]-telefony[[#This Row],[rozpoczecie]]</f>
        <v>7.5231481481481399E-3</v>
      </c>
    </row>
    <row r="224" spans="1:7" hidden="1" x14ac:dyDescent="0.25">
      <c r="A224">
        <v>2327418</v>
      </c>
      <c r="B224" s="1">
        <v>42923</v>
      </c>
      <c r="C224" s="2">
        <v>0.44775462962962964</v>
      </c>
      <c r="D224" s="2">
        <v>0.45450231481481479</v>
      </c>
      <c r="E224" t="str">
        <f>IF(LEN(telefony[[#This Row],[nr]])=7,"stacjonarny",IF(LEN(telefony[[#This Row],[nr]])=8,"komórkowy","zagraniczne"))</f>
        <v>stacjonarny</v>
      </c>
      <c r="F224">
        <f>IFERROR(SEARCH("12*",telefony[[#This Row],[nr]]),0)</f>
        <v>0</v>
      </c>
      <c r="G224" s="2">
        <f>telefony[[#This Row],[zakonczenie]]-telefony[[#This Row],[rozpoczecie]]</f>
        <v>6.7476851851851483E-3</v>
      </c>
    </row>
    <row r="225" spans="1:7" hidden="1" x14ac:dyDescent="0.25">
      <c r="A225">
        <v>2329556</v>
      </c>
      <c r="B225" s="1">
        <v>42930</v>
      </c>
      <c r="C225" s="2">
        <v>0.45667824074074076</v>
      </c>
      <c r="D225" s="2">
        <v>0.45679398148148148</v>
      </c>
      <c r="E225" t="str">
        <f>IF(LEN(telefony[[#This Row],[nr]])=7,"stacjonarny",IF(LEN(telefony[[#This Row],[nr]])=8,"komórkowy","zagraniczne"))</f>
        <v>stacjonarny</v>
      </c>
      <c r="F225">
        <f>IFERROR(SEARCH("12*",telefony[[#This Row],[nr]]),0)</f>
        <v>0</v>
      </c>
      <c r="G225" s="2">
        <f>telefony[[#This Row],[zakonczenie]]-telefony[[#This Row],[rozpoczecie]]</f>
        <v>1.1574074074072183E-4</v>
      </c>
    </row>
    <row r="226" spans="1:7" hidden="1" x14ac:dyDescent="0.25">
      <c r="A226">
        <v>2341441</v>
      </c>
      <c r="B226" s="1">
        <v>42930</v>
      </c>
      <c r="C226" s="2">
        <v>0.46333333333333332</v>
      </c>
      <c r="D226" s="2">
        <v>0.46409722222222222</v>
      </c>
      <c r="E226" t="str">
        <f>IF(LEN(telefony[[#This Row],[nr]])=7,"stacjonarny",IF(LEN(telefony[[#This Row],[nr]])=8,"komórkowy","zagraniczne"))</f>
        <v>stacjonarny</v>
      </c>
      <c r="F226">
        <f>IFERROR(SEARCH("12*",telefony[[#This Row],[nr]]),0)</f>
        <v>0</v>
      </c>
      <c r="G226" s="2">
        <f>telefony[[#This Row],[zakonczenie]]-telefony[[#This Row],[rozpoczecie]]</f>
        <v>7.6388888888889728E-4</v>
      </c>
    </row>
    <row r="227" spans="1:7" hidden="1" x14ac:dyDescent="0.25">
      <c r="A227">
        <v>2354992</v>
      </c>
      <c r="B227" s="1">
        <v>42937</v>
      </c>
      <c r="C227" s="2">
        <v>0.4828587962962963</v>
      </c>
      <c r="D227" s="2">
        <v>0.48295138888888889</v>
      </c>
      <c r="E227" t="str">
        <f>IF(LEN(telefony[[#This Row],[nr]])=7,"stacjonarny",IF(LEN(telefony[[#This Row],[nr]])=8,"komórkowy","zagraniczne"))</f>
        <v>stacjonarny</v>
      </c>
      <c r="F227">
        <f>IFERROR(SEARCH("12*",telefony[[#This Row],[nr]]),0)</f>
        <v>0</v>
      </c>
      <c r="G227" s="2">
        <f>telefony[[#This Row],[zakonczenie]]-telefony[[#This Row],[rozpoczecie]]</f>
        <v>9.2592592592588563E-5</v>
      </c>
    </row>
    <row r="228" spans="1:7" hidden="1" x14ac:dyDescent="0.25">
      <c r="A228">
        <v>2355456</v>
      </c>
      <c r="B228" s="1">
        <v>42941</v>
      </c>
      <c r="C228" s="2">
        <v>0.50027777777777782</v>
      </c>
      <c r="D228" s="2">
        <v>0.50983796296296291</v>
      </c>
      <c r="E228" t="str">
        <f>IF(LEN(telefony[[#This Row],[nr]])=7,"stacjonarny",IF(LEN(telefony[[#This Row],[nr]])=8,"komórkowy","zagraniczne"))</f>
        <v>stacjonarny</v>
      </c>
      <c r="F228">
        <f>IFERROR(SEARCH("12*",telefony[[#This Row],[nr]]),0)</f>
        <v>0</v>
      </c>
      <c r="G228" s="2">
        <f>telefony[[#This Row],[zakonczenie]]-telefony[[#This Row],[rozpoczecie]]</f>
        <v>9.5601851851850883E-3</v>
      </c>
    </row>
    <row r="229" spans="1:7" hidden="1" x14ac:dyDescent="0.25">
      <c r="A229">
        <v>2366545</v>
      </c>
      <c r="B229" s="1">
        <v>42943</v>
      </c>
      <c r="C229" s="2">
        <v>0.3737152777777778</v>
      </c>
      <c r="D229" s="2">
        <v>0.37967592592592592</v>
      </c>
      <c r="E229" t="str">
        <f>IF(LEN(telefony[[#This Row],[nr]])=7,"stacjonarny",IF(LEN(telefony[[#This Row],[nr]])=8,"komórkowy","zagraniczne"))</f>
        <v>stacjonarny</v>
      </c>
      <c r="F229">
        <f>IFERROR(SEARCH("12*",telefony[[#This Row],[nr]]),0)</f>
        <v>0</v>
      </c>
      <c r="G229" s="2">
        <f>telefony[[#This Row],[zakonczenie]]-telefony[[#This Row],[rozpoczecie]]</f>
        <v>5.9606481481481177E-3</v>
      </c>
    </row>
    <row r="230" spans="1:7" hidden="1" x14ac:dyDescent="0.25">
      <c r="A230">
        <v>2388040</v>
      </c>
      <c r="B230" s="1">
        <v>42922</v>
      </c>
      <c r="C230" s="2">
        <v>0.58496527777777774</v>
      </c>
      <c r="D230" s="2">
        <v>0.59334490740740742</v>
      </c>
      <c r="E230" t="str">
        <f>IF(LEN(telefony[[#This Row],[nr]])=7,"stacjonarny",IF(LEN(telefony[[#This Row],[nr]])=8,"komórkowy","zagraniczne"))</f>
        <v>stacjonarny</v>
      </c>
      <c r="F230">
        <f>IFERROR(SEARCH("12*",telefony[[#This Row],[nr]]),0)</f>
        <v>0</v>
      </c>
      <c r="G230" s="2">
        <f>telefony[[#This Row],[zakonczenie]]-telefony[[#This Row],[rozpoczecie]]</f>
        <v>8.3796296296296813E-3</v>
      </c>
    </row>
    <row r="231" spans="1:7" hidden="1" x14ac:dyDescent="0.25">
      <c r="A231">
        <v>2394144</v>
      </c>
      <c r="B231" s="1">
        <v>42922</v>
      </c>
      <c r="C231" s="2">
        <v>0.60774305555555552</v>
      </c>
      <c r="D231" s="2">
        <v>0.61297453703703708</v>
      </c>
      <c r="E231" t="str">
        <f>IF(LEN(telefony[[#This Row],[nr]])=7,"stacjonarny",IF(LEN(telefony[[#This Row],[nr]])=8,"komórkowy","zagraniczne"))</f>
        <v>stacjonarny</v>
      </c>
      <c r="F231">
        <f>IFERROR(SEARCH("12*",telefony[[#This Row],[nr]]),0)</f>
        <v>0</v>
      </c>
      <c r="G231" s="2">
        <f>telefony[[#This Row],[zakonczenie]]-telefony[[#This Row],[rozpoczecie]]</f>
        <v>5.2314814814815591E-3</v>
      </c>
    </row>
    <row r="232" spans="1:7" hidden="1" x14ac:dyDescent="0.25">
      <c r="A232">
        <v>2395447</v>
      </c>
      <c r="B232" s="1">
        <v>42942</v>
      </c>
      <c r="C232" s="2">
        <v>0.56805555555555554</v>
      </c>
      <c r="D232" s="2">
        <v>0.56937499999999996</v>
      </c>
      <c r="E232" t="str">
        <f>IF(LEN(telefony[[#This Row],[nr]])=7,"stacjonarny",IF(LEN(telefony[[#This Row],[nr]])=8,"komórkowy","zagraniczne"))</f>
        <v>stacjonarny</v>
      </c>
      <c r="F232">
        <f>IFERROR(SEARCH("12*",telefony[[#This Row],[nr]]),0)</f>
        <v>0</v>
      </c>
      <c r="G232" s="2">
        <f>telefony[[#This Row],[zakonczenie]]-telefony[[#This Row],[rozpoczecie]]</f>
        <v>1.3194444444444287E-3</v>
      </c>
    </row>
    <row r="233" spans="1:7" hidden="1" x14ac:dyDescent="0.25">
      <c r="A233">
        <v>2400590</v>
      </c>
      <c r="B233" s="1">
        <v>42941</v>
      </c>
      <c r="C233" s="2">
        <v>0.34145833333333331</v>
      </c>
      <c r="D233" s="2">
        <v>0.34645833333333331</v>
      </c>
      <c r="E233" t="str">
        <f>IF(LEN(telefony[[#This Row],[nr]])=7,"stacjonarny",IF(LEN(telefony[[#This Row],[nr]])=8,"komórkowy","zagraniczne"))</f>
        <v>stacjonarny</v>
      </c>
      <c r="F233">
        <f>IFERROR(SEARCH("12*",telefony[[#This Row],[nr]]),0)</f>
        <v>0</v>
      </c>
      <c r="G233" s="2">
        <f>telefony[[#This Row],[zakonczenie]]-telefony[[#This Row],[rozpoczecie]]</f>
        <v>5.0000000000000044E-3</v>
      </c>
    </row>
    <row r="234" spans="1:7" hidden="1" x14ac:dyDescent="0.25">
      <c r="A234">
        <v>2402827</v>
      </c>
      <c r="B234" s="1">
        <v>42935</v>
      </c>
      <c r="C234" s="2">
        <v>0.59659722222222222</v>
      </c>
      <c r="D234" s="2">
        <v>0.60329861111111116</v>
      </c>
      <c r="E234" t="str">
        <f>IF(LEN(telefony[[#This Row],[nr]])=7,"stacjonarny",IF(LEN(telefony[[#This Row],[nr]])=8,"komórkowy","zagraniczne"))</f>
        <v>stacjonarny</v>
      </c>
      <c r="F234">
        <f>IFERROR(SEARCH("12*",telefony[[#This Row],[nr]]),0)</f>
        <v>0</v>
      </c>
      <c r="G234" s="2">
        <f>telefony[[#This Row],[zakonczenie]]-telefony[[#This Row],[rozpoczecie]]</f>
        <v>6.7013888888889372E-3</v>
      </c>
    </row>
    <row r="235" spans="1:7" hidden="1" x14ac:dyDescent="0.25">
      <c r="A235">
        <v>2406196</v>
      </c>
      <c r="B235" s="1">
        <v>42936</v>
      </c>
      <c r="C235" s="2">
        <v>0.47244212962962961</v>
      </c>
      <c r="D235" s="2">
        <v>0.48127314814814814</v>
      </c>
      <c r="E235" t="str">
        <f>IF(LEN(telefony[[#This Row],[nr]])=7,"stacjonarny",IF(LEN(telefony[[#This Row],[nr]])=8,"komórkowy","zagraniczne"))</f>
        <v>stacjonarny</v>
      </c>
      <c r="F235">
        <f>IFERROR(SEARCH("12*",telefony[[#This Row],[nr]]),0)</f>
        <v>0</v>
      </c>
      <c r="G235" s="2">
        <f>telefony[[#This Row],[zakonczenie]]-telefony[[#This Row],[rozpoczecie]]</f>
        <v>8.8310185185185297E-3</v>
      </c>
    </row>
    <row r="236" spans="1:7" hidden="1" x14ac:dyDescent="0.25">
      <c r="A236">
        <v>2412611</v>
      </c>
      <c r="B236" s="1">
        <v>42928</v>
      </c>
      <c r="C236" s="2">
        <v>0.60065972222222219</v>
      </c>
      <c r="D236" s="2">
        <v>0.60902777777777772</v>
      </c>
      <c r="E236" t="str">
        <f>IF(LEN(telefony[[#This Row],[nr]])=7,"stacjonarny",IF(LEN(telefony[[#This Row],[nr]])=8,"komórkowy","zagraniczne"))</f>
        <v>stacjonarny</v>
      </c>
      <c r="F236">
        <f>IFERROR(SEARCH("12*",telefony[[#This Row],[nr]]),0)</f>
        <v>3</v>
      </c>
      <c r="G236" s="2">
        <f>telefony[[#This Row],[zakonczenie]]-telefony[[#This Row],[rozpoczecie]]</f>
        <v>8.3680555555555314E-3</v>
      </c>
    </row>
    <row r="237" spans="1:7" hidden="1" x14ac:dyDescent="0.25">
      <c r="A237">
        <v>2419247</v>
      </c>
      <c r="B237" s="1">
        <v>42934</v>
      </c>
      <c r="C237" s="2">
        <v>0.54686342592592596</v>
      </c>
      <c r="D237" s="2">
        <v>0.54782407407407407</v>
      </c>
      <c r="E237" t="str">
        <f>IF(LEN(telefony[[#This Row],[nr]])=7,"stacjonarny",IF(LEN(telefony[[#This Row],[nr]])=8,"komórkowy","zagraniczne"))</f>
        <v>stacjonarny</v>
      </c>
      <c r="F237">
        <f>IFERROR(SEARCH("12*",telefony[[#This Row],[nr]]),0)</f>
        <v>0</v>
      </c>
      <c r="G237" s="2">
        <f>telefony[[#This Row],[zakonczenie]]-telefony[[#This Row],[rozpoczecie]]</f>
        <v>9.6064814814811328E-4</v>
      </c>
    </row>
    <row r="238" spans="1:7" hidden="1" x14ac:dyDescent="0.25">
      <c r="A238">
        <v>2419817</v>
      </c>
      <c r="B238" s="1">
        <v>42944</v>
      </c>
      <c r="C238" s="2">
        <v>0.36768518518518517</v>
      </c>
      <c r="D238" s="2">
        <v>0.3742476851851852</v>
      </c>
      <c r="E238" t="str">
        <f>IF(LEN(telefony[[#This Row],[nr]])=7,"stacjonarny",IF(LEN(telefony[[#This Row],[nr]])=8,"komórkowy","zagraniczne"))</f>
        <v>stacjonarny</v>
      </c>
      <c r="F238">
        <f>IFERROR(SEARCH("12*",telefony[[#This Row],[nr]]),0)</f>
        <v>0</v>
      </c>
      <c r="G238" s="2">
        <f>telefony[[#This Row],[zakonczenie]]-telefony[[#This Row],[rozpoczecie]]</f>
        <v>6.5625000000000266E-3</v>
      </c>
    </row>
    <row r="239" spans="1:7" hidden="1" x14ac:dyDescent="0.25">
      <c r="A239">
        <v>2434652</v>
      </c>
      <c r="B239" s="1">
        <v>42928</v>
      </c>
      <c r="C239" s="2">
        <v>0.42370370370370369</v>
      </c>
      <c r="D239" s="2">
        <v>0.43412037037037038</v>
      </c>
      <c r="E239" t="str">
        <f>IF(LEN(telefony[[#This Row],[nr]])=7,"stacjonarny",IF(LEN(telefony[[#This Row],[nr]])=8,"komórkowy","zagraniczne"))</f>
        <v>stacjonarny</v>
      </c>
      <c r="F239">
        <f>IFERROR(SEARCH("12*",telefony[[#This Row],[nr]]),0)</f>
        <v>0</v>
      </c>
      <c r="G239" s="2">
        <f>telefony[[#This Row],[zakonczenie]]-telefony[[#This Row],[rozpoczecie]]</f>
        <v>1.0416666666666685E-2</v>
      </c>
    </row>
    <row r="240" spans="1:7" hidden="1" x14ac:dyDescent="0.25">
      <c r="A240">
        <v>2435007</v>
      </c>
      <c r="B240" s="1">
        <v>42922</v>
      </c>
      <c r="C240" s="2">
        <v>0.47395833333333331</v>
      </c>
      <c r="D240" s="2">
        <v>0.47423611111111114</v>
      </c>
      <c r="E240" t="str">
        <f>IF(LEN(telefony[[#This Row],[nr]])=7,"stacjonarny",IF(LEN(telefony[[#This Row],[nr]])=8,"komórkowy","zagraniczne"))</f>
        <v>stacjonarny</v>
      </c>
      <c r="F240">
        <f>IFERROR(SEARCH("12*",telefony[[#This Row],[nr]]),0)</f>
        <v>0</v>
      </c>
      <c r="G240" s="2">
        <f>telefony[[#This Row],[zakonczenie]]-telefony[[#This Row],[rozpoczecie]]</f>
        <v>2.777777777778212E-4</v>
      </c>
    </row>
    <row r="241" spans="1:7" hidden="1" x14ac:dyDescent="0.25">
      <c r="A241">
        <v>2443869</v>
      </c>
      <c r="B241" s="1">
        <v>42934</v>
      </c>
      <c r="C241" s="2">
        <v>0.39964120370370371</v>
      </c>
      <c r="D241" s="2">
        <v>0.4074652777777778</v>
      </c>
      <c r="E241" t="str">
        <f>IF(LEN(telefony[[#This Row],[nr]])=7,"stacjonarny",IF(LEN(telefony[[#This Row],[nr]])=8,"komórkowy","zagraniczne"))</f>
        <v>stacjonarny</v>
      </c>
      <c r="F241">
        <f>IFERROR(SEARCH("12*",telefony[[#This Row],[nr]]),0)</f>
        <v>0</v>
      </c>
      <c r="G241" s="2">
        <f>telefony[[#This Row],[zakonczenie]]-telefony[[#This Row],[rozpoczecie]]</f>
        <v>7.8240740740740944E-3</v>
      </c>
    </row>
    <row r="242" spans="1:7" hidden="1" x14ac:dyDescent="0.25">
      <c r="A242">
        <v>2445944</v>
      </c>
      <c r="B242" s="1">
        <v>42942</v>
      </c>
      <c r="C242" s="2">
        <v>0.3895601851851852</v>
      </c>
      <c r="D242" s="2">
        <v>0.39548611111111109</v>
      </c>
      <c r="E242" t="str">
        <f>IF(LEN(telefony[[#This Row],[nr]])=7,"stacjonarny",IF(LEN(telefony[[#This Row],[nr]])=8,"komórkowy","zagraniczne"))</f>
        <v>stacjonarny</v>
      </c>
      <c r="F242">
        <f>IFERROR(SEARCH("12*",telefony[[#This Row],[nr]]),0)</f>
        <v>0</v>
      </c>
      <c r="G242" s="2">
        <f>telefony[[#This Row],[zakonczenie]]-telefony[[#This Row],[rozpoczecie]]</f>
        <v>5.9259259259258901E-3</v>
      </c>
    </row>
    <row r="243" spans="1:7" hidden="1" x14ac:dyDescent="0.25">
      <c r="A243">
        <v>2456290</v>
      </c>
      <c r="B243" s="1">
        <v>42935</v>
      </c>
      <c r="C243" s="2">
        <v>0.33592592592592591</v>
      </c>
      <c r="D243" s="2">
        <v>0.34680555555555553</v>
      </c>
      <c r="E243" t="str">
        <f>IF(LEN(telefony[[#This Row],[nr]])=7,"stacjonarny",IF(LEN(telefony[[#This Row],[nr]])=8,"komórkowy","zagraniczne"))</f>
        <v>stacjonarny</v>
      </c>
      <c r="F243">
        <f>IFERROR(SEARCH("12*",telefony[[#This Row],[nr]]),0)</f>
        <v>0</v>
      </c>
      <c r="G243" s="2">
        <f>telefony[[#This Row],[zakonczenie]]-telefony[[#This Row],[rozpoczecie]]</f>
        <v>1.0879629629629628E-2</v>
      </c>
    </row>
    <row r="244" spans="1:7" hidden="1" x14ac:dyDescent="0.25">
      <c r="A244">
        <v>2462682</v>
      </c>
      <c r="B244" s="1">
        <v>42947</v>
      </c>
      <c r="C244" s="2">
        <v>0.45243055555555556</v>
      </c>
      <c r="D244" s="2">
        <v>0.45275462962962965</v>
      </c>
      <c r="E244" t="str">
        <f>IF(LEN(telefony[[#This Row],[nr]])=7,"stacjonarny",IF(LEN(telefony[[#This Row],[nr]])=8,"komórkowy","zagraniczne"))</f>
        <v>stacjonarny</v>
      </c>
      <c r="F244">
        <f>IFERROR(SEARCH("12*",telefony[[#This Row],[nr]]),0)</f>
        <v>0</v>
      </c>
      <c r="G244" s="2">
        <f>telefony[[#This Row],[zakonczenie]]-telefony[[#This Row],[rozpoczecie]]</f>
        <v>3.2407407407408773E-4</v>
      </c>
    </row>
    <row r="245" spans="1:7" hidden="1" x14ac:dyDescent="0.25">
      <c r="A245">
        <v>2469778</v>
      </c>
      <c r="B245" s="1">
        <v>42922</v>
      </c>
      <c r="C245" s="2">
        <v>0.49236111111111114</v>
      </c>
      <c r="D245" s="2">
        <v>0.49780092592592595</v>
      </c>
      <c r="E245" t="str">
        <f>IF(LEN(telefony[[#This Row],[nr]])=7,"stacjonarny",IF(LEN(telefony[[#This Row],[nr]])=8,"komórkowy","zagraniczne"))</f>
        <v>stacjonarny</v>
      </c>
      <c r="F245">
        <f>IFERROR(SEARCH("12*",telefony[[#This Row],[nr]]),0)</f>
        <v>0</v>
      </c>
      <c r="G245" s="2">
        <f>telefony[[#This Row],[zakonczenie]]-telefony[[#This Row],[rozpoczecie]]</f>
        <v>5.439814814814814E-3</v>
      </c>
    </row>
    <row r="246" spans="1:7" hidden="1" x14ac:dyDescent="0.25">
      <c r="A246">
        <v>2474506</v>
      </c>
      <c r="B246" s="1">
        <v>42947</v>
      </c>
      <c r="C246" s="2">
        <v>0.44802083333333331</v>
      </c>
      <c r="D246" s="2">
        <v>0.45892361111111113</v>
      </c>
      <c r="E246" t="str">
        <f>IF(LEN(telefony[[#This Row],[nr]])=7,"stacjonarny",IF(LEN(telefony[[#This Row],[nr]])=8,"komórkowy","zagraniczne"))</f>
        <v>stacjonarny</v>
      </c>
      <c r="F246">
        <f>IFERROR(SEARCH("12*",telefony[[#This Row],[nr]]),0)</f>
        <v>0</v>
      </c>
      <c r="G246" s="2">
        <f>telefony[[#This Row],[zakonczenie]]-telefony[[#This Row],[rozpoczecie]]</f>
        <v>1.0902777777777817E-2</v>
      </c>
    </row>
    <row r="247" spans="1:7" hidden="1" x14ac:dyDescent="0.25">
      <c r="A247">
        <v>2475157</v>
      </c>
      <c r="B247" s="1">
        <v>42935</v>
      </c>
      <c r="C247" s="2">
        <v>0.39937499999999998</v>
      </c>
      <c r="D247" s="2">
        <v>0.40332175925925928</v>
      </c>
      <c r="E247" t="str">
        <f>IF(LEN(telefony[[#This Row],[nr]])=7,"stacjonarny",IF(LEN(telefony[[#This Row],[nr]])=8,"komórkowy","zagraniczne"))</f>
        <v>stacjonarny</v>
      </c>
      <c r="F247">
        <f>IFERROR(SEARCH("12*",telefony[[#This Row],[nr]]),0)</f>
        <v>0</v>
      </c>
      <c r="G247" s="2">
        <f>telefony[[#This Row],[zakonczenie]]-telefony[[#This Row],[rozpoczecie]]</f>
        <v>3.9467592592593026E-3</v>
      </c>
    </row>
    <row r="248" spans="1:7" hidden="1" x14ac:dyDescent="0.25">
      <c r="A248">
        <v>2478461</v>
      </c>
      <c r="B248" s="1">
        <v>42926</v>
      </c>
      <c r="C248" s="2">
        <v>0.56980324074074074</v>
      </c>
      <c r="D248" s="2">
        <v>0.575775462962963</v>
      </c>
      <c r="E248" t="str">
        <f>IF(LEN(telefony[[#This Row],[nr]])=7,"stacjonarny",IF(LEN(telefony[[#This Row],[nr]])=8,"komórkowy","zagraniczne"))</f>
        <v>stacjonarny</v>
      </c>
      <c r="F248">
        <f>IFERROR(SEARCH("12*",telefony[[#This Row],[nr]]),0)</f>
        <v>0</v>
      </c>
      <c r="G248" s="2">
        <f>telefony[[#This Row],[zakonczenie]]-telefony[[#This Row],[rozpoczecie]]</f>
        <v>5.9722222222222676E-3</v>
      </c>
    </row>
    <row r="249" spans="1:7" hidden="1" x14ac:dyDescent="0.25">
      <c r="A249">
        <v>2486941</v>
      </c>
      <c r="B249" s="1">
        <v>42927</v>
      </c>
      <c r="C249" s="2">
        <v>0.36394675925925923</v>
      </c>
      <c r="D249" s="2">
        <v>0.36422453703703705</v>
      </c>
      <c r="E249" t="str">
        <f>IF(LEN(telefony[[#This Row],[nr]])=7,"stacjonarny",IF(LEN(telefony[[#This Row],[nr]])=8,"komórkowy","zagraniczne"))</f>
        <v>stacjonarny</v>
      </c>
      <c r="F249">
        <f>IFERROR(SEARCH("12*",telefony[[#This Row],[nr]]),0)</f>
        <v>0</v>
      </c>
      <c r="G249" s="2">
        <f>telefony[[#This Row],[zakonczenie]]-telefony[[#This Row],[rozpoczecie]]</f>
        <v>2.777777777778212E-4</v>
      </c>
    </row>
    <row r="250" spans="1:7" hidden="1" x14ac:dyDescent="0.25">
      <c r="A250">
        <v>2492731</v>
      </c>
      <c r="B250" s="1">
        <v>42929</v>
      </c>
      <c r="C250" s="2">
        <v>0.36341435185185184</v>
      </c>
      <c r="D250" s="2">
        <v>0.36506944444444445</v>
      </c>
      <c r="E250" t="str">
        <f>IF(LEN(telefony[[#This Row],[nr]])=7,"stacjonarny",IF(LEN(telefony[[#This Row],[nr]])=8,"komórkowy","zagraniczne"))</f>
        <v>stacjonarny</v>
      </c>
      <c r="F250">
        <f>IFERROR(SEARCH("12*",telefony[[#This Row],[nr]]),0)</f>
        <v>0</v>
      </c>
      <c r="G250" s="2">
        <f>telefony[[#This Row],[zakonczenie]]-telefony[[#This Row],[rozpoczecie]]</f>
        <v>1.6550925925926108E-3</v>
      </c>
    </row>
    <row r="251" spans="1:7" hidden="1" x14ac:dyDescent="0.25">
      <c r="A251">
        <v>2506618</v>
      </c>
      <c r="B251" s="1">
        <v>42921</v>
      </c>
      <c r="C251" s="2">
        <v>0.43084490740740738</v>
      </c>
      <c r="D251" s="2">
        <v>0.43738425925925928</v>
      </c>
      <c r="E251" t="str">
        <f>IF(LEN(telefony[[#This Row],[nr]])=7,"stacjonarny",IF(LEN(telefony[[#This Row],[nr]])=8,"komórkowy","zagraniczne"))</f>
        <v>stacjonarny</v>
      </c>
      <c r="F251">
        <f>IFERROR(SEARCH("12*",telefony[[#This Row],[nr]]),0)</f>
        <v>0</v>
      </c>
      <c r="G251" s="2">
        <f>telefony[[#This Row],[zakonczenie]]-telefony[[#This Row],[rozpoczecie]]</f>
        <v>6.5393518518518934E-3</v>
      </c>
    </row>
    <row r="252" spans="1:7" hidden="1" x14ac:dyDescent="0.25">
      <c r="A252">
        <v>2506618</v>
      </c>
      <c r="B252" s="1">
        <v>42929</v>
      </c>
      <c r="C252" s="2">
        <v>0.36704861111111109</v>
      </c>
      <c r="D252" s="2">
        <v>0.37783564814814813</v>
      </c>
      <c r="E252" t="str">
        <f>IF(LEN(telefony[[#This Row],[nr]])=7,"stacjonarny",IF(LEN(telefony[[#This Row],[nr]])=8,"komórkowy","zagraniczne"))</f>
        <v>stacjonarny</v>
      </c>
      <c r="F252">
        <f>IFERROR(SEARCH("12*",telefony[[#This Row],[nr]]),0)</f>
        <v>0</v>
      </c>
      <c r="G252" s="2">
        <f>telefony[[#This Row],[zakonczenie]]-telefony[[#This Row],[rozpoczecie]]</f>
        <v>1.0787037037037039E-2</v>
      </c>
    </row>
    <row r="253" spans="1:7" hidden="1" x14ac:dyDescent="0.25">
      <c r="A253">
        <v>2509631</v>
      </c>
      <c r="B253" s="1">
        <v>42941</v>
      </c>
      <c r="C253" s="2">
        <v>0.51025462962962964</v>
      </c>
      <c r="D253" s="2">
        <v>0.52134259259259264</v>
      </c>
      <c r="E253" t="str">
        <f>IF(LEN(telefony[[#This Row],[nr]])=7,"stacjonarny",IF(LEN(telefony[[#This Row],[nr]])=8,"komórkowy","zagraniczne"))</f>
        <v>stacjonarny</v>
      </c>
      <c r="F253">
        <f>IFERROR(SEARCH("12*",telefony[[#This Row],[nr]]),0)</f>
        <v>0</v>
      </c>
      <c r="G253" s="2">
        <f>telefony[[#This Row],[zakonczenie]]-telefony[[#This Row],[rozpoczecie]]</f>
        <v>1.1087962962962994E-2</v>
      </c>
    </row>
    <row r="254" spans="1:7" hidden="1" x14ac:dyDescent="0.25">
      <c r="A254">
        <v>2514802</v>
      </c>
      <c r="B254" s="1">
        <v>42920</v>
      </c>
      <c r="C254" s="2">
        <v>0.6186342592592593</v>
      </c>
      <c r="D254" s="2">
        <v>0.6265856481481481</v>
      </c>
      <c r="E254" t="str">
        <f>IF(LEN(telefony[[#This Row],[nr]])=7,"stacjonarny",IF(LEN(telefony[[#This Row],[nr]])=8,"komórkowy","zagraniczne"))</f>
        <v>stacjonarny</v>
      </c>
      <c r="F254">
        <f>IFERROR(SEARCH("12*",telefony[[#This Row],[nr]]),0)</f>
        <v>0</v>
      </c>
      <c r="G254" s="2">
        <f>telefony[[#This Row],[zakonczenie]]-telefony[[#This Row],[rozpoczecie]]</f>
        <v>7.9513888888887996E-3</v>
      </c>
    </row>
    <row r="255" spans="1:7" hidden="1" x14ac:dyDescent="0.25">
      <c r="A255">
        <v>2515441</v>
      </c>
      <c r="B255" s="1">
        <v>42940</v>
      </c>
      <c r="C255" s="2">
        <v>0.49857638888888889</v>
      </c>
      <c r="D255" s="2">
        <v>0.50195601851851857</v>
      </c>
      <c r="E255" t="str">
        <f>IF(LEN(telefony[[#This Row],[nr]])=7,"stacjonarny",IF(LEN(telefony[[#This Row],[nr]])=8,"komórkowy","zagraniczne"))</f>
        <v>stacjonarny</v>
      </c>
      <c r="F255">
        <f>IFERROR(SEARCH("12*",telefony[[#This Row],[nr]]),0)</f>
        <v>0</v>
      </c>
      <c r="G255" s="2">
        <f>telefony[[#This Row],[zakonczenie]]-telefony[[#This Row],[rozpoczecie]]</f>
        <v>3.3796296296296768E-3</v>
      </c>
    </row>
    <row r="256" spans="1:7" hidden="1" x14ac:dyDescent="0.25">
      <c r="A256">
        <v>2557643</v>
      </c>
      <c r="B256" s="1">
        <v>42933</v>
      </c>
      <c r="C256" s="2">
        <v>0.38622685185185185</v>
      </c>
      <c r="D256" s="2">
        <v>0.38957175925925924</v>
      </c>
      <c r="E256" t="str">
        <f>IF(LEN(telefony[[#This Row],[nr]])=7,"stacjonarny",IF(LEN(telefony[[#This Row],[nr]])=8,"komórkowy","zagraniczne"))</f>
        <v>stacjonarny</v>
      </c>
      <c r="F256">
        <f>IFERROR(SEARCH("12*",telefony[[#This Row],[nr]]),0)</f>
        <v>0</v>
      </c>
      <c r="G256" s="2">
        <f>telefony[[#This Row],[zakonczenie]]-telefony[[#This Row],[rozpoczecie]]</f>
        <v>3.3449074074073937E-3</v>
      </c>
    </row>
    <row r="257" spans="1:7" hidden="1" x14ac:dyDescent="0.25">
      <c r="A257">
        <v>2557668</v>
      </c>
      <c r="B257" s="1">
        <v>42923</v>
      </c>
      <c r="C257" s="2">
        <v>0.51253472222222218</v>
      </c>
      <c r="D257" s="2">
        <v>0.51974537037037039</v>
      </c>
      <c r="E257" t="str">
        <f>IF(LEN(telefony[[#This Row],[nr]])=7,"stacjonarny",IF(LEN(telefony[[#This Row],[nr]])=8,"komórkowy","zagraniczne"))</f>
        <v>stacjonarny</v>
      </c>
      <c r="F257">
        <f>IFERROR(SEARCH("12*",telefony[[#This Row],[nr]]),0)</f>
        <v>0</v>
      </c>
      <c r="G257" s="2">
        <f>telefony[[#This Row],[zakonczenie]]-telefony[[#This Row],[rozpoczecie]]</f>
        <v>7.2106481481482021E-3</v>
      </c>
    </row>
    <row r="258" spans="1:7" hidden="1" x14ac:dyDescent="0.25">
      <c r="A258">
        <v>2567031</v>
      </c>
      <c r="B258" s="1">
        <v>42941</v>
      </c>
      <c r="C258" s="2">
        <v>0.47077546296296297</v>
      </c>
      <c r="D258" s="2">
        <v>0.47538194444444443</v>
      </c>
      <c r="E258" t="str">
        <f>IF(LEN(telefony[[#This Row],[nr]])=7,"stacjonarny",IF(LEN(telefony[[#This Row],[nr]])=8,"komórkowy","zagraniczne"))</f>
        <v>stacjonarny</v>
      </c>
      <c r="F258">
        <f>IFERROR(SEARCH("12*",telefony[[#This Row],[nr]]),0)</f>
        <v>0</v>
      </c>
      <c r="G258" s="2">
        <f>telefony[[#This Row],[zakonczenie]]-telefony[[#This Row],[rozpoczecie]]</f>
        <v>4.6064814814814614E-3</v>
      </c>
    </row>
    <row r="259" spans="1:7" hidden="1" x14ac:dyDescent="0.25">
      <c r="A259">
        <v>2569721</v>
      </c>
      <c r="B259" s="1">
        <v>42940</v>
      </c>
      <c r="C259" s="2">
        <v>0.43133101851851852</v>
      </c>
      <c r="D259" s="2">
        <v>0.43762731481481482</v>
      </c>
      <c r="E259" t="str">
        <f>IF(LEN(telefony[[#This Row],[nr]])=7,"stacjonarny",IF(LEN(telefony[[#This Row],[nr]])=8,"komórkowy","zagraniczne"))</f>
        <v>stacjonarny</v>
      </c>
      <c r="F259">
        <f>IFERROR(SEARCH("12*",telefony[[#This Row],[nr]]),0)</f>
        <v>0</v>
      </c>
      <c r="G259" s="2">
        <f>telefony[[#This Row],[zakonczenie]]-telefony[[#This Row],[rozpoczecie]]</f>
        <v>6.2962962962962998E-3</v>
      </c>
    </row>
    <row r="260" spans="1:7" hidden="1" x14ac:dyDescent="0.25">
      <c r="A260">
        <v>2571251</v>
      </c>
      <c r="B260" s="1">
        <v>42928</v>
      </c>
      <c r="C260" s="2">
        <v>0.40822916666666664</v>
      </c>
      <c r="D260" s="2">
        <v>0.41586805555555556</v>
      </c>
      <c r="E260" t="str">
        <f>IF(LEN(telefony[[#This Row],[nr]])=7,"stacjonarny",IF(LEN(telefony[[#This Row],[nr]])=8,"komórkowy","zagraniczne"))</f>
        <v>stacjonarny</v>
      </c>
      <c r="F260">
        <f>IFERROR(SEARCH("12*",telefony[[#This Row],[nr]]),0)</f>
        <v>4</v>
      </c>
      <c r="G260" s="2">
        <f>telefony[[#This Row],[zakonczenie]]-telefony[[#This Row],[rozpoczecie]]</f>
        <v>7.6388888888889173E-3</v>
      </c>
    </row>
    <row r="261" spans="1:7" hidden="1" x14ac:dyDescent="0.25">
      <c r="A261">
        <v>2573868</v>
      </c>
      <c r="B261" s="1">
        <v>42933</v>
      </c>
      <c r="C261" s="2">
        <v>0.39962962962962961</v>
      </c>
      <c r="D261" s="2">
        <v>0.40937499999999999</v>
      </c>
      <c r="E261" t="str">
        <f>IF(LEN(telefony[[#This Row],[nr]])=7,"stacjonarny",IF(LEN(telefony[[#This Row],[nr]])=8,"komórkowy","zagraniczne"))</f>
        <v>stacjonarny</v>
      </c>
      <c r="F261">
        <f>IFERROR(SEARCH("12*",telefony[[#This Row],[nr]]),0)</f>
        <v>0</v>
      </c>
      <c r="G261" s="2">
        <f>telefony[[#This Row],[zakonczenie]]-telefony[[#This Row],[rozpoczecie]]</f>
        <v>9.7453703703703765E-3</v>
      </c>
    </row>
    <row r="262" spans="1:7" hidden="1" x14ac:dyDescent="0.25">
      <c r="A262">
        <v>2584185</v>
      </c>
      <c r="B262" s="1">
        <v>42934</v>
      </c>
      <c r="C262" s="2">
        <v>0.47208333333333335</v>
      </c>
      <c r="D262" s="2">
        <v>0.48284722222222221</v>
      </c>
      <c r="E262" t="str">
        <f>IF(LEN(telefony[[#This Row],[nr]])=7,"stacjonarny",IF(LEN(telefony[[#This Row],[nr]])=8,"komórkowy","zagraniczne"))</f>
        <v>stacjonarny</v>
      </c>
      <c r="F262">
        <f>IFERROR(SEARCH("12*",telefony[[#This Row],[nr]]),0)</f>
        <v>0</v>
      </c>
      <c r="G262" s="2">
        <f>telefony[[#This Row],[zakonczenie]]-telefony[[#This Row],[rozpoczecie]]</f>
        <v>1.0763888888888851E-2</v>
      </c>
    </row>
    <row r="263" spans="1:7" hidden="1" x14ac:dyDescent="0.25">
      <c r="A263">
        <v>2585298</v>
      </c>
      <c r="B263" s="1">
        <v>42940</v>
      </c>
      <c r="C263" s="2">
        <v>0.41853009259259261</v>
      </c>
      <c r="D263" s="2">
        <v>0.42252314814814818</v>
      </c>
      <c r="E263" t="str">
        <f>IF(LEN(telefony[[#This Row],[nr]])=7,"stacjonarny",IF(LEN(telefony[[#This Row],[nr]])=8,"komórkowy","zagraniczne"))</f>
        <v>stacjonarny</v>
      </c>
      <c r="F263">
        <f>IFERROR(SEARCH("12*",telefony[[#This Row],[nr]]),0)</f>
        <v>0</v>
      </c>
      <c r="G263" s="2">
        <f>telefony[[#This Row],[zakonczenie]]-telefony[[#This Row],[rozpoczecie]]</f>
        <v>3.9930555555555691E-3</v>
      </c>
    </row>
    <row r="264" spans="1:7" hidden="1" x14ac:dyDescent="0.25">
      <c r="A264">
        <v>2590674</v>
      </c>
      <c r="B264" s="1">
        <v>42934</v>
      </c>
      <c r="C264" s="2">
        <v>0.43025462962962963</v>
      </c>
      <c r="D264" s="2">
        <v>0.43677083333333333</v>
      </c>
      <c r="E264" t="str">
        <f>IF(LEN(telefony[[#This Row],[nr]])=7,"stacjonarny",IF(LEN(telefony[[#This Row],[nr]])=8,"komórkowy","zagraniczne"))</f>
        <v>stacjonarny</v>
      </c>
      <c r="F264">
        <f>IFERROR(SEARCH("12*",telefony[[#This Row],[nr]]),0)</f>
        <v>0</v>
      </c>
      <c r="G264" s="2">
        <f>telefony[[#This Row],[zakonczenie]]-telefony[[#This Row],[rozpoczecie]]</f>
        <v>6.5162037037037046E-3</v>
      </c>
    </row>
    <row r="265" spans="1:7" hidden="1" x14ac:dyDescent="0.25">
      <c r="A265">
        <v>2603125</v>
      </c>
      <c r="B265" s="1">
        <v>42944</v>
      </c>
      <c r="C265" s="2">
        <v>0.53541666666666665</v>
      </c>
      <c r="D265" s="2">
        <v>0.53666666666666663</v>
      </c>
      <c r="E265" t="str">
        <f>IF(LEN(telefony[[#This Row],[nr]])=7,"stacjonarny",IF(LEN(telefony[[#This Row],[nr]])=8,"komórkowy","zagraniczne"))</f>
        <v>stacjonarny</v>
      </c>
      <c r="F265">
        <f>IFERROR(SEARCH("12*",telefony[[#This Row],[nr]]),0)</f>
        <v>5</v>
      </c>
      <c r="G265" s="2">
        <f>telefony[[#This Row],[zakonczenie]]-telefony[[#This Row],[rozpoczecie]]</f>
        <v>1.2499999999999734E-3</v>
      </c>
    </row>
    <row r="266" spans="1:7" hidden="1" x14ac:dyDescent="0.25">
      <c r="A266">
        <v>2604004</v>
      </c>
      <c r="B266" s="1">
        <v>42942</v>
      </c>
      <c r="C266" s="2">
        <v>0.6277314814814815</v>
      </c>
      <c r="D266" s="2">
        <v>0.63423611111111111</v>
      </c>
      <c r="E266" t="str">
        <f>IF(LEN(telefony[[#This Row],[nr]])=7,"stacjonarny",IF(LEN(telefony[[#This Row],[nr]])=8,"komórkowy","zagraniczne"))</f>
        <v>stacjonarny</v>
      </c>
      <c r="F266">
        <f>IFERROR(SEARCH("12*",telefony[[#This Row],[nr]]),0)</f>
        <v>0</v>
      </c>
      <c r="G266" s="2">
        <f>telefony[[#This Row],[zakonczenie]]-telefony[[#This Row],[rozpoczecie]]</f>
        <v>6.5046296296296102E-3</v>
      </c>
    </row>
    <row r="267" spans="1:7" hidden="1" x14ac:dyDescent="0.25">
      <c r="A267">
        <v>2611045</v>
      </c>
      <c r="B267" s="1">
        <v>42944</v>
      </c>
      <c r="C267" s="2">
        <v>0.43131944444444442</v>
      </c>
      <c r="D267" s="2">
        <v>0.4387152777777778</v>
      </c>
      <c r="E267" t="str">
        <f>IF(LEN(telefony[[#This Row],[nr]])=7,"stacjonarny",IF(LEN(telefony[[#This Row],[nr]])=8,"komórkowy","zagraniczne"))</f>
        <v>stacjonarny</v>
      </c>
      <c r="F267">
        <f>IFERROR(SEARCH("12*",telefony[[#This Row],[nr]]),0)</f>
        <v>0</v>
      </c>
      <c r="G267" s="2">
        <f>telefony[[#This Row],[zakonczenie]]-telefony[[#This Row],[rozpoczecie]]</f>
        <v>7.3958333333333792E-3</v>
      </c>
    </row>
    <row r="268" spans="1:7" hidden="1" x14ac:dyDescent="0.25">
      <c r="A268">
        <v>2619219</v>
      </c>
      <c r="B268" s="1">
        <v>42923</v>
      </c>
      <c r="C268" s="2">
        <v>0.54752314814814818</v>
      </c>
      <c r="D268" s="2">
        <v>0.5486805555555555</v>
      </c>
      <c r="E268" t="str">
        <f>IF(LEN(telefony[[#This Row],[nr]])=7,"stacjonarny",IF(LEN(telefony[[#This Row],[nr]])=8,"komórkowy","zagraniczne"))</f>
        <v>stacjonarny</v>
      </c>
      <c r="F268">
        <f>IFERROR(SEARCH("12*",telefony[[#This Row],[nr]]),0)</f>
        <v>0</v>
      </c>
      <c r="G268" s="2">
        <f>telefony[[#This Row],[zakonczenie]]-telefony[[#This Row],[rozpoczecie]]</f>
        <v>1.1574074074073293E-3</v>
      </c>
    </row>
    <row r="269" spans="1:7" hidden="1" x14ac:dyDescent="0.25">
      <c r="A269">
        <v>2619219</v>
      </c>
      <c r="B269" s="1">
        <v>42929</v>
      </c>
      <c r="C269" s="2">
        <v>0.36586805555555557</v>
      </c>
      <c r="D269" s="2">
        <v>0.36783564814814818</v>
      </c>
      <c r="E269" t="str">
        <f>IF(LEN(telefony[[#This Row],[nr]])=7,"stacjonarny",IF(LEN(telefony[[#This Row],[nr]])=8,"komórkowy","zagraniczne"))</f>
        <v>stacjonarny</v>
      </c>
      <c r="F269">
        <f>IFERROR(SEARCH("12*",telefony[[#This Row],[nr]]),0)</f>
        <v>0</v>
      </c>
      <c r="G269" s="2">
        <f>telefony[[#This Row],[zakonczenie]]-telefony[[#This Row],[rozpoczecie]]</f>
        <v>1.9675925925926041E-3</v>
      </c>
    </row>
    <row r="270" spans="1:7" hidden="1" x14ac:dyDescent="0.25">
      <c r="A270">
        <v>2631285</v>
      </c>
      <c r="B270" s="1">
        <v>42919</v>
      </c>
      <c r="C270" s="2">
        <v>0.4176273148148148</v>
      </c>
      <c r="D270" s="2">
        <v>0.42375000000000002</v>
      </c>
      <c r="E270" t="str">
        <f>IF(LEN(telefony[[#This Row],[nr]])=7,"stacjonarny",IF(LEN(telefony[[#This Row],[nr]])=8,"komórkowy","zagraniczne"))</f>
        <v>stacjonarny</v>
      </c>
      <c r="F270">
        <f>IFERROR(SEARCH("12*",telefony[[#This Row],[nr]]),0)</f>
        <v>4</v>
      </c>
      <c r="G270" s="2">
        <f>telefony[[#This Row],[zakonczenie]]-telefony[[#This Row],[rozpoczecie]]</f>
        <v>6.1226851851852171E-3</v>
      </c>
    </row>
    <row r="271" spans="1:7" hidden="1" x14ac:dyDescent="0.25">
      <c r="A271">
        <v>2635121</v>
      </c>
      <c r="B271" s="1">
        <v>42936</v>
      </c>
      <c r="C271" s="2">
        <v>0.39906249999999999</v>
      </c>
      <c r="D271" s="2">
        <v>0.40487268518518521</v>
      </c>
      <c r="E271" t="str">
        <f>IF(LEN(telefony[[#This Row],[nr]])=7,"stacjonarny",IF(LEN(telefony[[#This Row],[nr]])=8,"komórkowy","zagraniczne"))</f>
        <v>stacjonarny</v>
      </c>
      <c r="F271">
        <f>IFERROR(SEARCH("12*",telefony[[#This Row],[nr]]),0)</f>
        <v>5</v>
      </c>
      <c r="G271" s="2">
        <f>telefony[[#This Row],[zakonczenie]]-telefony[[#This Row],[rozpoczecie]]</f>
        <v>5.8101851851852238E-3</v>
      </c>
    </row>
    <row r="272" spans="1:7" hidden="1" x14ac:dyDescent="0.25">
      <c r="A272">
        <v>2636055</v>
      </c>
      <c r="B272" s="1">
        <v>42919</v>
      </c>
      <c r="C272" s="2">
        <v>0.62174768518518519</v>
      </c>
      <c r="D272" s="2">
        <v>0.62206018518518513</v>
      </c>
      <c r="E272" t="str">
        <f>IF(LEN(telefony[[#This Row],[nr]])=7,"stacjonarny",IF(LEN(telefony[[#This Row],[nr]])=8,"komórkowy","zagraniczne"))</f>
        <v>stacjonarny</v>
      </c>
      <c r="F272">
        <f>IFERROR(SEARCH("12*",telefony[[#This Row],[nr]]),0)</f>
        <v>0</v>
      </c>
      <c r="G272" s="2">
        <f>telefony[[#This Row],[zakonczenie]]-telefony[[#This Row],[rozpoczecie]]</f>
        <v>3.1249999999993783E-4</v>
      </c>
    </row>
    <row r="273" spans="1:7" hidden="1" x14ac:dyDescent="0.25">
      <c r="A273">
        <v>2644526</v>
      </c>
      <c r="B273" s="1">
        <v>42940</v>
      </c>
      <c r="C273" s="2">
        <v>0.59864583333333332</v>
      </c>
      <c r="D273" s="2">
        <v>0.6056597222222222</v>
      </c>
      <c r="E273" t="str">
        <f>IF(LEN(telefony[[#This Row],[nr]])=7,"stacjonarny",IF(LEN(telefony[[#This Row],[nr]])=8,"komórkowy","zagraniczne"))</f>
        <v>stacjonarny</v>
      </c>
      <c r="F273">
        <f>IFERROR(SEARCH("12*",telefony[[#This Row],[nr]]),0)</f>
        <v>0</v>
      </c>
      <c r="G273" s="2">
        <f>telefony[[#This Row],[zakonczenie]]-telefony[[#This Row],[rozpoczecie]]</f>
        <v>7.0138888888888751E-3</v>
      </c>
    </row>
    <row r="274" spans="1:7" hidden="1" x14ac:dyDescent="0.25">
      <c r="A274">
        <v>2645518</v>
      </c>
      <c r="B274" s="1">
        <v>42933</v>
      </c>
      <c r="C274" s="2">
        <v>0.60025462962962961</v>
      </c>
      <c r="D274" s="2">
        <v>0.60699074074074078</v>
      </c>
      <c r="E274" t="str">
        <f>IF(LEN(telefony[[#This Row],[nr]])=7,"stacjonarny",IF(LEN(telefony[[#This Row],[nr]])=8,"komórkowy","zagraniczne"))</f>
        <v>stacjonarny</v>
      </c>
      <c r="F274">
        <f>IFERROR(SEARCH("12*",telefony[[#This Row],[nr]]),0)</f>
        <v>0</v>
      </c>
      <c r="G274" s="2">
        <f>telefony[[#This Row],[zakonczenie]]-telefony[[#This Row],[rozpoczecie]]</f>
        <v>6.7361111111111649E-3</v>
      </c>
    </row>
    <row r="275" spans="1:7" hidden="1" x14ac:dyDescent="0.25">
      <c r="A275">
        <v>2653312</v>
      </c>
      <c r="B275" s="1">
        <v>42933</v>
      </c>
      <c r="C275" s="2">
        <v>0.56893518518518515</v>
      </c>
      <c r="D275" s="2">
        <v>0.57289351851851855</v>
      </c>
      <c r="E275" t="str">
        <f>IF(LEN(telefony[[#This Row],[nr]])=7,"stacjonarny",IF(LEN(telefony[[#This Row],[nr]])=8,"komórkowy","zagraniczne"))</f>
        <v>stacjonarny</v>
      </c>
      <c r="F275">
        <f>IFERROR(SEARCH("12*",telefony[[#This Row],[nr]]),0)</f>
        <v>6</v>
      </c>
      <c r="G275" s="2">
        <f>telefony[[#This Row],[zakonczenie]]-telefony[[#This Row],[rozpoczecie]]</f>
        <v>3.958333333333397E-3</v>
      </c>
    </row>
    <row r="276" spans="1:7" hidden="1" x14ac:dyDescent="0.25">
      <c r="A276">
        <v>2663800</v>
      </c>
      <c r="B276" s="1">
        <v>42934</v>
      </c>
      <c r="C276" s="2">
        <v>0.35076388888888888</v>
      </c>
      <c r="D276" s="2">
        <v>0.35863425925925924</v>
      </c>
      <c r="E276" t="str">
        <f>IF(LEN(telefony[[#This Row],[nr]])=7,"stacjonarny",IF(LEN(telefony[[#This Row],[nr]])=8,"komórkowy","zagraniczne"))</f>
        <v>stacjonarny</v>
      </c>
      <c r="F276">
        <f>IFERROR(SEARCH("12*",telefony[[#This Row],[nr]]),0)</f>
        <v>0</v>
      </c>
      <c r="G276" s="2">
        <f>telefony[[#This Row],[zakonczenie]]-telefony[[#This Row],[rozpoczecie]]</f>
        <v>7.8703703703703609E-3</v>
      </c>
    </row>
    <row r="277" spans="1:7" hidden="1" x14ac:dyDescent="0.25">
      <c r="A277">
        <v>2668991</v>
      </c>
      <c r="B277" s="1">
        <v>42919</v>
      </c>
      <c r="C277" s="2">
        <v>0.49284722222222221</v>
      </c>
      <c r="D277" s="2">
        <v>0.50354166666666667</v>
      </c>
      <c r="E277" t="str">
        <f>IF(LEN(telefony[[#This Row],[nr]])=7,"stacjonarny",IF(LEN(telefony[[#This Row],[nr]])=8,"komórkowy","zagraniczne"))</f>
        <v>stacjonarny</v>
      </c>
      <c r="F277">
        <f>IFERROR(SEARCH("12*",telefony[[#This Row],[nr]]),0)</f>
        <v>0</v>
      </c>
      <c r="G277" s="2">
        <f>telefony[[#This Row],[zakonczenie]]-telefony[[#This Row],[rozpoczecie]]</f>
        <v>1.0694444444444451E-2</v>
      </c>
    </row>
    <row r="278" spans="1:7" hidden="1" x14ac:dyDescent="0.25">
      <c r="A278">
        <v>2668991</v>
      </c>
      <c r="B278" s="1">
        <v>42920</v>
      </c>
      <c r="C278" s="2">
        <v>0.42249999999999999</v>
      </c>
      <c r="D278" s="2">
        <v>0.42834490740740738</v>
      </c>
      <c r="E278" t="str">
        <f>IF(LEN(telefony[[#This Row],[nr]])=7,"stacjonarny",IF(LEN(telefony[[#This Row],[nr]])=8,"komórkowy","zagraniczne"))</f>
        <v>stacjonarny</v>
      </c>
      <c r="F278">
        <f>IFERROR(SEARCH("12*",telefony[[#This Row],[nr]]),0)</f>
        <v>0</v>
      </c>
      <c r="G278" s="2">
        <f>telefony[[#This Row],[zakonczenie]]-telefony[[#This Row],[rozpoczecie]]</f>
        <v>5.8449074074073959E-3</v>
      </c>
    </row>
    <row r="279" spans="1:7" hidden="1" x14ac:dyDescent="0.25">
      <c r="A279">
        <v>2672229</v>
      </c>
      <c r="B279" s="1">
        <v>42934</v>
      </c>
      <c r="C279" s="2">
        <v>0.39552083333333332</v>
      </c>
      <c r="D279" s="2">
        <v>0.4007175925925926</v>
      </c>
      <c r="E279" t="str">
        <f>IF(LEN(telefony[[#This Row],[nr]])=7,"stacjonarny",IF(LEN(telefony[[#This Row],[nr]])=8,"komórkowy","zagraniczne"))</f>
        <v>stacjonarny</v>
      </c>
      <c r="F279">
        <f>IFERROR(SEARCH("12*",telefony[[#This Row],[nr]]),0)</f>
        <v>0</v>
      </c>
      <c r="G279" s="2">
        <f>telefony[[#This Row],[zakonczenie]]-telefony[[#This Row],[rozpoczecie]]</f>
        <v>5.196759259259276E-3</v>
      </c>
    </row>
    <row r="280" spans="1:7" hidden="1" x14ac:dyDescent="0.25">
      <c r="A280">
        <v>2675422</v>
      </c>
      <c r="B280" s="1">
        <v>42921</v>
      </c>
      <c r="C280" s="2">
        <v>0.41393518518518518</v>
      </c>
      <c r="D280" s="2">
        <v>0.42075231481481479</v>
      </c>
      <c r="E280" t="str">
        <f>IF(LEN(telefony[[#This Row],[nr]])=7,"stacjonarny",IF(LEN(telefony[[#This Row],[nr]])=8,"komórkowy","zagraniczne"))</f>
        <v>stacjonarny</v>
      </c>
      <c r="F280">
        <f>IFERROR(SEARCH("12*",telefony[[#This Row],[nr]]),0)</f>
        <v>0</v>
      </c>
      <c r="G280" s="2">
        <f>telefony[[#This Row],[zakonczenie]]-telefony[[#This Row],[rozpoczecie]]</f>
        <v>6.8171296296296036E-3</v>
      </c>
    </row>
    <row r="281" spans="1:7" hidden="1" x14ac:dyDescent="0.25">
      <c r="A281">
        <v>2684831</v>
      </c>
      <c r="B281" s="1">
        <v>42942</v>
      </c>
      <c r="C281" s="2">
        <v>0.40130787037037036</v>
      </c>
      <c r="D281" s="2">
        <v>0.40658564814814813</v>
      </c>
      <c r="E281" t="str">
        <f>IF(LEN(telefony[[#This Row],[nr]])=7,"stacjonarny",IF(LEN(telefony[[#This Row],[nr]])=8,"komórkowy","zagraniczne"))</f>
        <v>stacjonarny</v>
      </c>
      <c r="F281">
        <f>IFERROR(SEARCH("12*",telefony[[#This Row],[nr]]),0)</f>
        <v>0</v>
      </c>
      <c r="G281" s="2">
        <f>telefony[[#This Row],[zakonczenie]]-telefony[[#This Row],[rozpoczecie]]</f>
        <v>5.2777777777777701E-3</v>
      </c>
    </row>
    <row r="282" spans="1:7" hidden="1" x14ac:dyDescent="0.25">
      <c r="A282">
        <v>2697566</v>
      </c>
      <c r="B282" s="1">
        <v>42940</v>
      </c>
      <c r="C282" s="2">
        <v>0.42951388888888886</v>
      </c>
      <c r="D282" s="2">
        <v>0.44059027777777776</v>
      </c>
      <c r="E282" t="str">
        <f>IF(LEN(telefony[[#This Row],[nr]])=7,"stacjonarny",IF(LEN(telefony[[#This Row],[nr]])=8,"komórkowy","zagraniczne"))</f>
        <v>stacjonarny</v>
      </c>
      <c r="F282">
        <f>IFERROR(SEARCH("12*",telefony[[#This Row],[nr]]),0)</f>
        <v>0</v>
      </c>
      <c r="G282" s="2">
        <f>telefony[[#This Row],[zakonczenie]]-telefony[[#This Row],[rozpoczecie]]</f>
        <v>1.1076388888888899E-2</v>
      </c>
    </row>
    <row r="283" spans="1:7" hidden="1" x14ac:dyDescent="0.25">
      <c r="A283">
        <v>2701816</v>
      </c>
      <c r="B283" s="1">
        <v>42940</v>
      </c>
      <c r="C283" s="2">
        <v>0.34879629629629627</v>
      </c>
      <c r="D283" s="2">
        <v>0.35699074074074072</v>
      </c>
      <c r="E283" t="str">
        <f>IF(LEN(telefony[[#This Row],[nr]])=7,"stacjonarny",IF(LEN(telefony[[#This Row],[nr]])=8,"komórkowy","zagraniczne"))</f>
        <v>stacjonarny</v>
      </c>
      <c r="F283">
        <f>IFERROR(SEARCH("12*",telefony[[#This Row],[nr]]),0)</f>
        <v>0</v>
      </c>
      <c r="G283" s="2">
        <f>telefony[[#This Row],[zakonczenie]]-telefony[[#This Row],[rozpoczecie]]</f>
        <v>8.1944444444444486E-3</v>
      </c>
    </row>
    <row r="284" spans="1:7" hidden="1" x14ac:dyDescent="0.25">
      <c r="A284">
        <v>2722706</v>
      </c>
      <c r="B284" s="1">
        <v>42923</v>
      </c>
      <c r="C284" s="2">
        <v>0.45416666666666666</v>
      </c>
      <c r="D284" s="2">
        <v>0.46155092592592595</v>
      </c>
      <c r="E284" t="str">
        <f>IF(LEN(telefony[[#This Row],[nr]])=7,"stacjonarny",IF(LEN(telefony[[#This Row],[nr]])=8,"komórkowy","zagraniczne"))</f>
        <v>stacjonarny</v>
      </c>
      <c r="F284">
        <f>IFERROR(SEARCH("12*",telefony[[#This Row],[nr]]),0)</f>
        <v>0</v>
      </c>
      <c r="G284" s="2">
        <f>telefony[[#This Row],[zakonczenie]]-telefony[[#This Row],[rozpoczecie]]</f>
        <v>7.3842592592592848E-3</v>
      </c>
    </row>
    <row r="285" spans="1:7" hidden="1" x14ac:dyDescent="0.25">
      <c r="A285">
        <v>2722706</v>
      </c>
      <c r="B285" s="1">
        <v>42934</v>
      </c>
      <c r="C285" s="2">
        <v>0.53025462962962966</v>
      </c>
      <c r="D285" s="2">
        <v>0.53217592592592589</v>
      </c>
      <c r="E285" t="str">
        <f>IF(LEN(telefony[[#This Row],[nr]])=7,"stacjonarny",IF(LEN(telefony[[#This Row],[nr]])=8,"komórkowy","zagraniczne"))</f>
        <v>stacjonarny</v>
      </c>
      <c r="F285">
        <f>IFERROR(SEARCH("12*",telefony[[#This Row],[nr]]),0)</f>
        <v>0</v>
      </c>
      <c r="G285" s="2">
        <f>telefony[[#This Row],[zakonczenie]]-telefony[[#This Row],[rozpoczecie]]</f>
        <v>1.9212962962962266E-3</v>
      </c>
    </row>
    <row r="286" spans="1:7" hidden="1" x14ac:dyDescent="0.25">
      <c r="A286">
        <v>2723614</v>
      </c>
      <c r="B286" s="1">
        <v>42937</v>
      </c>
      <c r="C286" s="2">
        <v>0.60465277777777782</v>
      </c>
      <c r="D286" s="2">
        <v>0.60886574074074074</v>
      </c>
      <c r="E286" t="str">
        <f>IF(LEN(telefony[[#This Row],[nr]])=7,"stacjonarny",IF(LEN(telefony[[#This Row],[nr]])=8,"komórkowy","zagraniczne"))</f>
        <v>stacjonarny</v>
      </c>
      <c r="F286">
        <f>IFERROR(SEARCH("12*",telefony[[#This Row],[nr]]),0)</f>
        <v>0</v>
      </c>
      <c r="G286" s="2">
        <f>telefony[[#This Row],[zakonczenie]]-telefony[[#This Row],[rozpoczecie]]</f>
        <v>4.2129629629629184E-3</v>
      </c>
    </row>
    <row r="287" spans="1:7" hidden="1" x14ac:dyDescent="0.25">
      <c r="A287">
        <v>2731955</v>
      </c>
      <c r="B287" s="1">
        <v>42926</v>
      </c>
      <c r="C287" s="2">
        <v>0.53843750000000001</v>
      </c>
      <c r="D287" s="2">
        <v>0.54283564814814811</v>
      </c>
      <c r="E287" t="str">
        <f>IF(LEN(telefony[[#This Row],[nr]])=7,"stacjonarny",IF(LEN(telefony[[#This Row],[nr]])=8,"komórkowy","zagraniczne"))</f>
        <v>stacjonarny</v>
      </c>
      <c r="F287">
        <f>IFERROR(SEARCH("12*",telefony[[#This Row],[nr]]),0)</f>
        <v>0</v>
      </c>
      <c r="G287" s="2">
        <f>telefony[[#This Row],[zakonczenie]]-telefony[[#This Row],[rozpoczecie]]</f>
        <v>4.3981481481480955E-3</v>
      </c>
    </row>
    <row r="288" spans="1:7" hidden="1" x14ac:dyDescent="0.25">
      <c r="A288">
        <v>2733008</v>
      </c>
      <c r="B288" s="1">
        <v>42935</v>
      </c>
      <c r="C288" s="2">
        <v>0.5879861111111111</v>
      </c>
      <c r="D288" s="2">
        <v>0.59103009259259254</v>
      </c>
      <c r="E288" t="str">
        <f>IF(LEN(telefony[[#This Row],[nr]])=7,"stacjonarny",IF(LEN(telefony[[#This Row],[nr]])=8,"komórkowy","zagraniczne"))</f>
        <v>stacjonarny</v>
      </c>
      <c r="F288">
        <f>IFERROR(SEARCH("12*",telefony[[#This Row],[nr]]),0)</f>
        <v>0</v>
      </c>
      <c r="G288" s="2">
        <f>telefony[[#This Row],[zakonczenie]]-telefony[[#This Row],[rozpoczecie]]</f>
        <v>3.0439814814814392E-3</v>
      </c>
    </row>
    <row r="289" spans="1:7" hidden="1" x14ac:dyDescent="0.25">
      <c r="A289">
        <v>2741017</v>
      </c>
      <c r="B289" s="1">
        <v>42933</v>
      </c>
      <c r="C289" s="2">
        <v>0.4838425925925926</v>
      </c>
      <c r="D289" s="2">
        <v>0.49107638888888888</v>
      </c>
      <c r="E289" t="str">
        <f>IF(LEN(telefony[[#This Row],[nr]])=7,"stacjonarny",IF(LEN(telefony[[#This Row],[nr]])=8,"komórkowy","zagraniczne"))</f>
        <v>stacjonarny</v>
      </c>
      <c r="F289">
        <f>IFERROR(SEARCH("12*",telefony[[#This Row],[nr]]),0)</f>
        <v>0</v>
      </c>
      <c r="G289" s="2">
        <f>telefony[[#This Row],[zakonczenie]]-telefony[[#This Row],[rozpoczecie]]</f>
        <v>7.2337962962962798E-3</v>
      </c>
    </row>
    <row r="290" spans="1:7" hidden="1" x14ac:dyDescent="0.25">
      <c r="A290">
        <v>2750193</v>
      </c>
      <c r="B290" s="1">
        <v>42921</v>
      </c>
      <c r="C290" s="2">
        <v>0.45445601851851852</v>
      </c>
      <c r="D290" s="2">
        <v>0.455625</v>
      </c>
      <c r="E290" t="str">
        <f>IF(LEN(telefony[[#This Row],[nr]])=7,"stacjonarny",IF(LEN(telefony[[#This Row],[nr]])=8,"komórkowy","zagraniczne"))</f>
        <v>stacjonarny</v>
      </c>
      <c r="F290">
        <f>IFERROR(SEARCH("12*",telefony[[#This Row],[nr]]),0)</f>
        <v>0</v>
      </c>
      <c r="G290" s="2">
        <f>telefony[[#This Row],[zakonczenie]]-telefony[[#This Row],[rozpoczecie]]</f>
        <v>1.1689814814814792E-3</v>
      </c>
    </row>
    <row r="291" spans="1:7" hidden="1" x14ac:dyDescent="0.25">
      <c r="A291">
        <v>2753778</v>
      </c>
      <c r="B291" s="1">
        <v>42937</v>
      </c>
      <c r="C291" s="2">
        <v>0.37133101851851852</v>
      </c>
      <c r="D291" s="2">
        <v>0.38075231481481481</v>
      </c>
      <c r="E291" t="str">
        <f>IF(LEN(telefony[[#This Row],[nr]])=7,"stacjonarny",IF(LEN(telefony[[#This Row],[nr]])=8,"komórkowy","zagraniczne"))</f>
        <v>stacjonarny</v>
      </c>
      <c r="F291">
        <f>IFERROR(SEARCH("12*",telefony[[#This Row],[nr]]),0)</f>
        <v>0</v>
      </c>
      <c r="G291" s="2">
        <f>telefony[[#This Row],[zakonczenie]]-telefony[[#This Row],[rozpoczecie]]</f>
        <v>9.4212962962962887E-3</v>
      </c>
    </row>
    <row r="292" spans="1:7" hidden="1" x14ac:dyDescent="0.25">
      <c r="A292">
        <v>2771511</v>
      </c>
      <c r="B292" s="1">
        <v>42936</v>
      </c>
      <c r="C292" s="2">
        <v>0.41271990740740738</v>
      </c>
      <c r="D292" s="2">
        <v>0.41487268518518516</v>
      </c>
      <c r="E292" t="str">
        <f>IF(LEN(telefony[[#This Row],[nr]])=7,"stacjonarny",IF(LEN(telefony[[#This Row],[nr]])=8,"komórkowy","zagraniczne"))</f>
        <v>stacjonarny</v>
      </c>
      <c r="F292">
        <f>IFERROR(SEARCH("12*",telefony[[#This Row],[nr]]),0)</f>
        <v>0</v>
      </c>
      <c r="G292" s="2">
        <f>telefony[[#This Row],[zakonczenie]]-telefony[[#This Row],[rozpoczecie]]</f>
        <v>2.1527777777777812E-3</v>
      </c>
    </row>
    <row r="293" spans="1:7" hidden="1" x14ac:dyDescent="0.25">
      <c r="A293">
        <v>2780765</v>
      </c>
      <c r="B293" s="1">
        <v>42940</v>
      </c>
      <c r="C293" s="2">
        <v>0.57582175925925927</v>
      </c>
      <c r="D293" s="2">
        <v>0.57693287037037033</v>
      </c>
      <c r="E293" t="str">
        <f>IF(LEN(telefony[[#This Row],[nr]])=7,"stacjonarny",IF(LEN(telefony[[#This Row],[nr]])=8,"komórkowy","zagraniczne"))</f>
        <v>stacjonarny</v>
      </c>
      <c r="F293">
        <f>IFERROR(SEARCH("12*",telefony[[#This Row],[nr]]),0)</f>
        <v>0</v>
      </c>
      <c r="G293" s="2">
        <f>telefony[[#This Row],[zakonczenie]]-telefony[[#This Row],[rozpoczecie]]</f>
        <v>1.1111111111110628E-3</v>
      </c>
    </row>
    <row r="294" spans="1:7" hidden="1" x14ac:dyDescent="0.25">
      <c r="A294">
        <v>2781512</v>
      </c>
      <c r="B294" s="1">
        <v>42927</v>
      </c>
      <c r="C294" s="2">
        <v>0.55374999999999996</v>
      </c>
      <c r="D294" s="2">
        <v>0.56312499999999999</v>
      </c>
      <c r="E294" t="str">
        <f>IF(LEN(telefony[[#This Row],[nr]])=7,"stacjonarny",IF(LEN(telefony[[#This Row],[nr]])=8,"komórkowy","zagraniczne"))</f>
        <v>stacjonarny</v>
      </c>
      <c r="F294">
        <f>IFERROR(SEARCH("12*",telefony[[#This Row],[nr]]),0)</f>
        <v>6</v>
      </c>
      <c r="G294" s="2">
        <f>telefony[[#This Row],[zakonczenie]]-telefony[[#This Row],[rozpoczecie]]</f>
        <v>9.3750000000000222E-3</v>
      </c>
    </row>
    <row r="295" spans="1:7" hidden="1" x14ac:dyDescent="0.25">
      <c r="A295">
        <v>2781512</v>
      </c>
      <c r="B295" s="1">
        <v>42943</v>
      </c>
      <c r="C295" s="2">
        <v>0.41244212962962962</v>
      </c>
      <c r="D295" s="2">
        <v>0.41619212962962965</v>
      </c>
      <c r="E295" t="str">
        <f>IF(LEN(telefony[[#This Row],[nr]])=7,"stacjonarny",IF(LEN(telefony[[#This Row],[nr]])=8,"komórkowy","zagraniczne"))</f>
        <v>stacjonarny</v>
      </c>
      <c r="F295">
        <f>IFERROR(SEARCH("12*",telefony[[#This Row],[nr]]),0)</f>
        <v>6</v>
      </c>
      <c r="G295" s="2">
        <f>telefony[[#This Row],[zakonczenie]]-telefony[[#This Row],[rozpoczecie]]</f>
        <v>3.7500000000000311E-3</v>
      </c>
    </row>
    <row r="296" spans="1:7" hidden="1" x14ac:dyDescent="0.25">
      <c r="A296">
        <v>2790475</v>
      </c>
      <c r="B296" s="1">
        <v>42922</v>
      </c>
      <c r="C296" s="2">
        <v>0.34349537037037037</v>
      </c>
      <c r="D296" s="2">
        <v>0.34965277777777776</v>
      </c>
      <c r="E296" t="str">
        <f>IF(LEN(telefony[[#This Row],[nr]])=7,"stacjonarny",IF(LEN(telefony[[#This Row],[nr]])=8,"komórkowy","zagraniczne"))</f>
        <v>stacjonarny</v>
      </c>
      <c r="F296">
        <f>IFERROR(SEARCH("12*",telefony[[#This Row],[nr]]),0)</f>
        <v>0</v>
      </c>
      <c r="G296" s="2">
        <f>telefony[[#This Row],[zakonczenie]]-telefony[[#This Row],[rozpoczecie]]</f>
        <v>6.1574074074073892E-3</v>
      </c>
    </row>
    <row r="297" spans="1:7" hidden="1" x14ac:dyDescent="0.25">
      <c r="A297">
        <v>2790475</v>
      </c>
      <c r="B297" s="1">
        <v>42926</v>
      </c>
      <c r="C297" s="2">
        <v>0.45663194444444444</v>
      </c>
      <c r="D297" s="2">
        <v>0.46517361111111111</v>
      </c>
      <c r="E297" t="str">
        <f>IF(LEN(telefony[[#This Row],[nr]])=7,"stacjonarny",IF(LEN(telefony[[#This Row],[nr]])=8,"komórkowy","zagraniczne"))</f>
        <v>stacjonarny</v>
      </c>
      <c r="F297">
        <f>IFERROR(SEARCH("12*",telefony[[#This Row],[nr]]),0)</f>
        <v>0</v>
      </c>
      <c r="G297" s="2">
        <f>telefony[[#This Row],[zakonczenie]]-telefony[[#This Row],[rozpoczecie]]</f>
        <v>8.5416666666666696E-3</v>
      </c>
    </row>
    <row r="298" spans="1:7" hidden="1" x14ac:dyDescent="0.25">
      <c r="A298">
        <v>2808052</v>
      </c>
      <c r="B298" s="1">
        <v>42922</v>
      </c>
      <c r="C298" s="2">
        <v>0.42144675925925928</v>
      </c>
      <c r="D298" s="2">
        <v>0.43079861111111112</v>
      </c>
      <c r="E298" t="str">
        <f>IF(LEN(telefony[[#This Row],[nr]])=7,"stacjonarny",IF(LEN(telefony[[#This Row],[nr]])=8,"komórkowy","zagraniczne"))</f>
        <v>stacjonarny</v>
      </c>
      <c r="F298">
        <f>IFERROR(SEARCH("12*",telefony[[#This Row],[nr]]),0)</f>
        <v>0</v>
      </c>
      <c r="G298" s="2">
        <f>telefony[[#This Row],[zakonczenie]]-telefony[[#This Row],[rozpoczecie]]</f>
        <v>9.3518518518518334E-3</v>
      </c>
    </row>
    <row r="299" spans="1:7" hidden="1" x14ac:dyDescent="0.25">
      <c r="A299">
        <v>2814524</v>
      </c>
      <c r="B299" s="1">
        <v>42923</v>
      </c>
      <c r="C299" s="2">
        <v>0.38922453703703702</v>
      </c>
      <c r="D299" s="2">
        <v>0.39096064814814813</v>
      </c>
      <c r="E299" t="str">
        <f>IF(LEN(telefony[[#This Row],[nr]])=7,"stacjonarny",IF(LEN(telefony[[#This Row],[nr]])=8,"komórkowy","zagraniczne"))</f>
        <v>stacjonarny</v>
      </c>
      <c r="F299">
        <f>IFERROR(SEARCH("12*",telefony[[#This Row],[nr]]),0)</f>
        <v>0</v>
      </c>
      <c r="G299" s="2">
        <f>telefony[[#This Row],[zakonczenie]]-telefony[[#This Row],[rozpoczecie]]</f>
        <v>1.7361111111111049E-3</v>
      </c>
    </row>
    <row r="300" spans="1:7" hidden="1" x14ac:dyDescent="0.25">
      <c r="A300">
        <v>2825289</v>
      </c>
      <c r="B300" s="1">
        <v>42943</v>
      </c>
      <c r="C300" s="2">
        <v>0.4855902777777778</v>
      </c>
      <c r="D300" s="2">
        <v>0.49710648148148145</v>
      </c>
      <c r="E300" t="str">
        <f>IF(LEN(telefony[[#This Row],[nr]])=7,"stacjonarny",IF(LEN(telefony[[#This Row],[nr]])=8,"komórkowy","zagraniczne"))</f>
        <v>stacjonarny</v>
      </c>
      <c r="F300">
        <f>IFERROR(SEARCH("12*",telefony[[#This Row],[nr]]),0)</f>
        <v>0</v>
      </c>
      <c r="G300" s="2">
        <f>telefony[[#This Row],[zakonczenie]]-telefony[[#This Row],[rozpoczecie]]</f>
        <v>1.1516203703703654E-2</v>
      </c>
    </row>
    <row r="301" spans="1:7" hidden="1" x14ac:dyDescent="0.25">
      <c r="A301">
        <v>2826868</v>
      </c>
      <c r="B301" s="1">
        <v>42923</v>
      </c>
      <c r="C301" s="2">
        <v>0.59672453703703698</v>
      </c>
      <c r="D301" s="2">
        <v>0.60435185185185181</v>
      </c>
      <c r="E301" t="str">
        <f>IF(LEN(telefony[[#This Row],[nr]])=7,"stacjonarny",IF(LEN(telefony[[#This Row],[nr]])=8,"komórkowy","zagraniczne"))</f>
        <v>stacjonarny</v>
      </c>
      <c r="F301">
        <f>IFERROR(SEARCH("12*",telefony[[#This Row],[nr]]),0)</f>
        <v>0</v>
      </c>
      <c r="G301" s="2">
        <f>telefony[[#This Row],[zakonczenie]]-telefony[[#This Row],[rozpoczecie]]</f>
        <v>7.6273148148148229E-3</v>
      </c>
    </row>
    <row r="302" spans="1:7" hidden="1" x14ac:dyDescent="0.25">
      <c r="A302">
        <v>2826868</v>
      </c>
      <c r="B302" s="1">
        <v>42928</v>
      </c>
      <c r="C302" s="2">
        <v>0.51549768518518524</v>
      </c>
      <c r="D302" s="2">
        <v>0.51550925925925928</v>
      </c>
      <c r="E302" t="str">
        <f>IF(LEN(telefony[[#This Row],[nr]])=7,"stacjonarny",IF(LEN(telefony[[#This Row],[nr]])=8,"komórkowy","zagraniczne"))</f>
        <v>stacjonarny</v>
      </c>
      <c r="F302">
        <f>IFERROR(SEARCH("12*",telefony[[#This Row],[nr]]),0)</f>
        <v>0</v>
      </c>
      <c r="G302" s="2">
        <f>telefony[[#This Row],[zakonczenie]]-telefony[[#This Row],[rozpoczecie]]</f>
        <v>1.1574074074038876E-5</v>
      </c>
    </row>
    <row r="303" spans="1:7" hidden="1" x14ac:dyDescent="0.25">
      <c r="A303">
        <v>2826868</v>
      </c>
      <c r="B303" s="1">
        <v>42928</v>
      </c>
      <c r="C303" s="2">
        <v>0.58266203703703701</v>
      </c>
      <c r="D303" s="2">
        <v>0.59348379629629633</v>
      </c>
      <c r="E303" t="str">
        <f>IF(LEN(telefony[[#This Row],[nr]])=7,"stacjonarny",IF(LEN(telefony[[#This Row],[nr]])=8,"komórkowy","zagraniczne"))</f>
        <v>stacjonarny</v>
      </c>
      <c r="F303">
        <f>IFERROR(SEARCH("12*",telefony[[#This Row],[nr]]),0)</f>
        <v>0</v>
      </c>
      <c r="G303" s="2">
        <f>telefony[[#This Row],[zakonczenie]]-telefony[[#This Row],[rozpoczecie]]</f>
        <v>1.0821759259259323E-2</v>
      </c>
    </row>
    <row r="304" spans="1:7" hidden="1" x14ac:dyDescent="0.25">
      <c r="A304">
        <v>2828759</v>
      </c>
      <c r="B304" s="1">
        <v>42927</v>
      </c>
      <c r="C304" s="2">
        <v>0.35575231481481484</v>
      </c>
      <c r="D304" s="2">
        <v>0.35851851851851851</v>
      </c>
      <c r="E304" t="str">
        <f>IF(LEN(telefony[[#This Row],[nr]])=7,"stacjonarny",IF(LEN(telefony[[#This Row],[nr]])=8,"komórkowy","zagraniczne"))</f>
        <v>stacjonarny</v>
      </c>
      <c r="F304">
        <f>IFERROR(SEARCH("12*",telefony[[#This Row],[nr]]),0)</f>
        <v>0</v>
      </c>
      <c r="G304" s="2">
        <f>telefony[[#This Row],[zakonczenie]]-telefony[[#This Row],[rozpoczecie]]</f>
        <v>2.7662037037036735E-3</v>
      </c>
    </row>
    <row r="305" spans="1:7" hidden="1" x14ac:dyDescent="0.25">
      <c r="A305">
        <v>2835355</v>
      </c>
      <c r="B305" s="1">
        <v>42929</v>
      </c>
      <c r="C305" s="2">
        <v>0.45131944444444444</v>
      </c>
      <c r="D305" s="2">
        <v>0.45689814814814816</v>
      </c>
      <c r="E305" t="str">
        <f>IF(LEN(telefony[[#This Row],[nr]])=7,"stacjonarny",IF(LEN(telefony[[#This Row],[nr]])=8,"komórkowy","zagraniczne"))</f>
        <v>stacjonarny</v>
      </c>
      <c r="F305">
        <f>IFERROR(SEARCH("12*",telefony[[#This Row],[nr]]),0)</f>
        <v>0</v>
      </c>
      <c r="G305" s="2">
        <f>telefony[[#This Row],[zakonczenie]]-telefony[[#This Row],[rozpoczecie]]</f>
        <v>5.5787037037037246E-3</v>
      </c>
    </row>
    <row r="306" spans="1:7" hidden="1" x14ac:dyDescent="0.25">
      <c r="A306">
        <v>2838216</v>
      </c>
      <c r="B306" s="1">
        <v>42926</v>
      </c>
      <c r="C306" s="2">
        <v>0.5755555555555556</v>
      </c>
      <c r="D306" s="2">
        <v>0.57737268518518514</v>
      </c>
      <c r="E306" t="str">
        <f>IF(LEN(telefony[[#This Row],[nr]])=7,"stacjonarny",IF(LEN(telefony[[#This Row],[nr]])=8,"komórkowy","zagraniczne"))</f>
        <v>stacjonarny</v>
      </c>
      <c r="F306">
        <f>IFERROR(SEARCH("12*",telefony[[#This Row],[nr]]),0)</f>
        <v>0</v>
      </c>
      <c r="G306" s="2">
        <f>telefony[[#This Row],[zakonczenie]]-telefony[[#This Row],[rozpoczecie]]</f>
        <v>1.8171296296295436E-3</v>
      </c>
    </row>
    <row r="307" spans="1:7" hidden="1" x14ac:dyDescent="0.25">
      <c r="A307">
        <v>2841969</v>
      </c>
      <c r="B307" s="1">
        <v>42936</v>
      </c>
      <c r="C307" s="2">
        <v>0.51512731481481477</v>
      </c>
      <c r="D307" s="2">
        <v>0.51556712962962958</v>
      </c>
      <c r="E307" t="str">
        <f>IF(LEN(telefony[[#This Row],[nr]])=7,"stacjonarny",IF(LEN(telefony[[#This Row],[nr]])=8,"komórkowy","zagraniczne"))</f>
        <v>stacjonarny</v>
      </c>
      <c r="F307">
        <f>IFERROR(SEARCH("12*",telefony[[#This Row],[nr]]),0)</f>
        <v>0</v>
      </c>
      <c r="G307" s="2">
        <f>telefony[[#This Row],[zakonczenie]]-telefony[[#This Row],[rozpoczecie]]</f>
        <v>4.3981481481480955E-4</v>
      </c>
    </row>
    <row r="308" spans="1:7" hidden="1" x14ac:dyDescent="0.25">
      <c r="A308">
        <v>2844911</v>
      </c>
      <c r="B308" s="1">
        <v>42934</v>
      </c>
      <c r="C308" s="2">
        <v>0.43821759259259258</v>
      </c>
      <c r="D308" s="2">
        <v>0.44969907407407406</v>
      </c>
      <c r="E308" t="str">
        <f>IF(LEN(telefony[[#This Row],[nr]])=7,"stacjonarny",IF(LEN(telefony[[#This Row],[nr]])=8,"komórkowy","zagraniczne"))</f>
        <v>stacjonarny</v>
      </c>
      <c r="F308">
        <f>IFERROR(SEARCH("12*",telefony[[#This Row],[nr]]),0)</f>
        <v>0</v>
      </c>
      <c r="G308" s="2">
        <f>telefony[[#This Row],[zakonczenie]]-telefony[[#This Row],[rozpoczecie]]</f>
        <v>1.1481481481481481E-2</v>
      </c>
    </row>
    <row r="309" spans="1:7" hidden="1" x14ac:dyDescent="0.25">
      <c r="A309">
        <v>2849439</v>
      </c>
      <c r="B309" s="1">
        <v>42944</v>
      </c>
      <c r="C309" s="2">
        <v>0.52813657407407411</v>
      </c>
      <c r="D309" s="2">
        <v>0.53039351851851857</v>
      </c>
      <c r="E309" t="str">
        <f>IF(LEN(telefony[[#This Row],[nr]])=7,"stacjonarny",IF(LEN(telefony[[#This Row],[nr]])=8,"komórkowy","zagraniczne"))</f>
        <v>stacjonarny</v>
      </c>
      <c r="F309">
        <f>IFERROR(SEARCH("12*",telefony[[#This Row],[nr]]),0)</f>
        <v>0</v>
      </c>
      <c r="G309" s="2">
        <f>telefony[[#This Row],[zakonczenie]]-telefony[[#This Row],[rozpoczecie]]</f>
        <v>2.2569444444444642E-3</v>
      </c>
    </row>
    <row r="310" spans="1:7" hidden="1" x14ac:dyDescent="0.25">
      <c r="A310">
        <v>2853860</v>
      </c>
      <c r="B310" s="1">
        <v>42940</v>
      </c>
      <c r="C310" s="2">
        <v>0.55491898148148144</v>
      </c>
      <c r="D310" s="2">
        <v>0.55787037037037035</v>
      </c>
      <c r="E310" t="str">
        <f>IF(LEN(telefony[[#This Row],[nr]])=7,"stacjonarny",IF(LEN(telefony[[#This Row],[nr]])=8,"komórkowy","zagraniczne"))</f>
        <v>stacjonarny</v>
      </c>
      <c r="F310">
        <f>IFERROR(SEARCH("12*",telefony[[#This Row],[nr]]),0)</f>
        <v>0</v>
      </c>
      <c r="G310" s="2">
        <f>telefony[[#This Row],[zakonczenie]]-telefony[[#This Row],[rozpoczecie]]</f>
        <v>2.9513888888889062E-3</v>
      </c>
    </row>
    <row r="311" spans="1:7" hidden="1" x14ac:dyDescent="0.25">
      <c r="A311">
        <v>2861766</v>
      </c>
      <c r="B311" s="1">
        <v>42930</v>
      </c>
      <c r="C311" s="2">
        <v>0.48138888888888887</v>
      </c>
      <c r="D311" s="2">
        <v>0.48574074074074075</v>
      </c>
      <c r="E311" t="str">
        <f>IF(LEN(telefony[[#This Row],[nr]])=7,"stacjonarny",IF(LEN(telefony[[#This Row],[nr]])=8,"komórkowy","zagraniczne"))</f>
        <v>stacjonarny</v>
      </c>
      <c r="F311">
        <f>IFERROR(SEARCH("12*",telefony[[#This Row],[nr]]),0)</f>
        <v>0</v>
      </c>
      <c r="G311" s="2">
        <f>telefony[[#This Row],[zakonczenie]]-telefony[[#This Row],[rozpoczecie]]</f>
        <v>4.3518518518518845E-3</v>
      </c>
    </row>
    <row r="312" spans="1:7" hidden="1" x14ac:dyDescent="0.25">
      <c r="A312">
        <v>2861766</v>
      </c>
      <c r="B312" s="1">
        <v>42934</v>
      </c>
      <c r="C312" s="2">
        <v>0.4403125</v>
      </c>
      <c r="D312" s="2">
        <v>0.4490972222222222</v>
      </c>
      <c r="E312" t="str">
        <f>IF(LEN(telefony[[#This Row],[nr]])=7,"stacjonarny",IF(LEN(telefony[[#This Row],[nr]])=8,"komórkowy","zagraniczne"))</f>
        <v>stacjonarny</v>
      </c>
      <c r="F312">
        <f>IFERROR(SEARCH("12*",telefony[[#This Row],[nr]]),0)</f>
        <v>0</v>
      </c>
      <c r="G312" s="2">
        <f>telefony[[#This Row],[zakonczenie]]-telefony[[#This Row],[rozpoczecie]]</f>
        <v>8.7847222222222077E-3</v>
      </c>
    </row>
    <row r="313" spans="1:7" hidden="1" x14ac:dyDescent="0.25">
      <c r="A313">
        <v>2866546</v>
      </c>
      <c r="B313" s="1">
        <v>42941</v>
      </c>
      <c r="C313" s="2">
        <v>0.39038194444444446</v>
      </c>
      <c r="D313" s="2">
        <v>0.39797453703703706</v>
      </c>
      <c r="E313" t="str">
        <f>IF(LEN(telefony[[#This Row],[nr]])=7,"stacjonarny",IF(LEN(telefony[[#This Row],[nr]])=8,"komórkowy","zagraniczne"))</f>
        <v>stacjonarny</v>
      </c>
      <c r="F313">
        <f>IFERROR(SEARCH("12*",telefony[[#This Row],[nr]]),0)</f>
        <v>0</v>
      </c>
      <c r="G313" s="2">
        <f>telefony[[#This Row],[zakonczenie]]-telefony[[#This Row],[rozpoczecie]]</f>
        <v>7.5925925925925952E-3</v>
      </c>
    </row>
    <row r="314" spans="1:7" hidden="1" x14ac:dyDescent="0.25">
      <c r="A314">
        <v>2873323</v>
      </c>
      <c r="B314" s="1">
        <v>42935</v>
      </c>
      <c r="C314" s="2">
        <v>0.58622685185185186</v>
      </c>
      <c r="D314" s="2">
        <v>0.5921643518518519</v>
      </c>
      <c r="E314" t="str">
        <f>IF(LEN(telefony[[#This Row],[nr]])=7,"stacjonarny",IF(LEN(telefony[[#This Row],[nr]])=8,"komórkowy","zagraniczne"))</f>
        <v>stacjonarny</v>
      </c>
      <c r="F314">
        <f>IFERROR(SEARCH("12*",telefony[[#This Row],[nr]]),0)</f>
        <v>0</v>
      </c>
      <c r="G314" s="2">
        <f>telefony[[#This Row],[zakonczenie]]-telefony[[#This Row],[rozpoczecie]]</f>
        <v>5.93750000000004E-3</v>
      </c>
    </row>
    <row r="315" spans="1:7" hidden="1" x14ac:dyDescent="0.25">
      <c r="A315">
        <v>2890720</v>
      </c>
      <c r="B315" s="1">
        <v>42921</v>
      </c>
      <c r="C315" s="2">
        <v>0.57589120370370372</v>
      </c>
      <c r="D315" s="2">
        <v>0.57648148148148148</v>
      </c>
      <c r="E315" t="str">
        <f>IF(LEN(telefony[[#This Row],[nr]])=7,"stacjonarny",IF(LEN(telefony[[#This Row],[nr]])=8,"komórkowy","zagraniczne"))</f>
        <v>stacjonarny</v>
      </c>
      <c r="F315">
        <f>IFERROR(SEARCH("12*",telefony[[#This Row],[nr]]),0)</f>
        <v>0</v>
      </c>
      <c r="G315" s="2">
        <f>telefony[[#This Row],[zakonczenie]]-telefony[[#This Row],[rozpoczecie]]</f>
        <v>5.9027777777775903E-4</v>
      </c>
    </row>
    <row r="316" spans="1:7" hidden="1" x14ac:dyDescent="0.25">
      <c r="A316">
        <v>2900584</v>
      </c>
      <c r="B316" s="1">
        <v>42941</v>
      </c>
      <c r="C316" s="2">
        <v>0.35335648148148147</v>
      </c>
      <c r="D316" s="2">
        <v>0.36329861111111111</v>
      </c>
      <c r="E316" t="str">
        <f>IF(LEN(telefony[[#This Row],[nr]])=7,"stacjonarny",IF(LEN(telefony[[#This Row],[nr]])=8,"komórkowy","zagraniczne"))</f>
        <v>stacjonarny</v>
      </c>
      <c r="F316">
        <f>IFERROR(SEARCH("12*",telefony[[#This Row],[nr]]),0)</f>
        <v>0</v>
      </c>
      <c r="G316" s="2">
        <f>telefony[[#This Row],[zakonczenie]]-telefony[[#This Row],[rozpoczecie]]</f>
        <v>9.942129629629648E-3</v>
      </c>
    </row>
    <row r="317" spans="1:7" hidden="1" x14ac:dyDescent="0.25">
      <c r="A317">
        <v>2912297</v>
      </c>
      <c r="B317" s="1">
        <v>42937</v>
      </c>
      <c r="C317" s="2">
        <v>0.54761574074074071</v>
      </c>
      <c r="D317" s="2">
        <v>0.55443287037037037</v>
      </c>
      <c r="E317" t="str">
        <f>IF(LEN(telefony[[#This Row],[nr]])=7,"stacjonarny",IF(LEN(telefony[[#This Row],[nr]])=8,"komórkowy","zagraniczne"))</f>
        <v>stacjonarny</v>
      </c>
      <c r="F317">
        <f>IFERROR(SEARCH("12*",telefony[[#This Row],[nr]]),0)</f>
        <v>3</v>
      </c>
      <c r="G317" s="2">
        <f>telefony[[#This Row],[zakonczenie]]-telefony[[#This Row],[rozpoczecie]]</f>
        <v>6.8171296296296591E-3</v>
      </c>
    </row>
    <row r="318" spans="1:7" hidden="1" x14ac:dyDescent="0.25">
      <c r="A318">
        <v>2915745</v>
      </c>
      <c r="B318" s="1">
        <v>42919</v>
      </c>
      <c r="C318" s="2">
        <v>0.59324074074074074</v>
      </c>
      <c r="D318" s="2">
        <v>0.6029282407407407</v>
      </c>
      <c r="E318" t="str">
        <f>IF(LEN(telefony[[#This Row],[nr]])=7,"stacjonarny",IF(LEN(telefony[[#This Row],[nr]])=8,"komórkowy","zagraniczne"))</f>
        <v>stacjonarny</v>
      </c>
      <c r="F318">
        <f>IFERROR(SEARCH("12*",telefony[[#This Row],[nr]]),0)</f>
        <v>0</v>
      </c>
      <c r="G318" s="2">
        <f>telefony[[#This Row],[zakonczenie]]-telefony[[#This Row],[rozpoczecie]]</f>
        <v>9.68749999999996E-3</v>
      </c>
    </row>
    <row r="319" spans="1:7" hidden="1" x14ac:dyDescent="0.25">
      <c r="A319">
        <v>2915745</v>
      </c>
      <c r="B319" s="1">
        <v>42920</v>
      </c>
      <c r="C319" s="2">
        <v>0.39210648148148147</v>
      </c>
      <c r="D319" s="2">
        <v>0.39277777777777778</v>
      </c>
      <c r="E319" t="str">
        <f>IF(LEN(telefony[[#This Row],[nr]])=7,"stacjonarny",IF(LEN(telefony[[#This Row],[nr]])=8,"komórkowy","zagraniczne"))</f>
        <v>stacjonarny</v>
      </c>
      <c r="F319">
        <f>IFERROR(SEARCH("12*",telefony[[#This Row],[nr]]),0)</f>
        <v>0</v>
      </c>
      <c r="G319" s="2">
        <f>telefony[[#This Row],[zakonczenie]]-telefony[[#This Row],[rozpoczecie]]</f>
        <v>6.7129629629630871E-4</v>
      </c>
    </row>
    <row r="320" spans="1:7" hidden="1" x14ac:dyDescent="0.25">
      <c r="A320">
        <v>2920581</v>
      </c>
      <c r="B320" s="1">
        <v>42927</v>
      </c>
      <c r="C320" s="2">
        <v>0.52399305555555553</v>
      </c>
      <c r="D320" s="2">
        <v>0.53120370370370373</v>
      </c>
      <c r="E320" t="str">
        <f>IF(LEN(telefony[[#This Row],[nr]])=7,"stacjonarny",IF(LEN(telefony[[#This Row],[nr]])=8,"komórkowy","zagraniczne"))</f>
        <v>stacjonarny</v>
      </c>
      <c r="F320">
        <f>IFERROR(SEARCH("12*",telefony[[#This Row],[nr]]),0)</f>
        <v>0</v>
      </c>
      <c r="G320" s="2">
        <f>telefony[[#This Row],[zakonczenie]]-telefony[[#This Row],[rozpoczecie]]</f>
        <v>7.2106481481482021E-3</v>
      </c>
    </row>
    <row r="321" spans="1:7" hidden="1" x14ac:dyDescent="0.25">
      <c r="A321">
        <v>2922327</v>
      </c>
      <c r="B321" s="1">
        <v>42937</v>
      </c>
      <c r="C321" s="2">
        <v>0.48690972222222223</v>
      </c>
      <c r="D321" s="2">
        <v>0.49665509259259261</v>
      </c>
      <c r="E321" t="str">
        <f>IF(LEN(telefony[[#This Row],[nr]])=7,"stacjonarny",IF(LEN(telefony[[#This Row],[nr]])=8,"komórkowy","zagraniczne"))</f>
        <v>stacjonarny</v>
      </c>
      <c r="F321">
        <f>IFERROR(SEARCH("12*",telefony[[#This Row],[nr]]),0)</f>
        <v>0</v>
      </c>
      <c r="G321" s="2">
        <f>telefony[[#This Row],[zakonczenie]]-telefony[[#This Row],[rozpoczecie]]</f>
        <v>9.7453703703703765E-3</v>
      </c>
    </row>
    <row r="322" spans="1:7" hidden="1" x14ac:dyDescent="0.25">
      <c r="A322">
        <v>2928766</v>
      </c>
      <c r="B322" s="1">
        <v>42940</v>
      </c>
      <c r="C322" s="2">
        <v>0.38156250000000003</v>
      </c>
      <c r="D322" s="2">
        <v>0.3893402777777778</v>
      </c>
      <c r="E322" t="str">
        <f>IF(LEN(telefony[[#This Row],[nr]])=7,"stacjonarny",IF(LEN(telefony[[#This Row],[nr]])=8,"komórkowy","zagraniczne"))</f>
        <v>stacjonarny</v>
      </c>
      <c r="F322">
        <f>IFERROR(SEARCH("12*",telefony[[#This Row],[nr]]),0)</f>
        <v>0</v>
      </c>
      <c r="G322" s="2">
        <f>telefony[[#This Row],[zakonczenie]]-telefony[[#This Row],[rozpoczecie]]</f>
        <v>7.7777777777777724E-3</v>
      </c>
    </row>
    <row r="323" spans="1:7" hidden="1" x14ac:dyDescent="0.25">
      <c r="A323">
        <v>2947035</v>
      </c>
      <c r="B323" s="1">
        <v>42940</v>
      </c>
      <c r="C323" s="2">
        <v>0.42241898148148149</v>
      </c>
      <c r="D323" s="2">
        <v>0.42863425925925924</v>
      </c>
      <c r="E323" t="str">
        <f>IF(LEN(telefony[[#This Row],[nr]])=7,"stacjonarny",IF(LEN(telefony[[#This Row],[nr]])=8,"komórkowy","zagraniczne"))</f>
        <v>stacjonarny</v>
      </c>
      <c r="F323">
        <f>IFERROR(SEARCH("12*",telefony[[#This Row],[nr]]),0)</f>
        <v>0</v>
      </c>
      <c r="G323" s="2">
        <f>telefony[[#This Row],[zakonczenie]]-telefony[[#This Row],[rozpoczecie]]</f>
        <v>6.2152777777777501E-3</v>
      </c>
    </row>
    <row r="324" spans="1:7" hidden="1" x14ac:dyDescent="0.25">
      <c r="A324">
        <v>2947660</v>
      </c>
      <c r="B324" s="1">
        <v>42927</v>
      </c>
      <c r="C324" s="2">
        <v>0.39817129629629627</v>
      </c>
      <c r="D324" s="2">
        <v>0.4045023148148148</v>
      </c>
      <c r="E324" t="str">
        <f>IF(LEN(telefony[[#This Row],[nr]])=7,"stacjonarny",IF(LEN(telefony[[#This Row],[nr]])=8,"komórkowy","zagraniczne"))</f>
        <v>stacjonarny</v>
      </c>
      <c r="F324">
        <f>IFERROR(SEARCH("12*",telefony[[#This Row],[nr]]),0)</f>
        <v>0</v>
      </c>
      <c r="G324" s="2">
        <f>telefony[[#This Row],[zakonczenie]]-telefony[[#This Row],[rozpoczecie]]</f>
        <v>6.3310185185185275E-3</v>
      </c>
    </row>
    <row r="325" spans="1:7" hidden="1" x14ac:dyDescent="0.25">
      <c r="A325">
        <v>2947889</v>
      </c>
      <c r="B325" s="1">
        <v>42926</v>
      </c>
      <c r="C325" s="2">
        <v>0.55246527777777776</v>
      </c>
      <c r="D325" s="2">
        <v>0.56334490740740739</v>
      </c>
      <c r="E325" t="str">
        <f>IF(LEN(telefony[[#This Row],[nr]])=7,"stacjonarny",IF(LEN(telefony[[#This Row],[nr]])=8,"komórkowy","zagraniczne"))</f>
        <v>stacjonarny</v>
      </c>
      <c r="F325">
        <f>IFERROR(SEARCH("12*",telefony[[#This Row],[nr]]),0)</f>
        <v>0</v>
      </c>
      <c r="G325" s="2">
        <f>telefony[[#This Row],[zakonczenie]]-telefony[[#This Row],[rozpoczecie]]</f>
        <v>1.0879629629629628E-2</v>
      </c>
    </row>
    <row r="326" spans="1:7" hidden="1" x14ac:dyDescent="0.25">
      <c r="A326">
        <v>2947889</v>
      </c>
      <c r="B326" s="1">
        <v>42929</v>
      </c>
      <c r="C326" s="2">
        <v>0.5232175925925926</v>
      </c>
      <c r="D326" s="2">
        <v>0.52965277777777775</v>
      </c>
      <c r="E326" t="str">
        <f>IF(LEN(telefony[[#This Row],[nr]])=7,"stacjonarny",IF(LEN(telefony[[#This Row],[nr]])=8,"komórkowy","zagraniczne"))</f>
        <v>stacjonarny</v>
      </c>
      <c r="F326">
        <f>IFERROR(SEARCH("12*",telefony[[#This Row],[nr]]),0)</f>
        <v>0</v>
      </c>
      <c r="G326" s="2">
        <f>telefony[[#This Row],[zakonczenie]]-telefony[[#This Row],[rozpoczecie]]</f>
        <v>6.4351851851851549E-3</v>
      </c>
    </row>
    <row r="327" spans="1:7" hidden="1" x14ac:dyDescent="0.25">
      <c r="A327">
        <v>2963652</v>
      </c>
      <c r="B327" s="1">
        <v>42937</v>
      </c>
      <c r="C327" s="2">
        <v>0.53240740740740744</v>
      </c>
      <c r="D327" s="2">
        <v>0.53785879629629629</v>
      </c>
      <c r="E327" t="str">
        <f>IF(LEN(telefony[[#This Row],[nr]])=7,"stacjonarny",IF(LEN(telefony[[#This Row],[nr]])=8,"komórkowy","zagraniczne"))</f>
        <v>stacjonarny</v>
      </c>
      <c r="F327">
        <f>IFERROR(SEARCH("12*",telefony[[#This Row],[nr]]),0)</f>
        <v>0</v>
      </c>
      <c r="G327" s="2">
        <f>telefony[[#This Row],[zakonczenie]]-telefony[[#This Row],[rozpoczecie]]</f>
        <v>5.4513888888888529E-3</v>
      </c>
    </row>
    <row r="328" spans="1:7" hidden="1" x14ac:dyDescent="0.25">
      <c r="A328">
        <v>2969264</v>
      </c>
      <c r="B328" s="1">
        <v>42930</v>
      </c>
      <c r="C328" s="2">
        <v>0.45930555555555558</v>
      </c>
      <c r="D328" s="2">
        <v>0.4634375</v>
      </c>
      <c r="E328" t="str">
        <f>IF(LEN(telefony[[#This Row],[nr]])=7,"stacjonarny",IF(LEN(telefony[[#This Row],[nr]])=8,"komórkowy","zagraniczne"))</f>
        <v>stacjonarny</v>
      </c>
      <c r="F328">
        <f>IFERROR(SEARCH("12*",telefony[[#This Row],[nr]]),0)</f>
        <v>0</v>
      </c>
      <c r="G328" s="2">
        <f>telefony[[#This Row],[zakonczenie]]-telefony[[#This Row],[rozpoczecie]]</f>
        <v>4.1319444444444242E-3</v>
      </c>
    </row>
    <row r="329" spans="1:7" hidden="1" x14ac:dyDescent="0.25">
      <c r="A329">
        <v>2985743</v>
      </c>
      <c r="B329" s="1">
        <v>42926</v>
      </c>
      <c r="C329" s="2">
        <v>0.58189814814814811</v>
      </c>
      <c r="D329" s="2">
        <v>0.59070601851851856</v>
      </c>
      <c r="E329" t="str">
        <f>IF(LEN(telefony[[#This Row],[nr]])=7,"stacjonarny",IF(LEN(telefony[[#This Row],[nr]])=8,"komórkowy","zagraniczne"))</f>
        <v>stacjonarny</v>
      </c>
      <c r="F329">
        <f>IFERROR(SEARCH("12*",telefony[[#This Row],[nr]]),0)</f>
        <v>0</v>
      </c>
      <c r="G329" s="2">
        <f>telefony[[#This Row],[zakonczenie]]-telefony[[#This Row],[rozpoczecie]]</f>
        <v>8.807870370370452E-3</v>
      </c>
    </row>
    <row r="330" spans="1:7" hidden="1" x14ac:dyDescent="0.25">
      <c r="A330">
        <v>2989192</v>
      </c>
      <c r="B330" s="1">
        <v>42928</v>
      </c>
      <c r="C330" s="2">
        <v>0.5087962962962963</v>
      </c>
      <c r="D330" s="2">
        <v>0.51349537037037041</v>
      </c>
      <c r="E330" t="str">
        <f>IF(LEN(telefony[[#This Row],[nr]])=7,"stacjonarny",IF(LEN(telefony[[#This Row],[nr]])=8,"komórkowy","zagraniczne"))</f>
        <v>stacjonarny</v>
      </c>
      <c r="F330">
        <f>IFERROR(SEARCH("12*",telefony[[#This Row],[nr]]),0)</f>
        <v>0</v>
      </c>
      <c r="G330" s="2">
        <f>telefony[[#This Row],[zakonczenie]]-telefony[[#This Row],[rozpoczecie]]</f>
        <v>4.6990740740741055E-3</v>
      </c>
    </row>
    <row r="331" spans="1:7" hidden="1" x14ac:dyDescent="0.25">
      <c r="A331">
        <v>3004571</v>
      </c>
      <c r="B331" s="1">
        <v>42921</v>
      </c>
      <c r="C331" s="2">
        <v>0.54194444444444445</v>
      </c>
      <c r="D331" s="2">
        <v>0.54666666666666663</v>
      </c>
      <c r="E331" t="str">
        <f>IF(LEN(telefony[[#This Row],[nr]])=7,"stacjonarny",IF(LEN(telefony[[#This Row],[nr]])=8,"komórkowy","zagraniczne"))</f>
        <v>stacjonarny</v>
      </c>
      <c r="F331">
        <f>IFERROR(SEARCH("12*",telefony[[#This Row],[nr]]),0)</f>
        <v>0</v>
      </c>
      <c r="G331" s="2">
        <f>telefony[[#This Row],[zakonczenie]]-telefony[[#This Row],[rozpoczecie]]</f>
        <v>4.7222222222221832E-3</v>
      </c>
    </row>
    <row r="332" spans="1:7" hidden="1" x14ac:dyDescent="0.25">
      <c r="A332">
        <v>3004967</v>
      </c>
      <c r="B332" s="1">
        <v>42943</v>
      </c>
      <c r="C332" s="2">
        <v>0.4707175925925926</v>
      </c>
      <c r="D332" s="2">
        <v>0.47547453703703701</v>
      </c>
      <c r="E332" t="str">
        <f>IF(LEN(telefony[[#This Row],[nr]])=7,"stacjonarny",IF(LEN(telefony[[#This Row],[nr]])=8,"komórkowy","zagraniczne"))</f>
        <v>stacjonarny</v>
      </c>
      <c r="F332">
        <f>IFERROR(SEARCH("12*",telefony[[#This Row],[nr]]),0)</f>
        <v>0</v>
      </c>
      <c r="G332" s="2">
        <f>telefony[[#This Row],[zakonczenie]]-telefony[[#This Row],[rozpoczecie]]</f>
        <v>4.7569444444444109E-3</v>
      </c>
    </row>
    <row r="333" spans="1:7" hidden="1" x14ac:dyDescent="0.25">
      <c r="A333">
        <v>3017523</v>
      </c>
      <c r="B333" s="1">
        <v>42929</v>
      </c>
      <c r="C333" s="2">
        <v>0.54342592592592598</v>
      </c>
      <c r="D333" s="2">
        <v>0.54971064814814818</v>
      </c>
      <c r="E333" t="str">
        <f>IF(LEN(telefony[[#This Row],[nr]])=7,"stacjonarny",IF(LEN(telefony[[#This Row],[nr]])=8,"komórkowy","zagraniczne"))</f>
        <v>stacjonarny</v>
      </c>
      <c r="F333">
        <f>IFERROR(SEARCH("12*",telefony[[#This Row],[nr]]),0)</f>
        <v>0</v>
      </c>
      <c r="G333" s="2">
        <f>telefony[[#This Row],[zakonczenie]]-telefony[[#This Row],[rozpoczecie]]</f>
        <v>6.2847222222222054E-3</v>
      </c>
    </row>
    <row r="334" spans="1:7" hidden="1" x14ac:dyDescent="0.25">
      <c r="A334">
        <v>3017523</v>
      </c>
      <c r="B334" s="1">
        <v>42933</v>
      </c>
      <c r="C334" s="2">
        <v>0.53241898148148148</v>
      </c>
      <c r="D334" s="2">
        <v>0.54011574074074076</v>
      </c>
      <c r="E334" t="str">
        <f>IF(LEN(telefony[[#This Row],[nr]])=7,"stacjonarny",IF(LEN(telefony[[#This Row],[nr]])=8,"komórkowy","zagraniczne"))</f>
        <v>stacjonarny</v>
      </c>
      <c r="F334">
        <f>IFERROR(SEARCH("12*",telefony[[#This Row],[nr]]),0)</f>
        <v>0</v>
      </c>
      <c r="G334" s="2">
        <f>telefony[[#This Row],[zakonczenie]]-telefony[[#This Row],[rozpoczecie]]</f>
        <v>7.6967592592592782E-3</v>
      </c>
    </row>
    <row r="335" spans="1:7" hidden="1" x14ac:dyDescent="0.25">
      <c r="A335">
        <v>3017523</v>
      </c>
      <c r="B335" s="1">
        <v>42947</v>
      </c>
      <c r="C335" s="2">
        <v>0.3934259259259259</v>
      </c>
      <c r="D335" s="2">
        <v>0.40181712962962962</v>
      </c>
      <c r="E335" t="str">
        <f>IF(LEN(telefony[[#This Row],[nr]])=7,"stacjonarny",IF(LEN(telefony[[#This Row],[nr]])=8,"komórkowy","zagraniczne"))</f>
        <v>stacjonarny</v>
      </c>
      <c r="F335">
        <f>IFERROR(SEARCH("12*",telefony[[#This Row],[nr]]),0)</f>
        <v>0</v>
      </c>
      <c r="G335" s="2">
        <f>telefony[[#This Row],[zakonczenie]]-telefony[[#This Row],[rozpoczecie]]</f>
        <v>8.3912037037037202E-3</v>
      </c>
    </row>
    <row r="336" spans="1:7" hidden="1" x14ac:dyDescent="0.25">
      <c r="A336">
        <v>3018218</v>
      </c>
      <c r="B336" s="1">
        <v>42923</v>
      </c>
      <c r="C336" s="2">
        <v>0.45950231481481479</v>
      </c>
      <c r="D336" s="2">
        <v>0.46091435185185187</v>
      </c>
      <c r="E336" t="str">
        <f>IF(LEN(telefony[[#This Row],[nr]])=7,"stacjonarny",IF(LEN(telefony[[#This Row],[nr]])=8,"komórkowy","zagraniczne"))</f>
        <v>stacjonarny</v>
      </c>
      <c r="F336">
        <f>IFERROR(SEARCH("12*",telefony[[#This Row],[nr]]),0)</f>
        <v>0</v>
      </c>
      <c r="G336" s="2">
        <f>telefony[[#This Row],[zakonczenie]]-telefony[[#This Row],[rozpoczecie]]</f>
        <v>1.4120370370370727E-3</v>
      </c>
    </row>
    <row r="337" spans="1:7" hidden="1" x14ac:dyDescent="0.25">
      <c r="A337">
        <v>3025855</v>
      </c>
      <c r="B337" s="1">
        <v>42941</v>
      </c>
      <c r="C337" s="2">
        <v>0.60601851851851851</v>
      </c>
      <c r="D337" s="2">
        <v>0.60782407407407413</v>
      </c>
      <c r="E337" t="str">
        <f>IF(LEN(telefony[[#This Row],[nr]])=7,"stacjonarny",IF(LEN(telefony[[#This Row],[nr]])=8,"komórkowy","zagraniczne"))</f>
        <v>stacjonarny</v>
      </c>
      <c r="F337">
        <f>IFERROR(SEARCH("12*",telefony[[#This Row],[nr]]),0)</f>
        <v>0</v>
      </c>
      <c r="G337" s="2">
        <f>telefony[[#This Row],[zakonczenie]]-telefony[[#This Row],[rozpoczecie]]</f>
        <v>1.8055555555556158E-3</v>
      </c>
    </row>
    <row r="338" spans="1:7" hidden="1" x14ac:dyDescent="0.25">
      <c r="A338">
        <v>3028093</v>
      </c>
      <c r="B338" s="1">
        <v>42928</v>
      </c>
      <c r="C338" s="2">
        <v>0.34185185185185185</v>
      </c>
      <c r="D338" s="2">
        <v>0.34375</v>
      </c>
      <c r="E338" t="str">
        <f>IF(LEN(telefony[[#This Row],[nr]])=7,"stacjonarny",IF(LEN(telefony[[#This Row],[nr]])=8,"komórkowy","zagraniczne"))</f>
        <v>stacjonarny</v>
      </c>
      <c r="F338">
        <f>IFERROR(SEARCH("12*",telefony[[#This Row],[nr]]),0)</f>
        <v>0</v>
      </c>
      <c r="G338" s="2">
        <f>telefony[[#This Row],[zakonczenie]]-telefony[[#This Row],[rozpoczecie]]</f>
        <v>1.8981481481481488E-3</v>
      </c>
    </row>
    <row r="339" spans="1:7" hidden="1" x14ac:dyDescent="0.25">
      <c r="A339">
        <v>3029994</v>
      </c>
      <c r="B339" s="1">
        <v>42922</v>
      </c>
      <c r="C339" s="2">
        <v>0.57737268518518514</v>
      </c>
      <c r="D339" s="2">
        <v>0.58391203703703709</v>
      </c>
      <c r="E339" t="str">
        <f>IF(LEN(telefony[[#This Row],[nr]])=7,"stacjonarny",IF(LEN(telefony[[#This Row],[nr]])=8,"komórkowy","zagraniczne"))</f>
        <v>stacjonarny</v>
      </c>
      <c r="F339">
        <f>IFERROR(SEARCH("12*",telefony[[#This Row],[nr]]),0)</f>
        <v>0</v>
      </c>
      <c r="G339" s="2">
        <f>telefony[[#This Row],[zakonczenie]]-telefony[[#This Row],[rozpoczecie]]</f>
        <v>6.5393518518519489E-3</v>
      </c>
    </row>
    <row r="340" spans="1:7" hidden="1" x14ac:dyDescent="0.25">
      <c r="A340">
        <v>3040267</v>
      </c>
      <c r="B340" s="1">
        <v>42922</v>
      </c>
      <c r="C340" s="2">
        <v>0.56738425925925928</v>
      </c>
      <c r="D340" s="2">
        <v>0.578587962962963</v>
      </c>
      <c r="E340" t="str">
        <f>IF(LEN(telefony[[#This Row],[nr]])=7,"stacjonarny",IF(LEN(telefony[[#This Row],[nr]])=8,"komórkowy","zagraniczne"))</f>
        <v>stacjonarny</v>
      </c>
      <c r="F340">
        <f>IFERROR(SEARCH("12*",telefony[[#This Row],[nr]]),0)</f>
        <v>0</v>
      </c>
      <c r="G340" s="2">
        <f>telefony[[#This Row],[zakonczenie]]-telefony[[#This Row],[rozpoczecie]]</f>
        <v>1.1203703703703716E-2</v>
      </c>
    </row>
    <row r="341" spans="1:7" hidden="1" x14ac:dyDescent="0.25">
      <c r="A341">
        <v>3072421</v>
      </c>
      <c r="B341" s="1">
        <v>42927</v>
      </c>
      <c r="C341" s="2">
        <v>0.46942129629629631</v>
      </c>
      <c r="D341" s="2">
        <v>0.47766203703703702</v>
      </c>
      <c r="E341" t="str">
        <f>IF(LEN(telefony[[#This Row],[nr]])=7,"stacjonarny",IF(LEN(telefony[[#This Row],[nr]])=8,"komórkowy","zagraniczne"))</f>
        <v>stacjonarny</v>
      </c>
      <c r="F341">
        <f>IFERROR(SEARCH("12*",telefony[[#This Row],[nr]]),0)</f>
        <v>0</v>
      </c>
      <c r="G341" s="2">
        <f>telefony[[#This Row],[zakonczenie]]-telefony[[#This Row],[rozpoczecie]]</f>
        <v>8.2407407407407152E-3</v>
      </c>
    </row>
    <row r="342" spans="1:7" hidden="1" x14ac:dyDescent="0.25">
      <c r="A342">
        <v>3073815</v>
      </c>
      <c r="B342" s="1">
        <v>42935</v>
      </c>
      <c r="C342" s="2">
        <v>0.34309027777777779</v>
      </c>
      <c r="D342" s="2">
        <v>0.34798611111111111</v>
      </c>
      <c r="E342" t="str">
        <f>IF(LEN(telefony[[#This Row],[nr]])=7,"stacjonarny",IF(LEN(telefony[[#This Row],[nr]])=8,"komórkowy","zagraniczne"))</f>
        <v>stacjonarny</v>
      </c>
      <c r="F342">
        <f>IFERROR(SEARCH("12*",telefony[[#This Row],[nr]]),0)</f>
        <v>0</v>
      </c>
      <c r="G342" s="2">
        <f>telefony[[#This Row],[zakonczenie]]-telefony[[#This Row],[rozpoczecie]]</f>
        <v>4.8958333333333215E-3</v>
      </c>
    </row>
    <row r="343" spans="1:7" hidden="1" x14ac:dyDescent="0.25">
      <c r="A343">
        <v>3086185</v>
      </c>
      <c r="B343" s="1">
        <v>42936</v>
      </c>
      <c r="C343" s="2">
        <v>0.38394675925925925</v>
      </c>
      <c r="D343" s="2">
        <v>0.39547453703703705</v>
      </c>
      <c r="E343" t="str">
        <f>IF(LEN(telefony[[#This Row],[nr]])=7,"stacjonarny",IF(LEN(telefony[[#This Row],[nr]])=8,"komórkowy","zagraniczne"))</f>
        <v>stacjonarny</v>
      </c>
      <c r="F343">
        <f>IFERROR(SEARCH("12*",telefony[[#This Row],[nr]]),0)</f>
        <v>0</v>
      </c>
      <c r="G343" s="2">
        <f>telefony[[#This Row],[zakonczenie]]-telefony[[#This Row],[rozpoczecie]]</f>
        <v>1.1527777777777803E-2</v>
      </c>
    </row>
    <row r="344" spans="1:7" hidden="1" x14ac:dyDescent="0.25">
      <c r="A344">
        <v>3086185</v>
      </c>
      <c r="B344" s="1">
        <v>42937</v>
      </c>
      <c r="C344" s="2">
        <v>0.35401620370370368</v>
      </c>
      <c r="D344" s="2">
        <v>0.35944444444444446</v>
      </c>
      <c r="E344" t="str">
        <f>IF(LEN(telefony[[#This Row],[nr]])=7,"stacjonarny",IF(LEN(telefony[[#This Row],[nr]])=8,"komórkowy","zagraniczne"))</f>
        <v>stacjonarny</v>
      </c>
      <c r="F344">
        <f>IFERROR(SEARCH("12*",telefony[[#This Row],[nr]]),0)</f>
        <v>0</v>
      </c>
      <c r="G344" s="2">
        <f>telefony[[#This Row],[zakonczenie]]-telefony[[#This Row],[rozpoczecie]]</f>
        <v>5.4282407407407751E-3</v>
      </c>
    </row>
    <row r="345" spans="1:7" hidden="1" x14ac:dyDescent="0.25">
      <c r="A345">
        <v>3087246</v>
      </c>
      <c r="B345" s="1">
        <v>42921</v>
      </c>
      <c r="C345" s="2">
        <v>0.38633101851851853</v>
      </c>
      <c r="D345" s="2">
        <v>0.39391203703703703</v>
      </c>
      <c r="E345" t="str">
        <f>IF(LEN(telefony[[#This Row],[nr]])=7,"stacjonarny",IF(LEN(telefony[[#This Row],[nr]])=8,"komórkowy","zagraniczne"))</f>
        <v>stacjonarny</v>
      </c>
      <c r="F345">
        <f>IFERROR(SEARCH("12*",telefony[[#This Row],[nr]]),0)</f>
        <v>0</v>
      </c>
      <c r="G345" s="2">
        <f>telefony[[#This Row],[zakonczenie]]-telefony[[#This Row],[rozpoczecie]]</f>
        <v>7.5810185185185008E-3</v>
      </c>
    </row>
    <row r="346" spans="1:7" hidden="1" x14ac:dyDescent="0.25">
      <c r="A346">
        <v>3093964</v>
      </c>
      <c r="B346" s="1">
        <v>42943</v>
      </c>
      <c r="C346" s="2">
        <v>0.41363425925925928</v>
      </c>
      <c r="D346" s="2">
        <v>0.41902777777777778</v>
      </c>
      <c r="E346" t="str">
        <f>IF(LEN(telefony[[#This Row],[nr]])=7,"stacjonarny",IF(LEN(telefony[[#This Row],[nr]])=8,"komórkowy","zagraniczne"))</f>
        <v>stacjonarny</v>
      </c>
      <c r="F346">
        <f>IFERROR(SEARCH("12*",telefony[[#This Row],[nr]]),0)</f>
        <v>0</v>
      </c>
      <c r="G346" s="2">
        <f>telefony[[#This Row],[zakonczenie]]-telefony[[#This Row],[rozpoczecie]]</f>
        <v>5.393518518518492E-3</v>
      </c>
    </row>
    <row r="347" spans="1:7" hidden="1" x14ac:dyDescent="0.25">
      <c r="A347">
        <v>3095218</v>
      </c>
      <c r="B347" s="1">
        <v>42919</v>
      </c>
      <c r="C347" s="2">
        <v>0.5358680555555555</v>
      </c>
      <c r="D347" s="2">
        <v>0.54329861111111111</v>
      </c>
      <c r="E347" t="str">
        <f>IF(LEN(telefony[[#This Row],[nr]])=7,"stacjonarny",IF(LEN(telefony[[#This Row],[nr]])=8,"komórkowy","zagraniczne"))</f>
        <v>stacjonarny</v>
      </c>
      <c r="F347">
        <f>IFERROR(SEARCH("12*",telefony[[#This Row],[nr]]),0)</f>
        <v>0</v>
      </c>
      <c r="G347" s="2">
        <f>telefony[[#This Row],[zakonczenie]]-telefony[[#This Row],[rozpoczecie]]</f>
        <v>7.4305555555556069E-3</v>
      </c>
    </row>
    <row r="348" spans="1:7" hidden="1" x14ac:dyDescent="0.25">
      <c r="A348">
        <v>3095218</v>
      </c>
      <c r="B348" s="1">
        <v>42919</v>
      </c>
      <c r="C348" s="2">
        <v>0.56555555555555559</v>
      </c>
      <c r="D348" s="2">
        <v>0.56557870370370367</v>
      </c>
      <c r="E348" t="str">
        <f>IF(LEN(telefony[[#This Row],[nr]])=7,"stacjonarny",IF(LEN(telefony[[#This Row],[nr]])=8,"komórkowy","zagraniczne"))</f>
        <v>stacjonarny</v>
      </c>
      <c r="F348">
        <f>IFERROR(SEARCH("12*",telefony[[#This Row],[nr]]),0)</f>
        <v>0</v>
      </c>
      <c r="G348" s="2">
        <f>telefony[[#This Row],[zakonczenie]]-telefony[[#This Row],[rozpoczecie]]</f>
        <v>2.3148148148077752E-5</v>
      </c>
    </row>
    <row r="349" spans="1:7" hidden="1" x14ac:dyDescent="0.25">
      <c r="A349">
        <v>3095218</v>
      </c>
      <c r="B349" s="1">
        <v>42926</v>
      </c>
      <c r="C349" s="2">
        <v>0.50635416666666666</v>
      </c>
      <c r="D349" s="2">
        <v>0.51716435185185183</v>
      </c>
      <c r="E349" t="str">
        <f>IF(LEN(telefony[[#This Row],[nr]])=7,"stacjonarny",IF(LEN(telefony[[#This Row],[nr]])=8,"komórkowy","zagraniczne"))</f>
        <v>stacjonarny</v>
      </c>
      <c r="F349">
        <f>IFERROR(SEARCH("12*",telefony[[#This Row],[nr]]),0)</f>
        <v>0</v>
      </c>
      <c r="G349" s="2">
        <f>telefony[[#This Row],[zakonczenie]]-telefony[[#This Row],[rozpoczecie]]</f>
        <v>1.0810185185185173E-2</v>
      </c>
    </row>
    <row r="350" spans="1:7" hidden="1" x14ac:dyDescent="0.25">
      <c r="A350">
        <v>3095218</v>
      </c>
      <c r="B350" s="1">
        <v>42929</v>
      </c>
      <c r="C350" s="2">
        <v>0.56581018518518522</v>
      </c>
      <c r="D350" s="2">
        <v>0.57694444444444448</v>
      </c>
      <c r="E350" t="str">
        <f>IF(LEN(telefony[[#This Row],[nr]])=7,"stacjonarny",IF(LEN(telefony[[#This Row],[nr]])=8,"komórkowy","zagraniczne"))</f>
        <v>stacjonarny</v>
      </c>
      <c r="F350">
        <f>IFERROR(SEARCH("12*",telefony[[#This Row],[nr]]),0)</f>
        <v>0</v>
      </c>
      <c r="G350" s="2">
        <f>telefony[[#This Row],[zakonczenie]]-telefony[[#This Row],[rozpoczecie]]</f>
        <v>1.113425925925926E-2</v>
      </c>
    </row>
    <row r="351" spans="1:7" hidden="1" x14ac:dyDescent="0.25">
      <c r="A351">
        <v>3102910</v>
      </c>
      <c r="B351" s="1">
        <v>42921</v>
      </c>
      <c r="C351" s="2">
        <v>0.35150462962962964</v>
      </c>
      <c r="D351" s="2">
        <v>0.35672453703703705</v>
      </c>
      <c r="E351" t="str">
        <f>IF(LEN(telefony[[#This Row],[nr]])=7,"stacjonarny",IF(LEN(telefony[[#This Row],[nr]])=8,"komórkowy","zagraniczne"))</f>
        <v>stacjonarny</v>
      </c>
      <c r="F351">
        <f>IFERROR(SEARCH("12*",telefony[[#This Row],[nr]]),0)</f>
        <v>0</v>
      </c>
      <c r="G351" s="2">
        <f>telefony[[#This Row],[zakonczenie]]-telefony[[#This Row],[rozpoczecie]]</f>
        <v>5.2199074074074092E-3</v>
      </c>
    </row>
    <row r="352" spans="1:7" hidden="1" x14ac:dyDescent="0.25">
      <c r="A352">
        <v>3109039</v>
      </c>
      <c r="B352" s="1">
        <v>42935</v>
      </c>
      <c r="C352" s="2">
        <v>0.38979166666666665</v>
      </c>
      <c r="D352" s="2">
        <v>0.39171296296296299</v>
      </c>
      <c r="E352" t="str">
        <f>IF(LEN(telefony[[#This Row],[nr]])=7,"stacjonarny",IF(LEN(telefony[[#This Row],[nr]])=8,"komórkowy","zagraniczne"))</f>
        <v>stacjonarny</v>
      </c>
      <c r="F352">
        <f>IFERROR(SEARCH("12*",telefony[[#This Row],[nr]]),0)</f>
        <v>0</v>
      </c>
      <c r="G352" s="2">
        <f>telefony[[#This Row],[zakonczenie]]-telefony[[#This Row],[rozpoczecie]]</f>
        <v>1.9212962962963376E-3</v>
      </c>
    </row>
    <row r="353" spans="1:7" hidden="1" x14ac:dyDescent="0.25">
      <c r="A353">
        <v>3109133</v>
      </c>
      <c r="B353" s="1">
        <v>42936</v>
      </c>
      <c r="C353" s="2">
        <v>0.58564814814814814</v>
      </c>
      <c r="D353" s="2">
        <v>0.58964120370370365</v>
      </c>
      <c r="E353" t="str">
        <f>IF(LEN(telefony[[#This Row],[nr]])=7,"stacjonarny",IF(LEN(telefony[[#This Row],[nr]])=8,"komórkowy","zagraniczne"))</f>
        <v>stacjonarny</v>
      </c>
      <c r="F353">
        <f>IFERROR(SEARCH("12*",telefony[[#This Row],[nr]]),0)</f>
        <v>0</v>
      </c>
      <c r="G353" s="2">
        <f>telefony[[#This Row],[zakonczenie]]-telefony[[#This Row],[rozpoczecie]]</f>
        <v>3.9930555555555136E-3</v>
      </c>
    </row>
    <row r="354" spans="1:7" hidden="1" x14ac:dyDescent="0.25">
      <c r="A354">
        <v>3120387</v>
      </c>
      <c r="B354" s="1">
        <v>42944</v>
      </c>
      <c r="C354" s="2">
        <v>0.39303240740740741</v>
      </c>
      <c r="D354" s="2">
        <v>0.39657407407407408</v>
      </c>
      <c r="E354" t="str">
        <f>IF(LEN(telefony[[#This Row],[nr]])=7,"stacjonarny",IF(LEN(telefony[[#This Row],[nr]])=8,"komórkowy","zagraniczne"))</f>
        <v>stacjonarny</v>
      </c>
      <c r="F354">
        <f>IFERROR(SEARCH("12*",telefony[[#This Row],[nr]]),0)</f>
        <v>2</v>
      </c>
      <c r="G354" s="2">
        <f>telefony[[#This Row],[zakonczenie]]-telefony[[#This Row],[rozpoczecie]]</f>
        <v>3.5416666666666652E-3</v>
      </c>
    </row>
    <row r="355" spans="1:7" hidden="1" x14ac:dyDescent="0.25">
      <c r="A355">
        <v>3121640</v>
      </c>
      <c r="B355" s="1">
        <v>42934</v>
      </c>
      <c r="C355" s="2">
        <v>0.57841435185185186</v>
      </c>
      <c r="D355" s="2">
        <v>0.58364583333333331</v>
      </c>
      <c r="E355" t="str">
        <f>IF(LEN(telefony[[#This Row],[nr]])=7,"stacjonarny",IF(LEN(telefony[[#This Row],[nr]])=8,"komórkowy","zagraniczne"))</f>
        <v>stacjonarny</v>
      </c>
      <c r="F355">
        <f>IFERROR(SEARCH("12*",telefony[[#This Row],[nr]]),0)</f>
        <v>2</v>
      </c>
      <c r="G355" s="2">
        <f>telefony[[#This Row],[zakonczenie]]-telefony[[#This Row],[rozpoczecie]]</f>
        <v>5.2314814814814481E-3</v>
      </c>
    </row>
    <row r="356" spans="1:7" hidden="1" x14ac:dyDescent="0.25">
      <c r="A356">
        <v>3121850</v>
      </c>
      <c r="B356" s="1">
        <v>42920</v>
      </c>
      <c r="C356" s="2">
        <v>0.61410879629629633</v>
      </c>
      <c r="D356" s="2">
        <v>0.6216666666666667</v>
      </c>
      <c r="E356" t="str">
        <f>IF(LEN(telefony[[#This Row],[nr]])=7,"stacjonarny",IF(LEN(telefony[[#This Row],[nr]])=8,"komórkowy","zagraniczne"))</f>
        <v>stacjonarny</v>
      </c>
      <c r="F356">
        <f>IFERROR(SEARCH("12*",telefony[[#This Row],[nr]]),0)</f>
        <v>2</v>
      </c>
      <c r="G356" s="2">
        <f>telefony[[#This Row],[zakonczenie]]-telefony[[#This Row],[rozpoczecie]]</f>
        <v>7.5578703703703676E-3</v>
      </c>
    </row>
    <row r="357" spans="1:7" hidden="1" x14ac:dyDescent="0.25">
      <c r="A357">
        <v>3127402</v>
      </c>
      <c r="B357" s="1">
        <v>42920</v>
      </c>
      <c r="C357" s="2">
        <v>0.46861111111111109</v>
      </c>
      <c r="D357" s="2">
        <v>0.47747685185185185</v>
      </c>
      <c r="E357" t="str">
        <f>IF(LEN(telefony[[#This Row],[nr]])=7,"stacjonarny",IF(LEN(telefony[[#This Row],[nr]])=8,"komórkowy","zagraniczne"))</f>
        <v>stacjonarny</v>
      </c>
      <c r="F357">
        <f>IFERROR(SEARCH("12*",telefony[[#This Row],[nr]]),0)</f>
        <v>2</v>
      </c>
      <c r="G357" s="2">
        <f>telefony[[#This Row],[zakonczenie]]-telefony[[#This Row],[rozpoczecie]]</f>
        <v>8.8657407407407574E-3</v>
      </c>
    </row>
    <row r="358" spans="1:7" hidden="1" x14ac:dyDescent="0.25">
      <c r="A358">
        <v>3131883</v>
      </c>
      <c r="B358" s="1">
        <v>42930</v>
      </c>
      <c r="C358" s="2">
        <v>0.52427083333333335</v>
      </c>
      <c r="D358" s="2">
        <v>0.52818287037037037</v>
      </c>
      <c r="E358" t="str">
        <f>IF(LEN(telefony[[#This Row],[nr]])=7,"stacjonarny",IF(LEN(telefony[[#This Row],[nr]])=8,"komórkowy","zagraniczne"))</f>
        <v>stacjonarny</v>
      </c>
      <c r="F358">
        <f>IFERROR(SEARCH("12*",telefony[[#This Row],[nr]]),0)</f>
        <v>0</v>
      </c>
      <c r="G358" s="2">
        <f>telefony[[#This Row],[zakonczenie]]-telefony[[#This Row],[rozpoczecie]]</f>
        <v>3.9120370370370194E-3</v>
      </c>
    </row>
    <row r="359" spans="1:7" hidden="1" x14ac:dyDescent="0.25">
      <c r="A359">
        <v>3131883</v>
      </c>
      <c r="B359" s="1">
        <v>42935</v>
      </c>
      <c r="C359" s="2">
        <v>0.35712962962962963</v>
      </c>
      <c r="D359" s="2">
        <v>0.36243055555555553</v>
      </c>
      <c r="E359" t="str">
        <f>IF(LEN(telefony[[#This Row],[nr]])=7,"stacjonarny",IF(LEN(telefony[[#This Row],[nr]])=8,"komórkowy","zagraniczne"))</f>
        <v>stacjonarny</v>
      </c>
      <c r="F359">
        <f>IFERROR(SEARCH("12*",telefony[[#This Row],[nr]]),0)</f>
        <v>0</v>
      </c>
      <c r="G359" s="2">
        <f>telefony[[#This Row],[zakonczenie]]-telefony[[#This Row],[rozpoczecie]]</f>
        <v>5.3009259259259034E-3</v>
      </c>
    </row>
    <row r="360" spans="1:7" hidden="1" x14ac:dyDescent="0.25">
      <c r="A360">
        <v>3134379</v>
      </c>
      <c r="B360" s="1">
        <v>42936</v>
      </c>
      <c r="C360" s="2">
        <v>0.508275462962963</v>
      </c>
      <c r="D360" s="2">
        <v>0.51652777777777781</v>
      </c>
      <c r="E360" t="str">
        <f>IF(LEN(telefony[[#This Row],[nr]])=7,"stacjonarny",IF(LEN(telefony[[#This Row],[nr]])=8,"komórkowy","zagraniczne"))</f>
        <v>stacjonarny</v>
      </c>
      <c r="F360">
        <f>IFERROR(SEARCH("12*",telefony[[#This Row],[nr]]),0)</f>
        <v>0</v>
      </c>
      <c r="G360" s="2">
        <f>telefony[[#This Row],[zakonczenie]]-telefony[[#This Row],[rozpoczecie]]</f>
        <v>8.2523148148148096E-3</v>
      </c>
    </row>
    <row r="361" spans="1:7" hidden="1" x14ac:dyDescent="0.25">
      <c r="A361">
        <v>3135285</v>
      </c>
      <c r="B361" s="1">
        <v>42942</v>
      </c>
      <c r="C361" s="2">
        <v>0.43896990740740743</v>
      </c>
      <c r="D361" s="2">
        <v>0.44863425925925926</v>
      </c>
      <c r="E361" t="str">
        <f>IF(LEN(telefony[[#This Row],[nr]])=7,"stacjonarny",IF(LEN(telefony[[#This Row],[nr]])=8,"komórkowy","zagraniczne"))</f>
        <v>stacjonarny</v>
      </c>
      <c r="F361">
        <f>IFERROR(SEARCH("12*",telefony[[#This Row],[nr]]),0)</f>
        <v>0</v>
      </c>
      <c r="G361" s="2">
        <f>telefony[[#This Row],[zakonczenie]]-telefony[[#This Row],[rozpoczecie]]</f>
        <v>9.6643518518518268E-3</v>
      </c>
    </row>
    <row r="362" spans="1:7" hidden="1" x14ac:dyDescent="0.25">
      <c r="A362">
        <v>3136675</v>
      </c>
      <c r="B362" s="1">
        <v>42936</v>
      </c>
      <c r="C362" s="2">
        <v>0.49833333333333335</v>
      </c>
      <c r="D362" s="2">
        <v>0.50942129629629629</v>
      </c>
      <c r="E362" t="str">
        <f>IF(LEN(telefony[[#This Row],[nr]])=7,"stacjonarny",IF(LEN(telefony[[#This Row],[nr]])=8,"komórkowy","zagraniczne"))</f>
        <v>stacjonarny</v>
      </c>
      <c r="F362">
        <f>IFERROR(SEARCH("12*",telefony[[#This Row],[nr]]),0)</f>
        <v>0</v>
      </c>
      <c r="G362" s="2">
        <f>telefony[[#This Row],[zakonczenie]]-telefony[[#This Row],[rozpoczecie]]</f>
        <v>1.1087962962962938E-2</v>
      </c>
    </row>
    <row r="363" spans="1:7" hidden="1" x14ac:dyDescent="0.25">
      <c r="A363">
        <v>3150344</v>
      </c>
      <c r="B363" s="1">
        <v>42929</v>
      </c>
      <c r="C363" s="2">
        <v>0.51709490740740738</v>
      </c>
      <c r="D363" s="2">
        <v>0.52684027777777775</v>
      </c>
      <c r="E363" t="str">
        <f>IF(LEN(telefony[[#This Row],[nr]])=7,"stacjonarny",IF(LEN(telefony[[#This Row],[nr]])=8,"komórkowy","zagraniczne"))</f>
        <v>stacjonarny</v>
      </c>
      <c r="F363">
        <f>IFERROR(SEARCH("12*",telefony[[#This Row],[nr]]),0)</f>
        <v>0</v>
      </c>
      <c r="G363" s="2">
        <f>telefony[[#This Row],[zakonczenie]]-telefony[[#This Row],[rozpoczecie]]</f>
        <v>9.7453703703703765E-3</v>
      </c>
    </row>
    <row r="364" spans="1:7" hidden="1" x14ac:dyDescent="0.25">
      <c r="A364">
        <v>3150344</v>
      </c>
      <c r="B364" s="1">
        <v>42940</v>
      </c>
      <c r="C364" s="2">
        <v>0.57322916666666668</v>
      </c>
      <c r="D364" s="2">
        <v>0.58089120370370373</v>
      </c>
      <c r="E364" t="str">
        <f>IF(LEN(telefony[[#This Row],[nr]])=7,"stacjonarny",IF(LEN(telefony[[#This Row],[nr]])=8,"komórkowy","zagraniczne"))</f>
        <v>stacjonarny</v>
      </c>
      <c r="F364">
        <f>IFERROR(SEARCH("12*",telefony[[#This Row],[nr]]),0)</f>
        <v>0</v>
      </c>
      <c r="G364" s="2">
        <f>telefony[[#This Row],[zakonczenie]]-telefony[[#This Row],[rozpoczecie]]</f>
        <v>7.6620370370370505E-3</v>
      </c>
    </row>
    <row r="365" spans="1:7" hidden="1" x14ac:dyDescent="0.25">
      <c r="A365">
        <v>3153023</v>
      </c>
      <c r="B365" s="1">
        <v>42936</v>
      </c>
      <c r="C365" s="2">
        <v>0.45503472222222224</v>
      </c>
      <c r="D365" s="2">
        <v>0.45876157407407409</v>
      </c>
      <c r="E365" t="str">
        <f>IF(LEN(telefony[[#This Row],[nr]])=7,"stacjonarny",IF(LEN(telefony[[#This Row],[nr]])=8,"komórkowy","zagraniczne"))</f>
        <v>stacjonarny</v>
      </c>
      <c r="F365">
        <f>IFERROR(SEARCH("12*",telefony[[#This Row],[nr]]),0)</f>
        <v>0</v>
      </c>
      <c r="G365" s="2">
        <f>telefony[[#This Row],[zakonczenie]]-telefony[[#This Row],[rozpoczecie]]</f>
        <v>3.7268518518518423E-3</v>
      </c>
    </row>
    <row r="366" spans="1:7" hidden="1" x14ac:dyDescent="0.25">
      <c r="A366">
        <v>3153283</v>
      </c>
      <c r="B366" s="1">
        <v>42926</v>
      </c>
      <c r="C366" s="2">
        <v>0.42396990740740742</v>
      </c>
      <c r="D366" s="2">
        <v>0.43335648148148148</v>
      </c>
      <c r="E366" t="str">
        <f>IF(LEN(telefony[[#This Row],[nr]])=7,"stacjonarny",IF(LEN(telefony[[#This Row],[nr]])=8,"komórkowy","zagraniczne"))</f>
        <v>stacjonarny</v>
      </c>
      <c r="F366">
        <f>IFERROR(SEARCH("12*",telefony[[#This Row],[nr]]),0)</f>
        <v>0</v>
      </c>
      <c r="G366" s="2">
        <f>telefony[[#This Row],[zakonczenie]]-telefony[[#This Row],[rozpoczecie]]</f>
        <v>9.3865740740740611E-3</v>
      </c>
    </row>
    <row r="367" spans="1:7" hidden="1" x14ac:dyDescent="0.25">
      <c r="A367">
        <v>3177370</v>
      </c>
      <c r="B367" s="1">
        <v>42921</v>
      </c>
      <c r="C367" s="2">
        <v>0.47972222222222222</v>
      </c>
      <c r="D367" s="2">
        <v>0.48660879629629628</v>
      </c>
      <c r="E367" t="str">
        <f>IF(LEN(telefony[[#This Row],[nr]])=7,"stacjonarny",IF(LEN(telefony[[#This Row],[nr]])=8,"komórkowy","zagraniczne"))</f>
        <v>stacjonarny</v>
      </c>
      <c r="F367">
        <f>IFERROR(SEARCH("12*",telefony[[#This Row],[nr]]),0)</f>
        <v>0</v>
      </c>
      <c r="G367" s="2">
        <f>telefony[[#This Row],[zakonczenie]]-telefony[[#This Row],[rozpoczecie]]</f>
        <v>6.8865740740740589E-3</v>
      </c>
    </row>
    <row r="368" spans="1:7" hidden="1" x14ac:dyDescent="0.25">
      <c r="A368">
        <v>3178616</v>
      </c>
      <c r="B368" s="1">
        <v>42920</v>
      </c>
      <c r="C368" s="2">
        <v>0.48312500000000003</v>
      </c>
      <c r="D368" s="2">
        <v>0.49138888888888888</v>
      </c>
      <c r="E368" t="str">
        <f>IF(LEN(telefony[[#This Row],[nr]])=7,"stacjonarny",IF(LEN(telefony[[#This Row],[nr]])=8,"komórkowy","zagraniczne"))</f>
        <v>stacjonarny</v>
      </c>
      <c r="F368">
        <f>IFERROR(SEARCH("12*",telefony[[#This Row],[nr]]),0)</f>
        <v>0</v>
      </c>
      <c r="G368" s="2">
        <f>telefony[[#This Row],[zakonczenie]]-telefony[[#This Row],[rozpoczecie]]</f>
        <v>8.2638888888888484E-3</v>
      </c>
    </row>
    <row r="369" spans="1:7" hidden="1" x14ac:dyDescent="0.25">
      <c r="A369">
        <v>3178616</v>
      </c>
      <c r="B369" s="1">
        <v>42923</v>
      </c>
      <c r="C369" s="2">
        <v>0.46891203703703704</v>
      </c>
      <c r="D369" s="2">
        <v>0.47209490740740739</v>
      </c>
      <c r="E369" t="str">
        <f>IF(LEN(telefony[[#This Row],[nr]])=7,"stacjonarny",IF(LEN(telefony[[#This Row],[nr]])=8,"komórkowy","zagraniczne"))</f>
        <v>stacjonarny</v>
      </c>
      <c r="F369">
        <f>IFERROR(SEARCH("12*",telefony[[#This Row],[nr]]),0)</f>
        <v>0</v>
      </c>
      <c r="G369" s="2">
        <f>telefony[[#This Row],[zakonczenie]]-telefony[[#This Row],[rozpoczecie]]</f>
        <v>3.1828703703703498E-3</v>
      </c>
    </row>
    <row r="370" spans="1:7" hidden="1" x14ac:dyDescent="0.25">
      <c r="A370">
        <v>3178616</v>
      </c>
      <c r="B370" s="1">
        <v>42930</v>
      </c>
      <c r="C370" s="2">
        <v>0.58233796296296292</v>
      </c>
      <c r="D370" s="2">
        <v>0.58734953703703707</v>
      </c>
      <c r="E370" t="str">
        <f>IF(LEN(telefony[[#This Row],[nr]])=7,"stacjonarny",IF(LEN(telefony[[#This Row],[nr]])=8,"komórkowy","zagraniczne"))</f>
        <v>stacjonarny</v>
      </c>
      <c r="F370">
        <f>IFERROR(SEARCH("12*",telefony[[#This Row],[nr]]),0)</f>
        <v>0</v>
      </c>
      <c r="G370" s="2">
        <f>telefony[[#This Row],[zakonczenie]]-telefony[[#This Row],[rozpoczecie]]</f>
        <v>5.0115740740741543E-3</v>
      </c>
    </row>
    <row r="371" spans="1:7" hidden="1" x14ac:dyDescent="0.25">
      <c r="A371">
        <v>3178616</v>
      </c>
      <c r="B371" s="1">
        <v>42934</v>
      </c>
      <c r="C371" s="2">
        <v>0.40974537037037034</v>
      </c>
      <c r="D371" s="2">
        <v>0.41177083333333331</v>
      </c>
      <c r="E371" t="str">
        <f>IF(LEN(telefony[[#This Row],[nr]])=7,"stacjonarny",IF(LEN(telefony[[#This Row],[nr]])=8,"komórkowy","zagraniczne"))</f>
        <v>stacjonarny</v>
      </c>
      <c r="F371">
        <f>IFERROR(SEARCH("12*",telefony[[#This Row],[nr]]),0)</f>
        <v>0</v>
      </c>
      <c r="G371" s="2">
        <f>telefony[[#This Row],[zakonczenie]]-telefony[[#This Row],[rozpoczecie]]</f>
        <v>2.025462962962965E-3</v>
      </c>
    </row>
    <row r="372" spans="1:7" hidden="1" x14ac:dyDescent="0.25">
      <c r="A372">
        <v>3184339</v>
      </c>
      <c r="B372" s="1">
        <v>42927</v>
      </c>
      <c r="C372" s="2">
        <v>0.61179398148148145</v>
      </c>
      <c r="D372" s="2">
        <v>0.61260416666666662</v>
      </c>
      <c r="E372" t="str">
        <f>IF(LEN(telefony[[#This Row],[nr]])=7,"stacjonarny",IF(LEN(telefony[[#This Row],[nr]])=8,"komórkowy","zagraniczne"))</f>
        <v>stacjonarny</v>
      </c>
      <c r="F372">
        <f>IFERROR(SEARCH("12*",telefony[[#This Row],[nr]]),0)</f>
        <v>0</v>
      </c>
      <c r="G372" s="2">
        <f>telefony[[#This Row],[zakonczenie]]-telefony[[#This Row],[rozpoczecie]]</f>
        <v>8.101851851851638E-4</v>
      </c>
    </row>
    <row r="373" spans="1:7" hidden="1" x14ac:dyDescent="0.25">
      <c r="A373">
        <v>3189059</v>
      </c>
      <c r="B373" s="1">
        <v>42942</v>
      </c>
      <c r="C373" s="2">
        <v>0.55462962962962958</v>
      </c>
      <c r="D373" s="2">
        <v>0.56101851851851847</v>
      </c>
      <c r="E373" t="str">
        <f>IF(LEN(telefony[[#This Row],[nr]])=7,"stacjonarny",IF(LEN(telefony[[#This Row],[nr]])=8,"komórkowy","zagraniczne"))</f>
        <v>stacjonarny</v>
      </c>
      <c r="F373">
        <f>IFERROR(SEARCH("12*",telefony[[#This Row],[nr]]),0)</f>
        <v>0</v>
      </c>
      <c r="G373" s="2">
        <f>telefony[[#This Row],[zakonczenie]]-telefony[[#This Row],[rozpoczecie]]</f>
        <v>6.3888888888888884E-3</v>
      </c>
    </row>
    <row r="374" spans="1:7" hidden="1" x14ac:dyDescent="0.25">
      <c r="A374">
        <v>3192053</v>
      </c>
      <c r="B374" s="1">
        <v>42941</v>
      </c>
      <c r="C374" s="2">
        <v>0.49796296296296294</v>
      </c>
      <c r="D374" s="2">
        <v>0.5053009259259259</v>
      </c>
      <c r="E374" t="str">
        <f>IF(LEN(telefony[[#This Row],[nr]])=7,"stacjonarny",IF(LEN(telefony[[#This Row],[nr]])=8,"komórkowy","zagraniczne"))</f>
        <v>stacjonarny</v>
      </c>
      <c r="F374">
        <f>IFERROR(SEARCH("12*",telefony[[#This Row],[nr]]),0)</f>
        <v>0</v>
      </c>
      <c r="G374" s="2">
        <f>telefony[[#This Row],[zakonczenie]]-telefony[[#This Row],[rozpoczecie]]</f>
        <v>7.3379629629629628E-3</v>
      </c>
    </row>
    <row r="375" spans="1:7" hidden="1" x14ac:dyDescent="0.25">
      <c r="A375">
        <v>3192836</v>
      </c>
      <c r="B375" s="1">
        <v>42929</v>
      </c>
      <c r="C375" s="2">
        <v>0.54806712962962967</v>
      </c>
      <c r="D375" s="2">
        <v>0.54826388888888888</v>
      </c>
      <c r="E375" t="str">
        <f>IF(LEN(telefony[[#This Row],[nr]])=7,"stacjonarny",IF(LEN(telefony[[#This Row],[nr]])=8,"komórkowy","zagraniczne"))</f>
        <v>stacjonarny</v>
      </c>
      <c r="F375">
        <f>IFERROR(SEARCH("12*",telefony[[#This Row],[nr]]),0)</f>
        <v>0</v>
      </c>
      <c r="G375" s="2">
        <f>telefony[[#This Row],[zakonczenie]]-telefony[[#This Row],[rozpoczecie]]</f>
        <v>1.96759259259216E-4</v>
      </c>
    </row>
    <row r="376" spans="1:7" hidden="1" x14ac:dyDescent="0.25">
      <c r="A376">
        <v>3198725</v>
      </c>
      <c r="B376" s="1">
        <v>42927</v>
      </c>
      <c r="C376" s="2">
        <v>0.45157407407407407</v>
      </c>
      <c r="D376" s="2">
        <v>0.45738425925925924</v>
      </c>
      <c r="E376" t="str">
        <f>IF(LEN(telefony[[#This Row],[nr]])=7,"stacjonarny",IF(LEN(telefony[[#This Row],[nr]])=8,"komórkowy","zagraniczne"))</f>
        <v>stacjonarny</v>
      </c>
      <c r="F376">
        <f>IFERROR(SEARCH("12*",telefony[[#This Row],[nr]]),0)</f>
        <v>0</v>
      </c>
      <c r="G376" s="2">
        <f>telefony[[#This Row],[zakonczenie]]-telefony[[#This Row],[rozpoczecie]]</f>
        <v>5.8101851851851682E-3</v>
      </c>
    </row>
    <row r="377" spans="1:7" hidden="1" x14ac:dyDescent="0.25">
      <c r="A377">
        <v>3200206</v>
      </c>
      <c r="B377" s="1">
        <v>42941</v>
      </c>
      <c r="C377" s="2">
        <v>0.58784722222222219</v>
      </c>
      <c r="D377" s="2">
        <v>0.59894675925925922</v>
      </c>
      <c r="E377" t="str">
        <f>IF(LEN(telefony[[#This Row],[nr]])=7,"stacjonarny",IF(LEN(telefony[[#This Row],[nr]])=8,"komórkowy","zagraniczne"))</f>
        <v>stacjonarny</v>
      </c>
      <c r="F377">
        <f>IFERROR(SEARCH("12*",telefony[[#This Row],[nr]]),0)</f>
        <v>0</v>
      </c>
      <c r="G377" s="2">
        <f>telefony[[#This Row],[zakonczenie]]-telefony[[#This Row],[rozpoczecie]]</f>
        <v>1.1099537037037033E-2</v>
      </c>
    </row>
    <row r="378" spans="1:7" hidden="1" x14ac:dyDescent="0.25">
      <c r="A378">
        <v>3202610</v>
      </c>
      <c r="B378" s="1">
        <v>42943</v>
      </c>
      <c r="C378" s="2">
        <v>0.48528935185185185</v>
      </c>
      <c r="D378" s="2">
        <v>0.48694444444444446</v>
      </c>
      <c r="E378" t="str">
        <f>IF(LEN(telefony[[#This Row],[nr]])=7,"stacjonarny",IF(LEN(telefony[[#This Row],[nr]])=8,"komórkowy","zagraniczne"))</f>
        <v>stacjonarny</v>
      </c>
      <c r="F378">
        <f>IFERROR(SEARCH("12*",telefony[[#This Row],[nr]]),0)</f>
        <v>0</v>
      </c>
      <c r="G378" s="2">
        <f>telefony[[#This Row],[zakonczenie]]-telefony[[#This Row],[rozpoczecie]]</f>
        <v>1.6550925925926108E-3</v>
      </c>
    </row>
    <row r="379" spans="1:7" hidden="1" x14ac:dyDescent="0.25">
      <c r="A379">
        <v>3206241</v>
      </c>
      <c r="B379" s="1">
        <v>42929</v>
      </c>
      <c r="C379" s="2">
        <v>0.61614583333333328</v>
      </c>
      <c r="D379" s="2">
        <v>0.62736111111111115</v>
      </c>
      <c r="E379" t="str">
        <f>IF(LEN(telefony[[#This Row],[nr]])=7,"stacjonarny",IF(LEN(telefony[[#This Row],[nr]])=8,"komórkowy","zagraniczne"))</f>
        <v>stacjonarny</v>
      </c>
      <c r="F379">
        <f>IFERROR(SEARCH("12*",telefony[[#This Row],[nr]]),0)</f>
        <v>0</v>
      </c>
      <c r="G379" s="2">
        <f>telefony[[#This Row],[zakonczenie]]-telefony[[#This Row],[rozpoczecie]]</f>
        <v>1.1215277777777866E-2</v>
      </c>
    </row>
    <row r="380" spans="1:7" hidden="1" x14ac:dyDescent="0.25">
      <c r="A380">
        <v>3211876</v>
      </c>
      <c r="B380" s="1">
        <v>42922</v>
      </c>
      <c r="C380" s="2">
        <v>0.54693287037037042</v>
      </c>
      <c r="D380" s="2">
        <v>0.54781250000000004</v>
      </c>
      <c r="E380" t="str">
        <f>IF(LEN(telefony[[#This Row],[nr]])=7,"stacjonarny",IF(LEN(telefony[[#This Row],[nr]])=8,"komórkowy","zagraniczne"))</f>
        <v>stacjonarny</v>
      </c>
      <c r="F380">
        <f>IFERROR(SEARCH("12*",telefony[[#This Row],[nr]]),0)</f>
        <v>0</v>
      </c>
      <c r="G380" s="2">
        <f>telefony[[#This Row],[zakonczenie]]-telefony[[#This Row],[rozpoczecie]]</f>
        <v>8.796296296296191E-4</v>
      </c>
    </row>
    <row r="381" spans="1:7" hidden="1" x14ac:dyDescent="0.25">
      <c r="A381">
        <v>3224960</v>
      </c>
      <c r="B381" s="1">
        <v>42944</v>
      </c>
      <c r="C381" s="2">
        <v>0.54221064814814812</v>
      </c>
      <c r="D381" s="2">
        <v>0.54947916666666663</v>
      </c>
      <c r="E381" t="str">
        <f>IF(LEN(telefony[[#This Row],[nr]])=7,"stacjonarny",IF(LEN(telefony[[#This Row],[nr]])=8,"komórkowy","zagraniczne"))</f>
        <v>stacjonarny</v>
      </c>
      <c r="F381">
        <f>IFERROR(SEARCH("12*",telefony[[#This Row],[nr]]),0)</f>
        <v>0</v>
      </c>
      <c r="G381" s="2">
        <f>telefony[[#This Row],[zakonczenie]]-telefony[[#This Row],[rozpoczecie]]</f>
        <v>7.2685185185185075E-3</v>
      </c>
    </row>
    <row r="382" spans="1:7" hidden="1" x14ac:dyDescent="0.25">
      <c r="A382">
        <v>3232376</v>
      </c>
      <c r="B382" s="1">
        <v>42930</v>
      </c>
      <c r="C382" s="2">
        <v>0.42584490740740738</v>
      </c>
      <c r="D382" s="2">
        <v>0.43512731481481481</v>
      </c>
      <c r="E382" t="str">
        <f>IF(LEN(telefony[[#This Row],[nr]])=7,"stacjonarny",IF(LEN(telefony[[#This Row],[nr]])=8,"komórkowy","zagraniczne"))</f>
        <v>stacjonarny</v>
      </c>
      <c r="F382">
        <f>IFERROR(SEARCH("12*",telefony[[#This Row],[nr]]),0)</f>
        <v>0</v>
      </c>
      <c r="G382" s="2">
        <f>telefony[[#This Row],[zakonczenie]]-telefony[[#This Row],[rozpoczecie]]</f>
        <v>9.2824074074074336E-3</v>
      </c>
    </row>
    <row r="383" spans="1:7" hidden="1" x14ac:dyDescent="0.25">
      <c r="A383">
        <v>3236046</v>
      </c>
      <c r="B383" s="1">
        <v>42947</v>
      </c>
      <c r="C383" s="2">
        <v>0.42247685185185185</v>
      </c>
      <c r="D383" s="2">
        <v>0.4268865740740741</v>
      </c>
      <c r="E383" t="str">
        <f>IF(LEN(telefony[[#This Row],[nr]])=7,"stacjonarny",IF(LEN(telefony[[#This Row],[nr]])=8,"komórkowy","zagraniczne"))</f>
        <v>stacjonarny</v>
      </c>
      <c r="F383">
        <f>IFERROR(SEARCH("12*",telefony[[#This Row],[nr]]),0)</f>
        <v>0</v>
      </c>
      <c r="G383" s="2">
        <f>telefony[[#This Row],[zakonczenie]]-telefony[[#This Row],[rozpoczecie]]</f>
        <v>4.4097222222222454E-3</v>
      </c>
    </row>
    <row r="384" spans="1:7" hidden="1" x14ac:dyDescent="0.25">
      <c r="A384">
        <v>3245936</v>
      </c>
      <c r="B384" s="1">
        <v>42943</v>
      </c>
      <c r="C384" s="2">
        <v>0.35116898148148146</v>
      </c>
      <c r="D384" s="2">
        <v>0.35408564814814814</v>
      </c>
      <c r="E384" t="str">
        <f>IF(LEN(telefony[[#This Row],[nr]])=7,"stacjonarny",IF(LEN(telefony[[#This Row],[nr]])=8,"komórkowy","zagraniczne"))</f>
        <v>stacjonarny</v>
      </c>
      <c r="F384">
        <f>IFERROR(SEARCH("12*",telefony[[#This Row],[nr]]),0)</f>
        <v>0</v>
      </c>
      <c r="G384" s="2">
        <f>telefony[[#This Row],[zakonczenie]]-telefony[[#This Row],[rozpoczecie]]</f>
        <v>2.9166666666666785E-3</v>
      </c>
    </row>
    <row r="385" spans="1:7" hidden="1" x14ac:dyDescent="0.25">
      <c r="A385">
        <v>3253368</v>
      </c>
      <c r="B385" s="1">
        <v>42928</v>
      </c>
      <c r="C385" s="2">
        <v>0.43041666666666667</v>
      </c>
      <c r="D385" s="2">
        <v>0.43164351851851851</v>
      </c>
      <c r="E385" t="str">
        <f>IF(LEN(telefony[[#This Row],[nr]])=7,"stacjonarny",IF(LEN(telefony[[#This Row],[nr]])=8,"komórkowy","zagraniczne"))</f>
        <v>stacjonarny</v>
      </c>
      <c r="F385">
        <f>IFERROR(SEARCH("12*",telefony[[#This Row],[nr]]),0)</f>
        <v>0</v>
      </c>
      <c r="G385" s="2">
        <f>telefony[[#This Row],[zakonczenie]]-telefony[[#This Row],[rozpoczecie]]</f>
        <v>1.2268518518518401E-3</v>
      </c>
    </row>
    <row r="386" spans="1:7" hidden="1" x14ac:dyDescent="0.25">
      <c r="A386">
        <v>3263806</v>
      </c>
      <c r="B386" s="1">
        <v>42926</v>
      </c>
      <c r="C386" s="2">
        <v>0.55864583333333329</v>
      </c>
      <c r="D386" s="2">
        <v>0.56383101851851847</v>
      </c>
      <c r="E386" t="str">
        <f>IF(LEN(telefony[[#This Row],[nr]])=7,"stacjonarny",IF(LEN(telefony[[#This Row],[nr]])=8,"komórkowy","zagraniczne"))</f>
        <v>stacjonarny</v>
      </c>
      <c r="F386">
        <f>IFERROR(SEARCH("12*",telefony[[#This Row],[nr]]),0)</f>
        <v>0</v>
      </c>
      <c r="G386" s="2">
        <f>telefony[[#This Row],[zakonczenie]]-telefony[[#This Row],[rozpoczecie]]</f>
        <v>5.1851851851851816E-3</v>
      </c>
    </row>
    <row r="387" spans="1:7" hidden="1" x14ac:dyDescent="0.25">
      <c r="A387">
        <v>3263854</v>
      </c>
      <c r="B387" s="1">
        <v>42947</v>
      </c>
      <c r="C387" s="2">
        <v>0.46311342592592591</v>
      </c>
      <c r="D387" s="2">
        <v>0.46394675925925927</v>
      </c>
      <c r="E387" t="str">
        <f>IF(LEN(telefony[[#This Row],[nr]])=7,"stacjonarny",IF(LEN(telefony[[#This Row],[nr]])=8,"komórkowy","zagraniczne"))</f>
        <v>stacjonarny</v>
      </c>
      <c r="F387">
        <f>IFERROR(SEARCH("12*",telefony[[#This Row],[nr]]),0)</f>
        <v>0</v>
      </c>
      <c r="G387" s="2">
        <f>telefony[[#This Row],[zakonczenie]]-telefony[[#This Row],[rozpoczecie]]</f>
        <v>8.3333333333335258E-4</v>
      </c>
    </row>
    <row r="388" spans="1:7" hidden="1" x14ac:dyDescent="0.25">
      <c r="A388">
        <v>3284714</v>
      </c>
      <c r="B388" s="1">
        <v>42933</v>
      </c>
      <c r="C388" s="2">
        <v>0.48533564814814817</v>
      </c>
      <c r="D388" s="2">
        <v>0.49689814814814814</v>
      </c>
      <c r="E388" t="str">
        <f>IF(LEN(telefony[[#This Row],[nr]])=7,"stacjonarny",IF(LEN(telefony[[#This Row],[nr]])=8,"komórkowy","zagraniczne"))</f>
        <v>stacjonarny</v>
      </c>
      <c r="F388">
        <f>IFERROR(SEARCH("12*",telefony[[#This Row],[nr]]),0)</f>
        <v>0</v>
      </c>
      <c r="G388" s="2">
        <f>telefony[[#This Row],[zakonczenie]]-telefony[[#This Row],[rozpoczecie]]</f>
        <v>1.1562499999999976E-2</v>
      </c>
    </row>
    <row r="389" spans="1:7" hidden="1" x14ac:dyDescent="0.25">
      <c r="A389">
        <v>3287315</v>
      </c>
      <c r="B389" s="1">
        <v>42934</v>
      </c>
      <c r="C389" s="2">
        <v>0.51627314814814818</v>
      </c>
      <c r="D389" s="2">
        <v>0.51844907407407403</v>
      </c>
      <c r="E389" t="str">
        <f>IF(LEN(telefony[[#This Row],[nr]])=7,"stacjonarny",IF(LEN(telefony[[#This Row],[nr]])=8,"komórkowy","zagraniczne"))</f>
        <v>stacjonarny</v>
      </c>
      <c r="F389">
        <f>IFERROR(SEARCH("12*",telefony[[#This Row],[nr]]),0)</f>
        <v>0</v>
      </c>
      <c r="G389" s="2">
        <f>telefony[[#This Row],[zakonczenie]]-telefony[[#This Row],[rozpoczecie]]</f>
        <v>2.175925925925859E-3</v>
      </c>
    </row>
    <row r="390" spans="1:7" hidden="1" x14ac:dyDescent="0.25">
      <c r="A390">
        <v>3300626</v>
      </c>
      <c r="B390" s="1">
        <v>42930</v>
      </c>
      <c r="C390" s="2">
        <v>0.54415509259259254</v>
      </c>
      <c r="D390" s="2">
        <v>0.55156249999999996</v>
      </c>
      <c r="E390" t="str">
        <f>IF(LEN(telefony[[#This Row],[nr]])=7,"stacjonarny",IF(LEN(telefony[[#This Row],[nr]])=8,"komórkowy","zagraniczne"))</f>
        <v>stacjonarny</v>
      </c>
      <c r="F390">
        <f>IFERROR(SEARCH("12*",telefony[[#This Row],[nr]]),0)</f>
        <v>0</v>
      </c>
      <c r="G390" s="2">
        <f>telefony[[#This Row],[zakonczenie]]-telefony[[#This Row],[rozpoczecie]]</f>
        <v>7.4074074074074181E-3</v>
      </c>
    </row>
    <row r="391" spans="1:7" hidden="1" x14ac:dyDescent="0.25">
      <c r="A391">
        <v>3305212</v>
      </c>
      <c r="B391" s="1">
        <v>42940</v>
      </c>
      <c r="C391" s="2">
        <v>0.40641203703703704</v>
      </c>
      <c r="D391" s="2">
        <v>0.41187499999999999</v>
      </c>
      <c r="E391" t="str">
        <f>IF(LEN(telefony[[#This Row],[nr]])=7,"stacjonarny",IF(LEN(telefony[[#This Row],[nr]])=8,"komórkowy","zagraniczne"))</f>
        <v>stacjonarny</v>
      </c>
      <c r="F391">
        <f>IFERROR(SEARCH("12*",telefony[[#This Row],[nr]]),0)</f>
        <v>6</v>
      </c>
      <c r="G391" s="2">
        <f>telefony[[#This Row],[zakonczenie]]-telefony[[#This Row],[rozpoczecie]]</f>
        <v>5.4629629629629473E-3</v>
      </c>
    </row>
    <row r="392" spans="1:7" hidden="1" x14ac:dyDescent="0.25">
      <c r="A392">
        <v>3326329</v>
      </c>
      <c r="B392" s="1">
        <v>42933</v>
      </c>
      <c r="C392" s="2">
        <v>0.36928240740740742</v>
      </c>
      <c r="D392" s="2">
        <v>0.37148148148148147</v>
      </c>
      <c r="E392" t="str">
        <f>IF(LEN(telefony[[#This Row],[nr]])=7,"stacjonarny",IF(LEN(telefony[[#This Row],[nr]])=8,"komórkowy","zagraniczne"))</f>
        <v>stacjonarny</v>
      </c>
      <c r="F392">
        <f>IFERROR(SEARCH("12*",telefony[[#This Row],[nr]]),0)</f>
        <v>0</v>
      </c>
      <c r="G392" s="2">
        <f>telefony[[#This Row],[zakonczenie]]-telefony[[#This Row],[rozpoczecie]]</f>
        <v>2.1990740740740478E-3</v>
      </c>
    </row>
    <row r="393" spans="1:7" hidden="1" x14ac:dyDescent="0.25">
      <c r="A393">
        <v>3326913</v>
      </c>
      <c r="B393" s="1">
        <v>42920</v>
      </c>
      <c r="C393" s="2">
        <v>0.50594907407407408</v>
      </c>
      <c r="D393" s="2">
        <v>0.5154050925925926</v>
      </c>
      <c r="E393" t="str">
        <f>IF(LEN(telefony[[#This Row],[nr]])=7,"stacjonarny",IF(LEN(telefony[[#This Row],[nr]])=8,"komórkowy","zagraniczne"))</f>
        <v>stacjonarny</v>
      </c>
      <c r="F393">
        <f>IFERROR(SEARCH("12*",telefony[[#This Row],[nr]]),0)</f>
        <v>0</v>
      </c>
      <c r="G393" s="2">
        <f>telefony[[#This Row],[zakonczenie]]-telefony[[#This Row],[rozpoczecie]]</f>
        <v>9.4560185185185164E-3</v>
      </c>
    </row>
    <row r="394" spans="1:7" hidden="1" x14ac:dyDescent="0.25">
      <c r="A394">
        <v>3328479</v>
      </c>
      <c r="B394" s="1">
        <v>42929</v>
      </c>
      <c r="C394" s="2">
        <v>0.52668981481481481</v>
      </c>
      <c r="D394" s="2">
        <v>0.53594907407407411</v>
      </c>
      <c r="E394" t="str">
        <f>IF(LEN(telefony[[#This Row],[nr]])=7,"stacjonarny",IF(LEN(telefony[[#This Row],[nr]])=8,"komórkowy","zagraniczne"))</f>
        <v>stacjonarny</v>
      </c>
      <c r="F394">
        <f>IFERROR(SEARCH("12*",telefony[[#This Row],[nr]]),0)</f>
        <v>0</v>
      </c>
      <c r="G394" s="2">
        <f>telefony[[#This Row],[zakonczenie]]-telefony[[#This Row],[rozpoczecie]]</f>
        <v>9.2592592592593004E-3</v>
      </c>
    </row>
    <row r="395" spans="1:7" hidden="1" x14ac:dyDescent="0.25">
      <c r="A395">
        <v>3348581</v>
      </c>
      <c r="B395" s="1">
        <v>42933</v>
      </c>
      <c r="C395" s="2">
        <v>0.53150462962962963</v>
      </c>
      <c r="D395" s="2">
        <v>0.54208333333333336</v>
      </c>
      <c r="E395" t="str">
        <f>IF(LEN(telefony[[#This Row],[nr]])=7,"stacjonarny",IF(LEN(telefony[[#This Row],[nr]])=8,"komórkowy","zagraniczne"))</f>
        <v>stacjonarny</v>
      </c>
      <c r="F395">
        <f>IFERROR(SEARCH("12*",telefony[[#This Row],[nr]]),0)</f>
        <v>0</v>
      </c>
      <c r="G395" s="2">
        <f>telefony[[#This Row],[zakonczenie]]-telefony[[#This Row],[rozpoczecie]]</f>
        <v>1.0578703703703729E-2</v>
      </c>
    </row>
    <row r="396" spans="1:7" hidden="1" x14ac:dyDescent="0.25">
      <c r="A396">
        <v>3352943</v>
      </c>
      <c r="B396" s="1">
        <v>42919</v>
      </c>
      <c r="C396" s="2">
        <v>0.38701388888888888</v>
      </c>
      <c r="D396" s="2">
        <v>0.3943402777777778</v>
      </c>
      <c r="E396" t="str">
        <f>IF(LEN(telefony[[#This Row],[nr]])=7,"stacjonarny",IF(LEN(telefony[[#This Row],[nr]])=8,"komórkowy","zagraniczne"))</f>
        <v>stacjonarny</v>
      </c>
      <c r="F396">
        <f>IFERROR(SEARCH("12*",telefony[[#This Row],[nr]]),0)</f>
        <v>0</v>
      </c>
      <c r="G396" s="2">
        <f>telefony[[#This Row],[zakonczenie]]-telefony[[#This Row],[rozpoczecie]]</f>
        <v>7.3263888888889239E-3</v>
      </c>
    </row>
    <row r="397" spans="1:7" hidden="1" x14ac:dyDescent="0.25">
      <c r="A397">
        <v>3360951</v>
      </c>
      <c r="B397" s="1">
        <v>42934</v>
      </c>
      <c r="C397" s="2">
        <v>0.50384259259259256</v>
      </c>
      <c r="D397" s="2">
        <v>0.50868055555555558</v>
      </c>
      <c r="E397" t="str">
        <f>IF(LEN(telefony[[#This Row],[nr]])=7,"stacjonarny",IF(LEN(telefony[[#This Row],[nr]])=8,"komórkowy","zagraniczne"))</f>
        <v>stacjonarny</v>
      </c>
      <c r="F397">
        <f>IFERROR(SEARCH("12*",telefony[[#This Row],[nr]]),0)</f>
        <v>0</v>
      </c>
      <c r="G397" s="2">
        <f>telefony[[#This Row],[zakonczenie]]-telefony[[#This Row],[rozpoczecie]]</f>
        <v>4.8379629629630161E-3</v>
      </c>
    </row>
    <row r="398" spans="1:7" hidden="1" x14ac:dyDescent="0.25">
      <c r="A398">
        <v>3363840</v>
      </c>
      <c r="B398" s="1">
        <v>42930</v>
      </c>
      <c r="C398" s="2">
        <v>0.34431712962962963</v>
      </c>
      <c r="D398" s="2">
        <v>0.34605324074074073</v>
      </c>
      <c r="E398" t="str">
        <f>IF(LEN(telefony[[#This Row],[nr]])=7,"stacjonarny",IF(LEN(telefony[[#This Row],[nr]])=8,"komórkowy","zagraniczne"))</f>
        <v>stacjonarny</v>
      </c>
      <c r="F398">
        <f>IFERROR(SEARCH("12*",telefony[[#This Row],[nr]]),0)</f>
        <v>0</v>
      </c>
      <c r="G398" s="2">
        <f>telefony[[#This Row],[zakonczenie]]-telefony[[#This Row],[rozpoczecie]]</f>
        <v>1.7361111111111049E-3</v>
      </c>
    </row>
    <row r="399" spans="1:7" hidden="1" x14ac:dyDescent="0.25">
      <c r="A399">
        <v>3370151</v>
      </c>
      <c r="B399" s="1">
        <v>42922</v>
      </c>
      <c r="C399" s="2">
        <v>0.44452546296296297</v>
      </c>
      <c r="D399" s="2">
        <v>0.44923611111111111</v>
      </c>
      <c r="E399" t="str">
        <f>IF(LEN(telefony[[#This Row],[nr]])=7,"stacjonarny",IF(LEN(telefony[[#This Row],[nr]])=8,"komórkowy","zagraniczne"))</f>
        <v>stacjonarny</v>
      </c>
      <c r="F399">
        <f>IFERROR(SEARCH("12*",telefony[[#This Row],[nr]]),0)</f>
        <v>0</v>
      </c>
      <c r="G399" s="2">
        <f>telefony[[#This Row],[zakonczenie]]-telefony[[#This Row],[rozpoczecie]]</f>
        <v>4.7106481481481444E-3</v>
      </c>
    </row>
    <row r="400" spans="1:7" hidden="1" x14ac:dyDescent="0.25">
      <c r="A400">
        <v>3379401</v>
      </c>
      <c r="B400" s="1">
        <v>42919</v>
      </c>
      <c r="C400" s="2">
        <v>0.55576388888888884</v>
      </c>
      <c r="D400" s="2">
        <v>0.56342592592592589</v>
      </c>
      <c r="E400" t="str">
        <f>IF(LEN(telefony[[#This Row],[nr]])=7,"stacjonarny",IF(LEN(telefony[[#This Row],[nr]])=8,"komórkowy","zagraniczne"))</f>
        <v>stacjonarny</v>
      </c>
      <c r="F400">
        <f>IFERROR(SEARCH("12*",telefony[[#This Row],[nr]]),0)</f>
        <v>0</v>
      </c>
      <c r="G400" s="2">
        <f>telefony[[#This Row],[zakonczenie]]-telefony[[#This Row],[rozpoczecie]]</f>
        <v>7.6620370370370505E-3</v>
      </c>
    </row>
    <row r="401" spans="1:7" hidden="1" x14ac:dyDescent="0.25">
      <c r="A401">
        <v>3379401</v>
      </c>
      <c r="B401" s="1">
        <v>42922</v>
      </c>
      <c r="C401" s="2">
        <v>0.39466435185185184</v>
      </c>
      <c r="D401" s="2">
        <v>0.40501157407407407</v>
      </c>
      <c r="E401" t="str">
        <f>IF(LEN(telefony[[#This Row],[nr]])=7,"stacjonarny",IF(LEN(telefony[[#This Row],[nr]])=8,"komórkowy","zagraniczne"))</f>
        <v>stacjonarny</v>
      </c>
      <c r="F401">
        <f>IFERROR(SEARCH("12*",telefony[[#This Row],[nr]]),0)</f>
        <v>0</v>
      </c>
      <c r="G401" s="2">
        <f>telefony[[#This Row],[zakonczenie]]-telefony[[#This Row],[rozpoczecie]]</f>
        <v>1.034722222222223E-2</v>
      </c>
    </row>
    <row r="402" spans="1:7" hidden="1" x14ac:dyDescent="0.25">
      <c r="A402">
        <v>3382699</v>
      </c>
      <c r="B402" s="1">
        <v>42936</v>
      </c>
      <c r="C402" s="2">
        <v>0.59053240740740742</v>
      </c>
      <c r="D402" s="2">
        <v>0.59318287037037032</v>
      </c>
      <c r="E402" t="str">
        <f>IF(LEN(telefony[[#This Row],[nr]])=7,"stacjonarny",IF(LEN(telefony[[#This Row],[nr]])=8,"komórkowy","zagraniczne"))</f>
        <v>stacjonarny</v>
      </c>
      <c r="F402">
        <f>IFERROR(SEARCH("12*",telefony[[#This Row],[nr]]),0)</f>
        <v>0</v>
      </c>
      <c r="G402" s="2">
        <f>telefony[[#This Row],[zakonczenie]]-telefony[[#This Row],[rozpoczecie]]</f>
        <v>2.6504629629628962E-3</v>
      </c>
    </row>
    <row r="403" spans="1:7" hidden="1" x14ac:dyDescent="0.25">
      <c r="A403">
        <v>3382728</v>
      </c>
      <c r="B403" s="1">
        <v>42928</v>
      </c>
      <c r="C403" s="2">
        <v>0.56953703703703706</v>
      </c>
      <c r="D403" s="2">
        <v>0.57401620370370365</v>
      </c>
      <c r="E403" t="str">
        <f>IF(LEN(telefony[[#This Row],[nr]])=7,"stacjonarny",IF(LEN(telefony[[#This Row],[nr]])=8,"komórkowy","zagraniczne"))</f>
        <v>stacjonarny</v>
      </c>
      <c r="F403">
        <f>IFERROR(SEARCH("12*",telefony[[#This Row],[nr]]),0)</f>
        <v>0</v>
      </c>
      <c r="G403" s="2">
        <f>telefony[[#This Row],[zakonczenie]]-telefony[[#This Row],[rozpoczecie]]</f>
        <v>4.4791666666665897E-3</v>
      </c>
    </row>
    <row r="404" spans="1:7" hidden="1" x14ac:dyDescent="0.25">
      <c r="A404">
        <v>3390459</v>
      </c>
      <c r="B404" s="1">
        <v>42928</v>
      </c>
      <c r="C404" s="2">
        <v>0.55869212962962966</v>
      </c>
      <c r="D404" s="2">
        <v>0.55922453703703701</v>
      </c>
      <c r="E404" t="str">
        <f>IF(LEN(telefony[[#This Row],[nr]])=7,"stacjonarny",IF(LEN(telefony[[#This Row],[nr]])=8,"komórkowy","zagraniczne"))</f>
        <v>stacjonarny</v>
      </c>
      <c r="F404">
        <f>IFERROR(SEARCH("12*",telefony[[#This Row],[nr]]),0)</f>
        <v>0</v>
      </c>
      <c r="G404" s="2">
        <f>telefony[[#This Row],[zakonczenie]]-telefony[[#This Row],[rozpoczecie]]</f>
        <v>5.324074074073426E-4</v>
      </c>
    </row>
    <row r="405" spans="1:7" hidden="1" x14ac:dyDescent="0.25">
      <c r="A405">
        <v>3407358</v>
      </c>
      <c r="B405" s="1">
        <v>42921</v>
      </c>
      <c r="C405" s="2">
        <v>0.51827546296296301</v>
      </c>
      <c r="D405" s="2">
        <v>0.51986111111111111</v>
      </c>
      <c r="E405" t="str">
        <f>IF(LEN(telefony[[#This Row],[nr]])=7,"stacjonarny",IF(LEN(telefony[[#This Row],[nr]])=8,"komórkowy","zagraniczne"))</f>
        <v>stacjonarny</v>
      </c>
      <c r="F405">
        <f>IFERROR(SEARCH("12*",telefony[[#This Row],[nr]]),0)</f>
        <v>0</v>
      </c>
      <c r="G405" s="2">
        <f>telefony[[#This Row],[zakonczenie]]-telefony[[#This Row],[rozpoczecie]]</f>
        <v>1.5856481481481E-3</v>
      </c>
    </row>
    <row r="406" spans="1:7" hidden="1" x14ac:dyDescent="0.25">
      <c r="A406">
        <v>3407358</v>
      </c>
      <c r="B406" s="1">
        <v>42927</v>
      </c>
      <c r="C406" s="2">
        <v>0.56560185185185186</v>
      </c>
      <c r="D406" s="2">
        <v>0.56677083333333333</v>
      </c>
      <c r="E406" t="str">
        <f>IF(LEN(telefony[[#This Row],[nr]])=7,"stacjonarny",IF(LEN(telefony[[#This Row],[nr]])=8,"komórkowy","zagraniczne"))</f>
        <v>stacjonarny</v>
      </c>
      <c r="F406">
        <f>IFERROR(SEARCH("12*",telefony[[#This Row],[nr]]),0)</f>
        <v>0</v>
      </c>
      <c r="G406" s="2">
        <f>telefony[[#This Row],[zakonczenie]]-telefony[[#This Row],[rozpoczecie]]</f>
        <v>1.1689814814814792E-3</v>
      </c>
    </row>
    <row r="407" spans="1:7" hidden="1" x14ac:dyDescent="0.25">
      <c r="A407">
        <v>3422062</v>
      </c>
      <c r="B407" s="1">
        <v>42935</v>
      </c>
      <c r="C407" s="2">
        <v>0.43734953703703705</v>
      </c>
      <c r="D407" s="2">
        <v>0.44071759259259258</v>
      </c>
      <c r="E407" t="str">
        <f>IF(LEN(telefony[[#This Row],[nr]])=7,"stacjonarny",IF(LEN(telefony[[#This Row],[nr]])=8,"komórkowy","zagraniczne"))</f>
        <v>stacjonarny</v>
      </c>
      <c r="F407">
        <f>IFERROR(SEARCH("12*",telefony[[#This Row],[nr]]),0)</f>
        <v>0</v>
      </c>
      <c r="G407" s="2">
        <f>telefony[[#This Row],[zakonczenie]]-telefony[[#This Row],[rozpoczecie]]</f>
        <v>3.3680555555555269E-3</v>
      </c>
    </row>
    <row r="408" spans="1:7" hidden="1" x14ac:dyDescent="0.25">
      <c r="A408">
        <v>3429335</v>
      </c>
      <c r="B408" s="1">
        <v>42929</v>
      </c>
      <c r="C408" s="2">
        <v>0.61346064814814816</v>
      </c>
      <c r="D408" s="2">
        <v>0.62468749999999995</v>
      </c>
      <c r="E408" t="str">
        <f>IF(LEN(telefony[[#This Row],[nr]])=7,"stacjonarny",IF(LEN(telefony[[#This Row],[nr]])=8,"komórkowy","zagraniczne"))</f>
        <v>stacjonarny</v>
      </c>
      <c r="F408">
        <f>IFERROR(SEARCH("12*",telefony[[#This Row],[nr]]),0)</f>
        <v>0</v>
      </c>
      <c r="G408" s="2">
        <f>telefony[[#This Row],[zakonczenie]]-telefony[[#This Row],[rozpoczecie]]</f>
        <v>1.1226851851851793E-2</v>
      </c>
    </row>
    <row r="409" spans="1:7" hidden="1" x14ac:dyDescent="0.25">
      <c r="A409">
        <v>3434934</v>
      </c>
      <c r="B409" s="1">
        <v>42921</v>
      </c>
      <c r="C409" s="2">
        <v>0.36760416666666668</v>
      </c>
      <c r="D409" s="2">
        <v>0.37854166666666667</v>
      </c>
      <c r="E409" t="str">
        <f>IF(LEN(telefony[[#This Row],[nr]])=7,"stacjonarny",IF(LEN(telefony[[#This Row],[nr]])=8,"komórkowy","zagraniczne"))</f>
        <v>stacjonarny</v>
      </c>
      <c r="F409">
        <f>IFERROR(SEARCH("12*",telefony[[#This Row],[nr]]),0)</f>
        <v>0</v>
      </c>
      <c r="G409" s="2">
        <f>telefony[[#This Row],[zakonczenie]]-telefony[[#This Row],[rozpoczecie]]</f>
        <v>1.0937499999999989E-2</v>
      </c>
    </row>
    <row r="410" spans="1:7" hidden="1" x14ac:dyDescent="0.25">
      <c r="A410">
        <v>3434934</v>
      </c>
      <c r="B410" s="1">
        <v>42926</v>
      </c>
      <c r="C410" s="2">
        <v>0.58254629629629628</v>
      </c>
      <c r="D410" s="2">
        <v>0.58601851851851849</v>
      </c>
      <c r="E410" t="str">
        <f>IF(LEN(telefony[[#This Row],[nr]])=7,"stacjonarny",IF(LEN(telefony[[#This Row],[nr]])=8,"komórkowy","zagraniczne"))</f>
        <v>stacjonarny</v>
      </c>
      <c r="F410">
        <f>IFERROR(SEARCH("12*",telefony[[#This Row],[nr]]),0)</f>
        <v>0</v>
      </c>
      <c r="G410" s="2">
        <f>telefony[[#This Row],[zakonczenie]]-telefony[[#This Row],[rozpoczecie]]</f>
        <v>3.4722222222222099E-3</v>
      </c>
    </row>
    <row r="411" spans="1:7" hidden="1" x14ac:dyDescent="0.25">
      <c r="A411">
        <v>3434934</v>
      </c>
      <c r="B411" s="1">
        <v>42929</v>
      </c>
      <c r="C411" s="2">
        <v>0.54039351851851847</v>
      </c>
      <c r="D411" s="2">
        <v>0.55039351851851848</v>
      </c>
      <c r="E411" t="str">
        <f>IF(LEN(telefony[[#This Row],[nr]])=7,"stacjonarny",IF(LEN(telefony[[#This Row],[nr]])=8,"komórkowy","zagraniczne"))</f>
        <v>stacjonarny</v>
      </c>
      <c r="F411">
        <f>IFERROR(SEARCH("12*",telefony[[#This Row],[nr]]),0)</f>
        <v>0</v>
      </c>
      <c r="G411" s="2">
        <f>telefony[[#This Row],[zakonczenie]]-telefony[[#This Row],[rozpoczecie]]</f>
        <v>1.0000000000000009E-2</v>
      </c>
    </row>
    <row r="412" spans="1:7" hidden="1" x14ac:dyDescent="0.25">
      <c r="A412">
        <v>3437033</v>
      </c>
      <c r="B412" s="1">
        <v>42929</v>
      </c>
      <c r="C412" s="2">
        <v>0.33812500000000001</v>
      </c>
      <c r="D412" s="2">
        <v>0.34457175925925926</v>
      </c>
      <c r="E412" t="str">
        <f>IF(LEN(telefony[[#This Row],[nr]])=7,"stacjonarny",IF(LEN(telefony[[#This Row],[nr]])=8,"komórkowy","zagraniczne"))</f>
        <v>stacjonarny</v>
      </c>
      <c r="F412">
        <f>IFERROR(SEARCH("12*",telefony[[#This Row],[nr]]),0)</f>
        <v>0</v>
      </c>
      <c r="G412" s="2">
        <f>telefony[[#This Row],[zakonczenie]]-telefony[[#This Row],[rozpoczecie]]</f>
        <v>6.4467592592592493E-3</v>
      </c>
    </row>
    <row r="413" spans="1:7" hidden="1" x14ac:dyDescent="0.25">
      <c r="A413">
        <v>3437033</v>
      </c>
      <c r="B413" s="1">
        <v>42935</v>
      </c>
      <c r="C413" s="2">
        <v>0.54439814814814813</v>
      </c>
      <c r="D413" s="2">
        <v>0.54800925925925925</v>
      </c>
      <c r="E413" t="str">
        <f>IF(LEN(telefony[[#This Row],[nr]])=7,"stacjonarny",IF(LEN(telefony[[#This Row],[nr]])=8,"komórkowy","zagraniczne"))</f>
        <v>stacjonarny</v>
      </c>
      <c r="F413">
        <f>IFERROR(SEARCH("12*",telefony[[#This Row],[nr]]),0)</f>
        <v>0</v>
      </c>
      <c r="G413" s="2">
        <f>telefony[[#This Row],[zakonczenie]]-telefony[[#This Row],[rozpoczecie]]</f>
        <v>3.6111111111111205E-3</v>
      </c>
    </row>
    <row r="414" spans="1:7" hidden="1" x14ac:dyDescent="0.25">
      <c r="A414">
        <v>3437033</v>
      </c>
      <c r="B414" s="1">
        <v>42942</v>
      </c>
      <c r="C414" s="2">
        <v>0.62089120370370365</v>
      </c>
      <c r="D414" s="2">
        <v>0.62159722222222225</v>
      </c>
      <c r="E414" t="str">
        <f>IF(LEN(telefony[[#This Row],[nr]])=7,"stacjonarny",IF(LEN(telefony[[#This Row],[nr]])=8,"komórkowy","zagraniczne"))</f>
        <v>stacjonarny</v>
      </c>
      <c r="F414">
        <f>IFERROR(SEARCH("12*",telefony[[#This Row],[nr]]),0)</f>
        <v>0</v>
      </c>
      <c r="G414" s="2">
        <f>telefony[[#This Row],[zakonczenie]]-telefony[[#This Row],[rozpoczecie]]</f>
        <v>7.0601851851859188E-4</v>
      </c>
    </row>
    <row r="415" spans="1:7" hidden="1" x14ac:dyDescent="0.25">
      <c r="A415">
        <v>3443287</v>
      </c>
      <c r="B415" s="1">
        <v>42942</v>
      </c>
      <c r="C415" s="2">
        <v>0.54593749999999996</v>
      </c>
      <c r="D415" s="2">
        <v>0.55622685185185183</v>
      </c>
      <c r="E415" t="str">
        <f>IF(LEN(telefony[[#This Row],[nr]])=7,"stacjonarny",IF(LEN(telefony[[#This Row],[nr]])=8,"komórkowy","zagraniczne"))</f>
        <v>stacjonarny</v>
      </c>
      <c r="F415">
        <f>IFERROR(SEARCH("12*",telefony[[#This Row],[nr]]),0)</f>
        <v>0</v>
      </c>
      <c r="G415" s="2">
        <f>telefony[[#This Row],[zakonczenie]]-telefony[[#This Row],[rozpoczecie]]</f>
        <v>1.0289351851851869E-2</v>
      </c>
    </row>
    <row r="416" spans="1:7" hidden="1" x14ac:dyDescent="0.25">
      <c r="A416">
        <v>3444629</v>
      </c>
      <c r="B416" s="1">
        <v>42923</v>
      </c>
      <c r="C416" s="2">
        <v>0.36015046296296294</v>
      </c>
      <c r="D416" s="2">
        <v>0.36656250000000001</v>
      </c>
      <c r="E416" t="str">
        <f>IF(LEN(telefony[[#This Row],[nr]])=7,"stacjonarny",IF(LEN(telefony[[#This Row],[nr]])=8,"komórkowy","zagraniczne"))</f>
        <v>stacjonarny</v>
      </c>
      <c r="F416">
        <f>IFERROR(SEARCH("12*",telefony[[#This Row],[nr]]),0)</f>
        <v>0</v>
      </c>
      <c r="G416" s="2">
        <f>telefony[[#This Row],[zakonczenie]]-telefony[[#This Row],[rozpoczecie]]</f>
        <v>6.4120370370370772E-3</v>
      </c>
    </row>
    <row r="417" spans="1:7" hidden="1" x14ac:dyDescent="0.25">
      <c r="A417">
        <v>3456554</v>
      </c>
      <c r="B417" s="1">
        <v>42928</v>
      </c>
      <c r="C417" s="2">
        <v>0.62615740740740744</v>
      </c>
      <c r="D417" s="2">
        <v>0.63491898148148151</v>
      </c>
      <c r="E417" t="str">
        <f>IF(LEN(telefony[[#This Row],[nr]])=7,"stacjonarny",IF(LEN(telefony[[#This Row],[nr]])=8,"komórkowy","zagraniczne"))</f>
        <v>stacjonarny</v>
      </c>
      <c r="F417">
        <f>IFERROR(SEARCH("12*",telefony[[#This Row],[nr]]),0)</f>
        <v>0</v>
      </c>
      <c r="G417" s="2">
        <f>telefony[[#This Row],[zakonczenie]]-telefony[[#This Row],[rozpoczecie]]</f>
        <v>8.7615740740740744E-3</v>
      </c>
    </row>
    <row r="418" spans="1:7" hidden="1" x14ac:dyDescent="0.25">
      <c r="A418">
        <v>3460208</v>
      </c>
      <c r="B418" s="1">
        <v>42930</v>
      </c>
      <c r="C418" s="2">
        <v>0.49302083333333335</v>
      </c>
      <c r="D418" s="2">
        <v>0.50244212962962964</v>
      </c>
      <c r="E418" t="str">
        <f>IF(LEN(telefony[[#This Row],[nr]])=7,"stacjonarny",IF(LEN(telefony[[#This Row],[nr]])=8,"komórkowy","zagraniczne"))</f>
        <v>stacjonarny</v>
      </c>
      <c r="F418">
        <f>IFERROR(SEARCH("12*",telefony[[#This Row],[nr]]),0)</f>
        <v>0</v>
      </c>
      <c r="G418" s="2">
        <f>telefony[[#This Row],[zakonczenie]]-telefony[[#This Row],[rozpoczecie]]</f>
        <v>9.4212962962962887E-3</v>
      </c>
    </row>
    <row r="419" spans="1:7" hidden="1" x14ac:dyDescent="0.25">
      <c r="A419">
        <v>3465997</v>
      </c>
      <c r="B419" s="1">
        <v>42923</v>
      </c>
      <c r="C419" s="2">
        <v>0.47285879629629629</v>
      </c>
      <c r="D419" s="2">
        <v>0.47479166666666667</v>
      </c>
      <c r="E419" t="str">
        <f>IF(LEN(telefony[[#This Row],[nr]])=7,"stacjonarny",IF(LEN(telefony[[#This Row],[nr]])=8,"komórkowy","zagraniczne"))</f>
        <v>stacjonarny</v>
      </c>
      <c r="F419">
        <f>IFERROR(SEARCH("12*",telefony[[#This Row],[nr]]),0)</f>
        <v>0</v>
      </c>
      <c r="G419" s="2">
        <f>telefony[[#This Row],[zakonczenie]]-telefony[[#This Row],[rozpoczecie]]</f>
        <v>1.9328703703703765E-3</v>
      </c>
    </row>
    <row r="420" spans="1:7" hidden="1" x14ac:dyDescent="0.25">
      <c r="A420">
        <v>3473734</v>
      </c>
      <c r="B420" s="1">
        <v>42940</v>
      </c>
      <c r="C420" s="2">
        <v>0.53949074074074077</v>
      </c>
      <c r="D420" s="2">
        <v>0.54844907407407406</v>
      </c>
      <c r="E420" t="str">
        <f>IF(LEN(telefony[[#This Row],[nr]])=7,"stacjonarny",IF(LEN(telefony[[#This Row],[nr]])=8,"komórkowy","zagraniczne"))</f>
        <v>stacjonarny</v>
      </c>
      <c r="F420">
        <f>IFERROR(SEARCH("12*",telefony[[#This Row],[nr]]),0)</f>
        <v>0</v>
      </c>
      <c r="G420" s="2">
        <f>telefony[[#This Row],[zakonczenie]]-telefony[[#This Row],[rozpoczecie]]</f>
        <v>8.9583333333332904E-3</v>
      </c>
    </row>
    <row r="421" spans="1:7" hidden="1" x14ac:dyDescent="0.25">
      <c r="A421">
        <v>3478111</v>
      </c>
      <c r="B421" s="1">
        <v>42933</v>
      </c>
      <c r="C421" s="2">
        <v>0.37144675925925924</v>
      </c>
      <c r="D421" s="2">
        <v>0.37270833333333331</v>
      </c>
      <c r="E421" t="str">
        <f>IF(LEN(telefony[[#This Row],[nr]])=7,"stacjonarny",IF(LEN(telefony[[#This Row],[nr]])=8,"komórkowy","zagraniczne"))</f>
        <v>stacjonarny</v>
      </c>
      <c r="F421">
        <f>IFERROR(SEARCH("12*",telefony[[#This Row],[nr]]),0)</f>
        <v>0</v>
      </c>
      <c r="G421" s="2">
        <f>telefony[[#This Row],[zakonczenie]]-telefony[[#This Row],[rozpoczecie]]</f>
        <v>1.2615740740740677E-3</v>
      </c>
    </row>
    <row r="422" spans="1:7" hidden="1" x14ac:dyDescent="0.25">
      <c r="A422">
        <v>3478173</v>
      </c>
      <c r="B422" s="1">
        <v>42930</v>
      </c>
      <c r="C422" s="2">
        <v>0.37942129629629628</v>
      </c>
      <c r="D422" s="2">
        <v>0.38388888888888889</v>
      </c>
      <c r="E422" t="str">
        <f>IF(LEN(telefony[[#This Row],[nr]])=7,"stacjonarny",IF(LEN(telefony[[#This Row],[nr]])=8,"komórkowy","zagraniczne"))</f>
        <v>stacjonarny</v>
      </c>
      <c r="F422">
        <f>IFERROR(SEARCH("12*",telefony[[#This Row],[nr]]),0)</f>
        <v>0</v>
      </c>
      <c r="G422" s="2">
        <f>telefony[[#This Row],[zakonczenie]]-telefony[[#This Row],[rozpoczecie]]</f>
        <v>4.4675925925926063E-3</v>
      </c>
    </row>
    <row r="423" spans="1:7" hidden="1" x14ac:dyDescent="0.25">
      <c r="A423">
        <v>3478173</v>
      </c>
      <c r="B423" s="1">
        <v>42947</v>
      </c>
      <c r="C423" s="2">
        <v>0.47357638888888887</v>
      </c>
      <c r="D423" s="2">
        <v>0.47564814814814815</v>
      </c>
      <c r="E423" t="str">
        <f>IF(LEN(telefony[[#This Row],[nr]])=7,"stacjonarny",IF(LEN(telefony[[#This Row],[nr]])=8,"komórkowy","zagraniczne"))</f>
        <v>stacjonarny</v>
      </c>
      <c r="F423">
        <f>IFERROR(SEARCH("12*",telefony[[#This Row],[nr]]),0)</f>
        <v>0</v>
      </c>
      <c r="G423" s="2">
        <f>telefony[[#This Row],[zakonczenie]]-telefony[[#This Row],[rozpoczecie]]</f>
        <v>2.0717592592592871E-3</v>
      </c>
    </row>
    <row r="424" spans="1:7" hidden="1" x14ac:dyDescent="0.25">
      <c r="A424">
        <v>3493348</v>
      </c>
      <c r="B424" s="1">
        <v>42928</v>
      </c>
      <c r="C424" s="2">
        <v>0.37934027777777779</v>
      </c>
      <c r="D424" s="2">
        <v>0.38925925925925925</v>
      </c>
      <c r="E424" t="str">
        <f>IF(LEN(telefony[[#This Row],[nr]])=7,"stacjonarny",IF(LEN(telefony[[#This Row],[nr]])=8,"komórkowy","zagraniczne"))</f>
        <v>stacjonarny</v>
      </c>
      <c r="F424">
        <f>IFERROR(SEARCH("12*",telefony[[#This Row],[nr]]),0)</f>
        <v>0</v>
      </c>
      <c r="G424" s="2">
        <f>telefony[[#This Row],[zakonczenie]]-telefony[[#This Row],[rozpoczecie]]</f>
        <v>9.9189814814814592E-3</v>
      </c>
    </row>
    <row r="425" spans="1:7" hidden="1" x14ac:dyDescent="0.25">
      <c r="A425">
        <v>3494192</v>
      </c>
      <c r="B425" s="1">
        <v>42926</v>
      </c>
      <c r="C425" s="2">
        <v>0.62216435185185182</v>
      </c>
      <c r="D425" s="2">
        <v>0.62291666666666667</v>
      </c>
      <c r="E425" t="str">
        <f>IF(LEN(telefony[[#This Row],[nr]])=7,"stacjonarny",IF(LEN(telefony[[#This Row],[nr]])=8,"komórkowy","zagraniczne"))</f>
        <v>stacjonarny</v>
      </c>
      <c r="F425">
        <f>IFERROR(SEARCH("12*",telefony[[#This Row],[nr]]),0)</f>
        <v>0</v>
      </c>
      <c r="G425" s="2">
        <f>telefony[[#This Row],[zakonczenie]]-telefony[[#This Row],[rozpoczecie]]</f>
        <v>7.523148148148584E-4</v>
      </c>
    </row>
    <row r="426" spans="1:7" hidden="1" x14ac:dyDescent="0.25">
      <c r="A426">
        <v>3505978</v>
      </c>
      <c r="B426" s="1">
        <v>42919</v>
      </c>
      <c r="C426" s="2">
        <v>0.57642361111111107</v>
      </c>
      <c r="D426" s="2">
        <v>0.5799305555555555</v>
      </c>
      <c r="E426" t="str">
        <f>IF(LEN(telefony[[#This Row],[nr]])=7,"stacjonarny",IF(LEN(telefony[[#This Row],[nr]])=8,"komórkowy","zagraniczne"))</f>
        <v>stacjonarny</v>
      </c>
      <c r="F426">
        <f>IFERROR(SEARCH("12*",telefony[[#This Row],[nr]]),0)</f>
        <v>0</v>
      </c>
      <c r="G426" s="2">
        <f>telefony[[#This Row],[zakonczenie]]-telefony[[#This Row],[rozpoczecie]]</f>
        <v>3.5069444444444375E-3</v>
      </c>
    </row>
    <row r="427" spans="1:7" hidden="1" x14ac:dyDescent="0.25">
      <c r="A427">
        <v>3505978</v>
      </c>
      <c r="B427" s="1">
        <v>42919</v>
      </c>
      <c r="C427" s="2">
        <v>0.58699074074074076</v>
      </c>
      <c r="D427" s="2">
        <v>0.59060185185185188</v>
      </c>
      <c r="E427" t="str">
        <f>IF(LEN(telefony[[#This Row],[nr]])=7,"stacjonarny",IF(LEN(telefony[[#This Row],[nr]])=8,"komórkowy","zagraniczne"))</f>
        <v>stacjonarny</v>
      </c>
      <c r="F427">
        <f>IFERROR(SEARCH("12*",telefony[[#This Row],[nr]]),0)</f>
        <v>0</v>
      </c>
      <c r="G427" s="2">
        <f>telefony[[#This Row],[zakonczenie]]-telefony[[#This Row],[rozpoczecie]]</f>
        <v>3.6111111111111205E-3</v>
      </c>
    </row>
    <row r="428" spans="1:7" hidden="1" x14ac:dyDescent="0.25">
      <c r="A428">
        <v>3505978</v>
      </c>
      <c r="B428" s="1">
        <v>42920</v>
      </c>
      <c r="C428" s="2">
        <v>0.37769675925925927</v>
      </c>
      <c r="D428" s="2">
        <v>0.38211805555555556</v>
      </c>
      <c r="E428" t="str">
        <f>IF(LEN(telefony[[#This Row],[nr]])=7,"stacjonarny",IF(LEN(telefony[[#This Row],[nr]])=8,"komórkowy","zagraniczne"))</f>
        <v>stacjonarny</v>
      </c>
      <c r="F428">
        <f>IFERROR(SEARCH("12*",telefony[[#This Row],[nr]]),0)</f>
        <v>0</v>
      </c>
      <c r="G428" s="2">
        <f>telefony[[#This Row],[zakonczenie]]-telefony[[#This Row],[rozpoczecie]]</f>
        <v>4.4212962962962843E-3</v>
      </c>
    </row>
    <row r="429" spans="1:7" hidden="1" x14ac:dyDescent="0.25">
      <c r="A429">
        <v>3505978</v>
      </c>
      <c r="B429" s="1">
        <v>42923</v>
      </c>
      <c r="C429" s="2">
        <v>0.3767476851851852</v>
      </c>
      <c r="D429" s="2">
        <v>0.38192129629629629</v>
      </c>
      <c r="E429" t="str">
        <f>IF(LEN(telefony[[#This Row],[nr]])=7,"stacjonarny",IF(LEN(telefony[[#This Row],[nr]])=8,"komórkowy","zagraniczne"))</f>
        <v>stacjonarny</v>
      </c>
      <c r="F429">
        <f>IFERROR(SEARCH("12*",telefony[[#This Row],[nr]]),0)</f>
        <v>0</v>
      </c>
      <c r="G429" s="2">
        <f>telefony[[#This Row],[zakonczenie]]-telefony[[#This Row],[rozpoczecie]]</f>
        <v>5.1736111111110872E-3</v>
      </c>
    </row>
    <row r="430" spans="1:7" hidden="1" x14ac:dyDescent="0.25">
      <c r="A430">
        <v>3505978</v>
      </c>
      <c r="B430" s="1">
        <v>42923</v>
      </c>
      <c r="C430" s="2">
        <v>0.44184027777777779</v>
      </c>
      <c r="D430" s="2">
        <v>0.44582175925925926</v>
      </c>
      <c r="E430" t="str">
        <f>IF(LEN(telefony[[#This Row],[nr]])=7,"stacjonarny",IF(LEN(telefony[[#This Row],[nr]])=8,"komórkowy","zagraniczne"))</f>
        <v>stacjonarny</v>
      </c>
      <c r="F430">
        <f>IFERROR(SEARCH("12*",telefony[[#This Row],[nr]]),0)</f>
        <v>0</v>
      </c>
      <c r="G430" s="2">
        <f>telefony[[#This Row],[zakonczenie]]-telefony[[#This Row],[rozpoczecie]]</f>
        <v>3.9814814814814747E-3</v>
      </c>
    </row>
    <row r="431" spans="1:7" hidden="1" x14ac:dyDescent="0.25">
      <c r="A431">
        <v>3505978</v>
      </c>
      <c r="B431" s="1">
        <v>42928</v>
      </c>
      <c r="C431" s="2">
        <v>0.43381944444444442</v>
      </c>
      <c r="D431" s="2">
        <v>0.44515046296296296</v>
      </c>
      <c r="E431" t="str">
        <f>IF(LEN(telefony[[#This Row],[nr]])=7,"stacjonarny",IF(LEN(telefony[[#This Row],[nr]])=8,"komórkowy","zagraniczne"))</f>
        <v>stacjonarny</v>
      </c>
      <c r="F431">
        <f>IFERROR(SEARCH("12*",telefony[[#This Row],[nr]]),0)</f>
        <v>0</v>
      </c>
      <c r="G431" s="2">
        <f>telefony[[#This Row],[zakonczenie]]-telefony[[#This Row],[rozpoczecie]]</f>
        <v>1.1331018518518532E-2</v>
      </c>
    </row>
    <row r="432" spans="1:7" hidden="1" x14ac:dyDescent="0.25">
      <c r="A432">
        <v>3505978</v>
      </c>
      <c r="B432" s="1">
        <v>42941</v>
      </c>
      <c r="C432" s="2">
        <v>0.52393518518518523</v>
      </c>
      <c r="D432" s="2">
        <v>0.53479166666666667</v>
      </c>
      <c r="E432" t="str">
        <f>IF(LEN(telefony[[#This Row],[nr]])=7,"stacjonarny",IF(LEN(telefony[[#This Row],[nr]])=8,"komórkowy","zagraniczne"))</f>
        <v>stacjonarny</v>
      </c>
      <c r="F432">
        <f>IFERROR(SEARCH("12*",telefony[[#This Row],[nr]]),0)</f>
        <v>0</v>
      </c>
      <c r="G432" s="2">
        <f>telefony[[#This Row],[zakonczenie]]-telefony[[#This Row],[rozpoczecie]]</f>
        <v>1.0856481481481439E-2</v>
      </c>
    </row>
    <row r="433" spans="1:7" hidden="1" x14ac:dyDescent="0.25">
      <c r="A433">
        <v>3508755</v>
      </c>
      <c r="B433" s="1">
        <v>42937</v>
      </c>
      <c r="C433" s="2">
        <v>0.37569444444444444</v>
      </c>
      <c r="D433" s="2">
        <v>0.38611111111111113</v>
      </c>
      <c r="E433" t="str">
        <f>IF(LEN(telefony[[#This Row],[nr]])=7,"stacjonarny",IF(LEN(telefony[[#This Row],[nr]])=8,"komórkowy","zagraniczne"))</f>
        <v>stacjonarny</v>
      </c>
      <c r="F433">
        <f>IFERROR(SEARCH("12*",telefony[[#This Row],[nr]]),0)</f>
        <v>0</v>
      </c>
      <c r="G433" s="2">
        <f>telefony[[#This Row],[zakonczenie]]-telefony[[#This Row],[rozpoczecie]]</f>
        <v>1.0416666666666685E-2</v>
      </c>
    </row>
    <row r="434" spans="1:7" hidden="1" x14ac:dyDescent="0.25">
      <c r="A434">
        <v>3520189</v>
      </c>
      <c r="B434" s="1">
        <v>42919</v>
      </c>
      <c r="C434" s="2">
        <v>0.49862268518518521</v>
      </c>
      <c r="D434" s="2">
        <v>0.50287037037037041</v>
      </c>
      <c r="E434" t="str">
        <f>IF(LEN(telefony[[#This Row],[nr]])=7,"stacjonarny",IF(LEN(telefony[[#This Row],[nr]])=8,"komórkowy","zagraniczne"))</f>
        <v>stacjonarny</v>
      </c>
      <c r="F434">
        <f>IFERROR(SEARCH("12*",telefony[[#This Row],[nr]]),0)</f>
        <v>0</v>
      </c>
      <c r="G434" s="2">
        <f>telefony[[#This Row],[zakonczenie]]-telefony[[#This Row],[rozpoczecie]]</f>
        <v>4.2476851851852016E-3</v>
      </c>
    </row>
    <row r="435" spans="1:7" hidden="1" x14ac:dyDescent="0.25">
      <c r="A435">
        <v>3524259</v>
      </c>
      <c r="B435" s="1">
        <v>42944</v>
      </c>
      <c r="C435" s="2">
        <v>0.33927083333333335</v>
      </c>
      <c r="D435" s="2">
        <v>0.34861111111111109</v>
      </c>
      <c r="E435" t="str">
        <f>IF(LEN(telefony[[#This Row],[nr]])=7,"stacjonarny",IF(LEN(telefony[[#This Row],[nr]])=8,"komórkowy","zagraniczne"))</f>
        <v>stacjonarny</v>
      </c>
      <c r="F435">
        <f>IFERROR(SEARCH("12*",telefony[[#This Row],[nr]]),0)</f>
        <v>0</v>
      </c>
      <c r="G435" s="2">
        <f>telefony[[#This Row],[zakonczenie]]-telefony[[#This Row],[rozpoczecie]]</f>
        <v>9.340277777777739E-3</v>
      </c>
    </row>
    <row r="436" spans="1:7" hidden="1" x14ac:dyDescent="0.25">
      <c r="A436">
        <v>3525921</v>
      </c>
      <c r="B436" s="1">
        <v>42923</v>
      </c>
      <c r="C436" s="2">
        <v>0.61557870370370371</v>
      </c>
      <c r="D436" s="2">
        <v>0.61946759259259254</v>
      </c>
      <c r="E436" t="str">
        <f>IF(LEN(telefony[[#This Row],[nr]])=7,"stacjonarny",IF(LEN(telefony[[#This Row],[nr]])=8,"komórkowy","zagraniczne"))</f>
        <v>stacjonarny</v>
      </c>
      <c r="F436">
        <f>IFERROR(SEARCH("12*",telefony[[#This Row],[nr]]),0)</f>
        <v>0</v>
      </c>
      <c r="G436" s="2">
        <f>telefony[[#This Row],[zakonczenie]]-telefony[[#This Row],[rozpoczecie]]</f>
        <v>3.8888888888888307E-3</v>
      </c>
    </row>
    <row r="437" spans="1:7" hidden="1" x14ac:dyDescent="0.25">
      <c r="A437">
        <v>3533271</v>
      </c>
      <c r="B437" s="1">
        <v>42919</v>
      </c>
      <c r="C437" s="2">
        <v>0.54280092592592588</v>
      </c>
      <c r="D437" s="2">
        <v>0.54478009259259264</v>
      </c>
      <c r="E437" t="str">
        <f>IF(LEN(telefony[[#This Row],[nr]])=7,"stacjonarny",IF(LEN(telefony[[#This Row],[nr]])=8,"komórkowy","zagraniczne"))</f>
        <v>stacjonarny</v>
      </c>
      <c r="F437">
        <f>IFERROR(SEARCH("12*",telefony[[#This Row],[nr]]),0)</f>
        <v>0</v>
      </c>
      <c r="G437" s="2">
        <f>telefony[[#This Row],[zakonczenie]]-telefony[[#This Row],[rozpoczecie]]</f>
        <v>1.979166666666754E-3</v>
      </c>
    </row>
    <row r="438" spans="1:7" hidden="1" x14ac:dyDescent="0.25">
      <c r="A438">
        <v>3533421</v>
      </c>
      <c r="B438" s="1">
        <v>42942</v>
      </c>
      <c r="C438" s="2">
        <v>0.47266203703703702</v>
      </c>
      <c r="D438" s="2">
        <v>0.48297453703703702</v>
      </c>
      <c r="E438" t="str">
        <f>IF(LEN(telefony[[#This Row],[nr]])=7,"stacjonarny",IF(LEN(telefony[[#This Row],[nr]])=8,"komórkowy","zagraniczne"))</f>
        <v>stacjonarny</v>
      </c>
      <c r="F438">
        <f>IFERROR(SEARCH("12*",telefony[[#This Row],[nr]]),0)</f>
        <v>0</v>
      </c>
      <c r="G438" s="2">
        <f>telefony[[#This Row],[zakonczenie]]-telefony[[#This Row],[rozpoczecie]]</f>
        <v>1.0312500000000002E-2</v>
      </c>
    </row>
    <row r="439" spans="1:7" hidden="1" x14ac:dyDescent="0.25">
      <c r="A439">
        <v>3537655</v>
      </c>
      <c r="B439" s="1">
        <v>42947</v>
      </c>
      <c r="C439" s="2">
        <v>0.58287037037037037</v>
      </c>
      <c r="D439" s="2">
        <v>0.58347222222222217</v>
      </c>
      <c r="E439" t="str">
        <f>IF(LEN(telefony[[#This Row],[nr]])=7,"stacjonarny",IF(LEN(telefony[[#This Row],[nr]])=8,"komórkowy","zagraniczne"))</f>
        <v>stacjonarny</v>
      </c>
      <c r="F439">
        <f>IFERROR(SEARCH("12*",telefony[[#This Row],[nr]]),0)</f>
        <v>0</v>
      </c>
      <c r="G439" s="2">
        <f>telefony[[#This Row],[zakonczenie]]-telefony[[#This Row],[rozpoczecie]]</f>
        <v>6.018518518517979E-4</v>
      </c>
    </row>
    <row r="440" spans="1:7" hidden="1" x14ac:dyDescent="0.25">
      <c r="A440">
        <v>3539762</v>
      </c>
      <c r="B440" s="1">
        <v>42919</v>
      </c>
      <c r="C440" s="2">
        <v>0.33673611111111112</v>
      </c>
      <c r="D440" s="2">
        <v>0.34821759259259261</v>
      </c>
      <c r="E440" t="str">
        <f>IF(LEN(telefony[[#This Row],[nr]])=7,"stacjonarny",IF(LEN(telefony[[#This Row],[nr]])=8,"komórkowy","zagraniczne"))</f>
        <v>stacjonarny</v>
      </c>
      <c r="F440">
        <f>IFERROR(SEARCH("12*",telefony[[#This Row],[nr]]),0)</f>
        <v>0</v>
      </c>
      <c r="G440" s="2">
        <f>telefony[[#This Row],[zakonczenie]]-telefony[[#This Row],[rozpoczecie]]</f>
        <v>1.1481481481481481E-2</v>
      </c>
    </row>
    <row r="441" spans="1:7" hidden="1" x14ac:dyDescent="0.25">
      <c r="A441">
        <v>3539762</v>
      </c>
      <c r="B441" s="1">
        <v>42921</v>
      </c>
      <c r="C441" s="2">
        <v>0.5250231481481481</v>
      </c>
      <c r="D441" s="2">
        <v>0.5264699074074074</v>
      </c>
      <c r="E441" t="str">
        <f>IF(LEN(telefony[[#This Row],[nr]])=7,"stacjonarny",IF(LEN(telefony[[#This Row],[nr]])=8,"komórkowy","zagraniczne"))</f>
        <v>stacjonarny</v>
      </c>
      <c r="F441">
        <f>IFERROR(SEARCH("12*",telefony[[#This Row],[nr]]),0)</f>
        <v>0</v>
      </c>
      <c r="G441" s="2">
        <f>telefony[[#This Row],[zakonczenie]]-telefony[[#This Row],[rozpoczecie]]</f>
        <v>1.4467592592593004E-3</v>
      </c>
    </row>
    <row r="442" spans="1:7" hidden="1" x14ac:dyDescent="0.25">
      <c r="A442">
        <v>3539762</v>
      </c>
      <c r="B442" s="1">
        <v>42936</v>
      </c>
      <c r="C442" s="2">
        <v>0.51028935185185187</v>
      </c>
      <c r="D442" s="2">
        <v>0.52089120370370368</v>
      </c>
      <c r="E442" t="str">
        <f>IF(LEN(telefony[[#This Row],[nr]])=7,"stacjonarny",IF(LEN(telefony[[#This Row],[nr]])=8,"komórkowy","zagraniczne"))</f>
        <v>stacjonarny</v>
      </c>
      <c r="F442">
        <f>IFERROR(SEARCH("12*",telefony[[#This Row],[nr]]),0)</f>
        <v>0</v>
      </c>
      <c r="G442" s="2">
        <f>telefony[[#This Row],[zakonczenie]]-telefony[[#This Row],[rozpoczecie]]</f>
        <v>1.0601851851851807E-2</v>
      </c>
    </row>
    <row r="443" spans="1:7" hidden="1" x14ac:dyDescent="0.25">
      <c r="A443">
        <v>3558582</v>
      </c>
      <c r="B443" s="1">
        <v>42930</v>
      </c>
      <c r="C443" s="2">
        <v>0.33658564814814818</v>
      </c>
      <c r="D443" s="2">
        <v>0.34384259259259259</v>
      </c>
      <c r="E443" t="str">
        <f>IF(LEN(telefony[[#This Row],[nr]])=7,"stacjonarny",IF(LEN(telefony[[#This Row],[nr]])=8,"komórkowy","zagraniczne"))</f>
        <v>stacjonarny</v>
      </c>
      <c r="F443">
        <f>IFERROR(SEARCH("12*",telefony[[#This Row],[nr]]),0)</f>
        <v>0</v>
      </c>
      <c r="G443" s="2">
        <f>telefony[[#This Row],[zakonczenie]]-telefony[[#This Row],[rozpoczecie]]</f>
        <v>7.2569444444444131E-3</v>
      </c>
    </row>
    <row r="444" spans="1:7" hidden="1" x14ac:dyDescent="0.25">
      <c r="A444">
        <v>3563037</v>
      </c>
      <c r="B444" s="1">
        <v>42935</v>
      </c>
      <c r="C444" s="2">
        <v>0.50173611111111116</v>
      </c>
      <c r="D444" s="2">
        <v>0.5130555555555556</v>
      </c>
      <c r="E444" t="str">
        <f>IF(LEN(telefony[[#This Row],[nr]])=7,"stacjonarny",IF(LEN(telefony[[#This Row],[nr]])=8,"komórkowy","zagraniczne"))</f>
        <v>stacjonarny</v>
      </c>
      <c r="F444">
        <f>IFERROR(SEARCH("12*",telefony[[#This Row],[nr]]),0)</f>
        <v>0</v>
      </c>
      <c r="G444" s="2">
        <f>telefony[[#This Row],[zakonczenie]]-telefony[[#This Row],[rozpoczecie]]</f>
        <v>1.1319444444444438E-2</v>
      </c>
    </row>
    <row r="445" spans="1:7" hidden="1" x14ac:dyDescent="0.25">
      <c r="A445">
        <v>3574623</v>
      </c>
      <c r="B445" s="1">
        <v>42936</v>
      </c>
      <c r="C445" s="2">
        <v>0.33447916666666666</v>
      </c>
      <c r="D445" s="2">
        <v>0.33721064814814816</v>
      </c>
      <c r="E445" t="str">
        <f>IF(LEN(telefony[[#This Row],[nr]])=7,"stacjonarny",IF(LEN(telefony[[#This Row],[nr]])=8,"komórkowy","zagraniczne"))</f>
        <v>stacjonarny</v>
      </c>
      <c r="F445">
        <f>IFERROR(SEARCH("12*",telefony[[#This Row],[nr]]),0)</f>
        <v>0</v>
      </c>
      <c r="G445" s="2">
        <f>telefony[[#This Row],[zakonczenie]]-telefony[[#This Row],[rozpoczecie]]</f>
        <v>2.7314814814815014E-3</v>
      </c>
    </row>
    <row r="446" spans="1:7" hidden="1" x14ac:dyDescent="0.25">
      <c r="A446">
        <v>3589291</v>
      </c>
      <c r="B446" s="1">
        <v>42935</v>
      </c>
      <c r="C446" s="2">
        <v>0.4896064814814815</v>
      </c>
      <c r="D446" s="2">
        <v>0.49828703703703703</v>
      </c>
      <c r="E446" t="str">
        <f>IF(LEN(telefony[[#This Row],[nr]])=7,"stacjonarny",IF(LEN(telefony[[#This Row],[nr]])=8,"komórkowy","zagraniczne"))</f>
        <v>stacjonarny</v>
      </c>
      <c r="F446">
        <f>IFERROR(SEARCH("12*",telefony[[#This Row],[nr]]),0)</f>
        <v>0</v>
      </c>
      <c r="G446" s="2">
        <f>telefony[[#This Row],[zakonczenie]]-telefony[[#This Row],[rozpoczecie]]</f>
        <v>8.6805555555555247E-3</v>
      </c>
    </row>
    <row r="447" spans="1:7" hidden="1" x14ac:dyDescent="0.25">
      <c r="A447">
        <v>3590468</v>
      </c>
      <c r="B447" s="1">
        <v>42922</v>
      </c>
      <c r="C447" s="2">
        <v>0.51556712962962958</v>
      </c>
      <c r="D447" s="2">
        <v>0.52572916666666669</v>
      </c>
      <c r="E447" t="str">
        <f>IF(LEN(telefony[[#This Row],[nr]])=7,"stacjonarny",IF(LEN(telefony[[#This Row],[nr]])=8,"komórkowy","zagraniczne"))</f>
        <v>stacjonarny</v>
      </c>
      <c r="F447">
        <f>IFERROR(SEARCH("12*",telefony[[#This Row],[nr]]),0)</f>
        <v>0</v>
      </c>
      <c r="G447" s="2">
        <f>telefony[[#This Row],[zakonczenie]]-telefony[[#This Row],[rozpoczecie]]</f>
        <v>1.0162037037037108E-2</v>
      </c>
    </row>
    <row r="448" spans="1:7" hidden="1" x14ac:dyDescent="0.25">
      <c r="A448">
        <v>3596504</v>
      </c>
      <c r="B448" s="1">
        <v>42927</v>
      </c>
      <c r="C448" s="2">
        <v>0.57592592592592595</v>
      </c>
      <c r="D448" s="2">
        <v>0.58302083333333332</v>
      </c>
      <c r="E448" t="str">
        <f>IF(LEN(telefony[[#This Row],[nr]])=7,"stacjonarny",IF(LEN(telefony[[#This Row],[nr]])=8,"komórkowy","zagraniczne"))</f>
        <v>stacjonarny</v>
      </c>
      <c r="F448">
        <f>IFERROR(SEARCH("12*",telefony[[#This Row],[nr]]),0)</f>
        <v>0</v>
      </c>
      <c r="G448" s="2">
        <f>telefony[[#This Row],[zakonczenie]]-telefony[[#This Row],[rozpoczecie]]</f>
        <v>7.0949074074073692E-3</v>
      </c>
    </row>
    <row r="449" spans="1:7" hidden="1" x14ac:dyDescent="0.25">
      <c r="A449">
        <v>3599100</v>
      </c>
      <c r="B449" s="1">
        <v>42923</v>
      </c>
      <c r="C449" s="2">
        <v>0.58832175925925922</v>
      </c>
      <c r="D449" s="2">
        <v>0.59277777777777774</v>
      </c>
      <c r="E449" t="str">
        <f>IF(LEN(telefony[[#This Row],[nr]])=7,"stacjonarny",IF(LEN(telefony[[#This Row],[nr]])=8,"komórkowy","zagraniczne"))</f>
        <v>stacjonarny</v>
      </c>
      <c r="F449">
        <f>IFERROR(SEARCH("12*",telefony[[#This Row],[nr]]),0)</f>
        <v>0</v>
      </c>
      <c r="G449" s="2">
        <f>telefony[[#This Row],[zakonczenie]]-telefony[[#This Row],[rozpoczecie]]</f>
        <v>4.4560185185185119E-3</v>
      </c>
    </row>
    <row r="450" spans="1:7" hidden="1" x14ac:dyDescent="0.25">
      <c r="A450">
        <v>3607585</v>
      </c>
      <c r="B450" s="1">
        <v>42941</v>
      </c>
      <c r="C450" s="2">
        <v>0.61460648148148145</v>
      </c>
      <c r="D450" s="2">
        <v>0.62116898148148147</v>
      </c>
      <c r="E450" t="str">
        <f>IF(LEN(telefony[[#This Row],[nr]])=7,"stacjonarny",IF(LEN(telefony[[#This Row],[nr]])=8,"komórkowy","zagraniczne"))</f>
        <v>stacjonarny</v>
      </c>
      <c r="F450">
        <f>IFERROR(SEARCH("12*",telefony[[#This Row],[nr]]),0)</f>
        <v>0</v>
      </c>
      <c r="G450" s="2">
        <f>telefony[[#This Row],[zakonczenie]]-telefony[[#This Row],[rozpoczecie]]</f>
        <v>6.5625000000000266E-3</v>
      </c>
    </row>
    <row r="451" spans="1:7" hidden="1" x14ac:dyDescent="0.25">
      <c r="A451">
        <v>3613950</v>
      </c>
      <c r="B451" s="1">
        <v>42927</v>
      </c>
      <c r="C451" s="2">
        <v>0.44657407407407407</v>
      </c>
      <c r="D451" s="2">
        <v>0.44774305555555555</v>
      </c>
      <c r="E451" t="str">
        <f>IF(LEN(telefony[[#This Row],[nr]])=7,"stacjonarny",IF(LEN(telefony[[#This Row],[nr]])=8,"komórkowy","zagraniczne"))</f>
        <v>stacjonarny</v>
      </c>
      <c r="F451">
        <f>IFERROR(SEARCH("12*",telefony[[#This Row],[nr]]),0)</f>
        <v>0</v>
      </c>
      <c r="G451" s="2">
        <f>telefony[[#This Row],[zakonczenie]]-telefony[[#This Row],[rozpoczecie]]</f>
        <v>1.1689814814814792E-3</v>
      </c>
    </row>
    <row r="452" spans="1:7" hidden="1" x14ac:dyDescent="0.25">
      <c r="A452">
        <v>3616291</v>
      </c>
      <c r="B452" s="1">
        <v>42940</v>
      </c>
      <c r="C452" s="2">
        <v>0.53403935185185181</v>
      </c>
      <c r="D452" s="2">
        <v>0.54538194444444443</v>
      </c>
      <c r="E452" t="str">
        <f>IF(LEN(telefony[[#This Row],[nr]])=7,"stacjonarny",IF(LEN(telefony[[#This Row],[nr]])=8,"komórkowy","zagraniczne"))</f>
        <v>stacjonarny</v>
      </c>
      <c r="F452">
        <f>IFERROR(SEARCH("12*",telefony[[#This Row],[nr]]),0)</f>
        <v>0</v>
      </c>
      <c r="G452" s="2">
        <f>telefony[[#This Row],[zakonczenie]]-telefony[[#This Row],[rozpoczecie]]</f>
        <v>1.1342592592592626E-2</v>
      </c>
    </row>
    <row r="453" spans="1:7" hidden="1" x14ac:dyDescent="0.25">
      <c r="A453">
        <v>3624713</v>
      </c>
      <c r="B453" s="1">
        <v>42940</v>
      </c>
      <c r="C453" s="2">
        <v>0.39864583333333331</v>
      </c>
      <c r="D453" s="2">
        <v>0.40440972222222221</v>
      </c>
      <c r="E453" t="str">
        <f>IF(LEN(telefony[[#This Row],[nr]])=7,"stacjonarny",IF(LEN(telefony[[#This Row],[nr]])=8,"komórkowy","zagraniczne"))</f>
        <v>stacjonarny</v>
      </c>
      <c r="F453">
        <f>IFERROR(SEARCH("12*",telefony[[#This Row],[nr]]),0)</f>
        <v>0</v>
      </c>
      <c r="G453" s="2">
        <f>telefony[[#This Row],[zakonczenie]]-telefony[[#This Row],[rozpoczecie]]</f>
        <v>5.7638888888889017E-3</v>
      </c>
    </row>
    <row r="454" spans="1:7" hidden="1" x14ac:dyDescent="0.25">
      <c r="A454">
        <v>3624713</v>
      </c>
      <c r="B454" s="1">
        <v>42941</v>
      </c>
      <c r="C454" s="2">
        <v>0.48563657407407407</v>
      </c>
      <c r="D454" s="2">
        <v>0.49687500000000001</v>
      </c>
      <c r="E454" t="str">
        <f>IF(LEN(telefony[[#This Row],[nr]])=7,"stacjonarny",IF(LEN(telefony[[#This Row],[nr]])=8,"komórkowy","zagraniczne"))</f>
        <v>stacjonarny</v>
      </c>
      <c r="F454">
        <f>IFERROR(SEARCH("12*",telefony[[#This Row],[nr]]),0)</f>
        <v>0</v>
      </c>
      <c r="G454" s="2">
        <f>telefony[[#This Row],[zakonczenie]]-telefony[[#This Row],[rozpoczecie]]</f>
        <v>1.1238425925925943E-2</v>
      </c>
    </row>
    <row r="455" spans="1:7" hidden="1" x14ac:dyDescent="0.25">
      <c r="A455">
        <v>3638038</v>
      </c>
      <c r="B455" s="1">
        <v>42940</v>
      </c>
      <c r="C455" s="2">
        <v>0.57262731481481477</v>
      </c>
      <c r="D455" s="2">
        <v>0.57846064814814813</v>
      </c>
      <c r="E455" t="str">
        <f>IF(LEN(telefony[[#This Row],[nr]])=7,"stacjonarny",IF(LEN(telefony[[#This Row],[nr]])=8,"komórkowy","zagraniczne"))</f>
        <v>stacjonarny</v>
      </c>
      <c r="F455">
        <f>IFERROR(SEARCH("12*",telefony[[#This Row],[nr]]),0)</f>
        <v>0</v>
      </c>
      <c r="G455" s="2">
        <f>telefony[[#This Row],[zakonczenie]]-telefony[[#This Row],[rozpoczecie]]</f>
        <v>5.833333333333357E-3</v>
      </c>
    </row>
    <row r="456" spans="1:7" hidden="1" x14ac:dyDescent="0.25">
      <c r="A456">
        <v>3638658</v>
      </c>
      <c r="B456" s="1">
        <v>42942</v>
      </c>
      <c r="C456" s="2">
        <v>0.48700231481481482</v>
      </c>
      <c r="D456" s="2">
        <v>0.49305555555555558</v>
      </c>
      <c r="E456" t="str">
        <f>IF(LEN(telefony[[#This Row],[nr]])=7,"stacjonarny",IF(LEN(telefony[[#This Row],[nr]])=8,"komórkowy","zagraniczne"))</f>
        <v>stacjonarny</v>
      </c>
      <c r="F456">
        <f>IFERROR(SEARCH("12*",telefony[[#This Row],[nr]]),0)</f>
        <v>0</v>
      </c>
      <c r="G456" s="2">
        <f>telefony[[#This Row],[zakonczenie]]-telefony[[#This Row],[rozpoczecie]]</f>
        <v>6.0532407407407618E-3</v>
      </c>
    </row>
    <row r="457" spans="1:7" hidden="1" x14ac:dyDescent="0.25">
      <c r="A457">
        <v>3652646</v>
      </c>
      <c r="B457" s="1">
        <v>42933</v>
      </c>
      <c r="C457" s="2">
        <v>0.34233796296296298</v>
      </c>
      <c r="D457" s="2">
        <v>0.34569444444444447</v>
      </c>
      <c r="E457" t="str">
        <f>IF(LEN(telefony[[#This Row],[nr]])=7,"stacjonarny",IF(LEN(telefony[[#This Row],[nr]])=8,"komórkowy","zagraniczne"))</f>
        <v>stacjonarny</v>
      </c>
      <c r="F457">
        <f>IFERROR(SEARCH("12*",telefony[[#This Row],[nr]]),0)</f>
        <v>0</v>
      </c>
      <c r="G457" s="2">
        <f>telefony[[#This Row],[zakonczenie]]-telefony[[#This Row],[rozpoczecie]]</f>
        <v>3.3564814814814881E-3</v>
      </c>
    </row>
    <row r="458" spans="1:7" hidden="1" x14ac:dyDescent="0.25">
      <c r="A458">
        <v>3654212</v>
      </c>
      <c r="B458" s="1">
        <v>42941</v>
      </c>
      <c r="C458" s="2">
        <v>0.49739583333333331</v>
      </c>
      <c r="D458" s="2">
        <v>0.49787037037037035</v>
      </c>
      <c r="E458" t="str">
        <f>IF(LEN(telefony[[#This Row],[nr]])=7,"stacjonarny",IF(LEN(telefony[[#This Row],[nr]])=8,"komórkowy","zagraniczne"))</f>
        <v>stacjonarny</v>
      </c>
      <c r="F458">
        <f>IFERROR(SEARCH("12*",telefony[[#This Row],[nr]]),0)</f>
        <v>6</v>
      </c>
      <c r="G458" s="2">
        <f>telefony[[#This Row],[zakonczenie]]-telefony[[#This Row],[rozpoczecie]]</f>
        <v>4.745370370370372E-4</v>
      </c>
    </row>
    <row r="459" spans="1:7" hidden="1" x14ac:dyDescent="0.25">
      <c r="A459">
        <v>3656681</v>
      </c>
      <c r="B459" s="1">
        <v>42929</v>
      </c>
      <c r="C459" s="2">
        <v>0.58067129629629632</v>
      </c>
      <c r="D459" s="2">
        <v>0.59149305555555554</v>
      </c>
      <c r="E459" t="str">
        <f>IF(LEN(telefony[[#This Row],[nr]])=7,"stacjonarny",IF(LEN(telefony[[#This Row],[nr]])=8,"komórkowy","zagraniczne"))</f>
        <v>stacjonarny</v>
      </c>
      <c r="F459">
        <f>IFERROR(SEARCH("12*",telefony[[#This Row],[nr]]),0)</f>
        <v>0</v>
      </c>
      <c r="G459" s="2">
        <f>telefony[[#This Row],[zakonczenie]]-telefony[[#This Row],[rozpoczecie]]</f>
        <v>1.0821759259259212E-2</v>
      </c>
    </row>
    <row r="460" spans="1:7" hidden="1" x14ac:dyDescent="0.25">
      <c r="A460">
        <v>3656681</v>
      </c>
      <c r="B460" s="1">
        <v>42943</v>
      </c>
      <c r="C460" s="2">
        <v>0.50123842592592593</v>
      </c>
      <c r="D460" s="2">
        <v>0.5084143518518518</v>
      </c>
      <c r="E460" t="str">
        <f>IF(LEN(telefony[[#This Row],[nr]])=7,"stacjonarny",IF(LEN(telefony[[#This Row],[nr]])=8,"komórkowy","zagraniczne"))</f>
        <v>stacjonarny</v>
      </c>
      <c r="F460">
        <f>IFERROR(SEARCH("12*",telefony[[#This Row],[nr]]),0)</f>
        <v>0</v>
      </c>
      <c r="G460" s="2">
        <f>telefony[[#This Row],[zakonczenie]]-telefony[[#This Row],[rozpoczecie]]</f>
        <v>7.1759259259258634E-3</v>
      </c>
    </row>
    <row r="461" spans="1:7" hidden="1" x14ac:dyDescent="0.25">
      <c r="A461">
        <v>3680072</v>
      </c>
      <c r="B461" s="1">
        <v>42943</v>
      </c>
      <c r="C461" s="2">
        <v>0.49561342592592594</v>
      </c>
      <c r="D461" s="2">
        <v>0.49716435185185187</v>
      </c>
      <c r="E461" t="str">
        <f>IF(LEN(telefony[[#This Row],[nr]])=7,"stacjonarny",IF(LEN(telefony[[#This Row],[nr]])=8,"komórkowy","zagraniczne"))</f>
        <v>stacjonarny</v>
      </c>
      <c r="F461">
        <f>IFERROR(SEARCH("12*",telefony[[#This Row],[nr]]),0)</f>
        <v>0</v>
      </c>
      <c r="G461" s="2">
        <f>telefony[[#This Row],[zakonczenie]]-telefony[[#This Row],[rozpoczecie]]</f>
        <v>1.5509259259259278E-3</v>
      </c>
    </row>
    <row r="462" spans="1:7" hidden="1" x14ac:dyDescent="0.25">
      <c r="A462">
        <v>3680149</v>
      </c>
      <c r="B462" s="1">
        <v>42941</v>
      </c>
      <c r="C462" s="2">
        <v>0.49556712962962962</v>
      </c>
      <c r="D462" s="2">
        <v>0.49927083333333333</v>
      </c>
      <c r="E462" t="str">
        <f>IF(LEN(telefony[[#This Row],[nr]])=7,"stacjonarny",IF(LEN(telefony[[#This Row],[nr]])=8,"komórkowy","zagraniczne"))</f>
        <v>stacjonarny</v>
      </c>
      <c r="F462">
        <f>IFERROR(SEARCH("12*",telefony[[#This Row],[nr]]),0)</f>
        <v>0</v>
      </c>
      <c r="G462" s="2">
        <f>telefony[[#This Row],[zakonczenie]]-telefony[[#This Row],[rozpoczecie]]</f>
        <v>3.703703703703709E-3</v>
      </c>
    </row>
    <row r="463" spans="1:7" hidden="1" x14ac:dyDescent="0.25">
      <c r="A463">
        <v>3691176</v>
      </c>
      <c r="B463" s="1">
        <v>42937</v>
      </c>
      <c r="C463" s="2">
        <v>0.40505787037037039</v>
      </c>
      <c r="D463" s="2">
        <v>0.40561342592592592</v>
      </c>
      <c r="E463" t="str">
        <f>IF(LEN(telefony[[#This Row],[nr]])=7,"stacjonarny",IF(LEN(telefony[[#This Row],[nr]])=8,"komórkowy","zagraniczne"))</f>
        <v>stacjonarny</v>
      </c>
      <c r="F463">
        <f>IFERROR(SEARCH("12*",telefony[[#This Row],[nr]]),0)</f>
        <v>0</v>
      </c>
      <c r="G463" s="2">
        <f>telefony[[#This Row],[zakonczenie]]-telefony[[#This Row],[rozpoczecie]]</f>
        <v>5.5555555555553138E-4</v>
      </c>
    </row>
    <row r="464" spans="1:7" hidden="1" x14ac:dyDescent="0.25">
      <c r="A464">
        <v>3691457</v>
      </c>
      <c r="B464" s="1">
        <v>42933</v>
      </c>
      <c r="C464" s="2">
        <v>0.34688657407407408</v>
      </c>
      <c r="D464" s="2">
        <v>0.35810185185185184</v>
      </c>
      <c r="E464" t="str">
        <f>IF(LEN(telefony[[#This Row],[nr]])=7,"stacjonarny",IF(LEN(telefony[[#This Row],[nr]])=8,"komórkowy","zagraniczne"))</f>
        <v>stacjonarny</v>
      </c>
      <c r="F464">
        <f>IFERROR(SEARCH("12*",telefony[[#This Row],[nr]]),0)</f>
        <v>0</v>
      </c>
      <c r="G464" s="2">
        <f>telefony[[#This Row],[zakonczenie]]-telefony[[#This Row],[rozpoczecie]]</f>
        <v>1.1215277777777755E-2</v>
      </c>
    </row>
    <row r="465" spans="1:7" hidden="1" x14ac:dyDescent="0.25">
      <c r="A465">
        <v>3691457</v>
      </c>
      <c r="B465" s="1">
        <v>42947</v>
      </c>
      <c r="C465" s="2">
        <v>0.46119212962962963</v>
      </c>
      <c r="D465" s="2">
        <v>0.4725347222222222</v>
      </c>
      <c r="E465" t="str">
        <f>IF(LEN(telefony[[#This Row],[nr]])=7,"stacjonarny",IF(LEN(telefony[[#This Row],[nr]])=8,"komórkowy","zagraniczne"))</f>
        <v>stacjonarny</v>
      </c>
      <c r="F465">
        <f>IFERROR(SEARCH("12*",telefony[[#This Row],[nr]]),0)</f>
        <v>0</v>
      </c>
      <c r="G465" s="2">
        <f>telefony[[#This Row],[zakonczenie]]-telefony[[#This Row],[rozpoczecie]]</f>
        <v>1.1342592592592571E-2</v>
      </c>
    </row>
    <row r="466" spans="1:7" hidden="1" x14ac:dyDescent="0.25">
      <c r="A466">
        <v>3691457</v>
      </c>
      <c r="B466" s="1">
        <v>42947</v>
      </c>
      <c r="C466" s="2">
        <v>0.47366898148148145</v>
      </c>
      <c r="D466" s="2">
        <v>0.48020833333333335</v>
      </c>
      <c r="E466" t="str">
        <f>IF(LEN(telefony[[#This Row],[nr]])=7,"stacjonarny",IF(LEN(telefony[[#This Row],[nr]])=8,"komórkowy","zagraniczne"))</f>
        <v>stacjonarny</v>
      </c>
      <c r="F466">
        <f>IFERROR(SEARCH("12*",telefony[[#This Row],[nr]]),0)</f>
        <v>0</v>
      </c>
      <c r="G466" s="2">
        <f>telefony[[#This Row],[zakonczenie]]-telefony[[#This Row],[rozpoczecie]]</f>
        <v>6.5393518518518934E-3</v>
      </c>
    </row>
    <row r="467" spans="1:7" hidden="1" x14ac:dyDescent="0.25">
      <c r="A467">
        <v>3697935</v>
      </c>
      <c r="B467" s="1">
        <v>42919</v>
      </c>
      <c r="C467" s="2">
        <v>0.49054398148148148</v>
      </c>
      <c r="D467" s="2">
        <v>0.49251157407407409</v>
      </c>
      <c r="E467" t="str">
        <f>IF(LEN(telefony[[#This Row],[nr]])=7,"stacjonarny",IF(LEN(telefony[[#This Row],[nr]])=8,"komórkowy","zagraniczne"))</f>
        <v>stacjonarny</v>
      </c>
      <c r="F467">
        <f>IFERROR(SEARCH("12*",telefony[[#This Row],[nr]]),0)</f>
        <v>0</v>
      </c>
      <c r="G467" s="2">
        <f>telefony[[#This Row],[zakonczenie]]-telefony[[#This Row],[rozpoczecie]]</f>
        <v>1.9675925925926041E-3</v>
      </c>
    </row>
    <row r="468" spans="1:7" hidden="1" x14ac:dyDescent="0.25">
      <c r="A468">
        <v>3704193</v>
      </c>
      <c r="B468" s="1">
        <v>42936</v>
      </c>
      <c r="C468" s="2">
        <v>0.57671296296296293</v>
      </c>
      <c r="D468" s="2">
        <v>0.58539351851851851</v>
      </c>
      <c r="E468" t="str">
        <f>IF(LEN(telefony[[#This Row],[nr]])=7,"stacjonarny",IF(LEN(telefony[[#This Row],[nr]])=8,"komórkowy","zagraniczne"))</f>
        <v>stacjonarny</v>
      </c>
      <c r="F468">
        <f>IFERROR(SEARCH("12*",telefony[[#This Row],[nr]]),0)</f>
        <v>0</v>
      </c>
      <c r="G468" s="2">
        <f>telefony[[#This Row],[zakonczenie]]-telefony[[#This Row],[rozpoczecie]]</f>
        <v>8.6805555555555802E-3</v>
      </c>
    </row>
    <row r="469" spans="1:7" hidden="1" x14ac:dyDescent="0.25">
      <c r="A469">
        <v>3707498</v>
      </c>
      <c r="B469" s="1">
        <v>42927</v>
      </c>
      <c r="C469" s="2">
        <v>0.55982638888888892</v>
      </c>
      <c r="D469" s="2">
        <v>0.56802083333333331</v>
      </c>
      <c r="E469" t="str">
        <f>IF(LEN(telefony[[#This Row],[nr]])=7,"stacjonarny",IF(LEN(telefony[[#This Row],[nr]])=8,"komórkowy","zagraniczne"))</f>
        <v>stacjonarny</v>
      </c>
      <c r="F469">
        <f>IFERROR(SEARCH("12*",telefony[[#This Row],[nr]]),0)</f>
        <v>0</v>
      </c>
      <c r="G469" s="2">
        <f>telefony[[#This Row],[zakonczenie]]-telefony[[#This Row],[rozpoczecie]]</f>
        <v>8.1944444444443931E-3</v>
      </c>
    </row>
    <row r="470" spans="1:7" hidden="1" x14ac:dyDescent="0.25">
      <c r="A470">
        <v>3720500</v>
      </c>
      <c r="B470" s="1">
        <v>42940</v>
      </c>
      <c r="C470" s="2">
        <v>0.57660879629629624</v>
      </c>
      <c r="D470" s="2">
        <v>0.58250000000000002</v>
      </c>
      <c r="E470" t="str">
        <f>IF(LEN(telefony[[#This Row],[nr]])=7,"stacjonarny",IF(LEN(telefony[[#This Row],[nr]])=8,"komórkowy","zagraniczne"))</f>
        <v>stacjonarny</v>
      </c>
      <c r="F470">
        <f>IFERROR(SEARCH("12*",telefony[[#This Row],[nr]]),0)</f>
        <v>0</v>
      </c>
      <c r="G470" s="2">
        <f>telefony[[#This Row],[zakonczenie]]-telefony[[#This Row],[rozpoczecie]]</f>
        <v>5.8912037037037734E-3</v>
      </c>
    </row>
    <row r="471" spans="1:7" hidden="1" x14ac:dyDescent="0.25">
      <c r="A471">
        <v>3733011</v>
      </c>
      <c r="B471" s="1">
        <v>42943</v>
      </c>
      <c r="C471" s="2">
        <v>0.38571759259259258</v>
      </c>
      <c r="D471" s="2">
        <v>0.39556712962962964</v>
      </c>
      <c r="E471" t="str">
        <f>IF(LEN(telefony[[#This Row],[nr]])=7,"stacjonarny",IF(LEN(telefony[[#This Row],[nr]])=8,"komórkowy","zagraniczne"))</f>
        <v>stacjonarny</v>
      </c>
      <c r="F471">
        <f>IFERROR(SEARCH("12*",telefony[[#This Row],[nr]]),0)</f>
        <v>0</v>
      </c>
      <c r="G471" s="2">
        <f>telefony[[#This Row],[zakonczenie]]-telefony[[#This Row],[rozpoczecie]]</f>
        <v>9.8495370370370594E-3</v>
      </c>
    </row>
    <row r="472" spans="1:7" hidden="1" x14ac:dyDescent="0.25">
      <c r="A472">
        <v>3757504</v>
      </c>
      <c r="B472" s="1">
        <v>42936</v>
      </c>
      <c r="C472" s="2">
        <v>0.57105324074074071</v>
      </c>
      <c r="D472" s="2">
        <v>0.57465277777777779</v>
      </c>
      <c r="E472" t="str">
        <f>IF(LEN(telefony[[#This Row],[nr]])=7,"stacjonarny",IF(LEN(telefony[[#This Row],[nr]])=8,"komórkowy","zagraniczne"))</f>
        <v>stacjonarny</v>
      </c>
      <c r="F472">
        <f>IFERROR(SEARCH("12*",telefony[[#This Row],[nr]]),0)</f>
        <v>0</v>
      </c>
      <c r="G472" s="2">
        <f>telefony[[#This Row],[zakonczenie]]-telefony[[#This Row],[rozpoczecie]]</f>
        <v>3.5995370370370816E-3</v>
      </c>
    </row>
    <row r="473" spans="1:7" hidden="1" x14ac:dyDescent="0.25">
      <c r="A473">
        <v>3759991</v>
      </c>
      <c r="B473" s="1">
        <v>42942</v>
      </c>
      <c r="C473" s="2">
        <v>0.58408564814814812</v>
      </c>
      <c r="D473" s="2">
        <v>0.58677083333333335</v>
      </c>
      <c r="E473" t="str">
        <f>IF(LEN(telefony[[#This Row],[nr]])=7,"stacjonarny",IF(LEN(telefony[[#This Row],[nr]])=8,"komórkowy","zagraniczne"))</f>
        <v>stacjonarny</v>
      </c>
      <c r="F473">
        <f>IFERROR(SEARCH("12*",telefony[[#This Row],[nr]]),0)</f>
        <v>0</v>
      </c>
      <c r="G473" s="2">
        <f>telefony[[#This Row],[zakonczenie]]-telefony[[#This Row],[rozpoczecie]]</f>
        <v>2.6851851851852349E-3</v>
      </c>
    </row>
    <row r="474" spans="1:7" hidden="1" x14ac:dyDescent="0.25">
      <c r="A474">
        <v>3765001</v>
      </c>
      <c r="B474" s="1">
        <v>42929</v>
      </c>
      <c r="C474" s="2">
        <v>0.49283564814814818</v>
      </c>
      <c r="D474" s="2">
        <v>0.50396990740740744</v>
      </c>
      <c r="E474" t="str">
        <f>IF(LEN(telefony[[#This Row],[nr]])=7,"stacjonarny",IF(LEN(telefony[[#This Row],[nr]])=8,"komórkowy","zagraniczne"))</f>
        <v>stacjonarny</v>
      </c>
      <c r="F474">
        <f>IFERROR(SEARCH("12*",telefony[[#This Row],[nr]]),0)</f>
        <v>0</v>
      </c>
      <c r="G474" s="2">
        <f>telefony[[#This Row],[zakonczenie]]-telefony[[#This Row],[rozpoczecie]]</f>
        <v>1.113425925925926E-2</v>
      </c>
    </row>
    <row r="475" spans="1:7" hidden="1" x14ac:dyDescent="0.25">
      <c r="A475">
        <v>3765658</v>
      </c>
      <c r="B475" s="1">
        <v>42923</v>
      </c>
      <c r="C475" s="2">
        <v>0.45981481481481479</v>
      </c>
      <c r="D475" s="2">
        <v>0.46148148148148149</v>
      </c>
      <c r="E475" t="str">
        <f>IF(LEN(telefony[[#This Row],[nr]])=7,"stacjonarny",IF(LEN(telefony[[#This Row],[nr]])=8,"komórkowy","zagraniczne"))</f>
        <v>stacjonarny</v>
      </c>
      <c r="F475">
        <f>IFERROR(SEARCH("12*",telefony[[#This Row],[nr]]),0)</f>
        <v>0</v>
      </c>
      <c r="G475" s="2">
        <f>telefony[[#This Row],[zakonczenie]]-telefony[[#This Row],[rozpoczecie]]</f>
        <v>1.6666666666667052E-3</v>
      </c>
    </row>
    <row r="476" spans="1:7" hidden="1" x14ac:dyDescent="0.25">
      <c r="A476">
        <v>3767866</v>
      </c>
      <c r="B476" s="1">
        <v>42947</v>
      </c>
      <c r="C476" s="2">
        <v>0.5040972222222222</v>
      </c>
      <c r="D476" s="2">
        <v>0.50971064814814815</v>
      </c>
      <c r="E476" t="str">
        <f>IF(LEN(telefony[[#This Row],[nr]])=7,"stacjonarny",IF(LEN(telefony[[#This Row],[nr]])=8,"komórkowy","zagraniczne"))</f>
        <v>stacjonarny</v>
      </c>
      <c r="F476">
        <f>IFERROR(SEARCH("12*",telefony[[#This Row],[nr]]),0)</f>
        <v>0</v>
      </c>
      <c r="G476" s="2">
        <f>telefony[[#This Row],[zakonczenie]]-telefony[[#This Row],[rozpoczecie]]</f>
        <v>5.6134259259259522E-3</v>
      </c>
    </row>
    <row r="477" spans="1:7" hidden="1" x14ac:dyDescent="0.25">
      <c r="A477">
        <v>3776937</v>
      </c>
      <c r="B477" s="1">
        <v>42919</v>
      </c>
      <c r="C477" s="2">
        <v>0.61767361111111108</v>
      </c>
      <c r="D477" s="2">
        <v>0.6234143518518519</v>
      </c>
      <c r="E477" t="str">
        <f>IF(LEN(telefony[[#This Row],[nr]])=7,"stacjonarny",IF(LEN(telefony[[#This Row],[nr]])=8,"komórkowy","zagraniczne"))</f>
        <v>stacjonarny</v>
      </c>
      <c r="F477">
        <f>IFERROR(SEARCH("12*",telefony[[#This Row],[nr]]),0)</f>
        <v>0</v>
      </c>
      <c r="G477" s="2">
        <f>telefony[[#This Row],[zakonczenie]]-telefony[[#This Row],[rozpoczecie]]</f>
        <v>5.740740740740824E-3</v>
      </c>
    </row>
    <row r="478" spans="1:7" hidden="1" x14ac:dyDescent="0.25">
      <c r="A478">
        <v>3785540</v>
      </c>
      <c r="B478" s="1">
        <v>42933</v>
      </c>
      <c r="C478" s="2">
        <v>0.43569444444444444</v>
      </c>
      <c r="D478" s="2">
        <v>0.4362037037037037</v>
      </c>
      <c r="E478" t="str">
        <f>IF(LEN(telefony[[#This Row],[nr]])=7,"stacjonarny",IF(LEN(telefony[[#This Row],[nr]])=8,"komórkowy","zagraniczne"))</f>
        <v>stacjonarny</v>
      </c>
      <c r="F478">
        <f>IFERROR(SEARCH("12*",telefony[[#This Row],[nr]]),0)</f>
        <v>0</v>
      </c>
      <c r="G478" s="2">
        <f>telefony[[#This Row],[zakonczenie]]-telefony[[#This Row],[rozpoczecie]]</f>
        <v>5.0925925925926485E-4</v>
      </c>
    </row>
    <row r="479" spans="1:7" hidden="1" x14ac:dyDescent="0.25">
      <c r="A479">
        <v>3785540</v>
      </c>
      <c r="B479" s="1">
        <v>42942</v>
      </c>
      <c r="C479" s="2">
        <v>0.59261574074074075</v>
      </c>
      <c r="D479" s="2">
        <v>0.60343749999999996</v>
      </c>
      <c r="E479" t="str">
        <f>IF(LEN(telefony[[#This Row],[nr]])=7,"stacjonarny",IF(LEN(telefony[[#This Row],[nr]])=8,"komórkowy","zagraniczne"))</f>
        <v>stacjonarny</v>
      </c>
      <c r="F479">
        <f>IFERROR(SEARCH("12*",telefony[[#This Row],[nr]]),0)</f>
        <v>0</v>
      </c>
      <c r="G479" s="2">
        <f>telefony[[#This Row],[zakonczenie]]-telefony[[#This Row],[rozpoczecie]]</f>
        <v>1.0821759259259212E-2</v>
      </c>
    </row>
    <row r="480" spans="1:7" hidden="1" x14ac:dyDescent="0.25">
      <c r="A480">
        <v>3796958</v>
      </c>
      <c r="B480" s="1">
        <v>42921</v>
      </c>
      <c r="C480" s="2">
        <v>0.57901620370370366</v>
      </c>
      <c r="D480" s="2">
        <v>0.58940972222222221</v>
      </c>
      <c r="E480" t="str">
        <f>IF(LEN(telefony[[#This Row],[nr]])=7,"stacjonarny",IF(LEN(telefony[[#This Row],[nr]])=8,"komórkowy","zagraniczne"))</f>
        <v>stacjonarny</v>
      </c>
      <c r="F480">
        <f>IFERROR(SEARCH("12*",telefony[[#This Row],[nr]]),0)</f>
        <v>0</v>
      </c>
      <c r="G480" s="2">
        <f>telefony[[#This Row],[zakonczenie]]-telefony[[#This Row],[rozpoczecie]]</f>
        <v>1.0393518518518552E-2</v>
      </c>
    </row>
    <row r="481" spans="1:7" hidden="1" x14ac:dyDescent="0.25">
      <c r="A481">
        <v>3804078</v>
      </c>
      <c r="B481" s="1">
        <v>42937</v>
      </c>
      <c r="C481" s="2">
        <v>0.4729976851851852</v>
      </c>
      <c r="D481" s="2">
        <v>0.48243055555555553</v>
      </c>
      <c r="E481" t="str">
        <f>IF(LEN(telefony[[#This Row],[nr]])=7,"stacjonarny",IF(LEN(telefony[[#This Row],[nr]])=8,"komórkowy","zagraniczne"))</f>
        <v>stacjonarny</v>
      </c>
      <c r="F481">
        <f>IFERROR(SEARCH("12*",telefony[[#This Row],[nr]]),0)</f>
        <v>0</v>
      </c>
      <c r="G481" s="2">
        <f>telefony[[#This Row],[zakonczenie]]-telefony[[#This Row],[rozpoczecie]]</f>
        <v>9.4328703703703276E-3</v>
      </c>
    </row>
    <row r="482" spans="1:7" hidden="1" x14ac:dyDescent="0.25">
      <c r="A482">
        <v>3811342</v>
      </c>
      <c r="B482" s="1">
        <v>42923</v>
      </c>
      <c r="C482" s="2">
        <v>0.4039814814814815</v>
      </c>
      <c r="D482" s="2">
        <v>0.41211805555555553</v>
      </c>
      <c r="E482" t="str">
        <f>IF(LEN(telefony[[#This Row],[nr]])=7,"stacjonarny",IF(LEN(telefony[[#This Row],[nr]])=8,"komórkowy","zagraniczne"))</f>
        <v>stacjonarny</v>
      </c>
      <c r="F482">
        <f>IFERROR(SEARCH("12*",telefony[[#This Row],[nr]]),0)</f>
        <v>0</v>
      </c>
      <c r="G482" s="2">
        <f>telefony[[#This Row],[zakonczenie]]-telefony[[#This Row],[rozpoczecie]]</f>
        <v>8.1365740740740322E-3</v>
      </c>
    </row>
    <row r="483" spans="1:7" hidden="1" x14ac:dyDescent="0.25">
      <c r="A483">
        <v>3824371</v>
      </c>
      <c r="B483" s="1">
        <v>42928</v>
      </c>
      <c r="C483" s="2">
        <v>0.46217592592592593</v>
      </c>
      <c r="D483" s="2">
        <v>0.47150462962962963</v>
      </c>
      <c r="E483" t="str">
        <f>IF(LEN(telefony[[#This Row],[nr]])=7,"stacjonarny",IF(LEN(telefony[[#This Row],[nr]])=8,"komórkowy","zagraniczne"))</f>
        <v>stacjonarny</v>
      </c>
      <c r="F483">
        <f>IFERROR(SEARCH("12*",telefony[[#This Row],[nr]]),0)</f>
        <v>0</v>
      </c>
      <c r="G483" s="2">
        <f>telefony[[#This Row],[zakonczenie]]-telefony[[#This Row],[rozpoczecie]]</f>
        <v>9.3287037037037002E-3</v>
      </c>
    </row>
    <row r="484" spans="1:7" hidden="1" x14ac:dyDescent="0.25">
      <c r="A484">
        <v>3824371</v>
      </c>
      <c r="B484" s="1">
        <v>42941</v>
      </c>
      <c r="C484" s="2">
        <v>0.60442129629629626</v>
      </c>
      <c r="D484" s="2">
        <v>0.61266203703703703</v>
      </c>
      <c r="E484" t="str">
        <f>IF(LEN(telefony[[#This Row],[nr]])=7,"stacjonarny",IF(LEN(telefony[[#This Row],[nr]])=8,"komórkowy","zagraniczne"))</f>
        <v>stacjonarny</v>
      </c>
      <c r="F484">
        <f>IFERROR(SEARCH("12*",telefony[[#This Row],[nr]]),0)</f>
        <v>0</v>
      </c>
      <c r="G484" s="2">
        <f>telefony[[#This Row],[zakonczenie]]-telefony[[#This Row],[rozpoczecie]]</f>
        <v>8.2407407407407707E-3</v>
      </c>
    </row>
    <row r="485" spans="1:7" hidden="1" x14ac:dyDescent="0.25">
      <c r="A485">
        <v>3824660</v>
      </c>
      <c r="B485" s="1">
        <v>42927</v>
      </c>
      <c r="C485" s="2">
        <v>0.4238425925925926</v>
      </c>
      <c r="D485" s="2">
        <v>0.4321875</v>
      </c>
      <c r="E485" t="str">
        <f>IF(LEN(telefony[[#This Row],[nr]])=7,"stacjonarny",IF(LEN(telefony[[#This Row],[nr]])=8,"komórkowy","zagraniczne"))</f>
        <v>stacjonarny</v>
      </c>
      <c r="F485">
        <f>IFERROR(SEARCH("12*",telefony[[#This Row],[nr]]),0)</f>
        <v>0</v>
      </c>
      <c r="G485" s="2">
        <f>telefony[[#This Row],[zakonczenie]]-telefony[[#This Row],[rozpoczecie]]</f>
        <v>8.3449074074073981E-3</v>
      </c>
    </row>
    <row r="486" spans="1:7" hidden="1" x14ac:dyDescent="0.25">
      <c r="A486">
        <v>3851940</v>
      </c>
      <c r="B486" s="1">
        <v>42936</v>
      </c>
      <c r="C486" s="2">
        <v>0.36473379629629632</v>
      </c>
      <c r="D486" s="2">
        <v>0.36630787037037038</v>
      </c>
      <c r="E486" t="str">
        <f>IF(LEN(telefony[[#This Row],[nr]])=7,"stacjonarny",IF(LEN(telefony[[#This Row],[nr]])=8,"komórkowy","zagraniczne"))</f>
        <v>stacjonarny</v>
      </c>
      <c r="F486">
        <f>IFERROR(SEARCH("12*",telefony[[#This Row],[nr]]),0)</f>
        <v>0</v>
      </c>
      <c r="G486" s="2">
        <f>telefony[[#This Row],[zakonczenie]]-telefony[[#This Row],[rozpoczecie]]</f>
        <v>1.5740740740740611E-3</v>
      </c>
    </row>
    <row r="487" spans="1:7" hidden="1" x14ac:dyDescent="0.25">
      <c r="A487">
        <v>3858766</v>
      </c>
      <c r="B487" s="1">
        <v>42935</v>
      </c>
      <c r="C487" s="2">
        <v>0.60624999999999996</v>
      </c>
      <c r="D487" s="2">
        <v>0.6083912037037037</v>
      </c>
      <c r="E487" t="str">
        <f>IF(LEN(telefony[[#This Row],[nr]])=7,"stacjonarny",IF(LEN(telefony[[#This Row],[nr]])=8,"komórkowy","zagraniczne"))</f>
        <v>stacjonarny</v>
      </c>
      <c r="F487">
        <f>IFERROR(SEARCH("12*",telefony[[#This Row],[nr]]),0)</f>
        <v>0</v>
      </c>
      <c r="G487" s="2">
        <f>telefony[[#This Row],[zakonczenie]]-telefony[[#This Row],[rozpoczecie]]</f>
        <v>2.1412037037037424E-3</v>
      </c>
    </row>
    <row r="488" spans="1:7" hidden="1" x14ac:dyDescent="0.25">
      <c r="A488">
        <v>3858766</v>
      </c>
      <c r="B488" s="1">
        <v>42937</v>
      </c>
      <c r="C488" s="2">
        <v>0.59026620370370375</v>
      </c>
      <c r="D488" s="2">
        <v>0.59652777777777777</v>
      </c>
      <c r="E488" t="str">
        <f>IF(LEN(telefony[[#This Row],[nr]])=7,"stacjonarny",IF(LEN(telefony[[#This Row],[nr]])=8,"komórkowy","zagraniczne"))</f>
        <v>stacjonarny</v>
      </c>
      <c r="F488">
        <f>IFERROR(SEARCH("12*",telefony[[#This Row],[nr]]),0)</f>
        <v>0</v>
      </c>
      <c r="G488" s="2">
        <f>telefony[[#This Row],[zakonczenie]]-telefony[[#This Row],[rozpoczecie]]</f>
        <v>6.2615740740740167E-3</v>
      </c>
    </row>
    <row r="489" spans="1:7" hidden="1" x14ac:dyDescent="0.25">
      <c r="A489">
        <v>3861280</v>
      </c>
      <c r="B489" s="1">
        <v>42937</v>
      </c>
      <c r="C489" s="2">
        <v>0.6147569444444444</v>
      </c>
      <c r="D489" s="2">
        <v>0.62420138888888888</v>
      </c>
      <c r="E489" t="str">
        <f>IF(LEN(telefony[[#This Row],[nr]])=7,"stacjonarny",IF(LEN(telefony[[#This Row],[nr]])=8,"komórkowy","zagraniczne"))</f>
        <v>stacjonarny</v>
      </c>
      <c r="F489">
        <f>IFERROR(SEARCH("12*",telefony[[#This Row],[nr]]),0)</f>
        <v>4</v>
      </c>
      <c r="G489" s="2">
        <f>telefony[[#This Row],[zakonczenie]]-telefony[[#This Row],[rozpoczecie]]</f>
        <v>9.4444444444444775E-3</v>
      </c>
    </row>
    <row r="490" spans="1:7" hidden="1" x14ac:dyDescent="0.25">
      <c r="A490">
        <v>3862016</v>
      </c>
      <c r="B490" s="1">
        <v>42934</v>
      </c>
      <c r="C490" s="2">
        <v>0.46127314814814813</v>
      </c>
      <c r="D490" s="2">
        <v>0.46726851851851853</v>
      </c>
      <c r="E490" t="str">
        <f>IF(LEN(telefony[[#This Row],[nr]])=7,"stacjonarny",IF(LEN(telefony[[#This Row],[nr]])=8,"komórkowy","zagraniczne"))</f>
        <v>stacjonarny</v>
      </c>
      <c r="F490">
        <f>IFERROR(SEARCH("12*",telefony[[#This Row],[nr]]),0)</f>
        <v>0</v>
      </c>
      <c r="G490" s="2">
        <f>telefony[[#This Row],[zakonczenie]]-telefony[[#This Row],[rozpoczecie]]</f>
        <v>5.9953703703704009E-3</v>
      </c>
    </row>
    <row r="491" spans="1:7" hidden="1" x14ac:dyDescent="0.25">
      <c r="A491">
        <v>3864488</v>
      </c>
      <c r="B491" s="1">
        <v>42943</v>
      </c>
      <c r="C491" s="2">
        <v>0.58601851851851849</v>
      </c>
      <c r="D491" s="2">
        <v>0.58971064814814811</v>
      </c>
      <c r="E491" t="str">
        <f>IF(LEN(telefony[[#This Row],[nr]])=7,"stacjonarny",IF(LEN(telefony[[#This Row],[nr]])=8,"komórkowy","zagraniczne"))</f>
        <v>stacjonarny</v>
      </c>
      <c r="F491">
        <f>IFERROR(SEARCH("12*",telefony[[#This Row],[nr]]),0)</f>
        <v>0</v>
      </c>
      <c r="G491" s="2">
        <f>telefony[[#This Row],[zakonczenie]]-telefony[[#This Row],[rozpoczecie]]</f>
        <v>3.6921296296296147E-3</v>
      </c>
    </row>
    <row r="492" spans="1:7" hidden="1" x14ac:dyDescent="0.25">
      <c r="A492">
        <v>3897347</v>
      </c>
      <c r="B492" s="1">
        <v>42919</v>
      </c>
      <c r="C492" s="2">
        <v>0.50549768518518523</v>
      </c>
      <c r="D492" s="2">
        <v>0.5100231481481482</v>
      </c>
      <c r="E492" t="str">
        <f>IF(LEN(telefony[[#This Row],[nr]])=7,"stacjonarny",IF(LEN(telefony[[#This Row],[nr]])=8,"komórkowy","zagraniczne"))</f>
        <v>stacjonarny</v>
      </c>
      <c r="F492">
        <f>IFERROR(SEARCH("12*",telefony[[#This Row],[nr]]),0)</f>
        <v>0</v>
      </c>
      <c r="G492" s="2">
        <f>telefony[[#This Row],[zakonczenie]]-telefony[[#This Row],[rozpoczecie]]</f>
        <v>4.5254629629629672E-3</v>
      </c>
    </row>
    <row r="493" spans="1:7" hidden="1" x14ac:dyDescent="0.25">
      <c r="A493">
        <v>3900921</v>
      </c>
      <c r="B493" s="1">
        <v>42923</v>
      </c>
      <c r="C493" s="2">
        <v>0.52968749999999998</v>
      </c>
      <c r="D493" s="2">
        <v>0.53865740740740742</v>
      </c>
      <c r="E493" t="str">
        <f>IF(LEN(telefony[[#This Row],[nr]])=7,"stacjonarny",IF(LEN(telefony[[#This Row],[nr]])=8,"komórkowy","zagraniczne"))</f>
        <v>stacjonarny</v>
      </c>
      <c r="F493">
        <f>IFERROR(SEARCH("12*",telefony[[#This Row],[nr]]),0)</f>
        <v>0</v>
      </c>
      <c r="G493" s="2">
        <f>telefony[[#This Row],[zakonczenie]]-telefony[[#This Row],[rozpoczecie]]</f>
        <v>8.9699074074074403E-3</v>
      </c>
    </row>
    <row r="494" spans="1:7" hidden="1" x14ac:dyDescent="0.25">
      <c r="A494">
        <v>3908162</v>
      </c>
      <c r="B494" s="1">
        <v>42941</v>
      </c>
      <c r="C494" s="2">
        <v>0.37805555555555553</v>
      </c>
      <c r="D494" s="2">
        <v>0.38770833333333332</v>
      </c>
      <c r="E494" t="str">
        <f>IF(LEN(telefony[[#This Row],[nr]])=7,"stacjonarny",IF(LEN(telefony[[#This Row],[nr]])=8,"komórkowy","zagraniczne"))</f>
        <v>stacjonarny</v>
      </c>
      <c r="F494">
        <f>IFERROR(SEARCH("12*",telefony[[#This Row],[nr]]),0)</f>
        <v>0</v>
      </c>
      <c r="G494" s="2">
        <f>telefony[[#This Row],[zakonczenie]]-telefony[[#This Row],[rozpoczecie]]</f>
        <v>9.6527777777777879E-3</v>
      </c>
    </row>
    <row r="495" spans="1:7" hidden="1" x14ac:dyDescent="0.25">
      <c r="A495">
        <v>3912924</v>
      </c>
      <c r="B495" s="1">
        <v>42943</v>
      </c>
      <c r="C495" s="2">
        <v>0.52368055555555559</v>
      </c>
      <c r="D495" s="2">
        <v>0.52627314814814818</v>
      </c>
      <c r="E495" t="str">
        <f>IF(LEN(telefony[[#This Row],[nr]])=7,"stacjonarny",IF(LEN(telefony[[#This Row],[nr]])=8,"komórkowy","zagraniczne"))</f>
        <v>stacjonarny</v>
      </c>
      <c r="F495">
        <f>IFERROR(SEARCH("12*",telefony[[#This Row],[nr]]),0)</f>
        <v>3</v>
      </c>
      <c r="G495" s="2">
        <f>telefony[[#This Row],[zakonczenie]]-telefony[[#This Row],[rozpoczecie]]</f>
        <v>2.5925925925925908E-3</v>
      </c>
    </row>
    <row r="496" spans="1:7" hidden="1" x14ac:dyDescent="0.25">
      <c r="A496">
        <v>3914070</v>
      </c>
      <c r="B496" s="1">
        <v>42937</v>
      </c>
      <c r="C496" s="2">
        <v>0.51249999999999996</v>
      </c>
      <c r="D496" s="2">
        <v>0.51405092592592594</v>
      </c>
      <c r="E496" t="str">
        <f>IF(LEN(telefony[[#This Row],[nr]])=7,"stacjonarny",IF(LEN(telefony[[#This Row],[nr]])=8,"komórkowy","zagraniczne"))</f>
        <v>stacjonarny</v>
      </c>
      <c r="F496">
        <f>IFERROR(SEARCH("12*",telefony[[#This Row],[nr]]),0)</f>
        <v>0</v>
      </c>
      <c r="G496" s="2">
        <f>telefony[[#This Row],[zakonczenie]]-telefony[[#This Row],[rozpoczecie]]</f>
        <v>1.5509259259259833E-3</v>
      </c>
    </row>
    <row r="497" spans="1:7" hidden="1" x14ac:dyDescent="0.25">
      <c r="A497">
        <v>3919087</v>
      </c>
      <c r="B497" s="1">
        <v>42923</v>
      </c>
      <c r="C497" s="2">
        <v>0.54379629629629633</v>
      </c>
      <c r="D497" s="2">
        <v>0.54679398148148151</v>
      </c>
      <c r="E497" t="str">
        <f>IF(LEN(telefony[[#This Row],[nr]])=7,"stacjonarny",IF(LEN(telefony[[#This Row],[nr]])=8,"komórkowy","zagraniczne"))</f>
        <v>stacjonarny</v>
      </c>
      <c r="F497">
        <f>IFERROR(SEARCH("12*",telefony[[#This Row],[nr]]),0)</f>
        <v>0</v>
      </c>
      <c r="G497" s="2">
        <f>telefony[[#This Row],[zakonczenie]]-telefony[[#This Row],[rozpoczecie]]</f>
        <v>2.9976851851851727E-3</v>
      </c>
    </row>
    <row r="498" spans="1:7" hidden="1" x14ac:dyDescent="0.25">
      <c r="A498">
        <v>3925701</v>
      </c>
      <c r="B498" s="1">
        <v>42944</v>
      </c>
      <c r="C498" s="2">
        <v>0.45756944444444442</v>
      </c>
      <c r="D498" s="2">
        <v>0.46141203703703704</v>
      </c>
      <c r="E498" t="str">
        <f>IF(LEN(telefony[[#This Row],[nr]])=7,"stacjonarny",IF(LEN(telefony[[#This Row],[nr]])=8,"komórkowy","zagraniczne"))</f>
        <v>stacjonarny</v>
      </c>
      <c r="F498">
        <f>IFERROR(SEARCH("12*",telefony[[#This Row],[nr]]),0)</f>
        <v>0</v>
      </c>
      <c r="G498" s="2">
        <f>telefony[[#This Row],[zakonczenie]]-telefony[[#This Row],[rozpoczecie]]</f>
        <v>3.8425925925926196E-3</v>
      </c>
    </row>
    <row r="499" spans="1:7" hidden="1" x14ac:dyDescent="0.25">
      <c r="A499">
        <v>3931464</v>
      </c>
      <c r="B499" s="1">
        <v>42920</v>
      </c>
      <c r="C499" s="2">
        <v>0.62381944444444448</v>
      </c>
      <c r="D499" s="2">
        <v>0.6322106481481482</v>
      </c>
      <c r="E499" t="str">
        <f>IF(LEN(telefony[[#This Row],[nr]])=7,"stacjonarny",IF(LEN(telefony[[#This Row],[nr]])=8,"komórkowy","zagraniczne"))</f>
        <v>stacjonarny</v>
      </c>
      <c r="F499">
        <f>IFERROR(SEARCH("12*",telefony[[#This Row],[nr]]),0)</f>
        <v>0</v>
      </c>
      <c r="G499" s="2">
        <f>telefony[[#This Row],[zakonczenie]]-telefony[[#This Row],[rozpoczecie]]</f>
        <v>8.3912037037037202E-3</v>
      </c>
    </row>
    <row r="500" spans="1:7" hidden="1" x14ac:dyDescent="0.25">
      <c r="A500">
        <v>3931914</v>
      </c>
      <c r="B500" s="1">
        <v>42947</v>
      </c>
      <c r="C500" s="2">
        <v>0.55063657407407407</v>
      </c>
      <c r="D500" s="2">
        <v>0.55451388888888886</v>
      </c>
      <c r="E500" t="str">
        <f>IF(LEN(telefony[[#This Row],[nr]])=7,"stacjonarny",IF(LEN(telefony[[#This Row],[nr]])=8,"komórkowy","zagraniczne"))</f>
        <v>stacjonarny</v>
      </c>
      <c r="F500">
        <f>IFERROR(SEARCH("12*",telefony[[#This Row],[nr]]),0)</f>
        <v>0</v>
      </c>
      <c r="G500" s="2">
        <f>telefony[[#This Row],[zakonczenie]]-telefony[[#This Row],[rozpoczecie]]</f>
        <v>3.8773148148147918E-3</v>
      </c>
    </row>
    <row r="501" spans="1:7" hidden="1" x14ac:dyDescent="0.25">
      <c r="A501">
        <v>3934931</v>
      </c>
      <c r="B501" s="1">
        <v>42927</v>
      </c>
      <c r="C501" s="2">
        <v>0.3349537037037037</v>
      </c>
      <c r="D501" s="2">
        <v>0.3379861111111111</v>
      </c>
      <c r="E501" t="str">
        <f>IF(LEN(telefony[[#This Row],[nr]])=7,"stacjonarny",IF(LEN(telefony[[#This Row],[nr]])=8,"komórkowy","zagraniczne"))</f>
        <v>stacjonarny</v>
      </c>
      <c r="F501">
        <f>IFERROR(SEARCH("12*",telefony[[#This Row],[nr]]),0)</f>
        <v>0</v>
      </c>
      <c r="G501" s="2">
        <f>telefony[[#This Row],[zakonczenie]]-telefony[[#This Row],[rozpoczecie]]</f>
        <v>3.0324074074074003E-3</v>
      </c>
    </row>
    <row r="502" spans="1:7" hidden="1" x14ac:dyDescent="0.25">
      <c r="A502">
        <v>3943994</v>
      </c>
      <c r="B502" s="1">
        <v>42927</v>
      </c>
      <c r="C502" s="2">
        <v>0.39199074074074075</v>
      </c>
      <c r="D502" s="2">
        <v>0.39934027777777775</v>
      </c>
      <c r="E502" t="str">
        <f>IF(LEN(telefony[[#This Row],[nr]])=7,"stacjonarny",IF(LEN(telefony[[#This Row],[nr]])=8,"komórkowy","zagraniczne"))</f>
        <v>stacjonarny</v>
      </c>
      <c r="F502">
        <f>IFERROR(SEARCH("12*",telefony[[#This Row],[nr]]),0)</f>
        <v>0</v>
      </c>
      <c r="G502" s="2">
        <f>telefony[[#This Row],[zakonczenie]]-telefony[[#This Row],[rozpoczecie]]</f>
        <v>7.3495370370370017E-3</v>
      </c>
    </row>
    <row r="503" spans="1:7" hidden="1" x14ac:dyDescent="0.25">
      <c r="A503">
        <v>3944120</v>
      </c>
      <c r="B503" s="1">
        <v>42926</v>
      </c>
      <c r="C503" s="2">
        <v>0.39307870370370368</v>
      </c>
      <c r="D503" s="2">
        <v>0.39380787037037035</v>
      </c>
      <c r="E503" t="str">
        <f>IF(LEN(telefony[[#This Row],[nr]])=7,"stacjonarny",IF(LEN(telefony[[#This Row],[nr]])=8,"komórkowy","zagraniczne"))</f>
        <v>stacjonarny</v>
      </c>
      <c r="F503">
        <f>IFERROR(SEARCH("12*",telefony[[#This Row],[nr]]),0)</f>
        <v>5</v>
      </c>
      <c r="G503" s="2">
        <f>telefony[[#This Row],[zakonczenie]]-telefony[[#This Row],[rozpoczecie]]</f>
        <v>7.2916666666666963E-4</v>
      </c>
    </row>
    <row r="504" spans="1:7" hidden="1" x14ac:dyDescent="0.25">
      <c r="A504">
        <v>3954712</v>
      </c>
      <c r="B504" s="1">
        <v>42919</v>
      </c>
      <c r="C504" s="2">
        <v>0.39876157407407409</v>
      </c>
      <c r="D504" s="2">
        <v>0.40207175925925925</v>
      </c>
      <c r="E504" t="str">
        <f>IF(LEN(telefony[[#This Row],[nr]])=7,"stacjonarny",IF(LEN(telefony[[#This Row],[nr]])=8,"komórkowy","zagraniczne"))</f>
        <v>stacjonarny</v>
      </c>
      <c r="F504">
        <f>IFERROR(SEARCH("12*",telefony[[#This Row],[nr]]),0)</f>
        <v>6</v>
      </c>
      <c r="G504" s="2">
        <f>telefony[[#This Row],[zakonczenie]]-telefony[[#This Row],[rozpoczecie]]</f>
        <v>3.310185185185166E-3</v>
      </c>
    </row>
    <row r="505" spans="1:7" hidden="1" x14ac:dyDescent="0.25">
      <c r="A505">
        <v>3972159</v>
      </c>
      <c r="B505" s="1">
        <v>42942</v>
      </c>
      <c r="C505" s="2">
        <v>0.37895833333333334</v>
      </c>
      <c r="D505" s="2">
        <v>0.38263888888888886</v>
      </c>
      <c r="E505" t="str">
        <f>IF(LEN(telefony[[#This Row],[nr]])=7,"stacjonarny",IF(LEN(telefony[[#This Row],[nr]])=8,"komórkowy","zagraniczne"))</f>
        <v>stacjonarny</v>
      </c>
      <c r="F505">
        <f>IFERROR(SEARCH("12*",telefony[[#This Row],[nr]]),0)</f>
        <v>0</v>
      </c>
      <c r="G505" s="2">
        <f>telefony[[#This Row],[zakonczenie]]-telefony[[#This Row],[rozpoczecie]]</f>
        <v>3.6805555555555203E-3</v>
      </c>
    </row>
    <row r="506" spans="1:7" hidden="1" x14ac:dyDescent="0.25">
      <c r="A506">
        <v>3976931</v>
      </c>
      <c r="B506" s="1">
        <v>42941</v>
      </c>
      <c r="C506" s="2">
        <v>0.59350694444444441</v>
      </c>
      <c r="D506" s="2">
        <v>0.59811342592592598</v>
      </c>
      <c r="E506" t="str">
        <f>IF(LEN(telefony[[#This Row],[nr]])=7,"stacjonarny",IF(LEN(telefony[[#This Row],[nr]])=8,"komórkowy","zagraniczne"))</f>
        <v>stacjonarny</v>
      </c>
      <c r="F506">
        <f>IFERROR(SEARCH("12*",telefony[[#This Row],[nr]]),0)</f>
        <v>0</v>
      </c>
      <c r="G506" s="2">
        <f>telefony[[#This Row],[zakonczenie]]-telefony[[#This Row],[rozpoczecie]]</f>
        <v>4.6064814814815724E-3</v>
      </c>
    </row>
    <row r="507" spans="1:7" hidden="1" x14ac:dyDescent="0.25">
      <c r="A507">
        <v>3979295</v>
      </c>
      <c r="B507" s="1">
        <v>42940</v>
      </c>
      <c r="C507" s="2">
        <v>0.49062499999999998</v>
      </c>
      <c r="D507" s="2">
        <v>0.49767361111111114</v>
      </c>
      <c r="E507" t="str">
        <f>IF(LEN(telefony[[#This Row],[nr]])=7,"stacjonarny",IF(LEN(telefony[[#This Row],[nr]])=8,"komórkowy","zagraniczne"))</f>
        <v>stacjonarny</v>
      </c>
      <c r="F507">
        <f>IFERROR(SEARCH("12*",telefony[[#This Row],[nr]]),0)</f>
        <v>0</v>
      </c>
      <c r="G507" s="2">
        <f>telefony[[#This Row],[zakonczenie]]-telefony[[#This Row],[rozpoczecie]]</f>
        <v>7.0486111111111582E-3</v>
      </c>
    </row>
    <row r="508" spans="1:7" hidden="1" x14ac:dyDescent="0.25">
      <c r="A508">
        <v>3979680</v>
      </c>
      <c r="B508" s="1">
        <v>42936</v>
      </c>
      <c r="C508" s="2">
        <v>0.53820601851851857</v>
      </c>
      <c r="D508" s="2">
        <v>0.54369212962962965</v>
      </c>
      <c r="E508" t="str">
        <f>IF(LEN(telefony[[#This Row],[nr]])=7,"stacjonarny",IF(LEN(telefony[[#This Row],[nr]])=8,"komórkowy","zagraniczne"))</f>
        <v>stacjonarny</v>
      </c>
      <c r="F508">
        <f>IFERROR(SEARCH("12*",telefony[[#This Row],[nr]]),0)</f>
        <v>0</v>
      </c>
      <c r="G508" s="2">
        <f>telefony[[#This Row],[zakonczenie]]-telefony[[#This Row],[rozpoczecie]]</f>
        <v>5.4861111111110805E-3</v>
      </c>
    </row>
    <row r="509" spans="1:7" hidden="1" x14ac:dyDescent="0.25">
      <c r="A509">
        <v>3982833</v>
      </c>
      <c r="B509" s="1">
        <v>42937</v>
      </c>
      <c r="C509" s="2">
        <v>0.61690972222222218</v>
      </c>
      <c r="D509" s="2">
        <v>0.62290509259259264</v>
      </c>
      <c r="E509" t="str">
        <f>IF(LEN(telefony[[#This Row],[nr]])=7,"stacjonarny",IF(LEN(telefony[[#This Row],[nr]])=8,"komórkowy","zagraniczne"))</f>
        <v>stacjonarny</v>
      </c>
      <c r="F509">
        <f>IFERROR(SEARCH("12*",telefony[[#This Row],[nr]]),0)</f>
        <v>0</v>
      </c>
      <c r="G509" s="2">
        <f>telefony[[#This Row],[zakonczenie]]-telefony[[#This Row],[rozpoczecie]]</f>
        <v>5.9953703703704564E-3</v>
      </c>
    </row>
    <row r="510" spans="1:7" hidden="1" x14ac:dyDescent="0.25">
      <c r="A510">
        <v>3983714</v>
      </c>
      <c r="B510" s="1">
        <v>42947</v>
      </c>
      <c r="C510" s="2">
        <v>0.49849537037037039</v>
      </c>
      <c r="D510" s="2">
        <v>0.5092592592592593</v>
      </c>
      <c r="E510" t="str">
        <f>IF(LEN(telefony[[#This Row],[nr]])=7,"stacjonarny",IF(LEN(telefony[[#This Row],[nr]])=8,"komórkowy","zagraniczne"))</f>
        <v>stacjonarny</v>
      </c>
      <c r="F510">
        <f>IFERROR(SEARCH("12*",telefony[[#This Row],[nr]]),0)</f>
        <v>0</v>
      </c>
      <c r="G510" s="2">
        <f>telefony[[#This Row],[zakonczenie]]-telefony[[#This Row],[rozpoczecie]]</f>
        <v>1.0763888888888906E-2</v>
      </c>
    </row>
    <row r="511" spans="1:7" hidden="1" x14ac:dyDescent="0.25">
      <c r="A511">
        <v>3984696</v>
      </c>
      <c r="B511" s="1">
        <v>42929</v>
      </c>
      <c r="C511" s="2">
        <v>0.46581018518518519</v>
      </c>
      <c r="D511" s="2">
        <v>0.46589120370370368</v>
      </c>
      <c r="E511" t="str">
        <f>IF(LEN(telefony[[#This Row],[nr]])=7,"stacjonarny",IF(LEN(telefony[[#This Row],[nr]])=8,"komórkowy","zagraniczne"))</f>
        <v>stacjonarny</v>
      </c>
      <c r="F511">
        <f>IFERROR(SEARCH("12*",telefony[[#This Row],[nr]]),0)</f>
        <v>0</v>
      </c>
      <c r="G511" s="2">
        <f>telefony[[#This Row],[zakonczenie]]-telefony[[#This Row],[rozpoczecie]]</f>
        <v>8.1018518518494176E-5</v>
      </c>
    </row>
    <row r="512" spans="1:7" hidden="1" x14ac:dyDescent="0.25">
      <c r="A512">
        <v>3984696</v>
      </c>
      <c r="B512" s="1">
        <v>42929</v>
      </c>
      <c r="C512" s="2">
        <v>0.55923611111111116</v>
      </c>
      <c r="D512" s="2">
        <v>0.5665162037037037</v>
      </c>
      <c r="E512" t="str">
        <f>IF(LEN(telefony[[#This Row],[nr]])=7,"stacjonarny",IF(LEN(telefony[[#This Row],[nr]])=8,"komórkowy","zagraniczne"))</f>
        <v>stacjonarny</v>
      </c>
      <c r="F512">
        <f>IFERROR(SEARCH("12*",telefony[[#This Row],[nr]]),0)</f>
        <v>0</v>
      </c>
      <c r="G512" s="2">
        <f>telefony[[#This Row],[zakonczenie]]-telefony[[#This Row],[rozpoczecie]]</f>
        <v>7.2800925925925464E-3</v>
      </c>
    </row>
    <row r="513" spans="1:7" hidden="1" x14ac:dyDescent="0.25">
      <c r="A513">
        <v>3990337</v>
      </c>
      <c r="B513" s="1">
        <v>42920</v>
      </c>
      <c r="C513" s="2">
        <v>0.44158564814814816</v>
      </c>
      <c r="D513" s="2">
        <v>0.4470601851851852</v>
      </c>
      <c r="E513" t="str">
        <f>IF(LEN(telefony[[#This Row],[nr]])=7,"stacjonarny",IF(LEN(telefony[[#This Row],[nr]])=8,"komórkowy","zagraniczne"))</f>
        <v>stacjonarny</v>
      </c>
      <c r="F513">
        <f>IFERROR(SEARCH("12*",telefony[[#This Row],[nr]]),0)</f>
        <v>0</v>
      </c>
      <c r="G513" s="2">
        <f>telefony[[#This Row],[zakonczenie]]-telefony[[#This Row],[rozpoczecie]]</f>
        <v>5.4745370370370416E-3</v>
      </c>
    </row>
    <row r="514" spans="1:7" hidden="1" x14ac:dyDescent="0.25">
      <c r="A514">
        <v>3999937</v>
      </c>
      <c r="B514" s="1">
        <v>42930</v>
      </c>
      <c r="C514" s="2">
        <v>0.38447916666666665</v>
      </c>
      <c r="D514" s="2">
        <v>0.39068287037037036</v>
      </c>
      <c r="E514" t="str">
        <f>IF(LEN(telefony[[#This Row],[nr]])=7,"stacjonarny",IF(LEN(telefony[[#This Row],[nr]])=8,"komórkowy","zagraniczne"))</f>
        <v>stacjonarny</v>
      </c>
      <c r="F514">
        <f>IFERROR(SEARCH("12*",telefony[[#This Row],[nr]]),0)</f>
        <v>0</v>
      </c>
      <c r="G514" s="2">
        <f>telefony[[#This Row],[zakonczenie]]-telefony[[#This Row],[rozpoczecie]]</f>
        <v>6.2037037037037113E-3</v>
      </c>
    </row>
    <row r="515" spans="1:7" hidden="1" x14ac:dyDescent="0.25">
      <c r="A515">
        <v>4002406</v>
      </c>
      <c r="B515" s="1">
        <v>42922</v>
      </c>
      <c r="C515" s="2">
        <v>0.60247685185185185</v>
      </c>
      <c r="D515" s="2">
        <v>0.60782407407407413</v>
      </c>
      <c r="E515" t="str">
        <f>IF(LEN(telefony[[#This Row],[nr]])=7,"stacjonarny",IF(LEN(telefony[[#This Row],[nr]])=8,"komórkowy","zagraniczne"))</f>
        <v>stacjonarny</v>
      </c>
      <c r="F515">
        <f>IFERROR(SEARCH("12*",telefony[[#This Row],[nr]]),0)</f>
        <v>0</v>
      </c>
      <c r="G515" s="2">
        <f>telefony[[#This Row],[zakonczenie]]-telefony[[#This Row],[rozpoczecie]]</f>
        <v>5.3472222222222809E-3</v>
      </c>
    </row>
    <row r="516" spans="1:7" hidden="1" x14ac:dyDescent="0.25">
      <c r="A516">
        <v>4007464</v>
      </c>
      <c r="B516" s="1">
        <v>42928</v>
      </c>
      <c r="C516" s="2">
        <v>0.38767361111111109</v>
      </c>
      <c r="D516" s="2">
        <v>0.38848379629629631</v>
      </c>
      <c r="E516" t="str">
        <f>IF(LEN(telefony[[#This Row],[nr]])=7,"stacjonarny",IF(LEN(telefony[[#This Row],[nr]])=8,"komórkowy","zagraniczne"))</f>
        <v>stacjonarny</v>
      </c>
      <c r="F516">
        <f>IFERROR(SEARCH("12*",telefony[[#This Row],[nr]]),0)</f>
        <v>0</v>
      </c>
      <c r="G516" s="2">
        <f>telefony[[#This Row],[zakonczenie]]-telefony[[#This Row],[rozpoczecie]]</f>
        <v>8.1018518518521931E-4</v>
      </c>
    </row>
    <row r="517" spans="1:7" hidden="1" x14ac:dyDescent="0.25">
      <c r="A517">
        <v>4017213</v>
      </c>
      <c r="B517" s="1">
        <v>42943</v>
      </c>
      <c r="C517" s="2">
        <v>0.59228009259259262</v>
      </c>
      <c r="D517" s="2">
        <v>0.60034722222222225</v>
      </c>
      <c r="E517" t="str">
        <f>IF(LEN(telefony[[#This Row],[nr]])=7,"stacjonarny",IF(LEN(telefony[[#This Row],[nr]])=8,"komórkowy","zagraniczne"))</f>
        <v>stacjonarny</v>
      </c>
      <c r="F517">
        <f>IFERROR(SEARCH("12*",telefony[[#This Row],[nr]]),0)</f>
        <v>0</v>
      </c>
      <c r="G517" s="2">
        <f>telefony[[#This Row],[zakonczenie]]-telefony[[#This Row],[rozpoczecie]]</f>
        <v>8.0671296296296324E-3</v>
      </c>
    </row>
    <row r="518" spans="1:7" hidden="1" x14ac:dyDescent="0.25">
      <c r="A518">
        <v>4025325</v>
      </c>
      <c r="B518" s="1">
        <v>42943</v>
      </c>
      <c r="C518" s="2">
        <v>0.46151620370370372</v>
      </c>
      <c r="D518" s="2">
        <v>0.46604166666666669</v>
      </c>
      <c r="E518" t="str">
        <f>IF(LEN(telefony[[#This Row],[nr]])=7,"stacjonarny",IF(LEN(telefony[[#This Row],[nr]])=8,"komórkowy","zagraniczne"))</f>
        <v>stacjonarny</v>
      </c>
      <c r="F518">
        <f>IFERROR(SEARCH("12*",telefony[[#This Row],[nr]]),0)</f>
        <v>0</v>
      </c>
      <c r="G518" s="2">
        <f>telefony[[#This Row],[zakonczenie]]-telefony[[#This Row],[rozpoczecie]]</f>
        <v>4.5254629629629672E-3</v>
      </c>
    </row>
    <row r="519" spans="1:7" hidden="1" x14ac:dyDescent="0.25">
      <c r="A519">
        <v>4030817</v>
      </c>
      <c r="B519" s="1">
        <v>42943</v>
      </c>
      <c r="C519" s="2">
        <v>0.55092592592592593</v>
      </c>
      <c r="D519" s="2">
        <v>0.56030092592592595</v>
      </c>
      <c r="E519" t="str">
        <f>IF(LEN(telefony[[#This Row],[nr]])=7,"stacjonarny",IF(LEN(telefony[[#This Row],[nr]])=8,"komórkowy","zagraniczne"))</f>
        <v>stacjonarny</v>
      </c>
      <c r="F519">
        <f>IFERROR(SEARCH("12*",telefony[[#This Row],[nr]]),0)</f>
        <v>0</v>
      </c>
      <c r="G519" s="2">
        <f>telefony[[#This Row],[zakonczenie]]-telefony[[#This Row],[rozpoczecie]]</f>
        <v>9.3750000000000222E-3</v>
      </c>
    </row>
    <row r="520" spans="1:7" hidden="1" x14ac:dyDescent="0.25">
      <c r="A520">
        <v>4034491</v>
      </c>
      <c r="B520" s="1">
        <v>42936</v>
      </c>
      <c r="C520" s="2">
        <v>0.48813657407407407</v>
      </c>
      <c r="D520" s="2">
        <v>0.49116898148148147</v>
      </c>
      <c r="E520" t="str">
        <f>IF(LEN(telefony[[#This Row],[nr]])=7,"stacjonarny",IF(LEN(telefony[[#This Row],[nr]])=8,"komórkowy","zagraniczne"))</f>
        <v>stacjonarny</v>
      </c>
      <c r="F520">
        <f>IFERROR(SEARCH("12*",telefony[[#This Row],[nr]]),0)</f>
        <v>0</v>
      </c>
      <c r="G520" s="2">
        <f>telefony[[#This Row],[zakonczenie]]-telefony[[#This Row],[rozpoczecie]]</f>
        <v>3.0324074074074003E-3</v>
      </c>
    </row>
    <row r="521" spans="1:7" hidden="1" x14ac:dyDescent="0.25">
      <c r="A521">
        <v>4039284</v>
      </c>
      <c r="B521" s="1">
        <v>42921</v>
      </c>
      <c r="C521" s="2">
        <v>0.47684027777777777</v>
      </c>
      <c r="D521" s="2">
        <v>0.4824074074074074</v>
      </c>
      <c r="E521" t="str">
        <f>IF(LEN(telefony[[#This Row],[nr]])=7,"stacjonarny",IF(LEN(telefony[[#This Row],[nr]])=8,"komórkowy","zagraniczne"))</f>
        <v>stacjonarny</v>
      </c>
      <c r="F521">
        <f>IFERROR(SEARCH("12*",telefony[[#This Row],[nr]]),0)</f>
        <v>0</v>
      </c>
      <c r="G521" s="2">
        <f>telefony[[#This Row],[zakonczenie]]-telefony[[#This Row],[rozpoczecie]]</f>
        <v>5.5671296296296302E-3</v>
      </c>
    </row>
    <row r="522" spans="1:7" hidden="1" x14ac:dyDescent="0.25">
      <c r="A522">
        <v>4039284</v>
      </c>
      <c r="B522" s="1">
        <v>42933</v>
      </c>
      <c r="C522" s="2">
        <v>0.6021643518518518</v>
      </c>
      <c r="D522" s="2">
        <v>0.60636574074074079</v>
      </c>
      <c r="E522" t="str">
        <f>IF(LEN(telefony[[#This Row],[nr]])=7,"stacjonarny",IF(LEN(telefony[[#This Row],[nr]])=8,"komórkowy","zagraniczne"))</f>
        <v>stacjonarny</v>
      </c>
      <c r="F522">
        <f>IFERROR(SEARCH("12*",telefony[[#This Row],[nr]]),0)</f>
        <v>0</v>
      </c>
      <c r="G522" s="2">
        <f>telefony[[#This Row],[zakonczenie]]-telefony[[#This Row],[rozpoczecie]]</f>
        <v>4.2013888888889905E-3</v>
      </c>
    </row>
    <row r="523" spans="1:7" hidden="1" x14ac:dyDescent="0.25">
      <c r="A523">
        <v>4055319</v>
      </c>
      <c r="B523" s="1">
        <v>42933</v>
      </c>
      <c r="C523" s="2">
        <v>0.59471064814814811</v>
      </c>
      <c r="D523" s="2">
        <v>0.60624999999999996</v>
      </c>
      <c r="E523" t="str">
        <f>IF(LEN(telefony[[#This Row],[nr]])=7,"stacjonarny",IF(LEN(telefony[[#This Row],[nr]])=8,"komórkowy","zagraniczne"))</f>
        <v>stacjonarny</v>
      </c>
      <c r="F523">
        <f>IFERROR(SEARCH("12*",telefony[[#This Row],[nr]]),0)</f>
        <v>0</v>
      </c>
      <c r="G523" s="2">
        <f>telefony[[#This Row],[zakonczenie]]-telefony[[#This Row],[rozpoczecie]]</f>
        <v>1.1539351851851842E-2</v>
      </c>
    </row>
    <row r="524" spans="1:7" hidden="1" x14ac:dyDescent="0.25">
      <c r="A524">
        <v>4056070</v>
      </c>
      <c r="B524" s="1">
        <v>42940</v>
      </c>
      <c r="C524" s="2">
        <v>0.3480787037037037</v>
      </c>
      <c r="D524" s="2">
        <v>0.35413194444444446</v>
      </c>
      <c r="E524" t="str">
        <f>IF(LEN(telefony[[#This Row],[nr]])=7,"stacjonarny",IF(LEN(telefony[[#This Row],[nr]])=8,"komórkowy","zagraniczne"))</f>
        <v>stacjonarny</v>
      </c>
      <c r="F524">
        <f>IFERROR(SEARCH("12*",telefony[[#This Row],[nr]]),0)</f>
        <v>0</v>
      </c>
      <c r="G524" s="2">
        <f>telefony[[#This Row],[zakonczenie]]-telefony[[#This Row],[rozpoczecie]]</f>
        <v>6.0532407407407618E-3</v>
      </c>
    </row>
    <row r="525" spans="1:7" hidden="1" x14ac:dyDescent="0.25">
      <c r="A525">
        <v>4056361</v>
      </c>
      <c r="B525" s="1">
        <v>42927</v>
      </c>
      <c r="C525" s="2">
        <v>0.41239583333333335</v>
      </c>
      <c r="D525" s="2">
        <v>0.41844907407407406</v>
      </c>
      <c r="E525" t="str">
        <f>IF(LEN(telefony[[#This Row],[nr]])=7,"stacjonarny",IF(LEN(telefony[[#This Row],[nr]])=8,"komórkowy","zagraniczne"))</f>
        <v>stacjonarny</v>
      </c>
      <c r="F525">
        <f>IFERROR(SEARCH("12*",telefony[[#This Row],[nr]]),0)</f>
        <v>0</v>
      </c>
      <c r="G525" s="2">
        <f>telefony[[#This Row],[zakonczenie]]-telefony[[#This Row],[rozpoczecie]]</f>
        <v>6.0532407407407063E-3</v>
      </c>
    </row>
    <row r="526" spans="1:7" hidden="1" x14ac:dyDescent="0.25">
      <c r="A526">
        <v>4060894</v>
      </c>
      <c r="B526" s="1">
        <v>42944</v>
      </c>
      <c r="C526" s="2">
        <v>0.51730324074074074</v>
      </c>
      <c r="D526" s="2">
        <v>0.51848379629629626</v>
      </c>
      <c r="E526" t="str">
        <f>IF(LEN(telefony[[#This Row],[nr]])=7,"stacjonarny",IF(LEN(telefony[[#This Row],[nr]])=8,"komórkowy","zagraniczne"))</f>
        <v>stacjonarny</v>
      </c>
      <c r="F526">
        <f>IFERROR(SEARCH("12*",telefony[[#This Row],[nr]]),0)</f>
        <v>0</v>
      </c>
      <c r="G526" s="2">
        <f>telefony[[#This Row],[zakonczenie]]-telefony[[#This Row],[rozpoczecie]]</f>
        <v>1.1805555555555181E-3</v>
      </c>
    </row>
    <row r="527" spans="1:7" hidden="1" x14ac:dyDescent="0.25">
      <c r="A527">
        <v>4062215</v>
      </c>
      <c r="B527" s="1">
        <v>42929</v>
      </c>
      <c r="C527" s="2">
        <v>0.44732638888888887</v>
      </c>
      <c r="D527" s="2">
        <v>0.45466435185185183</v>
      </c>
      <c r="E527" t="str">
        <f>IF(LEN(telefony[[#This Row],[nr]])=7,"stacjonarny",IF(LEN(telefony[[#This Row],[nr]])=8,"komórkowy","zagraniczne"))</f>
        <v>stacjonarny</v>
      </c>
      <c r="F527">
        <f>IFERROR(SEARCH("12*",telefony[[#This Row],[nr]]),0)</f>
        <v>0</v>
      </c>
      <c r="G527" s="2">
        <f>telefony[[#This Row],[zakonczenie]]-telefony[[#This Row],[rozpoczecie]]</f>
        <v>7.3379629629629628E-3</v>
      </c>
    </row>
    <row r="528" spans="1:7" hidden="1" x14ac:dyDescent="0.25">
      <c r="A528">
        <v>4065787</v>
      </c>
      <c r="B528" s="1">
        <v>42935</v>
      </c>
      <c r="C528" s="2">
        <v>0.6021643518518518</v>
      </c>
      <c r="D528" s="2">
        <v>0.61331018518518521</v>
      </c>
      <c r="E528" t="str">
        <f>IF(LEN(telefony[[#This Row],[nr]])=7,"stacjonarny",IF(LEN(telefony[[#This Row],[nr]])=8,"komórkowy","zagraniczne"))</f>
        <v>stacjonarny</v>
      </c>
      <c r="F528">
        <f>IFERROR(SEARCH("12*",telefony[[#This Row],[nr]]),0)</f>
        <v>0</v>
      </c>
      <c r="G528" s="2">
        <f>telefony[[#This Row],[zakonczenie]]-telefony[[#This Row],[rozpoczecie]]</f>
        <v>1.114583333333341E-2</v>
      </c>
    </row>
    <row r="529" spans="1:7" hidden="1" x14ac:dyDescent="0.25">
      <c r="A529">
        <v>4068728</v>
      </c>
      <c r="B529" s="1">
        <v>42934</v>
      </c>
      <c r="C529" s="2">
        <v>0.53760416666666666</v>
      </c>
      <c r="D529" s="2">
        <v>0.546412037037037</v>
      </c>
      <c r="E529" t="str">
        <f>IF(LEN(telefony[[#This Row],[nr]])=7,"stacjonarny",IF(LEN(telefony[[#This Row],[nr]])=8,"komórkowy","zagraniczne"))</f>
        <v>stacjonarny</v>
      </c>
      <c r="F529">
        <f>IFERROR(SEARCH("12*",telefony[[#This Row],[nr]]),0)</f>
        <v>0</v>
      </c>
      <c r="G529" s="2">
        <f>telefony[[#This Row],[zakonczenie]]-telefony[[#This Row],[rozpoczecie]]</f>
        <v>8.8078703703703409E-3</v>
      </c>
    </row>
    <row r="530" spans="1:7" hidden="1" x14ac:dyDescent="0.25">
      <c r="A530">
        <v>4079013</v>
      </c>
      <c r="B530" s="1">
        <v>42935</v>
      </c>
      <c r="C530" s="2">
        <v>0.41616898148148146</v>
      </c>
      <c r="D530" s="2">
        <v>0.41717592592592595</v>
      </c>
      <c r="E530" t="str">
        <f>IF(LEN(telefony[[#This Row],[nr]])=7,"stacjonarny",IF(LEN(telefony[[#This Row],[nr]])=8,"komórkowy","zagraniczne"))</f>
        <v>stacjonarny</v>
      </c>
      <c r="F530">
        <f>IFERROR(SEARCH("12*",telefony[[#This Row],[nr]]),0)</f>
        <v>0</v>
      </c>
      <c r="G530" s="2">
        <f>telefony[[#This Row],[zakonczenie]]-telefony[[#This Row],[rozpoczecie]]</f>
        <v>1.0069444444444908E-3</v>
      </c>
    </row>
    <row r="531" spans="1:7" hidden="1" x14ac:dyDescent="0.25">
      <c r="A531">
        <v>4082744</v>
      </c>
      <c r="B531" s="1">
        <v>42942</v>
      </c>
      <c r="C531" s="2">
        <v>0.56481481481481477</v>
      </c>
      <c r="D531" s="2">
        <v>0.57565972222222217</v>
      </c>
      <c r="E531" t="str">
        <f>IF(LEN(telefony[[#This Row],[nr]])=7,"stacjonarny",IF(LEN(telefony[[#This Row],[nr]])=8,"komórkowy","zagraniczne"))</f>
        <v>stacjonarny</v>
      </c>
      <c r="F531">
        <f>IFERROR(SEARCH("12*",telefony[[#This Row],[nr]]),0)</f>
        <v>0</v>
      </c>
      <c r="G531" s="2">
        <f>telefony[[#This Row],[zakonczenie]]-telefony[[#This Row],[rozpoczecie]]</f>
        <v>1.08449074074074E-2</v>
      </c>
    </row>
    <row r="532" spans="1:7" hidden="1" x14ac:dyDescent="0.25">
      <c r="A532">
        <v>4093292</v>
      </c>
      <c r="B532" s="1">
        <v>42919</v>
      </c>
      <c r="C532" s="2">
        <v>0.43038194444444444</v>
      </c>
      <c r="D532" s="2">
        <v>0.43494212962962964</v>
      </c>
      <c r="E532" t="str">
        <f>IF(LEN(telefony[[#This Row],[nr]])=7,"stacjonarny",IF(LEN(telefony[[#This Row],[nr]])=8,"komórkowy","zagraniczne"))</f>
        <v>stacjonarny</v>
      </c>
      <c r="F532">
        <f>IFERROR(SEARCH("12*",telefony[[#This Row],[nr]]),0)</f>
        <v>0</v>
      </c>
      <c r="G532" s="2">
        <f>telefony[[#This Row],[zakonczenie]]-telefony[[#This Row],[rozpoczecie]]</f>
        <v>4.5601851851851949E-3</v>
      </c>
    </row>
    <row r="533" spans="1:7" hidden="1" x14ac:dyDescent="0.25">
      <c r="A533">
        <v>4094662</v>
      </c>
      <c r="B533" s="1">
        <v>42936</v>
      </c>
      <c r="C533" s="2">
        <v>0.50581018518518517</v>
      </c>
      <c r="D533" s="2">
        <v>0.51442129629629629</v>
      </c>
      <c r="E533" t="str">
        <f>IF(LEN(telefony[[#This Row],[nr]])=7,"stacjonarny",IF(LEN(telefony[[#This Row],[nr]])=8,"komórkowy","zagraniczne"))</f>
        <v>stacjonarny</v>
      </c>
      <c r="F533">
        <f>IFERROR(SEARCH("12*",telefony[[#This Row],[nr]]),0)</f>
        <v>0</v>
      </c>
      <c r="G533" s="2">
        <f>telefony[[#This Row],[zakonczenie]]-telefony[[#This Row],[rozpoczecie]]</f>
        <v>8.6111111111111249E-3</v>
      </c>
    </row>
    <row r="534" spans="1:7" hidden="1" x14ac:dyDescent="0.25">
      <c r="A534">
        <v>4100331</v>
      </c>
      <c r="B534" s="1">
        <v>42941</v>
      </c>
      <c r="C534" s="2">
        <v>0.57863425925925926</v>
      </c>
      <c r="D534" s="2">
        <v>0.58030092592592597</v>
      </c>
      <c r="E534" t="str">
        <f>IF(LEN(telefony[[#This Row],[nr]])=7,"stacjonarny",IF(LEN(telefony[[#This Row],[nr]])=8,"komórkowy","zagraniczne"))</f>
        <v>stacjonarny</v>
      </c>
      <c r="F534">
        <f>IFERROR(SEARCH("12*",telefony[[#This Row],[nr]]),0)</f>
        <v>0</v>
      </c>
      <c r="G534" s="2">
        <f>telefony[[#This Row],[zakonczenie]]-telefony[[#This Row],[rozpoczecie]]</f>
        <v>1.6666666666667052E-3</v>
      </c>
    </row>
    <row r="535" spans="1:7" hidden="1" x14ac:dyDescent="0.25">
      <c r="A535">
        <v>4102482</v>
      </c>
      <c r="B535" s="1">
        <v>42923</v>
      </c>
      <c r="C535" s="2">
        <v>0.39196759259259262</v>
      </c>
      <c r="D535" s="2">
        <v>0.39486111111111111</v>
      </c>
      <c r="E535" t="str">
        <f>IF(LEN(telefony[[#This Row],[nr]])=7,"stacjonarny",IF(LEN(telefony[[#This Row],[nr]])=8,"komórkowy","zagraniczne"))</f>
        <v>stacjonarny</v>
      </c>
      <c r="F535">
        <f>IFERROR(SEARCH("12*",telefony[[#This Row],[nr]]),0)</f>
        <v>0</v>
      </c>
      <c r="G535" s="2">
        <f>telefony[[#This Row],[zakonczenie]]-telefony[[#This Row],[rozpoczecie]]</f>
        <v>2.8935185185184897E-3</v>
      </c>
    </row>
    <row r="536" spans="1:7" hidden="1" x14ac:dyDescent="0.25">
      <c r="A536">
        <v>4111617</v>
      </c>
      <c r="B536" s="1">
        <v>42928</v>
      </c>
      <c r="C536" s="2">
        <v>0.56555555555555559</v>
      </c>
      <c r="D536" s="2">
        <v>0.5697106481481482</v>
      </c>
      <c r="E536" t="str">
        <f>IF(LEN(telefony[[#This Row],[nr]])=7,"stacjonarny",IF(LEN(telefony[[#This Row],[nr]])=8,"komórkowy","zagraniczne"))</f>
        <v>stacjonarny</v>
      </c>
      <c r="F536">
        <f>IFERROR(SEARCH("12*",telefony[[#This Row],[nr]]),0)</f>
        <v>0</v>
      </c>
      <c r="G536" s="2">
        <f>telefony[[#This Row],[zakonczenie]]-telefony[[#This Row],[rozpoczecie]]</f>
        <v>4.155092592592613E-3</v>
      </c>
    </row>
    <row r="537" spans="1:7" hidden="1" x14ac:dyDescent="0.25">
      <c r="A537">
        <v>4111617</v>
      </c>
      <c r="B537" s="1">
        <v>42934</v>
      </c>
      <c r="C537" s="2">
        <v>0.41450231481481481</v>
      </c>
      <c r="D537" s="2">
        <v>0.41574074074074074</v>
      </c>
      <c r="E537" t="str">
        <f>IF(LEN(telefony[[#This Row],[nr]])=7,"stacjonarny",IF(LEN(telefony[[#This Row],[nr]])=8,"komórkowy","zagraniczne"))</f>
        <v>stacjonarny</v>
      </c>
      <c r="F537">
        <f>IFERROR(SEARCH("12*",telefony[[#This Row],[nr]]),0)</f>
        <v>0</v>
      </c>
      <c r="G537" s="2">
        <f>telefony[[#This Row],[zakonczenie]]-telefony[[#This Row],[rozpoczecie]]</f>
        <v>1.2384259259259345E-3</v>
      </c>
    </row>
    <row r="538" spans="1:7" hidden="1" x14ac:dyDescent="0.25">
      <c r="A538">
        <v>4113351</v>
      </c>
      <c r="B538" s="1">
        <v>42922</v>
      </c>
      <c r="C538" s="2">
        <v>0.37913194444444442</v>
      </c>
      <c r="D538" s="2">
        <v>0.3800115740740741</v>
      </c>
      <c r="E538" t="str">
        <f>IF(LEN(telefony[[#This Row],[nr]])=7,"stacjonarny",IF(LEN(telefony[[#This Row],[nr]])=8,"komórkowy","zagraniczne"))</f>
        <v>stacjonarny</v>
      </c>
      <c r="F538">
        <f>IFERROR(SEARCH("12*",telefony[[#This Row],[nr]]),0)</f>
        <v>0</v>
      </c>
      <c r="G538" s="2">
        <f>telefony[[#This Row],[zakonczenie]]-telefony[[#This Row],[rozpoczecie]]</f>
        <v>8.7962962962967461E-4</v>
      </c>
    </row>
    <row r="539" spans="1:7" hidden="1" x14ac:dyDescent="0.25">
      <c r="A539">
        <v>4131448</v>
      </c>
      <c r="B539" s="1">
        <v>42923</v>
      </c>
      <c r="C539" s="2">
        <v>0.54305555555555551</v>
      </c>
      <c r="D539" s="2">
        <v>0.5444444444444444</v>
      </c>
      <c r="E539" t="str">
        <f>IF(LEN(telefony[[#This Row],[nr]])=7,"stacjonarny",IF(LEN(telefony[[#This Row],[nr]])=8,"komórkowy","zagraniczne"))</f>
        <v>stacjonarny</v>
      </c>
      <c r="F539">
        <f>IFERROR(SEARCH("12*",telefony[[#This Row],[nr]]),0)</f>
        <v>0</v>
      </c>
      <c r="G539" s="2">
        <f>telefony[[#This Row],[zakonczenie]]-telefony[[#This Row],[rozpoczecie]]</f>
        <v>1.388888888888884E-3</v>
      </c>
    </row>
    <row r="540" spans="1:7" hidden="1" x14ac:dyDescent="0.25">
      <c r="A540">
        <v>4131448</v>
      </c>
      <c r="B540" s="1">
        <v>42941</v>
      </c>
      <c r="C540" s="2">
        <v>0.48975694444444445</v>
      </c>
      <c r="D540" s="2">
        <v>0.49530092592592595</v>
      </c>
      <c r="E540" t="str">
        <f>IF(LEN(telefony[[#This Row],[nr]])=7,"stacjonarny",IF(LEN(telefony[[#This Row],[nr]])=8,"komórkowy","zagraniczne"))</f>
        <v>stacjonarny</v>
      </c>
      <c r="F540">
        <f>IFERROR(SEARCH("12*",telefony[[#This Row],[nr]]),0)</f>
        <v>0</v>
      </c>
      <c r="G540" s="2">
        <f>telefony[[#This Row],[zakonczenie]]-telefony[[#This Row],[rozpoczecie]]</f>
        <v>5.5439814814814969E-3</v>
      </c>
    </row>
    <row r="541" spans="1:7" hidden="1" x14ac:dyDescent="0.25">
      <c r="A541">
        <v>4132754</v>
      </c>
      <c r="B541" s="1">
        <v>42922</v>
      </c>
      <c r="C541" s="2">
        <v>0.45281250000000001</v>
      </c>
      <c r="D541" s="2">
        <v>0.45374999999999999</v>
      </c>
      <c r="E541" t="str">
        <f>IF(LEN(telefony[[#This Row],[nr]])=7,"stacjonarny",IF(LEN(telefony[[#This Row],[nr]])=8,"komórkowy","zagraniczne"))</f>
        <v>stacjonarny</v>
      </c>
      <c r="F541">
        <f>IFERROR(SEARCH("12*",telefony[[#This Row],[nr]]),0)</f>
        <v>0</v>
      </c>
      <c r="G541" s="2">
        <f>telefony[[#This Row],[zakonczenie]]-telefony[[#This Row],[rozpoczecie]]</f>
        <v>9.3749999999998002E-4</v>
      </c>
    </row>
    <row r="542" spans="1:7" hidden="1" x14ac:dyDescent="0.25">
      <c r="A542">
        <v>4133182</v>
      </c>
      <c r="B542" s="1">
        <v>42929</v>
      </c>
      <c r="C542" s="2">
        <v>0.51061342592592596</v>
      </c>
      <c r="D542" s="2">
        <v>0.5118287037037037</v>
      </c>
      <c r="E542" t="str">
        <f>IF(LEN(telefony[[#This Row],[nr]])=7,"stacjonarny",IF(LEN(telefony[[#This Row],[nr]])=8,"komórkowy","zagraniczne"))</f>
        <v>stacjonarny</v>
      </c>
      <c r="F542">
        <f>IFERROR(SEARCH("12*",telefony[[#This Row],[nr]]),0)</f>
        <v>0</v>
      </c>
      <c r="G542" s="2">
        <f>telefony[[#This Row],[zakonczenie]]-telefony[[#This Row],[rozpoczecie]]</f>
        <v>1.2152777777777457E-3</v>
      </c>
    </row>
    <row r="543" spans="1:7" hidden="1" x14ac:dyDescent="0.25">
      <c r="A543">
        <v>4144248</v>
      </c>
      <c r="B543" s="1">
        <v>42926</v>
      </c>
      <c r="C543" s="2">
        <v>0.52134259259259264</v>
      </c>
      <c r="D543" s="2">
        <v>0.53226851851851853</v>
      </c>
      <c r="E543" t="str">
        <f>IF(LEN(telefony[[#This Row],[nr]])=7,"stacjonarny",IF(LEN(telefony[[#This Row],[nr]])=8,"komórkowy","zagraniczne"))</f>
        <v>stacjonarny</v>
      </c>
      <c r="F543">
        <f>IFERROR(SEARCH("12*",telefony[[#This Row],[nr]]),0)</f>
        <v>0</v>
      </c>
      <c r="G543" s="2">
        <f>telefony[[#This Row],[zakonczenie]]-telefony[[#This Row],[rozpoczecie]]</f>
        <v>1.0925925925925895E-2</v>
      </c>
    </row>
    <row r="544" spans="1:7" hidden="1" x14ac:dyDescent="0.25">
      <c r="A544">
        <v>4146159</v>
      </c>
      <c r="B544" s="1">
        <v>42919</v>
      </c>
      <c r="C544" s="2">
        <v>0.48123842592592592</v>
      </c>
      <c r="D544" s="2">
        <v>0.49261574074074072</v>
      </c>
      <c r="E544" t="str">
        <f>IF(LEN(telefony[[#This Row],[nr]])=7,"stacjonarny",IF(LEN(telefony[[#This Row],[nr]])=8,"komórkowy","zagraniczne"))</f>
        <v>stacjonarny</v>
      </c>
      <c r="F544">
        <f>IFERROR(SEARCH("12*",telefony[[#This Row],[nr]]),0)</f>
        <v>0</v>
      </c>
      <c r="G544" s="2">
        <f>telefony[[#This Row],[zakonczenie]]-telefony[[#This Row],[rozpoczecie]]</f>
        <v>1.1377314814814798E-2</v>
      </c>
    </row>
    <row r="545" spans="1:7" hidden="1" x14ac:dyDescent="0.25">
      <c r="A545">
        <v>4148520</v>
      </c>
      <c r="B545" s="1">
        <v>42926</v>
      </c>
      <c r="C545" s="2">
        <v>0.46108796296296295</v>
      </c>
      <c r="D545" s="2">
        <v>0.46989583333333335</v>
      </c>
      <c r="E545" t="str">
        <f>IF(LEN(telefony[[#This Row],[nr]])=7,"stacjonarny",IF(LEN(telefony[[#This Row],[nr]])=8,"komórkowy","zagraniczne"))</f>
        <v>stacjonarny</v>
      </c>
      <c r="F545">
        <f>IFERROR(SEARCH("12*",telefony[[#This Row],[nr]]),0)</f>
        <v>0</v>
      </c>
      <c r="G545" s="2">
        <f>telefony[[#This Row],[zakonczenie]]-telefony[[#This Row],[rozpoczecie]]</f>
        <v>8.8078703703703964E-3</v>
      </c>
    </row>
    <row r="546" spans="1:7" hidden="1" x14ac:dyDescent="0.25">
      <c r="A546">
        <v>4150421</v>
      </c>
      <c r="B546" s="1">
        <v>42944</v>
      </c>
      <c r="C546" s="2">
        <v>0.54599537037037038</v>
      </c>
      <c r="D546" s="2">
        <v>0.54759259259259263</v>
      </c>
      <c r="E546" t="str">
        <f>IF(LEN(telefony[[#This Row],[nr]])=7,"stacjonarny",IF(LEN(telefony[[#This Row],[nr]])=8,"komórkowy","zagraniczne"))</f>
        <v>stacjonarny</v>
      </c>
      <c r="F546">
        <f>IFERROR(SEARCH("12*",telefony[[#This Row],[nr]]),0)</f>
        <v>0</v>
      </c>
      <c r="G546" s="2">
        <f>telefony[[#This Row],[zakonczenie]]-telefony[[#This Row],[rozpoczecie]]</f>
        <v>1.5972222222222499E-3</v>
      </c>
    </row>
    <row r="547" spans="1:7" hidden="1" x14ac:dyDescent="0.25">
      <c r="A547">
        <v>4154521</v>
      </c>
      <c r="B547" s="1">
        <v>42942</v>
      </c>
      <c r="C547" s="2">
        <v>0.53439814814814812</v>
      </c>
      <c r="D547" s="2">
        <v>0.53813657407407411</v>
      </c>
      <c r="E547" t="str">
        <f>IF(LEN(telefony[[#This Row],[nr]])=7,"stacjonarny",IF(LEN(telefony[[#This Row],[nr]])=8,"komórkowy","zagraniczne"))</f>
        <v>stacjonarny</v>
      </c>
      <c r="F547">
        <f>IFERROR(SEARCH("12*",telefony[[#This Row],[nr]]),0)</f>
        <v>0</v>
      </c>
      <c r="G547" s="2">
        <f>telefony[[#This Row],[zakonczenie]]-telefony[[#This Row],[rozpoczecie]]</f>
        <v>3.7384259259259922E-3</v>
      </c>
    </row>
    <row r="548" spans="1:7" hidden="1" x14ac:dyDescent="0.25">
      <c r="A548">
        <v>4154521</v>
      </c>
      <c r="B548" s="1">
        <v>42944</v>
      </c>
      <c r="C548" s="2">
        <v>0.43552083333333336</v>
      </c>
      <c r="D548" s="2">
        <v>0.44587962962962963</v>
      </c>
      <c r="E548" t="str">
        <f>IF(LEN(telefony[[#This Row],[nr]])=7,"stacjonarny",IF(LEN(telefony[[#This Row],[nr]])=8,"komórkowy","zagraniczne"))</f>
        <v>stacjonarny</v>
      </c>
      <c r="F548">
        <f>IFERROR(SEARCH("12*",telefony[[#This Row],[nr]]),0)</f>
        <v>0</v>
      </c>
      <c r="G548" s="2">
        <f>telefony[[#This Row],[zakonczenie]]-telefony[[#This Row],[rozpoczecie]]</f>
        <v>1.0358796296296269E-2</v>
      </c>
    </row>
    <row r="549" spans="1:7" hidden="1" x14ac:dyDescent="0.25">
      <c r="A549">
        <v>4174785</v>
      </c>
      <c r="B549" s="1">
        <v>42919</v>
      </c>
      <c r="C549" s="2">
        <v>0.61624999999999996</v>
      </c>
      <c r="D549" s="2">
        <v>0.62702546296296291</v>
      </c>
      <c r="E549" t="str">
        <f>IF(LEN(telefony[[#This Row],[nr]])=7,"stacjonarny",IF(LEN(telefony[[#This Row],[nr]])=8,"komórkowy","zagraniczne"))</f>
        <v>stacjonarny</v>
      </c>
      <c r="F549">
        <f>IFERROR(SEARCH("12*",telefony[[#This Row],[nr]]),0)</f>
        <v>0</v>
      </c>
      <c r="G549" s="2">
        <f>telefony[[#This Row],[zakonczenie]]-telefony[[#This Row],[rozpoczecie]]</f>
        <v>1.0775462962962945E-2</v>
      </c>
    </row>
    <row r="550" spans="1:7" hidden="1" x14ac:dyDescent="0.25">
      <c r="A550">
        <v>4176704</v>
      </c>
      <c r="B550" s="1">
        <v>42920</v>
      </c>
      <c r="C550" s="2">
        <v>0.47983796296296294</v>
      </c>
      <c r="D550" s="2">
        <v>0.48949074074074073</v>
      </c>
      <c r="E550" t="str">
        <f>IF(LEN(telefony[[#This Row],[nr]])=7,"stacjonarny",IF(LEN(telefony[[#This Row],[nr]])=8,"komórkowy","zagraniczne"))</f>
        <v>stacjonarny</v>
      </c>
      <c r="F550">
        <f>IFERROR(SEARCH("12*",telefony[[#This Row],[nr]]),0)</f>
        <v>0</v>
      </c>
      <c r="G550" s="2">
        <f>telefony[[#This Row],[zakonczenie]]-telefony[[#This Row],[rozpoczecie]]</f>
        <v>9.6527777777777879E-3</v>
      </c>
    </row>
    <row r="551" spans="1:7" hidden="1" x14ac:dyDescent="0.25">
      <c r="A551">
        <v>4176999</v>
      </c>
      <c r="B551" s="1">
        <v>42921</v>
      </c>
      <c r="C551" s="2">
        <v>0.44148148148148147</v>
      </c>
      <c r="D551" s="2">
        <v>0.45222222222222225</v>
      </c>
      <c r="E551" t="str">
        <f>IF(LEN(telefony[[#This Row],[nr]])=7,"stacjonarny",IF(LEN(telefony[[#This Row],[nr]])=8,"komórkowy","zagraniczne"))</f>
        <v>stacjonarny</v>
      </c>
      <c r="F551">
        <f>IFERROR(SEARCH("12*",telefony[[#This Row],[nr]]),0)</f>
        <v>0</v>
      </c>
      <c r="G551" s="2">
        <f>telefony[[#This Row],[zakonczenie]]-telefony[[#This Row],[rozpoczecie]]</f>
        <v>1.0740740740740773E-2</v>
      </c>
    </row>
    <row r="552" spans="1:7" hidden="1" x14ac:dyDescent="0.25">
      <c r="A552">
        <v>4187727</v>
      </c>
      <c r="B552" s="1">
        <v>42933</v>
      </c>
      <c r="C552" s="2">
        <v>0.57038194444444446</v>
      </c>
      <c r="D552" s="2">
        <v>0.57341435185185186</v>
      </c>
      <c r="E552" t="str">
        <f>IF(LEN(telefony[[#This Row],[nr]])=7,"stacjonarny",IF(LEN(telefony[[#This Row],[nr]])=8,"komórkowy","zagraniczne"))</f>
        <v>stacjonarny</v>
      </c>
      <c r="F552">
        <f>IFERROR(SEARCH("12*",telefony[[#This Row],[nr]]),0)</f>
        <v>0</v>
      </c>
      <c r="G552" s="2">
        <f>telefony[[#This Row],[zakonczenie]]-telefony[[#This Row],[rozpoczecie]]</f>
        <v>3.0324074074074003E-3</v>
      </c>
    </row>
    <row r="553" spans="1:7" hidden="1" x14ac:dyDescent="0.25">
      <c r="A553">
        <v>4191600</v>
      </c>
      <c r="B553" s="1">
        <v>42930</v>
      </c>
      <c r="C553" s="2">
        <v>0.47799768518518521</v>
      </c>
      <c r="D553" s="2">
        <v>0.47905092592592591</v>
      </c>
      <c r="E553" t="str">
        <f>IF(LEN(telefony[[#This Row],[nr]])=7,"stacjonarny",IF(LEN(telefony[[#This Row],[nr]])=8,"komórkowy","zagraniczne"))</f>
        <v>stacjonarny</v>
      </c>
      <c r="F553">
        <f>IFERROR(SEARCH("12*",telefony[[#This Row],[nr]]),0)</f>
        <v>0</v>
      </c>
      <c r="G553" s="2">
        <f>telefony[[#This Row],[zakonczenie]]-telefony[[#This Row],[rozpoczecie]]</f>
        <v>1.0532407407407018E-3</v>
      </c>
    </row>
    <row r="554" spans="1:7" hidden="1" x14ac:dyDescent="0.25">
      <c r="A554">
        <v>4195677</v>
      </c>
      <c r="B554" s="1">
        <v>42928</v>
      </c>
      <c r="C554" s="2">
        <v>0.37644675925925924</v>
      </c>
      <c r="D554" s="2">
        <v>0.38192129629629629</v>
      </c>
      <c r="E554" t="str">
        <f>IF(LEN(telefony[[#This Row],[nr]])=7,"stacjonarny",IF(LEN(telefony[[#This Row],[nr]])=8,"komórkowy","zagraniczne"))</f>
        <v>stacjonarny</v>
      </c>
      <c r="F554">
        <f>IFERROR(SEARCH("12*",telefony[[#This Row],[nr]]),0)</f>
        <v>0</v>
      </c>
      <c r="G554" s="2">
        <f>telefony[[#This Row],[zakonczenie]]-telefony[[#This Row],[rozpoczecie]]</f>
        <v>5.4745370370370416E-3</v>
      </c>
    </row>
    <row r="555" spans="1:7" hidden="1" x14ac:dyDescent="0.25">
      <c r="A555">
        <v>4203418</v>
      </c>
      <c r="B555" s="1">
        <v>42934</v>
      </c>
      <c r="C555" s="2">
        <v>0.62556712962962968</v>
      </c>
      <c r="D555" s="2">
        <v>0.63491898148148151</v>
      </c>
      <c r="E555" t="str">
        <f>IF(LEN(telefony[[#This Row],[nr]])=7,"stacjonarny",IF(LEN(telefony[[#This Row],[nr]])=8,"komórkowy","zagraniczne"))</f>
        <v>stacjonarny</v>
      </c>
      <c r="F555">
        <f>IFERROR(SEARCH("12*",telefony[[#This Row],[nr]]),0)</f>
        <v>0</v>
      </c>
      <c r="G555" s="2">
        <f>telefony[[#This Row],[zakonczenie]]-telefony[[#This Row],[rozpoczecie]]</f>
        <v>9.3518518518518334E-3</v>
      </c>
    </row>
    <row r="556" spans="1:7" hidden="1" x14ac:dyDescent="0.25">
      <c r="A556">
        <v>4212838</v>
      </c>
      <c r="B556" s="1">
        <v>42926</v>
      </c>
      <c r="C556" s="2">
        <v>0.35760416666666667</v>
      </c>
      <c r="D556" s="2">
        <v>0.35951388888888891</v>
      </c>
      <c r="E556" t="str">
        <f>IF(LEN(telefony[[#This Row],[nr]])=7,"stacjonarny",IF(LEN(telefony[[#This Row],[nr]])=8,"komórkowy","zagraniczne"))</f>
        <v>stacjonarny</v>
      </c>
      <c r="F556">
        <f>IFERROR(SEARCH("12*",telefony[[#This Row],[nr]]),0)</f>
        <v>3</v>
      </c>
      <c r="G556" s="2">
        <f>telefony[[#This Row],[zakonczenie]]-telefony[[#This Row],[rozpoczecie]]</f>
        <v>1.9097222222222432E-3</v>
      </c>
    </row>
    <row r="557" spans="1:7" hidden="1" x14ac:dyDescent="0.25">
      <c r="A557">
        <v>4212838</v>
      </c>
      <c r="B557" s="1">
        <v>42934</v>
      </c>
      <c r="C557" s="2">
        <v>0.43420138888888887</v>
      </c>
      <c r="D557" s="2">
        <v>0.43973379629629628</v>
      </c>
      <c r="E557" t="str">
        <f>IF(LEN(telefony[[#This Row],[nr]])=7,"stacjonarny",IF(LEN(telefony[[#This Row],[nr]])=8,"komórkowy","zagraniczne"))</f>
        <v>stacjonarny</v>
      </c>
      <c r="F557">
        <f>IFERROR(SEARCH("12*",telefony[[#This Row],[nr]]),0)</f>
        <v>3</v>
      </c>
      <c r="G557" s="2">
        <f>telefony[[#This Row],[zakonczenie]]-telefony[[#This Row],[rozpoczecie]]</f>
        <v>5.5324074074074026E-3</v>
      </c>
    </row>
    <row r="558" spans="1:7" hidden="1" x14ac:dyDescent="0.25">
      <c r="A558">
        <v>4221160</v>
      </c>
      <c r="B558" s="1">
        <v>42929</v>
      </c>
      <c r="C558" s="2">
        <v>0.59437499999999999</v>
      </c>
      <c r="D558" s="2">
        <v>0.60349537037037038</v>
      </c>
      <c r="E558" t="str">
        <f>IF(LEN(telefony[[#This Row],[nr]])=7,"stacjonarny",IF(LEN(telefony[[#This Row],[nr]])=8,"komórkowy","zagraniczne"))</f>
        <v>stacjonarny</v>
      </c>
      <c r="F558">
        <f>IFERROR(SEARCH("12*",telefony[[#This Row],[nr]]),0)</f>
        <v>0</v>
      </c>
      <c r="G558" s="2">
        <f>telefony[[#This Row],[zakonczenie]]-telefony[[#This Row],[rozpoczecie]]</f>
        <v>9.1203703703703898E-3</v>
      </c>
    </row>
    <row r="559" spans="1:7" hidden="1" x14ac:dyDescent="0.25">
      <c r="A559">
        <v>4222605</v>
      </c>
      <c r="B559" s="1">
        <v>42933</v>
      </c>
      <c r="C559" s="2">
        <v>0.43375000000000002</v>
      </c>
      <c r="D559" s="2">
        <v>0.43592592592592594</v>
      </c>
      <c r="E559" t="str">
        <f>IF(LEN(telefony[[#This Row],[nr]])=7,"stacjonarny",IF(LEN(telefony[[#This Row],[nr]])=8,"komórkowy","zagraniczne"))</f>
        <v>stacjonarny</v>
      </c>
      <c r="F559">
        <f>IFERROR(SEARCH("12*",telefony[[#This Row],[nr]]),0)</f>
        <v>0</v>
      </c>
      <c r="G559" s="2">
        <f>telefony[[#This Row],[zakonczenie]]-telefony[[#This Row],[rozpoczecie]]</f>
        <v>2.1759259259259145E-3</v>
      </c>
    </row>
    <row r="560" spans="1:7" hidden="1" x14ac:dyDescent="0.25">
      <c r="A560">
        <v>4230507</v>
      </c>
      <c r="B560" s="1">
        <v>42920</v>
      </c>
      <c r="C560" s="2">
        <v>0.38763888888888887</v>
      </c>
      <c r="D560" s="2">
        <v>0.39317129629629627</v>
      </c>
      <c r="E560" t="str">
        <f>IF(LEN(telefony[[#This Row],[nr]])=7,"stacjonarny",IF(LEN(telefony[[#This Row],[nr]])=8,"komórkowy","zagraniczne"))</f>
        <v>stacjonarny</v>
      </c>
      <c r="F560">
        <f>IFERROR(SEARCH("12*",telefony[[#This Row],[nr]]),0)</f>
        <v>0</v>
      </c>
      <c r="G560" s="2">
        <f>telefony[[#This Row],[zakonczenie]]-telefony[[#This Row],[rozpoczecie]]</f>
        <v>5.5324074074074026E-3</v>
      </c>
    </row>
    <row r="561" spans="1:7" hidden="1" x14ac:dyDescent="0.25">
      <c r="A561">
        <v>4238684</v>
      </c>
      <c r="B561" s="1">
        <v>42920</v>
      </c>
      <c r="C561" s="2">
        <v>0.44466435185185182</v>
      </c>
      <c r="D561" s="2">
        <v>0.4535763888888889</v>
      </c>
      <c r="E561" t="str">
        <f>IF(LEN(telefony[[#This Row],[nr]])=7,"stacjonarny",IF(LEN(telefony[[#This Row],[nr]])=8,"komórkowy","zagraniczne"))</f>
        <v>stacjonarny</v>
      </c>
      <c r="F561">
        <f>IFERROR(SEARCH("12*",telefony[[#This Row],[nr]]),0)</f>
        <v>0</v>
      </c>
      <c r="G561" s="2">
        <f>telefony[[#This Row],[zakonczenie]]-telefony[[#This Row],[rozpoczecie]]</f>
        <v>8.9120370370370794E-3</v>
      </c>
    </row>
    <row r="562" spans="1:7" hidden="1" x14ac:dyDescent="0.25">
      <c r="A562">
        <v>4250194</v>
      </c>
      <c r="B562" s="1">
        <v>42919</v>
      </c>
      <c r="C562" s="2">
        <v>0.34399305555555554</v>
      </c>
      <c r="D562" s="2">
        <v>0.34872685185185187</v>
      </c>
      <c r="E562" t="str">
        <f>IF(LEN(telefony[[#This Row],[nr]])=7,"stacjonarny",IF(LEN(telefony[[#This Row],[nr]])=8,"komórkowy","zagraniczne"))</f>
        <v>stacjonarny</v>
      </c>
      <c r="F562">
        <f>IFERROR(SEARCH("12*",telefony[[#This Row],[nr]]),0)</f>
        <v>0</v>
      </c>
      <c r="G562" s="2">
        <f>telefony[[#This Row],[zakonczenie]]-telefony[[#This Row],[rozpoczecie]]</f>
        <v>4.7337962962963331E-3</v>
      </c>
    </row>
    <row r="563" spans="1:7" hidden="1" x14ac:dyDescent="0.25">
      <c r="A563">
        <v>4250194</v>
      </c>
      <c r="B563" s="1">
        <v>42919</v>
      </c>
      <c r="C563" s="2">
        <v>0.52217592592592588</v>
      </c>
      <c r="D563" s="2">
        <v>0.52918981481481486</v>
      </c>
      <c r="E563" t="str">
        <f>IF(LEN(telefony[[#This Row],[nr]])=7,"stacjonarny",IF(LEN(telefony[[#This Row],[nr]])=8,"komórkowy","zagraniczne"))</f>
        <v>stacjonarny</v>
      </c>
      <c r="F563">
        <f>IFERROR(SEARCH("12*",telefony[[#This Row],[nr]]),0)</f>
        <v>0</v>
      </c>
      <c r="G563" s="2">
        <f>telefony[[#This Row],[zakonczenie]]-telefony[[#This Row],[rozpoczecie]]</f>
        <v>7.0138888888889861E-3</v>
      </c>
    </row>
    <row r="564" spans="1:7" hidden="1" x14ac:dyDescent="0.25">
      <c r="A564">
        <v>4264808</v>
      </c>
      <c r="B564" s="1">
        <v>42926</v>
      </c>
      <c r="C564" s="2">
        <v>0.50089120370370366</v>
      </c>
      <c r="D564" s="2">
        <v>0.50109953703703702</v>
      </c>
      <c r="E564" t="str">
        <f>IF(LEN(telefony[[#This Row],[nr]])=7,"stacjonarny",IF(LEN(telefony[[#This Row],[nr]])=8,"komórkowy","zagraniczne"))</f>
        <v>stacjonarny</v>
      </c>
      <c r="F564">
        <f>IFERROR(SEARCH("12*",telefony[[#This Row],[nr]]),0)</f>
        <v>0</v>
      </c>
      <c r="G564" s="2">
        <f>telefony[[#This Row],[zakonczenie]]-telefony[[#This Row],[rozpoczecie]]</f>
        <v>2.083333333333659E-4</v>
      </c>
    </row>
    <row r="565" spans="1:7" hidden="1" x14ac:dyDescent="0.25">
      <c r="A565">
        <v>4264808</v>
      </c>
      <c r="B565" s="1">
        <v>42927</v>
      </c>
      <c r="C565" s="2">
        <v>0.53950231481481481</v>
      </c>
      <c r="D565" s="2">
        <v>0.55071759259259256</v>
      </c>
      <c r="E565" t="str">
        <f>IF(LEN(telefony[[#This Row],[nr]])=7,"stacjonarny",IF(LEN(telefony[[#This Row],[nr]])=8,"komórkowy","zagraniczne"))</f>
        <v>stacjonarny</v>
      </c>
      <c r="F565">
        <f>IFERROR(SEARCH("12*",telefony[[#This Row],[nr]]),0)</f>
        <v>0</v>
      </c>
      <c r="G565" s="2">
        <f>telefony[[#This Row],[zakonczenie]]-telefony[[#This Row],[rozpoczecie]]</f>
        <v>1.1215277777777755E-2</v>
      </c>
    </row>
    <row r="566" spans="1:7" hidden="1" x14ac:dyDescent="0.25">
      <c r="A566">
        <v>4272221</v>
      </c>
      <c r="B566" s="1">
        <v>42940</v>
      </c>
      <c r="C566" s="2">
        <v>0.62152777777777779</v>
      </c>
      <c r="D566" s="2">
        <v>0.62572916666666667</v>
      </c>
      <c r="E566" t="str">
        <f>IF(LEN(telefony[[#This Row],[nr]])=7,"stacjonarny",IF(LEN(telefony[[#This Row],[nr]])=8,"komórkowy","zagraniczne"))</f>
        <v>stacjonarny</v>
      </c>
      <c r="F566">
        <f>IFERROR(SEARCH("12*",telefony[[#This Row],[nr]]),0)</f>
        <v>0</v>
      </c>
      <c r="G566" s="2">
        <f>telefony[[#This Row],[zakonczenie]]-telefony[[#This Row],[rozpoczecie]]</f>
        <v>4.2013888888888795E-3</v>
      </c>
    </row>
    <row r="567" spans="1:7" hidden="1" x14ac:dyDescent="0.25">
      <c r="A567">
        <v>4273704</v>
      </c>
      <c r="B567" s="1">
        <v>42927</v>
      </c>
      <c r="C567" s="2">
        <v>0.554224537037037</v>
      </c>
      <c r="D567" s="2">
        <v>0.56221064814814814</v>
      </c>
      <c r="E567" t="str">
        <f>IF(LEN(telefony[[#This Row],[nr]])=7,"stacjonarny",IF(LEN(telefony[[#This Row],[nr]])=8,"komórkowy","zagraniczne"))</f>
        <v>stacjonarny</v>
      </c>
      <c r="F567">
        <f>IFERROR(SEARCH("12*",telefony[[#This Row],[nr]]),0)</f>
        <v>0</v>
      </c>
      <c r="G567" s="2">
        <f>telefony[[#This Row],[zakonczenie]]-telefony[[#This Row],[rozpoczecie]]</f>
        <v>7.9861111111111382E-3</v>
      </c>
    </row>
    <row r="568" spans="1:7" hidden="1" x14ac:dyDescent="0.25">
      <c r="A568">
        <v>4274149</v>
      </c>
      <c r="B568" s="1">
        <v>42919</v>
      </c>
      <c r="C568" s="2">
        <v>0.5717592592592593</v>
      </c>
      <c r="D568" s="2">
        <v>0.58065972222222217</v>
      </c>
      <c r="E568" t="str">
        <f>IF(LEN(telefony[[#This Row],[nr]])=7,"stacjonarny",IF(LEN(telefony[[#This Row],[nr]])=8,"komórkowy","zagraniczne"))</f>
        <v>stacjonarny</v>
      </c>
      <c r="F568">
        <f>IFERROR(SEARCH("12*",telefony[[#This Row],[nr]]),0)</f>
        <v>0</v>
      </c>
      <c r="G568" s="2">
        <f>telefony[[#This Row],[zakonczenie]]-telefony[[#This Row],[rozpoczecie]]</f>
        <v>8.900462962962874E-3</v>
      </c>
    </row>
    <row r="569" spans="1:7" hidden="1" x14ac:dyDescent="0.25">
      <c r="A569">
        <v>4274311</v>
      </c>
      <c r="B569" s="1">
        <v>42930</v>
      </c>
      <c r="C569" s="2">
        <v>0.35699074074074072</v>
      </c>
      <c r="D569" s="2">
        <v>0.36554398148148148</v>
      </c>
      <c r="E569" t="str">
        <f>IF(LEN(telefony[[#This Row],[nr]])=7,"stacjonarny",IF(LEN(telefony[[#This Row],[nr]])=8,"komórkowy","zagraniczne"))</f>
        <v>stacjonarny</v>
      </c>
      <c r="F569">
        <f>IFERROR(SEARCH("12*",telefony[[#This Row],[nr]]),0)</f>
        <v>0</v>
      </c>
      <c r="G569" s="2">
        <f>telefony[[#This Row],[zakonczenie]]-telefony[[#This Row],[rozpoczecie]]</f>
        <v>8.553240740740764E-3</v>
      </c>
    </row>
    <row r="570" spans="1:7" hidden="1" x14ac:dyDescent="0.25">
      <c r="A570">
        <v>4283724</v>
      </c>
      <c r="B570" s="1">
        <v>42922</v>
      </c>
      <c r="C570" s="2">
        <v>0.53134259259259264</v>
      </c>
      <c r="D570" s="2">
        <v>0.53738425925925926</v>
      </c>
      <c r="E570" t="str">
        <f>IF(LEN(telefony[[#This Row],[nr]])=7,"stacjonarny",IF(LEN(telefony[[#This Row],[nr]])=8,"komórkowy","zagraniczne"))</f>
        <v>stacjonarny</v>
      </c>
      <c r="F570">
        <f>IFERROR(SEARCH("12*",telefony[[#This Row],[nr]]),0)</f>
        <v>0</v>
      </c>
      <c r="G570" s="2">
        <f>telefony[[#This Row],[zakonczenie]]-telefony[[#This Row],[rozpoczecie]]</f>
        <v>6.0416666666666119E-3</v>
      </c>
    </row>
    <row r="571" spans="1:7" hidden="1" x14ac:dyDescent="0.25">
      <c r="A571">
        <v>4285095</v>
      </c>
      <c r="B571" s="1">
        <v>42940</v>
      </c>
      <c r="C571" s="2">
        <v>0.41351851851851851</v>
      </c>
      <c r="D571" s="2">
        <v>0.41790509259259262</v>
      </c>
      <c r="E571" t="str">
        <f>IF(LEN(telefony[[#This Row],[nr]])=7,"stacjonarny",IF(LEN(telefony[[#This Row],[nr]])=8,"komórkowy","zagraniczne"))</f>
        <v>stacjonarny</v>
      </c>
      <c r="F571">
        <f>IFERROR(SEARCH("12*",telefony[[#This Row],[nr]]),0)</f>
        <v>0</v>
      </c>
      <c r="G571" s="2">
        <f>telefony[[#This Row],[zakonczenie]]-telefony[[#This Row],[rozpoczecie]]</f>
        <v>4.3865740740741122E-3</v>
      </c>
    </row>
    <row r="572" spans="1:7" hidden="1" x14ac:dyDescent="0.25">
      <c r="A572">
        <v>4293872</v>
      </c>
      <c r="B572" s="1">
        <v>42940</v>
      </c>
      <c r="C572" s="2">
        <v>0.50714120370370375</v>
      </c>
      <c r="D572" s="2">
        <v>0.51232638888888893</v>
      </c>
      <c r="E572" t="str">
        <f>IF(LEN(telefony[[#This Row],[nr]])=7,"stacjonarny",IF(LEN(telefony[[#This Row],[nr]])=8,"komórkowy","zagraniczne"))</f>
        <v>stacjonarny</v>
      </c>
      <c r="F572">
        <f>IFERROR(SEARCH("12*",telefony[[#This Row],[nr]]),0)</f>
        <v>0</v>
      </c>
      <c r="G572" s="2">
        <f>telefony[[#This Row],[zakonczenie]]-telefony[[#This Row],[rozpoczecie]]</f>
        <v>5.1851851851851816E-3</v>
      </c>
    </row>
    <row r="573" spans="1:7" hidden="1" x14ac:dyDescent="0.25">
      <c r="A573">
        <v>4293872</v>
      </c>
      <c r="B573" s="1">
        <v>42947</v>
      </c>
      <c r="C573" s="2">
        <v>0.35333333333333333</v>
      </c>
      <c r="D573" s="2">
        <v>0.35844907407407406</v>
      </c>
      <c r="E573" t="str">
        <f>IF(LEN(telefony[[#This Row],[nr]])=7,"stacjonarny",IF(LEN(telefony[[#This Row],[nr]])=8,"komórkowy","zagraniczne"))</f>
        <v>stacjonarny</v>
      </c>
      <c r="F573">
        <f>IFERROR(SEARCH("12*",telefony[[#This Row],[nr]]),0)</f>
        <v>0</v>
      </c>
      <c r="G573" s="2">
        <f>telefony[[#This Row],[zakonczenie]]-telefony[[#This Row],[rozpoczecie]]</f>
        <v>5.1157407407407263E-3</v>
      </c>
    </row>
    <row r="574" spans="1:7" hidden="1" x14ac:dyDescent="0.25">
      <c r="A574">
        <v>4293872</v>
      </c>
      <c r="B574" s="1">
        <v>42947</v>
      </c>
      <c r="C574" s="2">
        <v>0.39023148148148146</v>
      </c>
      <c r="D574" s="2">
        <v>0.39748842592592593</v>
      </c>
      <c r="E574" t="str">
        <f>IF(LEN(telefony[[#This Row],[nr]])=7,"stacjonarny",IF(LEN(telefony[[#This Row],[nr]])=8,"komórkowy","zagraniczne"))</f>
        <v>stacjonarny</v>
      </c>
      <c r="F574">
        <f>IFERROR(SEARCH("12*",telefony[[#This Row],[nr]]),0)</f>
        <v>0</v>
      </c>
      <c r="G574" s="2">
        <f>telefony[[#This Row],[zakonczenie]]-telefony[[#This Row],[rozpoczecie]]</f>
        <v>7.2569444444444686E-3</v>
      </c>
    </row>
    <row r="575" spans="1:7" hidden="1" x14ac:dyDescent="0.25">
      <c r="A575">
        <v>4303945</v>
      </c>
      <c r="B575" s="1">
        <v>42937</v>
      </c>
      <c r="C575" s="2">
        <v>0.54953703703703705</v>
      </c>
      <c r="D575" s="2">
        <v>0.55783564814814812</v>
      </c>
      <c r="E575" t="str">
        <f>IF(LEN(telefony[[#This Row],[nr]])=7,"stacjonarny",IF(LEN(telefony[[#This Row],[nr]])=8,"komórkowy","zagraniczne"))</f>
        <v>stacjonarny</v>
      </c>
      <c r="F575">
        <f>IFERROR(SEARCH("12*",telefony[[#This Row],[nr]]),0)</f>
        <v>0</v>
      </c>
      <c r="G575" s="2">
        <f>telefony[[#This Row],[zakonczenie]]-telefony[[#This Row],[rozpoczecie]]</f>
        <v>8.2986111111110761E-3</v>
      </c>
    </row>
    <row r="576" spans="1:7" hidden="1" x14ac:dyDescent="0.25">
      <c r="A576">
        <v>4305632</v>
      </c>
      <c r="B576" s="1">
        <v>42936</v>
      </c>
      <c r="C576" s="2">
        <v>0.42534722222222221</v>
      </c>
      <c r="D576" s="2">
        <v>0.43634259259259262</v>
      </c>
      <c r="E576" t="str">
        <f>IF(LEN(telefony[[#This Row],[nr]])=7,"stacjonarny",IF(LEN(telefony[[#This Row],[nr]])=8,"komórkowy","zagraniczne"))</f>
        <v>stacjonarny</v>
      </c>
      <c r="F576">
        <f>IFERROR(SEARCH("12*",telefony[[#This Row],[nr]]),0)</f>
        <v>0</v>
      </c>
      <c r="G576" s="2">
        <f>telefony[[#This Row],[zakonczenie]]-telefony[[#This Row],[rozpoczecie]]</f>
        <v>1.0995370370370405E-2</v>
      </c>
    </row>
    <row r="577" spans="1:7" hidden="1" x14ac:dyDescent="0.25">
      <c r="A577">
        <v>4305960</v>
      </c>
      <c r="B577" s="1">
        <v>42942</v>
      </c>
      <c r="C577" s="2">
        <v>0.50671296296296298</v>
      </c>
      <c r="D577" s="2">
        <v>0.51233796296296297</v>
      </c>
      <c r="E577" t="str">
        <f>IF(LEN(telefony[[#This Row],[nr]])=7,"stacjonarny",IF(LEN(telefony[[#This Row],[nr]])=8,"komórkowy","zagraniczne"))</f>
        <v>stacjonarny</v>
      </c>
      <c r="F577">
        <f>IFERROR(SEARCH("12*",telefony[[#This Row],[nr]]),0)</f>
        <v>0</v>
      </c>
      <c r="G577" s="2">
        <f>telefony[[#This Row],[zakonczenie]]-telefony[[#This Row],[rozpoczecie]]</f>
        <v>5.6249999999999911E-3</v>
      </c>
    </row>
    <row r="578" spans="1:7" hidden="1" x14ac:dyDescent="0.25">
      <c r="A578">
        <v>4326245</v>
      </c>
      <c r="B578" s="1">
        <v>42947</v>
      </c>
      <c r="C578" s="2">
        <v>0.51331018518518523</v>
      </c>
      <c r="D578" s="2">
        <v>0.51490740740740737</v>
      </c>
      <c r="E578" t="str">
        <f>IF(LEN(telefony[[#This Row],[nr]])=7,"stacjonarny",IF(LEN(telefony[[#This Row],[nr]])=8,"komórkowy","zagraniczne"))</f>
        <v>stacjonarny</v>
      </c>
      <c r="F578">
        <f>IFERROR(SEARCH("12*",telefony[[#This Row],[nr]]),0)</f>
        <v>0</v>
      </c>
      <c r="G578" s="2">
        <f>telefony[[#This Row],[zakonczenie]]-telefony[[#This Row],[rozpoczecie]]</f>
        <v>1.5972222222221388E-3</v>
      </c>
    </row>
    <row r="579" spans="1:7" hidden="1" x14ac:dyDescent="0.25">
      <c r="A579">
        <v>4328583</v>
      </c>
      <c r="B579" s="1">
        <v>42921</v>
      </c>
      <c r="C579" s="2">
        <v>0.60927083333333332</v>
      </c>
      <c r="D579" s="2">
        <v>0.61127314814814815</v>
      </c>
      <c r="E579" t="str">
        <f>IF(LEN(telefony[[#This Row],[nr]])=7,"stacjonarny",IF(LEN(telefony[[#This Row],[nr]])=8,"komórkowy","zagraniczne"))</f>
        <v>stacjonarny</v>
      </c>
      <c r="F579">
        <f>IFERROR(SEARCH("12*",telefony[[#This Row],[nr]]),0)</f>
        <v>0</v>
      </c>
      <c r="G579" s="2">
        <f>telefony[[#This Row],[zakonczenie]]-telefony[[#This Row],[rozpoczecie]]</f>
        <v>2.0023148148148318E-3</v>
      </c>
    </row>
    <row r="580" spans="1:7" hidden="1" x14ac:dyDescent="0.25">
      <c r="A580">
        <v>4334364</v>
      </c>
      <c r="B580" s="1">
        <v>42940</v>
      </c>
      <c r="C580" s="2">
        <v>0.3837962962962963</v>
      </c>
      <c r="D580" s="2">
        <v>0.39385416666666667</v>
      </c>
      <c r="E580" t="str">
        <f>IF(LEN(telefony[[#This Row],[nr]])=7,"stacjonarny",IF(LEN(telefony[[#This Row],[nr]])=8,"komórkowy","zagraniczne"))</f>
        <v>stacjonarny</v>
      </c>
      <c r="F580">
        <f>IFERROR(SEARCH("12*",telefony[[#This Row],[nr]]),0)</f>
        <v>0</v>
      </c>
      <c r="G580" s="2">
        <f>telefony[[#This Row],[zakonczenie]]-telefony[[#This Row],[rozpoczecie]]</f>
        <v>1.005787037037037E-2</v>
      </c>
    </row>
    <row r="581" spans="1:7" hidden="1" x14ac:dyDescent="0.25">
      <c r="A581">
        <v>4363716</v>
      </c>
      <c r="B581" s="1">
        <v>42921</v>
      </c>
      <c r="C581" s="2">
        <v>0.44436342592592593</v>
      </c>
      <c r="D581" s="2">
        <v>0.45106481481481481</v>
      </c>
      <c r="E581" t="str">
        <f>IF(LEN(telefony[[#This Row],[nr]])=7,"stacjonarny",IF(LEN(telefony[[#This Row],[nr]])=8,"komórkowy","zagraniczne"))</f>
        <v>stacjonarny</v>
      </c>
      <c r="F581">
        <f>IFERROR(SEARCH("12*",telefony[[#This Row],[nr]]),0)</f>
        <v>0</v>
      </c>
      <c r="G581" s="2">
        <f>telefony[[#This Row],[zakonczenie]]-telefony[[#This Row],[rozpoczecie]]</f>
        <v>6.7013888888888817E-3</v>
      </c>
    </row>
    <row r="582" spans="1:7" hidden="1" x14ac:dyDescent="0.25">
      <c r="A582">
        <v>4370146</v>
      </c>
      <c r="B582" s="1">
        <v>42933</v>
      </c>
      <c r="C582" s="2">
        <v>0.57170138888888888</v>
      </c>
      <c r="D582" s="2">
        <v>0.58212962962962966</v>
      </c>
      <c r="E582" t="str">
        <f>IF(LEN(telefony[[#This Row],[nr]])=7,"stacjonarny",IF(LEN(telefony[[#This Row],[nr]])=8,"komórkowy","zagraniczne"))</f>
        <v>stacjonarny</v>
      </c>
      <c r="F582">
        <f>IFERROR(SEARCH("12*",telefony[[#This Row],[nr]]),0)</f>
        <v>0</v>
      </c>
      <c r="G582" s="2">
        <f>telefony[[#This Row],[zakonczenie]]-telefony[[#This Row],[rozpoczecie]]</f>
        <v>1.042824074074078E-2</v>
      </c>
    </row>
    <row r="583" spans="1:7" hidden="1" x14ac:dyDescent="0.25">
      <c r="A583">
        <v>4371394</v>
      </c>
      <c r="B583" s="1">
        <v>42920</v>
      </c>
      <c r="C583" s="2">
        <v>0.47967592592592595</v>
      </c>
      <c r="D583" s="2">
        <v>0.48236111111111113</v>
      </c>
      <c r="E583" t="str">
        <f>IF(LEN(telefony[[#This Row],[nr]])=7,"stacjonarny",IF(LEN(telefony[[#This Row],[nr]])=8,"komórkowy","zagraniczne"))</f>
        <v>stacjonarny</v>
      </c>
      <c r="F583">
        <f>IFERROR(SEARCH("12*",telefony[[#This Row],[nr]]),0)</f>
        <v>0</v>
      </c>
      <c r="G583" s="2">
        <f>telefony[[#This Row],[zakonczenie]]-telefony[[#This Row],[rozpoczecie]]</f>
        <v>2.6851851851851793E-3</v>
      </c>
    </row>
    <row r="584" spans="1:7" hidden="1" x14ac:dyDescent="0.25">
      <c r="A584">
        <v>4376637</v>
      </c>
      <c r="B584" s="1">
        <v>42936</v>
      </c>
      <c r="C584" s="2">
        <v>0.61559027777777775</v>
      </c>
      <c r="D584" s="2">
        <v>0.62532407407407409</v>
      </c>
      <c r="E584" t="str">
        <f>IF(LEN(telefony[[#This Row],[nr]])=7,"stacjonarny",IF(LEN(telefony[[#This Row],[nr]])=8,"komórkowy","zagraniczne"))</f>
        <v>stacjonarny</v>
      </c>
      <c r="F584">
        <f>IFERROR(SEARCH("12*",telefony[[#This Row],[nr]]),0)</f>
        <v>0</v>
      </c>
      <c r="G584" s="2">
        <f>telefony[[#This Row],[zakonczenie]]-telefony[[#This Row],[rozpoczecie]]</f>
        <v>9.7337962962963376E-3</v>
      </c>
    </row>
    <row r="585" spans="1:7" hidden="1" x14ac:dyDescent="0.25">
      <c r="A585">
        <v>4379415</v>
      </c>
      <c r="B585" s="1">
        <v>42937</v>
      </c>
      <c r="C585" s="2">
        <v>0.57983796296296297</v>
      </c>
      <c r="D585" s="2">
        <v>0.58756944444444448</v>
      </c>
      <c r="E585" t="str">
        <f>IF(LEN(telefony[[#This Row],[nr]])=7,"stacjonarny",IF(LEN(telefony[[#This Row],[nr]])=8,"komórkowy","zagraniczne"))</f>
        <v>stacjonarny</v>
      </c>
      <c r="F585">
        <f>IFERROR(SEARCH("12*",telefony[[#This Row],[nr]]),0)</f>
        <v>0</v>
      </c>
      <c r="G585" s="2">
        <f>telefony[[#This Row],[zakonczenie]]-telefony[[#This Row],[rozpoczecie]]</f>
        <v>7.7314814814815058E-3</v>
      </c>
    </row>
    <row r="586" spans="1:7" hidden="1" x14ac:dyDescent="0.25">
      <c r="A586">
        <v>4379524</v>
      </c>
      <c r="B586" s="1">
        <v>42943</v>
      </c>
      <c r="C586" s="2">
        <v>0.33751157407407406</v>
      </c>
      <c r="D586" s="2">
        <v>0.33754629629629629</v>
      </c>
      <c r="E586" t="str">
        <f>IF(LEN(telefony[[#This Row],[nr]])=7,"stacjonarny",IF(LEN(telefony[[#This Row],[nr]])=8,"komórkowy","zagraniczne"))</f>
        <v>stacjonarny</v>
      </c>
      <c r="F586">
        <f>IFERROR(SEARCH("12*",telefony[[#This Row],[nr]]),0)</f>
        <v>0</v>
      </c>
      <c r="G586" s="2">
        <f>telefony[[#This Row],[zakonczenie]]-telefony[[#This Row],[rozpoczecie]]</f>
        <v>3.472222222222765E-5</v>
      </c>
    </row>
    <row r="587" spans="1:7" hidden="1" x14ac:dyDescent="0.25">
      <c r="A587">
        <v>4389240</v>
      </c>
      <c r="B587" s="1">
        <v>42921</v>
      </c>
      <c r="C587" s="2">
        <v>0.37711805555555555</v>
      </c>
      <c r="D587" s="2">
        <v>0.37886574074074075</v>
      </c>
      <c r="E587" t="str">
        <f>IF(LEN(telefony[[#This Row],[nr]])=7,"stacjonarny",IF(LEN(telefony[[#This Row],[nr]])=8,"komórkowy","zagraniczne"))</f>
        <v>stacjonarny</v>
      </c>
      <c r="F587">
        <f>IFERROR(SEARCH("12*",telefony[[#This Row],[nr]]),0)</f>
        <v>0</v>
      </c>
      <c r="G587" s="2">
        <f>telefony[[#This Row],[zakonczenie]]-telefony[[#This Row],[rozpoczecie]]</f>
        <v>1.7476851851851993E-3</v>
      </c>
    </row>
    <row r="588" spans="1:7" hidden="1" x14ac:dyDescent="0.25">
      <c r="A588">
        <v>4404713</v>
      </c>
      <c r="B588" s="1">
        <v>42942</v>
      </c>
      <c r="C588" s="2">
        <v>0.39533564814814814</v>
      </c>
      <c r="D588" s="2">
        <v>0.39599537037037036</v>
      </c>
      <c r="E588" t="str">
        <f>IF(LEN(telefony[[#This Row],[nr]])=7,"stacjonarny",IF(LEN(telefony[[#This Row],[nr]])=8,"komórkowy","zagraniczne"))</f>
        <v>stacjonarny</v>
      </c>
      <c r="F588">
        <f>IFERROR(SEARCH("12*",telefony[[#This Row],[nr]]),0)</f>
        <v>0</v>
      </c>
      <c r="G588" s="2">
        <f>telefony[[#This Row],[zakonczenie]]-telefony[[#This Row],[rozpoczecie]]</f>
        <v>6.5972222222221433E-4</v>
      </c>
    </row>
    <row r="589" spans="1:7" hidden="1" x14ac:dyDescent="0.25">
      <c r="A589">
        <v>4405604</v>
      </c>
      <c r="B589" s="1">
        <v>42923</v>
      </c>
      <c r="C589" s="2">
        <v>0.44543981481481482</v>
      </c>
      <c r="D589" s="2">
        <v>0.45271990740740742</v>
      </c>
      <c r="E589" t="str">
        <f>IF(LEN(telefony[[#This Row],[nr]])=7,"stacjonarny",IF(LEN(telefony[[#This Row],[nr]])=8,"komórkowy","zagraniczne"))</f>
        <v>stacjonarny</v>
      </c>
      <c r="F589">
        <f>IFERROR(SEARCH("12*",telefony[[#This Row],[nr]]),0)</f>
        <v>0</v>
      </c>
      <c r="G589" s="2">
        <f>telefony[[#This Row],[zakonczenie]]-telefony[[#This Row],[rozpoczecie]]</f>
        <v>7.2800925925926019E-3</v>
      </c>
    </row>
    <row r="590" spans="1:7" hidden="1" x14ac:dyDescent="0.25">
      <c r="A590">
        <v>4412771</v>
      </c>
      <c r="B590" s="1">
        <v>42928</v>
      </c>
      <c r="C590" s="2">
        <v>0.44809027777777777</v>
      </c>
      <c r="D590" s="2">
        <v>0.45256944444444447</v>
      </c>
      <c r="E590" t="str">
        <f>IF(LEN(telefony[[#This Row],[nr]])=7,"stacjonarny",IF(LEN(telefony[[#This Row],[nr]])=8,"komórkowy","zagraniczne"))</f>
        <v>stacjonarny</v>
      </c>
      <c r="F590">
        <f>IFERROR(SEARCH("12*",telefony[[#This Row],[nr]]),0)</f>
        <v>3</v>
      </c>
      <c r="G590" s="2">
        <f>telefony[[#This Row],[zakonczenie]]-telefony[[#This Row],[rozpoczecie]]</f>
        <v>4.4791666666667007E-3</v>
      </c>
    </row>
    <row r="591" spans="1:7" hidden="1" x14ac:dyDescent="0.25">
      <c r="A591">
        <v>4419123</v>
      </c>
      <c r="B591" s="1">
        <v>42942</v>
      </c>
      <c r="C591" s="2">
        <v>0.49952546296296296</v>
      </c>
      <c r="D591" s="2">
        <v>0.50207175925925929</v>
      </c>
      <c r="E591" t="str">
        <f>IF(LEN(telefony[[#This Row],[nr]])=7,"stacjonarny",IF(LEN(telefony[[#This Row],[nr]])=8,"komórkowy","zagraniczne"))</f>
        <v>stacjonarny</v>
      </c>
      <c r="F591">
        <f>IFERROR(SEARCH("12*",telefony[[#This Row],[nr]]),0)</f>
        <v>5</v>
      </c>
      <c r="G591" s="2">
        <f>telefony[[#This Row],[zakonczenie]]-telefony[[#This Row],[rozpoczecie]]</f>
        <v>2.5462962962963243E-3</v>
      </c>
    </row>
    <row r="592" spans="1:7" hidden="1" x14ac:dyDescent="0.25">
      <c r="A592">
        <v>4424322</v>
      </c>
      <c r="B592" s="1">
        <v>42937</v>
      </c>
      <c r="C592" s="2">
        <v>0.54233796296296299</v>
      </c>
      <c r="D592" s="2">
        <v>0.55148148148148146</v>
      </c>
      <c r="E592" t="str">
        <f>IF(LEN(telefony[[#This Row],[nr]])=7,"stacjonarny",IF(LEN(telefony[[#This Row],[nr]])=8,"komórkowy","zagraniczne"))</f>
        <v>stacjonarny</v>
      </c>
      <c r="F592">
        <f>IFERROR(SEARCH("12*",telefony[[#This Row],[nr]]),0)</f>
        <v>0</v>
      </c>
      <c r="G592" s="2">
        <f>telefony[[#This Row],[zakonczenie]]-telefony[[#This Row],[rozpoczecie]]</f>
        <v>9.1435185185184675E-3</v>
      </c>
    </row>
    <row r="593" spans="1:7" hidden="1" x14ac:dyDescent="0.25">
      <c r="A593">
        <v>4429479</v>
      </c>
      <c r="B593" s="1">
        <v>42937</v>
      </c>
      <c r="C593" s="2">
        <v>0.52749999999999997</v>
      </c>
      <c r="D593" s="2">
        <v>0.53034722222222219</v>
      </c>
      <c r="E593" t="str">
        <f>IF(LEN(telefony[[#This Row],[nr]])=7,"stacjonarny",IF(LEN(telefony[[#This Row],[nr]])=8,"komórkowy","zagraniczne"))</f>
        <v>stacjonarny</v>
      </c>
      <c r="F593">
        <f>IFERROR(SEARCH("12*",telefony[[#This Row],[nr]]),0)</f>
        <v>0</v>
      </c>
      <c r="G593" s="2">
        <f>telefony[[#This Row],[zakonczenie]]-telefony[[#This Row],[rozpoczecie]]</f>
        <v>2.8472222222222232E-3</v>
      </c>
    </row>
    <row r="594" spans="1:7" hidden="1" x14ac:dyDescent="0.25">
      <c r="A594">
        <v>4445684</v>
      </c>
      <c r="B594" s="1">
        <v>42943</v>
      </c>
      <c r="C594" s="2">
        <v>0.50361111111111112</v>
      </c>
      <c r="D594" s="2">
        <v>0.51285879629629627</v>
      </c>
      <c r="E594" t="str">
        <f>IF(LEN(telefony[[#This Row],[nr]])=7,"stacjonarny",IF(LEN(telefony[[#This Row],[nr]])=8,"komórkowy","zagraniczne"))</f>
        <v>stacjonarny</v>
      </c>
      <c r="F594">
        <f>IFERROR(SEARCH("12*",telefony[[#This Row],[nr]]),0)</f>
        <v>0</v>
      </c>
      <c r="G594" s="2">
        <f>telefony[[#This Row],[zakonczenie]]-telefony[[#This Row],[rozpoczecie]]</f>
        <v>9.2476851851851505E-3</v>
      </c>
    </row>
    <row r="595" spans="1:7" hidden="1" x14ac:dyDescent="0.25">
      <c r="A595">
        <v>4452201</v>
      </c>
      <c r="B595" s="1">
        <v>42933</v>
      </c>
      <c r="C595" s="2">
        <v>0.49760416666666668</v>
      </c>
      <c r="D595" s="2">
        <v>0.50249999999999995</v>
      </c>
      <c r="E595" t="str">
        <f>IF(LEN(telefony[[#This Row],[nr]])=7,"stacjonarny",IF(LEN(telefony[[#This Row],[nr]])=8,"komórkowy","zagraniczne"))</f>
        <v>stacjonarny</v>
      </c>
      <c r="F595">
        <f>IFERROR(SEARCH("12*",telefony[[#This Row],[nr]]),0)</f>
        <v>0</v>
      </c>
      <c r="G595" s="2">
        <f>telefony[[#This Row],[zakonczenie]]-telefony[[#This Row],[rozpoczecie]]</f>
        <v>4.895833333333266E-3</v>
      </c>
    </row>
    <row r="596" spans="1:7" hidden="1" x14ac:dyDescent="0.25">
      <c r="A596">
        <v>4454837</v>
      </c>
      <c r="B596" s="1">
        <v>42934</v>
      </c>
      <c r="C596" s="2">
        <v>0.5621990740740741</v>
      </c>
      <c r="D596" s="2">
        <v>0.56353009259259257</v>
      </c>
      <c r="E596" t="str">
        <f>IF(LEN(telefony[[#This Row],[nr]])=7,"stacjonarny",IF(LEN(telefony[[#This Row],[nr]])=8,"komórkowy","zagraniczne"))</f>
        <v>stacjonarny</v>
      </c>
      <c r="F596">
        <f>IFERROR(SEARCH("12*",telefony[[#This Row],[nr]]),0)</f>
        <v>0</v>
      </c>
      <c r="G596" s="2">
        <f>telefony[[#This Row],[zakonczenie]]-telefony[[#This Row],[rozpoczecie]]</f>
        <v>1.3310185185184675E-3</v>
      </c>
    </row>
    <row r="597" spans="1:7" hidden="1" x14ac:dyDescent="0.25">
      <c r="A597">
        <v>4458725</v>
      </c>
      <c r="B597" s="1">
        <v>42935</v>
      </c>
      <c r="C597" s="2">
        <v>0.38533564814814814</v>
      </c>
      <c r="D597" s="2">
        <v>0.39521990740740742</v>
      </c>
      <c r="E597" t="str">
        <f>IF(LEN(telefony[[#This Row],[nr]])=7,"stacjonarny",IF(LEN(telefony[[#This Row],[nr]])=8,"komórkowy","zagraniczne"))</f>
        <v>stacjonarny</v>
      </c>
      <c r="F597">
        <f>IFERROR(SEARCH("12*",telefony[[#This Row],[nr]]),0)</f>
        <v>0</v>
      </c>
      <c r="G597" s="2">
        <f>telefony[[#This Row],[zakonczenie]]-telefony[[#This Row],[rozpoczecie]]</f>
        <v>9.8842592592592871E-3</v>
      </c>
    </row>
    <row r="598" spans="1:7" hidden="1" x14ac:dyDescent="0.25">
      <c r="A598">
        <v>4469748</v>
      </c>
      <c r="B598" s="1">
        <v>42923</v>
      </c>
      <c r="C598" s="2">
        <v>0.51744212962962965</v>
      </c>
      <c r="D598" s="2">
        <v>0.52157407407407408</v>
      </c>
      <c r="E598" t="str">
        <f>IF(LEN(telefony[[#This Row],[nr]])=7,"stacjonarny",IF(LEN(telefony[[#This Row],[nr]])=8,"komórkowy","zagraniczne"))</f>
        <v>stacjonarny</v>
      </c>
      <c r="F598">
        <f>IFERROR(SEARCH("12*",telefony[[#This Row],[nr]]),0)</f>
        <v>0</v>
      </c>
      <c r="G598" s="2">
        <f>telefony[[#This Row],[zakonczenie]]-telefony[[#This Row],[rozpoczecie]]</f>
        <v>4.1319444444444242E-3</v>
      </c>
    </row>
    <row r="599" spans="1:7" hidden="1" x14ac:dyDescent="0.25">
      <c r="A599">
        <v>4469748</v>
      </c>
      <c r="B599" s="1">
        <v>42935</v>
      </c>
      <c r="C599" s="2">
        <v>0.41121527777777778</v>
      </c>
      <c r="D599" s="2">
        <v>0.41483796296296294</v>
      </c>
      <c r="E599" t="str">
        <f>IF(LEN(telefony[[#This Row],[nr]])=7,"stacjonarny",IF(LEN(telefony[[#This Row],[nr]])=8,"komórkowy","zagraniczne"))</f>
        <v>stacjonarny</v>
      </c>
      <c r="F599">
        <f>IFERROR(SEARCH("12*",telefony[[#This Row],[nr]]),0)</f>
        <v>0</v>
      </c>
      <c r="G599" s="2">
        <f>telefony[[#This Row],[zakonczenie]]-telefony[[#This Row],[rozpoczecie]]</f>
        <v>3.6226851851851594E-3</v>
      </c>
    </row>
    <row r="600" spans="1:7" hidden="1" x14ac:dyDescent="0.25">
      <c r="A600">
        <v>4471203</v>
      </c>
      <c r="B600" s="1">
        <v>42921</v>
      </c>
      <c r="C600" s="2">
        <v>0.62403935185185189</v>
      </c>
      <c r="D600" s="2">
        <v>0.62936342592592598</v>
      </c>
      <c r="E600" t="str">
        <f>IF(LEN(telefony[[#This Row],[nr]])=7,"stacjonarny",IF(LEN(telefony[[#This Row],[nr]])=8,"komórkowy","zagraniczne"))</f>
        <v>stacjonarny</v>
      </c>
      <c r="F600">
        <f>IFERROR(SEARCH("12*",telefony[[#This Row],[nr]]),0)</f>
        <v>4</v>
      </c>
      <c r="G600" s="2">
        <f>telefony[[#This Row],[zakonczenie]]-telefony[[#This Row],[rozpoczecie]]</f>
        <v>5.3240740740740922E-3</v>
      </c>
    </row>
    <row r="601" spans="1:7" hidden="1" x14ac:dyDescent="0.25">
      <c r="A601">
        <v>4471203</v>
      </c>
      <c r="B601" s="1">
        <v>42935</v>
      </c>
      <c r="C601" s="2">
        <v>0.47298611111111111</v>
      </c>
      <c r="D601" s="2">
        <v>0.48247685185185185</v>
      </c>
      <c r="E601" t="str">
        <f>IF(LEN(telefony[[#This Row],[nr]])=7,"stacjonarny",IF(LEN(telefony[[#This Row],[nr]])=8,"komórkowy","zagraniczne"))</f>
        <v>stacjonarny</v>
      </c>
      <c r="F601">
        <f>IFERROR(SEARCH("12*",telefony[[#This Row],[nr]]),0)</f>
        <v>4</v>
      </c>
      <c r="G601" s="2">
        <f>telefony[[#This Row],[zakonczenie]]-telefony[[#This Row],[rozpoczecie]]</f>
        <v>9.490740740740744E-3</v>
      </c>
    </row>
    <row r="602" spans="1:7" hidden="1" x14ac:dyDescent="0.25">
      <c r="A602">
        <v>4471828</v>
      </c>
      <c r="B602" s="1">
        <v>42930</v>
      </c>
      <c r="C602" s="2">
        <v>0.50378472222222226</v>
      </c>
      <c r="D602" s="2">
        <v>0.51043981481481482</v>
      </c>
      <c r="E602" t="str">
        <f>IF(LEN(telefony[[#This Row],[nr]])=7,"stacjonarny",IF(LEN(telefony[[#This Row],[nr]])=8,"komórkowy","zagraniczne"))</f>
        <v>stacjonarny</v>
      </c>
      <c r="F602">
        <f>IFERROR(SEARCH("12*",telefony[[#This Row],[nr]]),0)</f>
        <v>0</v>
      </c>
      <c r="G602" s="2">
        <f>telefony[[#This Row],[zakonczenie]]-telefony[[#This Row],[rozpoczecie]]</f>
        <v>6.6550925925925597E-3</v>
      </c>
    </row>
    <row r="603" spans="1:7" hidden="1" x14ac:dyDescent="0.25">
      <c r="A603">
        <v>4473835</v>
      </c>
      <c r="B603" s="1">
        <v>42929</v>
      </c>
      <c r="C603" s="2">
        <v>0.42091435185185183</v>
      </c>
      <c r="D603" s="2">
        <v>0.42609953703703701</v>
      </c>
      <c r="E603" t="str">
        <f>IF(LEN(telefony[[#This Row],[nr]])=7,"stacjonarny",IF(LEN(telefony[[#This Row],[nr]])=8,"komórkowy","zagraniczne"))</f>
        <v>stacjonarny</v>
      </c>
      <c r="F603">
        <f>IFERROR(SEARCH("12*",telefony[[#This Row],[nr]]),0)</f>
        <v>0</v>
      </c>
      <c r="G603" s="2">
        <f>telefony[[#This Row],[zakonczenie]]-telefony[[#This Row],[rozpoczecie]]</f>
        <v>5.1851851851851816E-3</v>
      </c>
    </row>
    <row r="604" spans="1:7" hidden="1" x14ac:dyDescent="0.25">
      <c r="A604">
        <v>4473835</v>
      </c>
      <c r="B604" s="1">
        <v>42944</v>
      </c>
      <c r="C604" s="2">
        <v>0.60322916666666671</v>
      </c>
      <c r="D604" s="2">
        <v>0.60628472222222218</v>
      </c>
      <c r="E604" t="str">
        <f>IF(LEN(telefony[[#This Row],[nr]])=7,"stacjonarny",IF(LEN(telefony[[#This Row],[nr]])=8,"komórkowy","zagraniczne"))</f>
        <v>stacjonarny</v>
      </c>
      <c r="F604">
        <f>IFERROR(SEARCH("12*",telefony[[#This Row],[nr]]),0)</f>
        <v>0</v>
      </c>
      <c r="G604" s="2">
        <f>telefony[[#This Row],[zakonczenie]]-telefony[[#This Row],[rozpoczecie]]</f>
        <v>3.0555555555554781E-3</v>
      </c>
    </row>
    <row r="605" spans="1:7" hidden="1" x14ac:dyDescent="0.25">
      <c r="A605">
        <v>4483996</v>
      </c>
      <c r="B605" s="1">
        <v>42941</v>
      </c>
      <c r="C605" s="2">
        <v>0.52584490740740741</v>
      </c>
      <c r="D605" s="2">
        <v>0.53660879629629632</v>
      </c>
      <c r="E605" t="str">
        <f>IF(LEN(telefony[[#This Row],[nr]])=7,"stacjonarny",IF(LEN(telefony[[#This Row],[nr]])=8,"komórkowy","zagraniczne"))</f>
        <v>stacjonarny</v>
      </c>
      <c r="F605">
        <f>IFERROR(SEARCH("12*",telefony[[#This Row],[nr]]),0)</f>
        <v>0</v>
      </c>
      <c r="G605" s="2">
        <f>telefony[[#This Row],[zakonczenie]]-telefony[[#This Row],[rozpoczecie]]</f>
        <v>1.0763888888888906E-2</v>
      </c>
    </row>
    <row r="606" spans="1:7" hidden="1" x14ac:dyDescent="0.25">
      <c r="A606">
        <v>4497624</v>
      </c>
      <c r="B606" s="1">
        <v>42937</v>
      </c>
      <c r="C606" s="2">
        <v>0.50284722222222222</v>
      </c>
      <c r="D606" s="2">
        <v>0.51432870370370365</v>
      </c>
      <c r="E606" t="str">
        <f>IF(LEN(telefony[[#This Row],[nr]])=7,"stacjonarny",IF(LEN(telefony[[#This Row],[nr]])=8,"komórkowy","zagraniczne"))</f>
        <v>stacjonarny</v>
      </c>
      <c r="F606">
        <f>IFERROR(SEARCH("12*",telefony[[#This Row],[nr]]),0)</f>
        <v>0</v>
      </c>
      <c r="G606" s="2">
        <f>telefony[[#This Row],[zakonczenie]]-telefony[[#This Row],[rozpoczecie]]</f>
        <v>1.1481481481481426E-2</v>
      </c>
    </row>
    <row r="607" spans="1:7" hidden="1" x14ac:dyDescent="0.25">
      <c r="A607">
        <v>4501726</v>
      </c>
      <c r="B607" s="1">
        <v>42933</v>
      </c>
      <c r="C607" s="2">
        <v>0.38754629629629628</v>
      </c>
      <c r="D607" s="2">
        <v>0.39260416666666664</v>
      </c>
      <c r="E607" t="str">
        <f>IF(LEN(telefony[[#This Row],[nr]])=7,"stacjonarny",IF(LEN(telefony[[#This Row],[nr]])=8,"komórkowy","zagraniczne"))</f>
        <v>stacjonarny</v>
      </c>
      <c r="F607">
        <f>IFERROR(SEARCH("12*",telefony[[#This Row],[nr]]),0)</f>
        <v>0</v>
      </c>
      <c r="G607" s="2">
        <f>telefony[[#This Row],[zakonczenie]]-telefony[[#This Row],[rozpoczecie]]</f>
        <v>5.0578703703703654E-3</v>
      </c>
    </row>
    <row r="608" spans="1:7" hidden="1" x14ac:dyDescent="0.25">
      <c r="A608">
        <v>4501823</v>
      </c>
      <c r="B608" s="1">
        <v>42927</v>
      </c>
      <c r="C608" s="2">
        <v>0.44013888888888891</v>
      </c>
      <c r="D608" s="2">
        <v>0.44690972222222225</v>
      </c>
      <c r="E608" t="str">
        <f>IF(LEN(telefony[[#This Row],[nr]])=7,"stacjonarny",IF(LEN(telefony[[#This Row],[nr]])=8,"komórkowy","zagraniczne"))</f>
        <v>stacjonarny</v>
      </c>
      <c r="F608">
        <f>IFERROR(SEARCH("12*",telefony[[#This Row],[nr]]),0)</f>
        <v>0</v>
      </c>
      <c r="G608" s="2">
        <f>telefony[[#This Row],[zakonczenie]]-telefony[[#This Row],[rozpoczecie]]</f>
        <v>6.770833333333337E-3</v>
      </c>
    </row>
    <row r="609" spans="1:7" hidden="1" x14ac:dyDescent="0.25">
      <c r="A609">
        <v>4505950</v>
      </c>
      <c r="B609" s="1">
        <v>42941</v>
      </c>
      <c r="C609" s="2">
        <v>0.51373842592592589</v>
      </c>
      <c r="D609" s="2">
        <v>0.52304398148148146</v>
      </c>
      <c r="E609" t="str">
        <f>IF(LEN(telefony[[#This Row],[nr]])=7,"stacjonarny",IF(LEN(telefony[[#This Row],[nr]])=8,"komórkowy","zagraniczne"))</f>
        <v>stacjonarny</v>
      </c>
      <c r="F609">
        <f>IFERROR(SEARCH("12*",telefony[[#This Row],[nr]]),0)</f>
        <v>0</v>
      </c>
      <c r="G609" s="2">
        <f>telefony[[#This Row],[zakonczenie]]-telefony[[#This Row],[rozpoczecie]]</f>
        <v>9.3055555555555669E-3</v>
      </c>
    </row>
    <row r="610" spans="1:7" hidden="1" x14ac:dyDescent="0.25">
      <c r="A610">
        <v>4505950</v>
      </c>
      <c r="B610" s="1">
        <v>42947</v>
      </c>
      <c r="C610" s="2">
        <v>0.58163194444444444</v>
      </c>
      <c r="D610" s="2">
        <v>0.5872222222222222</v>
      </c>
      <c r="E610" t="str">
        <f>IF(LEN(telefony[[#This Row],[nr]])=7,"stacjonarny",IF(LEN(telefony[[#This Row],[nr]])=8,"komórkowy","zagraniczne"))</f>
        <v>stacjonarny</v>
      </c>
      <c r="F610">
        <f>IFERROR(SEARCH("12*",telefony[[#This Row],[nr]]),0)</f>
        <v>0</v>
      </c>
      <c r="G610" s="2">
        <f>telefony[[#This Row],[zakonczenie]]-telefony[[#This Row],[rozpoczecie]]</f>
        <v>5.5902777777777635E-3</v>
      </c>
    </row>
    <row r="611" spans="1:7" hidden="1" x14ac:dyDescent="0.25">
      <c r="A611">
        <v>4509550</v>
      </c>
      <c r="B611" s="1">
        <v>42947</v>
      </c>
      <c r="C611" s="2">
        <v>0.34609953703703705</v>
      </c>
      <c r="D611" s="2">
        <v>0.35118055555555555</v>
      </c>
      <c r="E611" t="str">
        <f>IF(LEN(telefony[[#This Row],[nr]])=7,"stacjonarny",IF(LEN(telefony[[#This Row],[nr]])=8,"komórkowy","zagraniczne"))</f>
        <v>stacjonarny</v>
      </c>
      <c r="F611">
        <f>IFERROR(SEARCH("12*",telefony[[#This Row],[nr]]),0)</f>
        <v>0</v>
      </c>
      <c r="G611" s="2">
        <f>telefony[[#This Row],[zakonczenie]]-telefony[[#This Row],[rozpoczecie]]</f>
        <v>5.0810185185184986E-3</v>
      </c>
    </row>
    <row r="612" spans="1:7" hidden="1" x14ac:dyDescent="0.25">
      <c r="A612">
        <v>4520226</v>
      </c>
      <c r="B612" s="1">
        <v>42947</v>
      </c>
      <c r="C612" s="2">
        <v>0.49903935185185183</v>
      </c>
      <c r="D612" s="2">
        <v>0.51059027777777777</v>
      </c>
      <c r="E612" t="str">
        <f>IF(LEN(telefony[[#This Row],[nr]])=7,"stacjonarny",IF(LEN(telefony[[#This Row],[nr]])=8,"komórkowy","zagraniczne"))</f>
        <v>stacjonarny</v>
      </c>
      <c r="F612">
        <f>IFERROR(SEARCH("12*",telefony[[#This Row],[nr]]),0)</f>
        <v>0</v>
      </c>
      <c r="G612" s="2">
        <f>telefony[[#This Row],[zakonczenie]]-telefony[[#This Row],[rozpoczecie]]</f>
        <v>1.1550925925925937E-2</v>
      </c>
    </row>
    <row r="613" spans="1:7" hidden="1" x14ac:dyDescent="0.25">
      <c r="A613">
        <v>4520463</v>
      </c>
      <c r="B613" s="1">
        <v>42934</v>
      </c>
      <c r="C613" s="2">
        <v>0.55645833333333339</v>
      </c>
      <c r="D613" s="2">
        <v>0.55648148148148147</v>
      </c>
      <c r="E613" t="str">
        <f>IF(LEN(telefony[[#This Row],[nr]])=7,"stacjonarny",IF(LEN(telefony[[#This Row],[nr]])=8,"komórkowy","zagraniczne"))</f>
        <v>stacjonarny</v>
      </c>
      <c r="F613">
        <f>IFERROR(SEARCH("12*",telefony[[#This Row],[nr]]),0)</f>
        <v>0</v>
      </c>
      <c r="G613" s="2">
        <f>telefony[[#This Row],[zakonczenie]]-telefony[[#This Row],[rozpoczecie]]</f>
        <v>2.3148148148077752E-5</v>
      </c>
    </row>
    <row r="614" spans="1:7" hidden="1" x14ac:dyDescent="0.25">
      <c r="A614">
        <v>4526057</v>
      </c>
      <c r="B614" s="1">
        <v>42921</v>
      </c>
      <c r="C614" s="2">
        <v>0.42313657407407407</v>
      </c>
      <c r="D614" s="2">
        <v>0.42508101851851854</v>
      </c>
      <c r="E614" t="str">
        <f>IF(LEN(telefony[[#This Row],[nr]])=7,"stacjonarny",IF(LEN(telefony[[#This Row],[nr]])=8,"komórkowy","zagraniczne"))</f>
        <v>stacjonarny</v>
      </c>
      <c r="F614">
        <f>IFERROR(SEARCH("12*",telefony[[#This Row],[nr]]),0)</f>
        <v>0</v>
      </c>
      <c r="G614" s="2">
        <f>telefony[[#This Row],[zakonczenie]]-telefony[[#This Row],[rozpoczecie]]</f>
        <v>1.9444444444444708E-3</v>
      </c>
    </row>
    <row r="615" spans="1:7" hidden="1" x14ac:dyDescent="0.25">
      <c r="A615">
        <v>4529192</v>
      </c>
      <c r="B615" s="1">
        <v>42944</v>
      </c>
      <c r="C615" s="2">
        <v>0.39005787037037037</v>
      </c>
      <c r="D615" s="2">
        <v>0.39561342592592591</v>
      </c>
      <c r="E615" t="str">
        <f>IF(LEN(telefony[[#This Row],[nr]])=7,"stacjonarny",IF(LEN(telefony[[#This Row],[nr]])=8,"komórkowy","zagraniczne"))</f>
        <v>stacjonarny</v>
      </c>
      <c r="F615">
        <f>IFERROR(SEARCH("12*",telefony[[#This Row],[nr]]),0)</f>
        <v>0</v>
      </c>
      <c r="G615" s="2">
        <f>telefony[[#This Row],[zakonczenie]]-telefony[[#This Row],[rozpoczecie]]</f>
        <v>5.5555555555555358E-3</v>
      </c>
    </row>
    <row r="616" spans="1:7" hidden="1" x14ac:dyDescent="0.25">
      <c r="A616">
        <v>4535172</v>
      </c>
      <c r="B616" s="1">
        <v>42934</v>
      </c>
      <c r="C616" s="2">
        <v>0.4750462962962963</v>
      </c>
      <c r="D616" s="2">
        <v>0.47592592592592592</v>
      </c>
      <c r="E616" t="str">
        <f>IF(LEN(telefony[[#This Row],[nr]])=7,"stacjonarny",IF(LEN(telefony[[#This Row],[nr]])=8,"komórkowy","zagraniczne"))</f>
        <v>stacjonarny</v>
      </c>
      <c r="F616">
        <f>IFERROR(SEARCH("12*",telefony[[#This Row],[nr]]),0)</f>
        <v>0</v>
      </c>
      <c r="G616" s="2">
        <f>telefony[[#This Row],[zakonczenie]]-telefony[[#This Row],[rozpoczecie]]</f>
        <v>8.796296296296191E-4</v>
      </c>
    </row>
    <row r="617" spans="1:7" x14ac:dyDescent="0.25">
      <c r="A617">
        <v>4546455</v>
      </c>
      <c r="B617" s="1">
        <v>42919</v>
      </c>
      <c r="C617" s="2">
        <v>0.34037037037037038</v>
      </c>
      <c r="D617" s="2">
        <v>0.34983796296296299</v>
      </c>
      <c r="E617" t="str">
        <f>IF(LEN(telefony[[#This Row],[nr]])=7,"stacjonarny",IF(LEN(telefony[[#This Row],[nr]])=8,"komórkowy","zagraniczne"))</f>
        <v>stacjonarny</v>
      </c>
      <c r="F617">
        <f>IFERROR(SEARCH("12*",telefony[[#This Row],[nr]]),0)</f>
        <v>0</v>
      </c>
      <c r="G617" s="2">
        <f>telefony[[#This Row],[zakonczenie]]-telefony[[#This Row],[rozpoczecie]]</f>
        <v>9.4675925925926108E-3</v>
      </c>
    </row>
    <row r="618" spans="1:7" x14ac:dyDescent="0.25">
      <c r="A618">
        <v>4546455</v>
      </c>
      <c r="B618" s="1">
        <v>42919</v>
      </c>
      <c r="C618" s="2">
        <v>0.34042824074074074</v>
      </c>
      <c r="D618" s="2">
        <v>0.35046296296296298</v>
      </c>
      <c r="E618" t="str">
        <f>IF(LEN(telefony[[#This Row],[nr]])=7,"stacjonarny",IF(LEN(telefony[[#This Row],[nr]])=8,"komórkowy","zagraniczne"))</f>
        <v>stacjonarny</v>
      </c>
      <c r="F618">
        <f>IFERROR(SEARCH("12*",telefony[[#This Row],[nr]]),0)</f>
        <v>0</v>
      </c>
      <c r="G618" s="2">
        <f>telefony[[#This Row],[zakonczenie]]-telefony[[#This Row],[rozpoczecie]]</f>
        <v>1.0034722222222237E-2</v>
      </c>
    </row>
    <row r="619" spans="1:7" x14ac:dyDescent="0.25">
      <c r="A619">
        <v>4546455</v>
      </c>
      <c r="B619" s="1">
        <v>42919</v>
      </c>
      <c r="C619" s="2">
        <v>0.35723379629629631</v>
      </c>
      <c r="D619" s="2">
        <v>0.36699074074074073</v>
      </c>
      <c r="E619" t="str">
        <f>IF(LEN(telefony[[#This Row],[nr]])=7,"stacjonarny",IF(LEN(telefony[[#This Row],[nr]])=8,"komórkowy","zagraniczne"))</f>
        <v>stacjonarny</v>
      </c>
      <c r="F619">
        <f>IFERROR(SEARCH("12*",telefony[[#This Row],[nr]]),0)</f>
        <v>0</v>
      </c>
      <c r="G619" s="2">
        <f>telefony[[#This Row],[zakonczenie]]-telefony[[#This Row],[rozpoczecie]]</f>
        <v>9.7569444444444153E-3</v>
      </c>
    </row>
    <row r="620" spans="1:7" x14ac:dyDescent="0.25">
      <c r="A620">
        <v>4546455</v>
      </c>
      <c r="B620" s="1">
        <v>42919</v>
      </c>
      <c r="C620" s="2">
        <v>0.45270833333333332</v>
      </c>
      <c r="D620" s="2">
        <v>0.45620370370370372</v>
      </c>
      <c r="E620" t="str">
        <f>IF(LEN(telefony[[#This Row],[nr]])=7,"stacjonarny",IF(LEN(telefony[[#This Row],[nr]])=8,"komórkowy","zagraniczne"))</f>
        <v>stacjonarny</v>
      </c>
      <c r="F620">
        <f>IFERROR(SEARCH("12*",telefony[[#This Row],[nr]]),0)</f>
        <v>0</v>
      </c>
      <c r="G620" s="2">
        <f>telefony[[#This Row],[zakonczenie]]-telefony[[#This Row],[rozpoczecie]]</f>
        <v>3.4953703703703987E-3</v>
      </c>
    </row>
    <row r="621" spans="1:7" x14ac:dyDescent="0.25">
      <c r="A621">
        <v>4546455</v>
      </c>
      <c r="B621" s="1">
        <v>42919</v>
      </c>
      <c r="C621" s="2">
        <v>0.50089120370370366</v>
      </c>
      <c r="D621" s="2">
        <v>0.50876157407407407</v>
      </c>
      <c r="E621" t="str">
        <f>IF(LEN(telefony[[#This Row],[nr]])=7,"stacjonarny",IF(LEN(telefony[[#This Row],[nr]])=8,"komórkowy","zagraniczne"))</f>
        <v>stacjonarny</v>
      </c>
      <c r="F621">
        <f>IFERROR(SEARCH("12*",telefony[[#This Row],[nr]]),0)</f>
        <v>0</v>
      </c>
      <c r="G621" s="2">
        <f>telefony[[#This Row],[zakonczenie]]-telefony[[#This Row],[rozpoczecie]]</f>
        <v>7.8703703703704164E-3</v>
      </c>
    </row>
    <row r="622" spans="1:7" x14ac:dyDescent="0.25">
      <c r="A622">
        <v>4546455</v>
      </c>
      <c r="B622" s="1">
        <v>42919</v>
      </c>
      <c r="C622" s="2">
        <v>0.5258680555555556</v>
      </c>
      <c r="D622" s="2">
        <v>0.53531249999999997</v>
      </c>
      <c r="E622" t="str">
        <f>IF(LEN(telefony[[#This Row],[nr]])=7,"stacjonarny",IF(LEN(telefony[[#This Row],[nr]])=8,"komórkowy","zagraniczne"))</f>
        <v>stacjonarny</v>
      </c>
      <c r="F622">
        <f>IFERROR(SEARCH("12*",telefony[[#This Row],[nr]]),0)</f>
        <v>0</v>
      </c>
      <c r="G622" s="2">
        <f>telefony[[#This Row],[zakonczenie]]-telefony[[#This Row],[rozpoczecie]]</f>
        <v>9.4444444444443665E-3</v>
      </c>
    </row>
    <row r="623" spans="1:7" x14ac:dyDescent="0.25">
      <c r="A623">
        <v>4546455</v>
      </c>
      <c r="B623" s="1">
        <v>42920</v>
      </c>
      <c r="C623" s="2">
        <v>0.41912037037037037</v>
      </c>
      <c r="D623" s="2">
        <v>0.42031249999999998</v>
      </c>
      <c r="E623" t="str">
        <f>IF(LEN(telefony[[#This Row],[nr]])=7,"stacjonarny",IF(LEN(telefony[[#This Row],[nr]])=8,"komórkowy","zagraniczne"))</f>
        <v>stacjonarny</v>
      </c>
      <c r="F623">
        <f>IFERROR(SEARCH("12*",telefony[[#This Row],[nr]]),0)</f>
        <v>0</v>
      </c>
      <c r="G623" s="2">
        <f>telefony[[#This Row],[zakonczenie]]-telefony[[#This Row],[rozpoczecie]]</f>
        <v>1.1921296296296124E-3</v>
      </c>
    </row>
    <row r="624" spans="1:7" x14ac:dyDescent="0.25">
      <c r="A624">
        <v>4546455</v>
      </c>
      <c r="B624" s="1">
        <v>42921</v>
      </c>
      <c r="C624" s="2">
        <v>0.6040740740740741</v>
      </c>
      <c r="D624" s="2">
        <v>0.61181712962962964</v>
      </c>
      <c r="E624" t="str">
        <f>IF(LEN(telefony[[#This Row],[nr]])=7,"stacjonarny",IF(LEN(telefony[[#This Row],[nr]])=8,"komórkowy","zagraniczne"))</f>
        <v>stacjonarny</v>
      </c>
      <c r="F624">
        <f>IFERROR(SEARCH("12*",telefony[[#This Row],[nr]]),0)</f>
        <v>0</v>
      </c>
      <c r="G624" s="2">
        <f>telefony[[#This Row],[zakonczenie]]-telefony[[#This Row],[rozpoczecie]]</f>
        <v>7.7430555555555447E-3</v>
      </c>
    </row>
    <row r="625" spans="1:7" hidden="1" x14ac:dyDescent="0.25">
      <c r="A625">
        <v>4555937</v>
      </c>
      <c r="B625" s="1">
        <v>42919</v>
      </c>
      <c r="C625" s="2">
        <v>0.62645833333333334</v>
      </c>
      <c r="D625" s="2">
        <v>0.63792824074074073</v>
      </c>
      <c r="E625" t="str">
        <f>IF(LEN(telefony[[#This Row],[nr]])=7,"stacjonarny",IF(LEN(telefony[[#This Row],[nr]])=8,"komórkowy","zagraniczne"))</f>
        <v>stacjonarny</v>
      </c>
      <c r="F625">
        <f>IFERROR(SEARCH("12*",telefony[[#This Row],[nr]]),0)</f>
        <v>0</v>
      </c>
      <c r="G625" s="2">
        <f>telefony[[#This Row],[zakonczenie]]-telefony[[#This Row],[rozpoczecie]]</f>
        <v>1.1469907407407387E-2</v>
      </c>
    </row>
    <row r="626" spans="1:7" hidden="1" x14ac:dyDescent="0.25">
      <c r="A626">
        <v>4555937</v>
      </c>
      <c r="B626" s="1">
        <v>42920</v>
      </c>
      <c r="C626" s="2">
        <v>0.53748842592592594</v>
      </c>
      <c r="D626" s="2">
        <v>0.54775462962962962</v>
      </c>
      <c r="E626" t="str">
        <f>IF(LEN(telefony[[#This Row],[nr]])=7,"stacjonarny",IF(LEN(telefony[[#This Row],[nr]])=8,"komórkowy","zagraniczne"))</f>
        <v>stacjonarny</v>
      </c>
      <c r="F626">
        <f>IFERROR(SEARCH("12*",telefony[[#This Row],[nr]]),0)</f>
        <v>0</v>
      </c>
      <c r="G626" s="2">
        <f>telefony[[#This Row],[zakonczenie]]-telefony[[#This Row],[rozpoczecie]]</f>
        <v>1.026620370370368E-2</v>
      </c>
    </row>
    <row r="627" spans="1:7" hidden="1" x14ac:dyDescent="0.25">
      <c r="A627">
        <v>4555937</v>
      </c>
      <c r="B627" s="1">
        <v>42920</v>
      </c>
      <c r="C627" s="2">
        <v>0.60509259259259263</v>
      </c>
      <c r="D627" s="2">
        <v>0.60509259259259263</v>
      </c>
      <c r="E627" t="str">
        <f>IF(LEN(telefony[[#This Row],[nr]])=7,"stacjonarny",IF(LEN(telefony[[#This Row],[nr]])=8,"komórkowy","zagraniczne"))</f>
        <v>stacjonarny</v>
      </c>
      <c r="F627">
        <f>IFERROR(SEARCH("12*",telefony[[#This Row],[nr]]),0)</f>
        <v>0</v>
      </c>
      <c r="G627" s="2">
        <f>telefony[[#This Row],[zakonczenie]]-telefony[[#This Row],[rozpoczecie]]</f>
        <v>0</v>
      </c>
    </row>
    <row r="628" spans="1:7" hidden="1" x14ac:dyDescent="0.25">
      <c r="A628">
        <v>4555937</v>
      </c>
      <c r="B628" s="1">
        <v>42930</v>
      </c>
      <c r="C628" s="2">
        <v>0.43956018518518519</v>
      </c>
      <c r="D628" s="2">
        <v>0.44253472222222223</v>
      </c>
      <c r="E628" t="str">
        <f>IF(LEN(telefony[[#This Row],[nr]])=7,"stacjonarny",IF(LEN(telefony[[#This Row],[nr]])=8,"komórkowy","zagraniczne"))</f>
        <v>stacjonarny</v>
      </c>
      <c r="F628">
        <f>IFERROR(SEARCH("12*",telefony[[#This Row],[nr]]),0)</f>
        <v>0</v>
      </c>
      <c r="G628" s="2">
        <f>telefony[[#This Row],[zakonczenie]]-telefony[[#This Row],[rozpoczecie]]</f>
        <v>2.9745370370370394E-3</v>
      </c>
    </row>
    <row r="629" spans="1:7" hidden="1" x14ac:dyDescent="0.25">
      <c r="A629">
        <v>4566750</v>
      </c>
      <c r="B629" s="1">
        <v>42927</v>
      </c>
      <c r="C629" s="2">
        <v>0.41666666666666669</v>
      </c>
      <c r="D629" s="2">
        <v>0.42190972222222223</v>
      </c>
      <c r="E629" t="str">
        <f>IF(LEN(telefony[[#This Row],[nr]])=7,"stacjonarny",IF(LEN(telefony[[#This Row],[nr]])=8,"komórkowy","zagraniczne"))</f>
        <v>stacjonarny</v>
      </c>
      <c r="F629">
        <f>IFERROR(SEARCH("12*",telefony[[#This Row],[nr]]),0)</f>
        <v>0</v>
      </c>
      <c r="G629" s="2">
        <f>telefony[[#This Row],[zakonczenie]]-telefony[[#This Row],[rozpoczecie]]</f>
        <v>5.2430555555555425E-3</v>
      </c>
    </row>
    <row r="630" spans="1:7" hidden="1" x14ac:dyDescent="0.25">
      <c r="A630">
        <v>4575865</v>
      </c>
      <c r="B630" s="1">
        <v>42930</v>
      </c>
      <c r="C630" s="2">
        <v>0.58959490740740739</v>
      </c>
      <c r="D630" s="2">
        <v>0.59105324074074073</v>
      </c>
      <c r="E630" t="str">
        <f>IF(LEN(telefony[[#This Row],[nr]])=7,"stacjonarny",IF(LEN(telefony[[#This Row],[nr]])=8,"komórkowy","zagraniczne"))</f>
        <v>stacjonarny</v>
      </c>
      <c r="F630">
        <f>IFERROR(SEARCH("12*",telefony[[#This Row],[nr]]),0)</f>
        <v>0</v>
      </c>
      <c r="G630" s="2">
        <f>telefony[[#This Row],[zakonczenie]]-telefony[[#This Row],[rozpoczecie]]</f>
        <v>1.4583333333333393E-3</v>
      </c>
    </row>
    <row r="631" spans="1:7" hidden="1" x14ac:dyDescent="0.25">
      <c r="A631">
        <v>4577789</v>
      </c>
      <c r="B631" s="1">
        <v>42936</v>
      </c>
      <c r="C631" s="2">
        <v>0.57781249999999995</v>
      </c>
      <c r="D631" s="2">
        <v>0.57953703703703707</v>
      </c>
      <c r="E631" t="str">
        <f>IF(LEN(telefony[[#This Row],[nr]])=7,"stacjonarny",IF(LEN(telefony[[#This Row],[nr]])=8,"komórkowy","zagraniczne"))</f>
        <v>stacjonarny</v>
      </c>
      <c r="F631">
        <f>IFERROR(SEARCH("12*",telefony[[#This Row],[nr]]),0)</f>
        <v>0</v>
      </c>
      <c r="G631" s="2">
        <f>telefony[[#This Row],[zakonczenie]]-telefony[[#This Row],[rozpoczecie]]</f>
        <v>1.7245370370371216E-3</v>
      </c>
    </row>
    <row r="632" spans="1:7" hidden="1" x14ac:dyDescent="0.25">
      <c r="A632">
        <v>4581715</v>
      </c>
      <c r="B632" s="1">
        <v>42929</v>
      </c>
      <c r="C632" s="2">
        <v>0.41172453703703704</v>
      </c>
      <c r="D632" s="2">
        <v>0.42146990740740742</v>
      </c>
      <c r="E632" t="str">
        <f>IF(LEN(telefony[[#This Row],[nr]])=7,"stacjonarny",IF(LEN(telefony[[#This Row],[nr]])=8,"komórkowy","zagraniczne"))</f>
        <v>stacjonarny</v>
      </c>
      <c r="F632">
        <f>IFERROR(SEARCH("12*",telefony[[#This Row],[nr]]),0)</f>
        <v>0</v>
      </c>
      <c r="G632" s="2">
        <f>telefony[[#This Row],[zakonczenie]]-telefony[[#This Row],[rozpoczecie]]</f>
        <v>9.7453703703703765E-3</v>
      </c>
    </row>
    <row r="633" spans="1:7" hidden="1" x14ac:dyDescent="0.25">
      <c r="A633">
        <v>4599598</v>
      </c>
      <c r="B633" s="1">
        <v>42942</v>
      </c>
      <c r="C633" s="2">
        <v>0.44710648148148147</v>
      </c>
      <c r="D633" s="2">
        <v>0.45658564814814817</v>
      </c>
      <c r="E633" t="str">
        <f>IF(LEN(telefony[[#This Row],[nr]])=7,"stacjonarny",IF(LEN(telefony[[#This Row],[nr]])=8,"komórkowy","zagraniczne"))</f>
        <v>stacjonarny</v>
      </c>
      <c r="F633">
        <f>IFERROR(SEARCH("12*",telefony[[#This Row],[nr]]),0)</f>
        <v>0</v>
      </c>
      <c r="G633" s="2">
        <f>telefony[[#This Row],[zakonczenie]]-telefony[[#This Row],[rozpoczecie]]</f>
        <v>9.4791666666667052E-3</v>
      </c>
    </row>
    <row r="634" spans="1:7" hidden="1" x14ac:dyDescent="0.25">
      <c r="A634">
        <v>4606501</v>
      </c>
      <c r="B634" s="1">
        <v>42936</v>
      </c>
      <c r="C634" s="2">
        <v>0.36222222222222222</v>
      </c>
      <c r="D634" s="2">
        <v>0.36548611111111112</v>
      </c>
      <c r="E634" t="str">
        <f>IF(LEN(telefony[[#This Row],[nr]])=7,"stacjonarny",IF(LEN(telefony[[#This Row],[nr]])=8,"komórkowy","zagraniczne"))</f>
        <v>stacjonarny</v>
      </c>
      <c r="F634">
        <f>IFERROR(SEARCH("12*",telefony[[#This Row],[nr]]),0)</f>
        <v>0</v>
      </c>
      <c r="G634" s="2">
        <f>telefony[[#This Row],[zakonczenie]]-telefony[[#This Row],[rozpoczecie]]</f>
        <v>3.2638888888888995E-3</v>
      </c>
    </row>
    <row r="635" spans="1:7" hidden="1" x14ac:dyDescent="0.25">
      <c r="A635">
        <v>4614100</v>
      </c>
      <c r="B635" s="1">
        <v>42947</v>
      </c>
      <c r="C635" s="2">
        <v>0.36776620370370372</v>
      </c>
      <c r="D635" s="2">
        <v>0.37584490740740739</v>
      </c>
      <c r="E635" t="str">
        <f>IF(LEN(telefony[[#This Row],[nr]])=7,"stacjonarny",IF(LEN(telefony[[#This Row],[nr]])=8,"komórkowy","zagraniczne"))</f>
        <v>stacjonarny</v>
      </c>
      <c r="F635">
        <f>IFERROR(SEARCH("12*",telefony[[#This Row],[nr]]),0)</f>
        <v>0</v>
      </c>
      <c r="G635" s="2">
        <f>telefony[[#This Row],[zakonczenie]]-telefony[[#This Row],[rozpoczecie]]</f>
        <v>8.0787037037036713E-3</v>
      </c>
    </row>
    <row r="636" spans="1:7" hidden="1" x14ac:dyDescent="0.25">
      <c r="A636">
        <v>4623731</v>
      </c>
      <c r="B636" s="1">
        <v>42920</v>
      </c>
      <c r="C636" s="2">
        <v>0.46053240740740742</v>
      </c>
      <c r="D636" s="2">
        <v>0.47131944444444446</v>
      </c>
      <c r="E636" t="str">
        <f>IF(LEN(telefony[[#This Row],[nr]])=7,"stacjonarny",IF(LEN(telefony[[#This Row],[nr]])=8,"komórkowy","zagraniczne"))</f>
        <v>stacjonarny</v>
      </c>
      <c r="F636">
        <f>IFERROR(SEARCH("12*",telefony[[#This Row],[nr]]),0)</f>
        <v>0</v>
      </c>
      <c r="G636" s="2">
        <f>telefony[[#This Row],[zakonczenie]]-telefony[[#This Row],[rozpoczecie]]</f>
        <v>1.0787037037037039E-2</v>
      </c>
    </row>
    <row r="637" spans="1:7" hidden="1" x14ac:dyDescent="0.25">
      <c r="A637">
        <v>4623731</v>
      </c>
      <c r="B637" s="1">
        <v>42920</v>
      </c>
      <c r="C637" s="2">
        <v>0.46423611111111113</v>
      </c>
      <c r="D637" s="2">
        <v>0.46842592592592591</v>
      </c>
      <c r="E637" t="str">
        <f>IF(LEN(telefony[[#This Row],[nr]])=7,"stacjonarny",IF(LEN(telefony[[#This Row],[nr]])=8,"komórkowy","zagraniczne"))</f>
        <v>stacjonarny</v>
      </c>
      <c r="F637">
        <f>IFERROR(SEARCH("12*",telefony[[#This Row],[nr]]),0)</f>
        <v>0</v>
      </c>
      <c r="G637" s="2">
        <f>telefony[[#This Row],[zakonczenie]]-telefony[[#This Row],[rozpoczecie]]</f>
        <v>4.1898148148147851E-3</v>
      </c>
    </row>
    <row r="638" spans="1:7" hidden="1" x14ac:dyDescent="0.25">
      <c r="A638">
        <v>4636713</v>
      </c>
      <c r="B638" s="1">
        <v>42926</v>
      </c>
      <c r="C638" s="2">
        <v>0.39193287037037039</v>
      </c>
      <c r="D638" s="2">
        <v>0.39712962962962961</v>
      </c>
      <c r="E638" t="str">
        <f>IF(LEN(telefony[[#This Row],[nr]])=7,"stacjonarny",IF(LEN(telefony[[#This Row],[nr]])=8,"komórkowy","zagraniczne"))</f>
        <v>stacjonarny</v>
      </c>
      <c r="F638">
        <f>IFERROR(SEARCH("12*",telefony[[#This Row],[nr]]),0)</f>
        <v>0</v>
      </c>
      <c r="G638" s="2">
        <f>telefony[[#This Row],[zakonczenie]]-telefony[[#This Row],[rozpoczecie]]</f>
        <v>5.1967592592592204E-3</v>
      </c>
    </row>
    <row r="639" spans="1:7" hidden="1" x14ac:dyDescent="0.25">
      <c r="A639">
        <v>4653709</v>
      </c>
      <c r="B639" s="1">
        <v>42923</v>
      </c>
      <c r="C639" s="2">
        <v>0.56795138888888885</v>
      </c>
      <c r="D639" s="2">
        <v>0.57596064814814818</v>
      </c>
      <c r="E639" t="str">
        <f>IF(LEN(telefony[[#This Row],[nr]])=7,"stacjonarny",IF(LEN(telefony[[#This Row],[nr]])=8,"komórkowy","zagraniczne"))</f>
        <v>stacjonarny</v>
      </c>
      <c r="F639">
        <f>IFERROR(SEARCH("12*",telefony[[#This Row],[nr]]),0)</f>
        <v>0</v>
      </c>
      <c r="G639" s="2">
        <f>telefony[[#This Row],[zakonczenie]]-telefony[[#This Row],[rozpoczecie]]</f>
        <v>8.009259259259327E-3</v>
      </c>
    </row>
    <row r="640" spans="1:7" hidden="1" x14ac:dyDescent="0.25">
      <c r="A640">
        <v>4653709</v>
      </c>
      <c r="B640" s="1">
        <v>42926</v>
      </c>
      <c r="C640" s="2">
        <v>0.54292824074074075</v>
      </c>
      <c r="D640" s="2">
        <v>0.5444444444444444</v>
      </c>
      <c r="E640" t="str">
        <f>IF(LEN(telefony[[#This Row],[nr]])=7,"stacjonarny",IF(LEN(telefony[[#This Row],[nr]])=8,"komórkowy","zagraniczne"))</f>
        <v>stacjonarny</v>
      </c>
      <c r="F640">
        <f>IFERROR(SEARCH("12*",telefony[[#This Row],[nr]]),0)</f>
        <v>0</v>
      </c>
      <c r="G640" s="2">
        <f>telefony[[#This Row],[zakonczenie]]-telefony[[#This Row],[rozpoczecie]]</f>
        <v>1.5162037037036447E-3</v>
      </c>
    </row>
    <row r="641" spans="1:7" hidden="1" x14ac:dyDescent="0.25">
      <c r="A641">
        <v>4657345</v>
      </c>
      <c r="B641" s="1">
        <v>42919</v>
      </c>
      <c r="C641" s="2">
        <v>0.48489583333333336</v>
      </c>
      <c r="D641" s="2">
        <v>0.48734953703703704</v>
      </c>
      <c r="E641" t="str">
        <f>IF(LEN(telefony[[#This Row],[nr]])=7,"stacjonarny",IF(LEN(telefony[[#This Row],[nr]])=8,"komórkowy","zagraniczne"))</f>
        <v>stacjonarny</v>
      </c>
      <c r="F641">
        <f>IFERROR(SEARCH("12*",telefony[[#This Row],[nr]]),0)</f>
        <v>0</v>
      </c>
      <c r="G641" s="2">
        <f>telefony[[#This Row],[zakonczenie]]-telefony[[#This Row],[rozpoczecie]]</f>
        <v>2.4537037037036802E-3</v>
      </c>
    </row>
    <row r="642" spans="1:7" hidden="1" x14ac:dyDescent="0.25">
      <c r="A642">
        <v>4657345</v>
      </c>
      <c r="B642" s="1">
        <v>42928</v>
      </c>
      <c r="C642" s="2">
        <v>0.53608796296296302</v>
      </c>
      <c r="D642" s="2">
        <v>0.53631944444444446</v>
      </c>
      <c r="E642" t="str">
        <f>IF(LEN(telefony[[#This Row],[nr]])=7,"stacjonarny",IF(LEN(telefony[[#This Row],[nr]])=8,"komórkowy","zagraniczne"))</f>
        <v>stacjonarny</v>
      </c>
      <c r="F642">
        <f>IFERROR(SEARCH("12*",telefony[[#This Row],[nr]]),0)</f>
        <v>0</v>
      </c>
      <c r="G642" s="2">
        <f>telefony[[#This Row],[zakonczenie]]-telefony[[#This Row],[rozpoczecie]]</f>
        <v>2.3148148148144365E-4</v>
      </c>
    </row>
    <row r="643" spans="1:7" hidden="1" x14ac:dyDescent="0.25">
      <c r="A643">
        <v>4657345</v>
      </c>
      <c r="B643" s="1">
        <v>42930</v>
      </c>
      <c r="C643" s="2">
        <v>0.46988425925925925</v>
      </c>
      <c r="D643" s="2">
        <v>0.47721064814814818</v>
      </c>
      <c r="E643" t="str">
        <f>IF(LEN(telefony[[#This Row],[nr]])=7,"stacjonarny",IF(LEN(telefony[[#This Row],[nr]])=8,"komórkowy","zagraniczne"))</f>
        <v>stacjonarny</v>
      </c>
      <c r="F643">
        <f>IFERROR(SEARCH("12*",telefony[[#This Row],[nr]]),0)</f>
        <v>0</v>
      </c>
      <c r="G643" s="2">
        <f>telefony[[#This Row],[zakonczenie]]-telefony[[#This Row],[rozpoczecie]]</f>
        <v>7.3263888888889239E-3</v>
      </c>
    </row>
    <row r="644" spans="1:7" hidden="1" x14ac:dyDescent="0.25">
      <c r="A644">
        <v>4657345</v>
      </c>
      <c r="B644" s="1">
        <v>42934</v>
      </c>
      <c r="C644" s="2">
        <v>0.40328703703703705</v>
      </c>
      <c r="D644" s="2">
        <v>0.4140625</v>
      </c>
      <c r="E644" t="str">
        <f>IF(LEN(telefony[[#This Row],[nr]])=7,"stacjonarny",IF(LEN(telefony[[#This Row],[nr]])=8,"komórkowy","zagraniczne"))</f>
        <v>stacjonarny</v>
      </c>
      <c r="F644">
        <f>IFERROR(SEARCH("12*",telefony[[#This Row],[nr]]),0)</f>
        <v>0</v>
      </c>
      <c r="G644" s="2">
        <f>telefony[[#This Row],[zakonczenie]]-telefony[[#This Row],[rozpoczecie]]</f>
        <v>1.0775462962962945E-2</v>
      </c>
    </row>
    <row r="645" spans="1:7" hidden="1" x14ac:dyDescent="0.25">
      <c r="A645">
        <v>4657345</v>
      </c>
      <c r="B645" s="1">
        <v>42937</v>
      </c>
      <c r="C645" s="2">
        <v>0.44291666666666668</v>
      </c>
      <c r="D645" s="2">
        <v>0.45256944444444447</v>
      </c>
      <c r="E645" t="str">
        <f>IF(LEN(telefony[[#This Row],[nr]])=7,"stacjonarny",IF(LEN(telefony[[#This Row],[nr]])=8,"komórkowy","zagraniczne"))</f>
        <v>stacjonarny</v>
      </c>
      <c r="F645">
        <f>IFERROR(SEARCH("12*",telefony[[#This Row],[nr]]),0)</f>
        <v>0</v>
      </c>
      <c r="G645" s="2">
        <f>telefony[[#This Row],[zakonczenie]]-telefony[[#This Row],[rozpoczecie]]</f>
        <v>9.6527777777777879E-3</v>
      </c>
    </row>
    <row r="646" spans="1:7" hidden="1" x14ac:dyDescent="0.25">
      <c r="A646">
        <v>4657345</v>
      </c>
      <c r="B646" s="1">
        <v>42940</v>
      </c>
      <c r="C646" s="2">
        <v>0.58981481481481479</v>
      </c>
      <c r="D646" s="2">
        <v>0.59037037037037032</v>
      </c>
      <c r="E646" t="str">
        <f>IF(LEN(telefony[[#This Row],[nr]])=7,"stacjonarny",IF(LEN(telefony[[#This Row],[nr]])=8,"komórkowy","zagraniczne"))</f>
        <v>stacjonarny</v>
      </c>
      <c r="F646">
        <f>IFERROR(SEARCH("12*",telefony[[#This Row],[nr]]),0)</f>
        <v>0</v>
      </c>
      <c r="G646" s="2">
        <f>telefony[[#This Row],[zakonczenie]]-telefony[[#This Row],[rozpoczecie]]</f>
        <v>5.5555555555553138E-4</v>
      </c>
    </row>
    <row r="647" spans="1:7" hidden="1" x14ac:dyDescent="0.25">
      <c r="A647">
        <v>4659808</v>
      </c>
      <c r="B647" s="1">
        <v>42944</v>
      </c>
      <c r="C647" s="2">
        <v>0.40956018518518517</v>
      </c>
      <c r="D647" s="2">
        <v>0.41278935185185184</v>
      </c>
      <c r="E647" t="str">
        <f>IF(LEN(telefony[[#This Row],[nr]])=7,"stacjonarny",IF(LEN(telefony[[#This Row],[nr]])=8,"komórkowy","zagraniczne"))</f>
        <v>stacjonarny</v>
      </c>
      <c r="F647">
        <f>IFERROR(SEARCH("12*",telefony[[#This Row],[nr]]),0)</f>
        <v>0</v>
      </c>
      <c r="G647" s="2">
        <f>telefony[[#This Row],[zakonczenie]]-telefony[[#This Row],[rozpoczecie]]</f>
        <v>3.2291666666666718E-3</v>
      </c>
    </row>
    <row r="648" spans="1:7" hidden="1" x14ac:dyDescent="0.25">
      <c r="A648">
        <v>4661635</v>
      </c>
      <c r="B648" s="1">
        <v>42937</v>
      </c>
      <c r="C648" s="2">
        <v>0.50016203703703699</v>
      </c>
      <c r="D648" s="2">
        <v>0.50506944444444446</v>
      </c>
      <c r="E648" t="str">
        <f>IF(LEN(telefony[[#This Row],[nr]])=7,"stacjonarny",IF(LEN(telefony[[#This Row],[nr]])=8,"komórkowy","zagraniczne"))</f>
        <v>stacjonarny</v>
      </c>
      <c r="F648">
        <f>IFERROR(SEARCH("12*",telefony[[#This Row],[nr]]),0)</f>
        <v>0</v>
      </c>
      <c r="G648" s="2">
        <f>telefony[[#This Row],[zakonczenie]]-telefony[[#This Row],[rozpoczecie]]</f>
        <v>4.9074074074074714E-3</v>
      </c>
    </row>
    <row r="649" spans="1:7" hidden="1" x14ac:dyDescent="0.25">
      <c r="A649">
        <v>4681236</v>
      </c>
      <c r="B649" s="1">
        <v>42922</v>
      </c>
      <c r="C649" s="2">
        <v>0.51452546296296298</v>
      </c>
      <c r="D649" s="2">
        <v>0.51570601851851849</v>
      </c>
      <c r="E649" t="str">
        <f>IF(LEN(telefony[[#This Row],[nr]])=7,"stacjonarny",IF(LEN(telefony[[#This Row],[nr]])=8,"komórkowy","zagraniczne"))</f>
        <v>stacjonarny</v>
      </c>
      <c r="F649">
        <f>IFERROR(SEARCH("12*",telefony[[#This Row],[nr]]),0)</f>
        <v>4</v>
      </c>
      <c r="G649" s="2">
        <f>telefony[[#This Row],[zakonczenie]]-telefony[[#This Row],[rozpoczecie]]</f>
        <v>1.1805555555555181E-3</v>
      </c>
    </row>
    <row r="650" spans="1:7" hidden="1" x14ac:dyDescent="0.25">
      <c r="A650">
        <v>4697138</v>
      </c>
      <c r="B650" s="1">
        <v>42920</v>
      </c>
      <c r="C650" s="2">
        <v>0.40737268518518521</v>
      </c>
      <c r="D650" s="2">
        <v>0.4102777777777778</v>
      </c>
      <c r="E650" t="str">
        <f>IF(LEN(telefony[[#This Row],[nr]])=7,"stacjonarny",IF(LEN(telefony[[#This Row],[nr]])=8,"komórkowy","zagraniczne"))</f>
        <v>stacjonarny</v>
      </c>
      <c r="F650">
        <f>IFERROR(SEARCH("12*",telefony[[#This Row],[nr]]),0)</f>
        <v>0</v>
      </c>
      <c r="G650" s="2">
        <f>telefony[[#This Row],[zakonczenie]]-telefony[[#This Row],[rozpoczecie]]</f>
        <v>2.9050925925925841E-3</v>
      </c>
    </row>
    <row r="651" spans="1:7" hidden="1" x14ac:dyDescent="0.25">
      <c r="A651">
        <v>4698731</v>
      </c>
      <c r="B651" s="1">
        <v>42936</v>
      </c>
      <c r="C651" s="2">
        <v>0.35894675925925928</v>
      </c>
      <c r="D651" s="2">
        <v>0.3689351851851852</v>
      </c>
      <c r="E651" t="str">
        <f>IF(LEN(telefony[[#This Row],[nr]])=7,"stacjonarny",IF(LEN(telefony[[#This Row],[nr]])=8,"komórkowy","zagraniczne"))</f>
        <v>stacjonarny</v>
      </c>
      <c r="F651">
        <f>IFERROR(SEARCH("12*",telefony[[#This Row],[nr]]),0)</f>
        <v>0</v>
      </c>
      <c r="G651" s="2">
        <f>telefony[[#This Row],[zakonczenie]]-telefony[[#This Row],[rozpoczecie]]</f>
        <v>9.9884259259259145E-3</v>
      </c>
    </row>
    <row r="652" spans="1:7" hidden="1" x14ac:dyDescent="0.25">
      <c r="A652">
        <v>4702334</v>
      </c>
      <c r="B652" s="1">
        <v>42923</v>
      </c>
      <c r="C652" s="2">
        <v>0.4255902777777778</v>
      </c>
      <c r="D652" s="2">
        <v>0.43464120370370368</v>
      </c>
      <c r="E652" t="str">
        <f>IF(LEN(telefony[[#This Row],[nr]])=7,"stacjonarny",IF(LEN(telefony[[#This Row],[nr]])=8,"komórkowy","zagraniczne"))</f>
        <v>stacjonarny</v>
      </c>
      <c r="F652">
        <f>IFERROR(SEARCH("12*",telefony[[#This Row],[nr]]),0)</f>
        <v>0</v>
      </c>
      <c r="G652" s="2">
        <f>telefony[[#This Row],[zakonczenie]]-telefony[[#This Row],[rozpoczecie]]</f>
        <v>9.050925925925879E-3</v>
      </c>
    </row>
    <row r="653" spans="1:7" hidden="1" x14ac:dyDescent="0.25">
      <c r="A653">
        <v>4703748</v>
      </c>
      <c r="B653" s="1">
        <v>42943</v>
      </c>
      <c r="C653" s="2">
        <v>0.53315972222222219</v>
      </c>
      <c r="D653" s="2">
        <v>0.53454861111111107</v>
      </c>
      <c r="E653" t="str">
        <f>IF(LEN(telefony[[#This Row],[nr]])=7,"stacjonarny",IF(LEN(telefony[[#This Row],[nr]])=8,"komórkowy","zagraniczne"))</f>
        <v>stacjonarny</v>
      </c>
      <c r="F653">
        <f>IFERROR(SEARCH("12*",telefony[[#This Row],[nr]]),0)</f>
        <v>0</v>
      </c>
      <c r="G653" s="2">
        <f>telefony[[#This Row],[zakonczenie]]-telefony[[#This Row],[rozpoczecie]]</f>
        <v>1.388888888888884E-3</v>
      </c>
    </row>
    <row r="654" spans="1:7" hidden="1" x14ac:dyDescent="0.25">
      <c r="A654">
        <v>4714815</v>
      </c>
      <c r="B654" s="1">
        <v>42935</v>
      </c>
      <c r="C654" s="2">
        <v>0.37484953703703705</v>
      </c>
      <c r="D654" s="2">
        <v>0.38143518518518521</v>
      </c>
      <c r="E654" t="str">
        <f>IF(LEN(telefony[[#This Row],[nr]])=7,"stacjonarny",IF(LEN(telefony[[#This Row],[nr]])=8,"komórkowy","zagraniczne"))</f>
        <v>stacjonarny</v>
      </c>
      <c r="F654">
        <f>IFERROR(SEARCH("12*",telefony[[#This Row],[nr]]),0)</f>
        <v>0</v>
      </c>
      <c r="G654" s="2">
        <f>telefony[[#This Row],[zakonczenie]]-telefony[[#This Row],[rozpoczecie]]</f>
        <v>6.5856481481481599E-3</v>
      </c>
    </row>
    <row r="655" spans="1:7" hidden="1" x14ac:dyDescent="0.25">
      <c r="A655">
        <v>4720934</v>
      </c>
      <c r="B655" s="1">
        <v>42943</v>
      </c>
      <c r="C655" s="2">
        <v>0.59624999999999995</v>
      </c>
      <c r="D655" s="2">
        <v>0.59810185185185183</v>
      </c>
      <c r="E655" t="str">
        <f>IF(LEN(telefony[[#This Row],[nr]])=7,"stacjonarny",IF(LEN(telefony[[#This Row],[nr]])=8,"komórkowy","zagraniczne"))</f>
        <v>stacjonarny</v>
      </c>
      <c r="F655">
        <f>IFERROR(SEARCH("12*",telefony[[#This Row],[nr]]),0)</f>
        <v>0</v>
      </c>
      <c r="G655" s="2">
        <f>telefony[[#This Row],[zakonczenie]]-telefony[[#This Row],[rozpoczecie]]</f>
        <v>1.8518518518518823E-3</v>
      </c>
    </row>
    <row r="656" spans="1:7" hidden="1" x14ac:dyDescent="0.25">
      <c r="A656">
        <v>4726561</v>
      </c>
      <c r="B656" s="1">
        <v>42922</v>
      </c>
      <c r="C656" s="2">
        <v>0.49910879629629629</v>
      </c>
      <c r="D656" s="2">
        <v>0.5009837962962963</v>
      </c>
      <c r="E656" t="str">
        <f>IF(LEN(telefony[[#This Row],[nr]])=7,"stacjonarny",IF(LEN(telefony[[#This Row],[nr]])=8,"komórkowy","zagraniczne"))</f>
        <v>stacjonarny</v>
      </c>
      <c r="F656">
        <f>IFERROR(SEARCH("12*",telefony[[#This Row],[nr]]),0)</f>
        <v>0</v>
      </c>
      <c r="G656" s="2">
        <f>telefony[[#This Row],[zakonczenie]]-telefony[[#This Row],[rozpoczecie]]</f>
        <v>1.8750000000000155E-3</v>
      </c>
    </row>
    <row r="657" spans="1:7" hidden="1" x14ac:dyDescent="0.25">
      <c r="A657">
        <v>4736016</v>
      </c>
      <c r="B657" s="1">
        <v>42922</v>
      </c>
      <c r="C657" s="2">
        <v>0.55115740740740737</v>
      </c>
      <c r="D657" s="2">
        <v>0.55248842592592595</v>
      </c>
      <c r="E657" t="str">
        <f>IF(LEN(telefony[[#This Row],[nr]])=7,"stacjonarny",IF(LEN(telefony[[#This Row],[nr]])=8,"komórkowy","zagraniczne"))</f>
        <v>stacjonarny</v>
      </c>
      <c r="F657">
        <f>IFERROR(SEARCH("12*",telefony[[#This Row],[nr]]),0)</f>
        <v>0</v>
      </c>
      <c r="G657" s="2">
        <f>telefony[[#This Row],[zakonczenie]]-telefony[[#This Row],[rozpoczecie]]</f>
        <v>1.3310185185185786E-3</v>
      </c>
    </row>
    <row r="658" spans="1:7" hidden="1" x14ac:dyDescent="0.25">
      <c r="A658">
        <v>4738129</v>
      </c>
      <c r="B658" s="1">
        <v>42920</v>
      </c>
      <c r="C658" s="2">
        <v>0.48979166666666668</v>
      </c>
      <c r="D658" s="2">
        <v>0.500462962962963</v>
      </c>
      <c r="E658" t="str">
        <f>IF(LEN(telefony[[#This Row],[nr]])=7,"stacjonarny",IF(LEN(telefony[[#This Row],[nr]])=8,"komórkowy","zagraniczne"))</f>
        <v>stacjonarny</v>
      </c>
      <c r="F658">
        <f>IFERROR(SEARCH("12*",telefony[[#This Row],[nr]]),0)</f>
        <v>5</v>
      </c>
      <c r="G658" s="2">
        <f>telefony[[#This Row],[zakonczenie]]-telefony[[#This Row],[rozpoczecie]]</f>
        <v>1.0671296296296318E-2</v>
      </c>
    </row>
    <row r="659" spans="1:7" hidden="1" x14ac:dyDescent="0.25">
      <c r="A659">
        <v>4738129</v>
      </c>
      <c r="B659" s="1">
        <v>42936</v>
      </c>
      <c r="C659" s="2">
        <v>0.4503935185185185</v>
      </c>
      <c r="D659" s="2">
        <v>0.46037037037037037</v>
      </c>
      <c r="E659" t="str">
        <f>IF(LEN(telefony[[#This Row],[nr]])=7,"stacjonarny",IF(LEN(telefony[[#This Row],[nr]])=8,"komórkowy","zagraniczne"))</f>
        <v>stacjonarny</v>
      </c>
      <c r="F659">
        <f>IFERROR(SEARCH("12*",telefony[[#This Row],[nr]]),0)</f>
        <v>5</v>
      </c>
      <c r="G659" s="2">
        <f>telefony[[#This Row],[zakonczenie]]-telefony[[#This Row],[rozpoczecie]]</f>
        <v>9.9768518518518756E-3</v>
      </c>
    </row>
    <row r="660" spans="1:7" hidden="1" x14ac:dyDescent="0.25">
      <c r="A660">
        <v>4759206</v>
      </c>
      <c r="B660" s="1">
        <v>42926</v>
      </c>
      <c r="C660" s="2">
        <v>0.49055555555555558</v>
      </c>
      <c r="D660" s="2">
        <v>0.49449074074074073</v>
      </c>
      <c r="E660" t="str">
        <f>IF(LEN(telefony[[#This Row],[nr]])=7,"stacjonarny",IF(LEN(telefony[[#This Row],[nr]])=8,"komórkowy","zagraniczne"))</f>
        <v>stacjonarny</v>
      </c>
      <c r="F660">
        <f>IFERROR(SEARCH("12*",telefony[[#This Row],[nr]]),0)</f>
        <v>0</v>
      </c>
      <c r="G660" s="2">
        <f>telefony[[#This Row],[zakonczenie]]-telefony[[#This Row],[rozpoczecie]]</f>
        <v>3.9351851851851527E-3</v>
      </c>
    </row>
    <row r="661" spans="1:7" hidden="1" x14ac:dyDescent="0.25">
      <c r="A661">
        <v>4767842</v>
      </c>
      <c r="B661" s="1">
        <v>42940</v>
      </c>
      <c r="C661" s="2">
        <v>0.46971064814814817</v>
      </c>
      <c r="D661" s="2">
        <v>0.47116898148148151</v>
      </c>
      <c r="E661" t="str">
        <f>IF(LEN(telefony[[#This Row],[nr]])=7,"stacjonarny",IF(LEN(telefony[[#This Row],[nr]])=8,"komórkowy","zagraniczne"))</f>
        <v>stacjonarny</v>
      </c>
      <c r="F661">
        <f>IFERROR(SEARCH("12*",telefony[[#This Row],[nr]]),0)</f>
        <v>0</v>
      </c>
      <c r="G661" s="2">
        <f>telefony[[#This Row],[zakonczenie]]-telefony[[#This Row],[rozpoczecie]]</f>
        <v>1.4583333333333393E-3</v>
      </c>
    </row>
    <row r="662" spans="1:7" hidden="1" x14ac:dyDescent="0.25">
      <c r="A662">
        <v>4774889</v>
      </c>
      <c r="B662" s="1">
        <v>42943</v>
      </c>
      <c r="C662" s="2">
        <v>0.58733796296296292</v>
      </c>
      <c r="D662" s="2">
        <v>0.59475694444444449</v>
      </c>
      <c r="E662" t="str">
        <f>IF(LEN(telefony[[#This Row],[nr]])=7,"stacjonarny",IF(LEN(telefony[[#This Row],[nr]])=8,"komórkowy","zagraniczne"))</f>
        <v>stacjonarny</v>
      </c>
      <c r="F662">
        <f>IFERROR(SEARCH("12*",telefony[[#This Row],[nr]]),0)</f>
        <v>0</v>
      </c>
      <c r="G662" s="2">
        <f>telefony[[#This Row],[zakonczenie]]-telefony[[#This Row],[rozpoczecie]]</f>
        <v>7.418981481481568E-3</v>
      </c>
    </row>
    <row r="663" spans="1:7" hidden="1" x14ac:dyDescent="0.25">
      <c r="A663">
        <v>4785864</v>
      </c>
      <c r="B663" s="1">
        <v>42935</v>
      </c>
      <c r="C663" s="2">
        <v>0.38833333333333331</v>
      </c>
      <c r="D663" s="2">
        <v>0.39069444444444446</v>
      </c>
      <c r="E663" t="str">
        <f>IF(LEN(telefony[[#This Row],[nr]])=7,"stacjonarny",IF(LEN(telefony[[#This Row],[nr]])=8,"komórkowy","zagraniczne"))</f>
        <v>stacjonarny</v>
      </c>
      <c r="F663">
        <f>IFERROR(SEARCH("12*",telefony[[#This Row],[nr]]),0)</f>
        <v>0</v>
      </c>
      <c r="G663" s="2">
        <f>telefony[[#This Row],[zakonczenie]]-telefony[[#This Row],[rozpoczecie]]</f>
        <v>2.3611111111111471E-3</v>
      </c>
    </row>
    <row r="664" spans="1:7" hidden="1" x14ac:dyDescent="0.25">
      <c r="A664">
        <v>4787793</v>
      </c>
      <c r="B664" s="1">
        <v>42919</v>
      </c>
      <c r="C664" s="2">
        <v>0.47584490740740742</v>
      </c>
      <c r="D664" s="2">
        <v>0.48518518518518516</v>
      </c>
      <c r="E664" t="str">
        <f>IF(LEN(telefony[[#This Row],[nr]])=7,"stacjonarny",IF(LEN(telefony[[#This Row],[nr]])=8,"komórkowy","zagraniczne"))</f>
        <v>stacjonarny</v>
      </c>
      <c r="F664">
        <f>IFERROR(SEARCH("12*",telefony[[#This Row],[nr]]),0)</f>
        <v>0</v>
      </c>
      <c r="G664" s="2">
        <f>telefony[[#This Row],[zakonczenie]]-telefony[[#This Row],[rozpoczecie]]</f>
        <v>9.340277777777739E-3</v>
      </c>
    </row>
    <row r="665" spans="1:7" hidden="1" x14ac:dyDescent="0.25">
      <c r="A665">
        <v>4791902</v>
      </c>
      <c r="B665" s="1">
        <v>42943</v>
      </c>
      <c r="C665" s="2">
        <v>0.55718749999999995</v>
      </c>
      <c r="D665" s="2">
        <v>0.55753472222222222</v>
      </c>
      <c r="E665" t="str">
        <f>IF(LEN(telefony[[#This Row],[nr]])=7,"stacjonarny",IF(LEN(telefony[[#This Row],[nr]])=8,"komórkowy","zagraniczne"))</f>
        <v>stacjonarny</v>
      </c>
      <c r="F665">
        <f>IFERROR(SEARCH("12*",telefony[[#This Row],[nr]]),0)</f>
        <v>0</v>
      </c>
      <c r="G665" s="2">
        <f>telefony[[#This Row],[zakonczenie]]-telefony[[#This Row],[rozpoczecie]]</f>
        <v>3.472222222222765E-4</v>
      </c>
    </row>
    <row r="666" spans="1:7" hidden="1" x14ac:dyDescent="0.25">
      <c r="A666">
        <v>4804872</v>
      </c>
      <c r="B666" s="1">
        <v>42940</v>
      </c>
      <c r="C666" s="2">
        <v>0.3402662037037037</v>
      </c>
      <c r="D666" s="2">
        <v>0.34250000000000003</v>
      </c>
      <c r="E666" t="str">
        <f>IF(LEN(telefony[[#This Row],[nr]])=7,"stacjonarny",IF(LEN(telefony[[#This Row],[nr]])=8,"komórkowy","zagraniczne"))</f>
        <v>stacjonarny</v>
      </c>
      <c r="F666">
        <f>IFERROR(SEARCH("12*",telefony[[#This Row],[nr]]),0)</f>
        <v>0</v>
      </c>
      <c r="G666" s="2">
        <f>telefony[[#This Row],[zakonczenie]]-telefony[[#This Row],[rozpoczecie]]</f>
        <v>2.2337962962963309E-3</v>
      </c>
    </row>
    <row r="667" spans="1:7" hidden="1" x14ac:dyDescent="0.25">
      <c r="A667">
        <v>4804872</v>
      </c>
      <c r="B667" s="1">
        <v>42941</v>
      </c>
      <c r="C667" s="2">
        <v>0.62472222222222218</v>
      </c>
      <c r="D667" s="2">
        <v>0.6360069444444445</v>
      </c>
      <c r="E667" t="str">
        <f>IF(LEN(telefony[[#This Row],[nr]])=7,"stacjonarny",IF(LEN(telefony[[#This Row],[nr]])=8,"komórkowy","zagraniczne"))</f>
        <v>stacjonarny</v>
      </c>
      <c r="F667">
        <f>IFERROR(SEARCH("12*",telefony[[#This Row],[nr]]),0)</f>
        <v>0</v>
      </c>
      <c r="G667" s="2">
        <f>telefony[[#This Row],[zakonczenie]]-telefony[[#This Row],[rozpoczecie]]</f>
        <v>1.1284722222222321E-2</v>
      </c>
    </row>
    <row r="668" spans="1:7" hidden="1" x14ac:dyDescent="0.25">
      <c r="A668">
        <v>4824250</v>
      </c>
      <c r="B668" s="1">
        <v>42947</v>
      </c>
      <c r="C668" s="2">
        <v>0.54670138888888886</v>
      </c>
      <c r="D668" s="2">
        <v>0.55440972222222218</v>
      </c>
      <c r="E668" t="str">
        <f>IF(LEN(telefony[[#This Row],[nr]])=7,"stacjonarny",IF(LEN(telefony[[#This Row],[nr]])=8,"komórkowy","zagraniczne"))</f>
        <v>stacjonarny</v>
      </c>
      <c r="F668">
        <f>IFERROR(SEARCH("12*",telefony[[#This Row],[nr]]),0)</f>
        <v>0</v>
      </c>
      <c r="G668" s="2">
        <f>telefony[[#This Row],[zakonczenie]]-telefony[[#This Row],[rozpoczecie]]</f>
        <v>7.7083333333333171E-3</v>
      </c>
    </row>
    <row r="669" spans="1:7" hidden="1" x14ac:dyDescent="0.25">
      <c r="A669">
        <v>4824267</v>
      </c>
      <c r="B669" s="1">
        <v>42921</v>
      </c>
      <c r="C669" s="2">
        <v>0.4871875</v>
      </c>
      <c r="D669" s="2">
        <v>0.49509259259259258</v>
      </c>
      <c r="E669" t="str">
        <f>IF(LEN(telefony[[#This Row],[nr]])=7,"stacjonarny",IF(LEN(telefony[[#This Row],[nr]])=8,"komórkowy","zagraniczne"))</f>
        <v>stacjonarny</v>
      </c>
      <c r="F669">
        <f>IFERROR(SEARCH("12*",telefony[[#This Row],[nr]]),0)</f>
        <v>0</v>
      </c>
      <c r="G669" s="2">
        <f>telefony[[#This Row],[zakonczenie]]-telefony[[#This Row],[rozpoczecie]]</f>
        <v>7.9050925925925886E-3</v>
      </c>
    </row>
    <row r="670" spans="1:7" hidden="1" x14ac:dyDescent="0.25">
      <c r="A670">
        <v>4824710</v>
      </c>
      <c r="B670" s="1">
        <v>42941</v>
      </c>
      <c r="C670" s="2">
        <v>0.42008101851851853</v>
      </c>
      <c r="D670" s="2">
        <v>0.4206597222222222</v>
      </c>
      <c r="E670" t="str">
        <f>IF(LEN(telefony[[#This Row],[nr]])=7,"stacjonarny",IF(LEN(telefony[[#This Row],[nr]])=8,"komórkowy","zagraniczne"))</f>
        <v>stacjonarny</v>
      </c>
      <c r="F670">
        <f>IFERROR(SEARCH("12*",telefony[[#This Row],[nr]]),0)</f>
        <v>0</v>
      </c>
      <c r="G670" s="2">
        <f>telefony[[#This Row],[zakonczenie]]-telefony[[#This Row],[rozpoczecie]]</f>
        <v>5.7870370370366464E-4</v>
      </c>
    </row>
    <row r="671" spans="1:7" hidden="1" x14ac:dyDescent="0.25">
      <c r="A671">
        <v>4825302</v>
      </c>
      <c r="B671" s="1">
        <v>42926</v>
      </c>
      <c r="C671" s="2">
        <v>0.59670138888888891</v>
      </c>
      <c r="D671" s="2">
        <v>0.59701388888888884</v>
      </c>
      <c r="E671" t="str">
        <f>IF(LEN(telefony[[#This Row],[nr]])=7,"stacjonarny",IF(LEN(telefony[[#This Row],[nr]])=8,"komórkowy","zagraniczne"))</f>
        <v>stacjonarny</v>
      </c>
      <c r="F671">
        <f>IFERROR(SEARCH("12*",telefony[[#This Row],[nr]]),0)</f>
        <v>0</v>
      </c>
      <c r="G671" s="2">
        <f>telefony[[#This Row],[zakonczenie]]-telefony[[#This Row],[rozpoczecie]]</f>
        <v>3.1249999999993783E-4</v>
      </c>
    </row>
    <row r="672" spans="1:7" hidden="1" x14ac:dyDescent="0.25">
      <c r="A672">
        <v>4843076</v>
      </c>
      <c r="B672" s="1">
        <v>42921</v>
      </c>
      <c r="C672" s="2">
        <v>0.61957175925925922</v>
      </c>
      <c r="D672" s="2">
        <v>0.62241898148148145</v>
      </c>
      <c r="E672" t="str">
        <f>IF(LEN(telefony[[#This Row],[nr]])=7,"stacjonarny",IF(LEN(telefony[[#This Row],[nr]])=8,"komórkowy","zagraniczne"))</f>
        <v>stacjonarny</v>
      </c>
      <c r="F672">
        <f>IFERROR(SEARCH("12*",telefony[[#This Row],[nr]]),0)</f>
        <v>0</v>
      </c>
      <c r="G672" s="2">
        <f>telefony[[#This Row],[zakonczenie]]-telefony[[#This Row],[rozpoczecie]]</f>
        <v>2.8472222222222232E-3</v>
      </c>
    </row>
    <row r="673" spans="1:7" hidden="1" x14ac:dyDescent="0.25">
      <c r="A673">
        <v>4844054</v>
      </c>
      <c r="B673" s="1">
        <v>42936</v>
      </c>
      <c r="C673" s="2">
        <v>0.34857638888888887</v>
      </c>
      <c r="D673" s="2">
        <v>0.34998842592592594</v>
      </c>
      <c r="E673" t="str">
        <f>IF(LEN(telefony[[#This Row],[nr]])=7,"stacjonarny",IF(LEN(telefony[[#This Row],[nr]])=8,"komórkowy","zagraniczne"))</f>
        <v>stacjonarny</v>
      </c>
      <c r="F673">
        <f>IFERROR(SEARCH("12*",telefony[[#This Row],[nr]]),0)</f>
        <v>0</v>
      </c>
      <c r="G673" s="2">
        <f>telefony[[#This Row],[zakonczenie]]-telefony[[#This Row],[rozpoczecie]]</f>
        <v>1.4120370370370727E-3</v>
      </c>
    </row>
    <row r="674" spans="1:7" hidden="1" x14ac:dyDescent="0.25">
      <c r="A674">
        <v>4845362</v>
      </c>
      <c r="B674" s="1">
        <v>42934</v>
      </c>
      <c r="C674" s="2">
        <v>0.4034490740740741</v>
      </c>
      <c r="D674" s="2">
        <v>0.40371527777777777</v>
      </c>
      <c r="E674" t="str">
        <f>IF(LEN(telefony[[#This Row],[nr]])=7,"stacjonarny",IF(LEN(telefony[[#This Row],[nr]])=8,"komórkowy","zagraniczne"))</f>
        <v>stacjonarny</v>
      </c>
      <c r="F674">
        <f>IFERROR(SEARCH("12*",telefony[[#This Row],[nr]]),0)</f>
        <v>0</v>
      </c>
      <c r="G674" s="2">
        <f>telefony[[#This Row],[zakonczenie]]-telefony[[#This Row],[rozpoczecie]]</f>
        <v>2.662037037036713E-4</v>
      </c>
    </row>
    <row r="675" spans="1:7" hidden="1" x14ac:dyDescent="0.25">
      <c r="A675">
        <v>4848864</v>
      </c>
      <c r="B675" s="1">
        <v>42926</v>
      </c>
      <c r="C675" s="2">
        <v>0.54432870370370368</v>
      </c>
      <c r="D675" s="2">
        <v>0.55090277777777774</v>
      </c>
      <c r="E675" t="str">
        <f>IF(LEN(telefony[[#This Row],[nr]])=7,"stacjonarny",IF(LEN(telefony[[#This Row],[nr]])=8,"komórkowy","zagraniczne"))</f>
        <v>stacjonarny</v>
      </c>
      <c r="F675">
        <f>IFERROR(SEARCH("12*",telefony[[#This Row],[nr]]),0)</f>
        <v>0</v>
      </c>
      <c r="G675" s="2">
        <f>telefony[[#This Row],[zakonczenie]]-telefony[[#This Row],[rozpoczecie]]</f>
        <v>6.5740740740740655E-3</v>
      </c>
    </row>
    <row r="676" spans="1:7" hidden="1" x14ac:dyDescent="0.25">
      <c r="A676">
        <v>4852863</v>
      </c>
      <c r="B676" s="1">
        <v>42943</v>
      </c>
      <c r="C676" s="2">
        <v>0.34975694444444444</v>
      </c>
      <c r="D676" s="2">
        <v>0.35971064814814813</v>
      </c>
      <c r="E676" t="str">
        <f>IF(LEN(telefony[[#This Row],[nr]])=7,"stacjonarny",IF(LEN(telefony[[#This Row],[nr]])=8,"komórkowy","zagraniczne"))</f>
        <v>stacjonarny</v>
      </c>
      <c r="F676">
        <f>IFERROR(SEARCH("12*",telefony[[#This Row],[nr]]),0)</f>
        <v>0</v>
      </c>
      <c r="G676" s="2">
        <f>telefony[[#This Row],[zakonczenie]]-telefony[[#This Row],[rozpoczecie]]</f>
        <v>9.9537037037036868E-3</v>
      </c>
    </row>
    <row r="677" spans="1:7" hidden="1" x14ac:dyDescent="0.25">
      <c r="A677">
        <v>4853153</v>
      </c>
      <c r="B677" s="1">
        <v>42926</v>
      </c>
      <c r="C677" s="2">
        <v>0.5803935185185185</v>
      </c>
      <c r="D677" s="2">
        <v>0.58190972222222226</v>
      </c>
      <c r="E677" t="str">
        <f>IF(LEN(telefony[[#This Row],[nr]])=7,"stacjonarny",IF(LEN(telefony[[#This Row],[nr]])=8,"komórkowy","zagraniczne"))</f>
        <v>stacjonarny</v>
      </c>
      <c r="F677">
        <f>IFERROR(SEARCH("12*",telefony[[#This Row],[nr]]),0)</f>
        <v>0</v>
      </c>
      <c r="G677" s="2">
        <f>telefony[[#This Row],[zakonczenie]]-telefony[[#This Row],[rozpoczecie]]</f>
        <v>1.5162037037037557E-3</v>
      </c>
    </row>
    <row r="678" spans="1:7" hidden="1" x14ac:dyDescent="0.25">
      <c r="A678">
        <v>4857453</v>
      </c>
      <c r="B678" s="1">
        <v>42942</v>
      </c>
      <c r="C678" s="2">
        <v>0.38013888888888892</v>
      </c>
      <c r="D678" s="2">
        <v>0.385625</v>
      </c>
      <c r="E678" t="str">
        <f>IF(LEN(telefony[[#This Row],[nr]])=7,"stacjonarny",IF(LEN(telefony[[#This Row],[nr]])=8,"komórkowy","zagraniczne"))</f>
        <v>stacjonarny</v>
      </c>
      <c r="F678">
        <f>IFERROR(SEARCH("12*",telefony[[#This Row],[nr]]),0)</f>
        <v>0</v>
      </c>
      <c r="G678" s="2">
        <f>telefony[[#This Row],[zakonczenie]]-telefony[[#This Row],[rozpoczecie]]</f>
        <v>5.4861111111110805E-3</v>
      </c>
    </row>
    <row r="679" spans="1:7" hidden="1" x14ac:dyDescent="0.25">
      <c r="A679">
        <v>4860618</v>
      </c>
      <c r="B679" s="1">
        <v>42922</v>
      </c>
      <c r="C679" s="2">
        <v>0.62396990740740743</v>
      </c>
      <c r="D679" s="2">
        <v>0.62693287037037038</v>
      </c>
      <c r="E679" t="str">
        <f>IF(LEN(telefony[[#This Row],[nr]])=7,"stacjonarny",IF(LEN(telefony[[#This Row],[nr]])=8,"komórkowy","zagraniczne"))</f>
        <v>stacjonarny</v>
      </c>
      <c r="F679">
        <f>IFERROR(SEARCH("12*",telefony[[#This Row],[nr]]),0)</f>
        <v>0</v>
      </c>
      <c r="G679" s="2">
        <f>telefony[[#This Row],[zakonczenie]]-telefony[[#This Row],[rozpoczecie]]</f>
        <v>2.962962962962945E-3</v>
      </c>
    </row>
    <row r="680" spans="1:7" hidden="1" x14ac:dyDescent="0.25">
      <c r="A680">
        <v>4873703</v>
      </c>
      <c r="B680" s="1">
        <v>42929</v>
      </c>
      <c r="C680" s="2">
        <v>0.40539351851851851</v>
      </c>
      <c r="D680" s="2">
        <v>0.4143634259259259</v>
      </c>
      <c r="E680" t="str">
        <f>IF(LEN(telefony[[#This Row],[nr]])=7,"stacjonarny",IF(LEN(telefony[[#This Row],[nr]])=8,"komórkowy","zagraniczne"))</f>
        <v>stacjonarny</v>
      </c>
      <c r="F680">
        <f>IFERROR(SEARCH("12*",telefony[[#This Row],[nr]]),0)</f>
        <v>0</v>
      </c>
      <c r="G680" s="2">
        <f>telefony[[#This Row],[zakonczenie]]-telefony[[#This Row],[rozpoczecie]]</f>
        <v>8.9699074074073848E-3</v>
      </c>
    </row>
    <row r="681" spans="1:7" hidden="1" x14ac:dyDescent="0.25">
      <c r="A681">
        <v>4895290</v>
      </c>
      <c r="B681" s="1">
        <v>42944</v>
      </c>
      <c r="C681" s="2">
        <v>0.56821759259259264</v>
      </c>
      <c r="D681" s="2">
        <v>0.5773611111111111</v>
      </c>
      <c r="E681" t="str">
        <f>IF(LEN(telefony[[#This Row],[nr]])=7,"stacjonarny",IF(LEN(telefony[[#This Row],[nr]])=8,"komórkowy","zagraniczne"))</f>
        <v>stacjonarny</v>
      </c>
      <c r="F681">
        <f>IFERROR(SEARCH("12*",telefony[[#This Row],[nr]]),0)</f>
        <v>0</v>
      </c>
      <c r="G681" s="2">
        <f>telefony[[#This Row],[zakonczenie]]-telefony[[#This Row],[rozpoczecie]]</f>
        <v>9.1435185185184675E-3</v>
      </c>
    </row>
    <row r="682" spans="1:7" hidden="1" x14ac:dyDescent="0.25">
      <c r="A682">
        <v>4901642</v>
      </c>
      <c r="B682" s="1">
        <v>42926</v>
      </c>
      <c r="C682" s="2">
        <v>0.37747685185185187</v>
      </c>
      <c r="D682" s="2">
        <v>0.38609953703703703</v>
      </c>
      <c r="E682" t="str">
        <f>IF(LEN(telefony[[#This Row],[nr]])=7,"stacjonarny",IF(LEN(telefony[[#This Row],[nr]])=8,"komórkowy","zagraniczne"))</f>
        <v>stacjonarny</v>
      </c>
      <c r="F682">
        <f>IFERROR(SEARCH("12*",telefony[[#This Row],[nr]]),0)</f>
        <v>0</v>
      </c>
      <c r="G682" s="2">
        <f>telefony[[#This Row],[zakonczenie]]-telefony[[#This Row],[rozpoczecie]]</f>
        <v>8.6226851851851638E-3</v>
      </c>
    </row>
    <row r="683" spans="1:7" hidden="1" x14ac:dyDescent="0.25">
      <c r="A683">
        <v>4911005</v>
      </c>
      <c r="B683" s="1">
        <v>42935</v>
      </c>
      <c r="C683" s="2">
        <v>0.44305555555555554</v>
      </c>
      <c r="D683" s="2">
        <v>0.45006944444444447</v>
      </c>
      <c r="E683" t="str">
        <f>IF(LEN(telefony[[#This Row],[nr]])=7,"stacjonarny",IF(LEN(telefony[[#This Row],[nr]])=8,"komórkowy","zagraniczne"))</f>
        <v>stacjonarny</v>
      </c>
      <c r="F683">
        <f>IFERROR(SEARCH("12*",telefony[[#This Row],[nr]]),0)</f>
        <v>0</v>
      </c>
      <c r="G683" s="2">
        <f>telefony[[#This Row],[zakonczenie]]-telefony[[#This Row],[rozpoczecie]]</f>
        <v>7.0138888888889306E-3</v>
      </c>
    </row>
    <row r="684" spans="1:7" hidden="1" x14ac:dyDescent="0.25">
      <c r="A684">
        <v>4923459</v>
      </c>
      <c r="B684" s="1">
        <v>42936</v>
      </c>
      <c r="C684" s="2">
        <v>0.54450231481481481</v>
      </c>
      <c r="D684" s="2">
        <v>0.55406250000000001</v>
      </c>
      <c r="E684" t="str">
        <f>IF(LEN(telefony[[#This Row],[nr]])=7,"stacjonarny",IF(LEN(telefony[[#This Row],[nr]])=8,"komórkowy","zagraniczne"))</f>
        <v>stacjonarny</v>
      </c>
      <c r="F684">
        <f>IFERROR(SEARCH("12*",telefony[[#This Row],[nr]]),0)</f>
        <v>0</v>
      </c>
      <c r="G684" s="2">
        <f>telefony[[#This Row],[zakonczenie]]-telefony[[#This Row],[rozpoczecie]]</f>
        <v>9.5601851851851993E-3</v>
      </c>
    </row>
    <row r="685" spans="1:7" hidden="1" x14ac:dyDescent="0.25">
      <c r="A685">
        <v>4925279</v>
      </c>
      <c r="B685" s="1">
        <v>42927</v>
      </c>
      <c r="C685" s="2">
        <v>0.3850925925925926</v>
      </c>
      <c r="D685" s="2">
        <v>0.38929398148148148</v>
      </c>
      <c r="E685" t="str">
        <f>IF(LEN(telefony[[#This Row],[nr]])=7,"stacjonarny",IF(LEN(telefony[[#This Row],[nr]])=8,"komórkowy","zagraniczne"))</f>
        <v>stacjonarny</v>
      </c>
      <c r="F685">
        <f>IFERROR(SEARCH("12*",telefony[[#This Row],[nr]]),0)</f>
        <v>0</v>
      </c>
      <c r="G685" s="2">
        <f>telefony[[#This Row],[zakonczenie]]-telefony[[#This Row],[rozpoczecie]]</f>
        <v>4.2013888888888795E-3</v>
      </c>
    </row>
    <row r="686" spans="1:7" hidden="1" x14ac:dyDescent="0.25">
      <c r="A686">
        <v>4927402</v>
      </c>
      <c r="B686" s="1">
        <v>42940</v>
      </c>
      <c r="C686" s="2">
        <v>0.59351851851851856</v>
      </c>
      <c r="D686" s="2">
        <v>0.60163194444444446</v>
      </c>
      <c r="E686" t="str">
        <f>IF(LEN(telefony[[#This Row],[nr]])=7,"stacjonarny",IF(LEN(telefony[[#This Row],[nr]])=8,"komórkowy","zagraniczne"))</f>
        <v>stacjonarny</v>
      </c>
      <c r="F686">
        <f>IFERROR(SEARCH("12*",telefony[[#This Row],[nr]]),0)</f>
        <v>0</v>
      </c>
      <c r="G686" s="2">
        <f>telefony[[#This Row],[zakonczenie]]-telefony[[#This Row],[rozpoczecie]]</f>
        <v>8.113425925925899E-3</v>
      </c>
    </row>
    <row r="687" spans="1:7" hidden="1" x14ac:dyDescent="0.25">
      <c r="A687">
        <v>4929499</v>
      </c>
      <c r="B687" s="1">
        <v>42928</v>
      </c>
      <c r="C687" s="2">
        <v>0.45673611111111112</v>
      </c>
      <c r="D687" s="2">
        <v>0.4586574074074074</v>
      </c>
      <c r="E687" t="str">
        <f>IF(LEN(telefony[[#This Row],[nr]])=7,"stacjonarny",IF(LEN(telefony[[#This Row],[nr]])=8,"komórkowy","zagraniczne"))</f>
        <v>stacjonarny</v>
      </c>
      <c r="F687">
        <f>IFERROR(SEARCH("12*",telefony[[#This Row],[nr]]),0)</f>
        <v>0</v>
      </c>
      <c r="G687" s="2">
        <f>telefony[[#This Row],[zakonczenie]]-telefony[[#This Row],[rozpoczecie]]</f>
        <v>1.9212962962962821E-3</v>
      </c>
    </row>
    <row r="688" spans="1:7" hidden="1" x14ac:dyDescent="0.25">
      <c r="A688">
        <v>4939683</v>
      </c>
      <c r="B688" s="1">
        <v>42928</v>
      </c>
      <c r="C688" s="2">
        <v>0.42650462962962965</v>
      </c>
      <c r="D688" s="2">
        <v>0.43417824074074074</v>
      </c>
      <c r="E688" t="str">
        <f>IF(LEN(telefony[[#This Row],[nr]])=7,"stacjonarny",IF(LEN(telefony[[#This Row],[nr]])=8,"komórkowy","zagraniczne"))</f>
        <v>stacjonarny</v>
      </c>
      <c r="F688">
        <f>IFERROR(SEARCH("12*",telefony[[#This Row],[nr]]),0)</f>
        <v>0</v>
      </c>
      <c r="G688" s="2">
        <f>telefony[[#This Row],[zakonczenie]]-telefony[[#This Row],[rozpoczecie]]</f>
        <v>7.6736111111110894E-3</v>
      </c>
    </row>
    <row r="689" spans="1:7" hidden="1" x14ac:dyDescent="0.25">
      <c r="A689">
        <v>4945889</v>
      </c>
      <c r="B689" s="1">
        <v>42942</v>
      </c>
      <c r="C689" s="2">
        <v>0.52790509259259255</v>
      </c>
      <c r="D689" s="2">
        <v>0.53581018518518519</v>
      </c>
      <c r="E689" t="str">
        <f>IF(LEN(telefony[[#This Row],[nr]])=7,"stacjonarny",IF(LEN(telefony[[#This Row],[nr]])=8,"komórkowy","zagraniczne"))</f>
        <v>stacjonarny</v>
      </c>
      <c r="F689">
        <f>IFERROR(SEARCH("12*",telefony[[#This Row],[nr]]),0)</f>
        <v>0</v>
      </c>
      <c r="G689" s="2">
        <f>telefony[[#This Row],[zakonczenie]]-telefony[[#This Row],[rozpoczecie]]</f>
        <v>7.9050925925926441E-3</v>
      </c>
    </row>
    <row r="690" spans="1:7" hidden="1" x14ac:dyDescent="0.25">
      <c r="A690">
        <v>4952685</v>
      </c>
      <c r="B690" s="1">
        <v>42926</v>
      </c>
      <c r="C690" s="2">
        <v>0.36895833333333333</v>
      </c>
      <c r="D690" s="2">
        <v>0.37655092592592593</v>
      </c>
      <c r="E690" t="str">
        <f>IF(LEN(telefony[[#This Row],[nr]])=7,"stacjonarny",IF(LEN(telefony[[#This Row],[nr]])=8,"komórkowy","zagraniczne"))</f>
        <v>stacjonarny</v>
      </c>
      <c r="F690">
        <f>IFERROR(SEARCH("12*",telefony[[#This Row],[nr]]),0)</f>
        <v>0</v>
      </c>
      <c r="G690" s="2">
        <f>telefony[[#This Row],[zakonczenie]]-telefony[[#This Row],[rozpoczecie]]</f>
        <v>7.5925925925925952E-3</v>
      </c>
    </row>
    <row r="691" spans="1:7" hidden="1" x14ac:dyDescent="0.25">
      <c r="A691">
        <v>4959594</v>
      </c>
      <c r="B691" s="1">
        <v>42942</v>
      </c>
      <c r="C691" s="2">
        <v>0.61371527777777779</v>
      </c>
      <c r="D691" s="2">
        <v>0.6235532407407407</v>
      </c>
      <c r="E691" t="str">
        <f>IF(LEN(telefony[[#This Row],[nr]])=7,"stacjonarny",IF(LEN(telefony[[#This Row],[nr]])=8,"komórkowy","zagraniczne"))</f>
        <v>stacjonarny</v>
      </c>
      <c r="F691">
        <f>IFERROR(SEARCH("12*",telefony[[#This Row],[nr]]),0)</f>
        <v>0</v>
      </c>
      <c r="G691" s="2">
        <f>telefony[[#This Row],[zakonczenie]]-telefony[[#This Row],[rozpoczecie]]</f>
        <v>9.8379629629629095E-3</v>
      </c>
    </row>
    <row r="692" spans="1:7" hidden="1" x14ac:dyDescent="0.25">
      <c r="A692">
        <v>4960672</v>
      </c>
      <c r="B692" s="1">
        <v>42937</v>
      </c>
      <c r="C692" s="2">
        <v>0.34745370370370371</v>
      </c>
      <c r="D692" s="2">
        <v>0.3526273148148148</v>
      </c>
      <c r="E692" t="str">
        <f>IF(LEN(telefony[[#This Row],[nr]])=7,"stacjonarny",IF(LEN(telefony[[#This Row],[nr]])=8,"komórkowy","zagraniczne"))</f>
        <v>stacjonarny</v>
      </c>
      <c r="F692">
        <f>IFERROR(SEARCH("12*",telefony[[#This Row],[nr]]),0)</f>
        <v>0</v>
      </c>
      <c r="G692" s="2">
        <f>telefony[[#This Row],[zakonczenie]]-telefony[[#This Row],[rozpoczecie]]</f>
        <v>5.1736111111110872E-3</v>
      </c>
    </row>
    <row r="693" spans="1:7" hidden="1" x14ac:dyDescent="0.25">
      <c r="A693">
        <v>4960687</v>
      </c>
      <c r="B693" s="1">
        <v>42926</v>
      </c>
      <c r="C693" s="2">
        <v>0.3835648148148148</v>
      </c>
      <c r="D693" s="2">
        <v>0.3941087962962963</v>
      </c>
      <c r="E693" t="str">
        <f>IF(LEN(telefony[[#This Row],[nr]])=7,"stacjonarny",IF(LEN(telefony[[#This Row],[nr]])=8,"komórkowy","zagraniczne"))</f>
        <v>stacjonarny</v>
      </c>
      <c r="F693">
        <f>IFERROR(SEARCH("12*",telefony[[#This Row],[nr]]),0)</f>
        <v>0</v>
      </c>
      <c r="G693" s="2">
        <f>telefony[[#This Row],[zakonczenie]]-telefony[[#This Row],[rozpoczecie]]</f>
        <v>1.0543981481481501E-2</v>
      </c>
    </row>
    <row r="694" spans="1:7" hidden="1" x14ac:dyDescent="0.25">
      <c r="A694">
        <v>4963499</v>
      </c>
      <c r="B694" s="1">
        <v>42921</v>
      </c>
      <c r="C694" s="2">
        <v>0.37008101851851855</v>
      </c>
      <c r="D694" s="2">
        <v>0.37175925925925923</v>
      </c>
      <c r="E694" t="str">
        <f>IF(LEN(telefony[[#This Row],[nr]])=7,"stacjonarny",IF(LEN(telefony[[#This Row],[nr]])=8,"komórkowy","zagraniczne"))</f>
        <v>stacjonarny</v>
      </c>
      <c r="F694">
        <f>IFERROR(SEARCH("12*",telefony[[#This Row],[nr]]),0)</f>
        <v>0</v>
      </c>
      <c r="G694" s="2">
        <f>telefony[[#This Row],[zakonczenie]]-telefony[[#This Row],[rozpoczecie]]</f>
        <v>1.6782407407406885E-3</v>
      </c>
    </row>
    <row r="695" spans="1:7" hidden="1" x14ac:dyDescent="0.25">
      <c r="A695">
        <v>4963499</v>
      </c>
      <c r="B695" s="1">
        <v>42923</v>
      </c>
      <c r="C695" s="2">
        <v>0.58484953703703701</v>
      </c>
      <c r="D695" s="2">
        <v>0.5869212962962963</v>
      </c>
      <c r="E695" t="str">
        <f>IF(LEN(telefony[[#This Row],[nr]])=7,"stacjonarny",IF(LEN(telefony[[#This Row],[nr]])=8,"komórkowy","zagraniczne"))</f>
        <v>stacjonarny</v>
      </c>
      <c r="F695">
        <f>IFERROR(SEARCH("12*",telefony[[#This Row],[nr]]),0)</f>
        <v>0</v>
      </c>
      <c r="G695" s="2">
        <f>telefony[[#This Row],[zakonczenie]]-telefony[[#This Row],[rozpoczecie]]</f>
        <v>2.0717592592592871E-3</v>
      </c>
    </row>
    <row r="696" spans="1:7" hidden="1" x14ac:dyDescent="0.25">
      <c r="A696">
        <v>4965118</v>
      </c>
      <c r="B696" s="1">
        <v>42942</v>
      </c>
      <c r="C696" s="2">
        <v>0.33710648148148148</v>
      </c>
      <c r="D696" s="2">
        <v>0.34759259259259262</v>
      </c>
      <c r="E696" t="str">
        <f>IF(LEN(telefony[[#This Row],[nr]])=7,"stacjonarny",IF(LEN(telefony[[#This Row],[nr]])=8,"komórkowy","zagraniczne"))</f>
        <v>stacjonarny</v>
      </c>
      <c r="F696">
        <f>IFERROR(SEARCH("12*",telefony[[#This Row],[nr]]),0)</f>
        <v>0</v>
      </c>
      <c r="G696" s="2">
        <f>telefony[[#This Row],[zakonczenie]]-telefony[[#This Row],[rozpoczecie]]</f>
        <v>1.048611111111114E-2</v>
      </c>
    </row>
    <row r="697" spans="1:7" hidden="1" x14ac:dyDescent="0.25">
      <c r="A697">
        <v>4983193</v>
      </c>
      <c r="B697" s="1">
        <v>42935</v>
      </c>
      <c r="C697" s="2">
        <v>0.62288194444444445</v>
      </c>
      <c r="D697" s="2">
        <v>0.63325231481481481</v>
      </c>
      <c r="E697" t="str">
        <f>IF(LEN(telefony[[#This Row],[nr]])=7,"stacjonarny",IF(LEN(telefony[[#This Row],[nr]])=8,"komórkowy","zagraniczne"))</f>
        <v>stacjonarny</v>
      </c>
      <c r="F697">
        <f>IFERROR(SEARCH("12*",telefony[[#This Row],[nr]]),0)</f>
        <v>0</v>
      </c>
      <c r="G697" s="2">
        <f>telefony[[#This Row],[zakonczenie]]-telefony[[#This Row],[rozpoczecie]]</f>
        <v>1.0370370370370363E-2</v>
      </c>
    </row>
    <row r="698" spans="1:7" hidden="1" x14ac:dyDescent="0.25">
      <c r="A698">
        <v>4995171</v>
      </c>
      <c r="B698" s="1">
        <v>42929</v>
      </c>
      <c r="C698" s="2">
        <v>0.5006018518518518</v>
      </c>
      <c r="D698" s="2">
        <v>0.50388888888888894</v>
      </c>
      <c r="E698" t="str">
        <f>IF(LEN(telefony[[#This Row],[nr]])=7,"stacjonarny",IF(LEN(telefony[[#This Row],[nr]])=8,"komórkowy","zagraniczne"))</f>
        <v>stacjonarny</v>
      </c>
      <c r="F698">
        <f>IFERROR(SEARCH("12*",telefony[[#This Row],[nr]]),0)</f>
        <v>0</v>
      </c>
      <c r="G698" s="2">
        <f>telefony[[#This Row],[zakonczenie]]-telefony[[#This Row],[rozpoczecie]]</f>
        <v>3.2870370370371438E-3</v>
      </c>
    </row>
    <row r="699" spans="1:7" hidden="1" x14ac:dyDescent="0.25">
      <c r="A699">
        <v>5006675</v>
      </c>
      <c r="B699" s="1">
        <v>42922</v>
      </c>
      <c r="C699" s="2">
        <v>0.4129976851851852</v>
      </c>
      <c r="D699" s="2">
        <v>0.41953703703703704</v>
      </c>
      <c r="E699" t="str">
        <f>IF(LEN(telefony[[#This Row],[nr]])=7,"stacjonarny",IF(LEN(telefony[[#This Row],[nr]])=8,"komórkowy","zagraniczne"))</f>
        <v>stacjonarny</v>
      </c>
      <c r="F699">
        <f>IFERROR(SEARCH("12*",telefony[[#This Row],[nr]]),0)</f>
        <v>0</v>
      </c>
      <c r="G699" s="2">
        <f>telefony[[#This Row],[zakonczenie]]-telefony[[#This Row],[rozpoczecie]]</f>
        <v>6.5393518518518379E-3</v>
      </c>
    </row>
    <row r="700" spans="1:7" hidden="1" x14ac:dyDescent="0.25">
      <c r="A700">
        <v>5013602</v>
      </c>
      <c r="B700" s="1">
        <v>42922</v>
      </c>
      <c r="C700" s="2">
        <v>0.35531249999999998</v>
      </c>
      <c r="D700" s="2">
        <v>0.3630902777777778</v>
      </c>
      <c r="E700" t="str">
        <f>IF(LEN(telefony[[#This Row],[nr]])=7,"stacjonarny",IF(LEN(telefony[[#This Row],[nr]])=8,"komórkowy","zagraniczne"))</f>
        <v>stacjonarny</v>
      </c>
      <c r="F700">
        <f>IFERROR(SEARCH("12*",telefony[[#This Row],[nr]]),0)</f>
        <v>0</v>
      </c>
      <c r="G700" s="2">
        <f>telefony[[#This Row],[zakonczenie]]-telefony[[#This Row],[rozpoczecie]]</f>
        <v>7.7777777777778279E-3</v>
      </c>
    </row>
    <row r="701" spans="1:7" hidden="1" x14ac:dyDescent="0.25">
      <c r="A701">
        <v>5013688</v>
      </c>
      <c r="B701" s="1">
        <v>42926</v>
      </c>
      <c r="C701" s="2">
        <v>0.40662037037037035</v>
      </c>
      <c r="D701" s="2">
        <v>0.41171296296296295</v>
      </c>
      <c r="E701" t="str">
        <f>IF(LEN(telefony[[#This Row],[nr]])=7,"stacjonarny",IF(LEN(telefony[[#This Row],[nr]])=8,"komórkowy","zagraniczne"))</f>
        <v>stacjonarny</v>
      </c>
      <c r="F701">
        <f>IFERROR(SEARCH("12*",telefony[[#This Row],[nr]]),0)</f>
        <v>0</v>
      </c>
      <c r="G701" s="2">
        <f>telefony[[#This Row],[zakonczenie]]-telefony[[#This Row],[rozpoczecie]]</f>
        <v>5.092592592592593E-3</v>
      </c>
    </row>
    <row r="702" spans="1:7" hidden="1" x14ac:dyDescent="0.25">
      <c r="A702">
        <v>5014399</v>
      </c>
      <c r="B702" s="1">
        <v>42929</v>
      </c>
      <c r="C702" s="2">
        <v>0.46444444444444444</v>
      </c>
      <c r="D702" s="2">
        <v>0.46787037037037038</v>
      </c>
      <c r="E702" t="str">
        <f>IF(LEN(telefony[[#This Row],[nr]])=7,"stacjonarny",IF(LEN(telefony[[#This Row],[nr]])=8,"komórkowy","zagraniczne"))</f>
        <v>stacjonarny</v>
      </c>
      <c r="F702">
        <f>IFERROR(SEARCH("12*",telefony[[#This Row],[nr]]),0)</f>
        <v>0</v>
      </c>
      <c r="G702" s="2">
        <f>telefony[[#This Row],[zakonczenie]]-telefony[[#This Row],[rozpoczecie]]</f>
        <v>3.4259259259259434E-3</v>
      </c>
    </row>
    <row r="703" spans="1:7" hidden="1" x14ac:dyDescent="0.25">
      <c r="A703">
        <v>5015921</v>
      </c>
      <c r="B703" s="1">
        <v>42933</v>
      </c>
      <c r="C703" s="2">
        <v>0.49362268518518521</v>
      </c>
      <c r="D703" s="2">
        <v>0.49859953703703702</v>
      </c>
      <c r="E703" t="str">
        <f>IF(LEN(telefony[[#This Row],[nr]])=7,"stacjonarny",IF(LEN(telefony[[#This Row],[nr]])=8,"komórkowy","zagraniczne"))</f>
        <v>stacjonarny</v>
      </c>
      <c r="F703">
        <f>IFERROR(SEARCH("12*",telefony[[#This Row],[nr]]),0)</f>
        <v>0</v>
      </c>
      <c r="G703" s="2">
        <f>telefony[[#This Row],[zakonczenie]]-telefony[[#This Row],[rozpoczecie]]</f>
        <v>4.9768518518518157E-3</v>
      </c>
    </row>
    <row r="704" spans="1:7" hidden="1" x14ac:dyDescent="0.25">
      <c r="A704">
        <v>5016981</v>
      </c>
      <c r="B704" s="1">
        <v>42936</v>
      </c>
      <c r="C704" s="2">
        <v>0.59693287037037035</v>
      </c>
      <c r="D704" s="2">
        <v>0.59743055555555558</v>
      </c>
      <c r="E704" t="str">
        <f>IF(LEN(telefony[[#This Row],[nr]])=7,"stacjonarny",IF(LEN(telefony[[#This Row],[nr]])=8,"komórkowy","zagraniczne"))</f>
        <v>stacjonarny</v>
      </c>
      <c r="F704">
        <f>IFERROR(SEARCH("12*",telefony[[#This Row],[nr]]),0)</f>
        <v>0</v>
      </c>
      <c r="G704" s="2">
        <f>telefony[[#This Row],[zakonczenie]]-telefony[[#This Row],[rozpoczecie]]</f>
        <v>4.9768518518522598E-4</v>
      </c>
    </row>
    <row r="705" spans="1:7" hidden="1" x14ac:dyDescent="0.25">
      <c r="A705">
        <v>5019634</v>
      </c>
      <c r="B705" s="1">
        <v>42936</v>
      </c>
      <c r="C705" s="2">
        <v>0.48032407407407407</v>
      </c>
      <c r="D705" s="2">
        <v>0.4916550925925926</v>
      </c>
      <c r="E705" t="str">
        <f>IF(LEN(telefony[[#This Row],[nr]])=7,"stacjonarny",IF(LEN(telefony[[#This Row],[nr]])=8,"komórkowy","zagraniczne"))</f>
        <v>stacjonarny</v>
      </c>
      <c r="F705">
        <f>IFERROR(SEARCH("12*",telefony[[#This Row],[nr]]),0)</f>
        <v>0</v>
      </c>
      <c r="G705" s="2">
        <f>telefony[[#This Row],[zakonczenie]]-telefony[[#This Row],[rozpoczecie]]</f>
        <v>1.1331018518518532E-2</v>
      </c>
    </row>
    <row r="706" spans="1:7" hidden="1" x14ac:dyDescent="0.25">
      <c r="A706">
        <v>5022247</v>
      </c>
      <c r="B706" s="1">
        <v>42927</v>
      </c>
      <c r="C706" s="2">
        <v>0.51854166666666668</v>
      </c>
      <c r="D706" s="2">
        <v>0.52810185185185188</v>
      </c>
      <c r="E706" t="str">
        <f>IF(LEN(telefony[[#This Row],[nr]])=7,"stacjonarny",IF(LEN(telefony[[#This Row],[nr]])=8,"komórkowy","zagraniczne"))</f>
        <v>stacjonarny</v>
      </c>
      <c r="F706">
        <f>IFERROR(SEARCH("12*",telefony[[#This Row],[nr]]),0)</f>
        <v>0</v>
      </c>
      <c r="G706" s="2">
        <f>telefony[[#This Row],[zakonczenie]]-telefony[[#This Row],[rozpoczecie]]</f>
        <v>9.5601851851851993E-3</v>
      </c>
    </row>
    <row r="707" spans="1:7" hidden="1" x14ac:dyDescent="0.25">
      <c r="A707">
        <v>5026277</v>
      </c>
      <c r="B707" s="1">
        <v>42922</v>
      </c>
      <c r="C707" s="2">
        <v>0.55969907407407404</v>
      </c>
      <c r="D707" s="2">
        <v>0.5655324074074074</v>
      </c>
      <c r="E707" t="str">
        <f>IF(LEN(telefony[[#This Row],[nr]])=7,"stacjonarny",IF(LEN(telefony[[#This Row],[nr]])=8,"komórkowy","zagraniczne"))</f>
        <v>stacjonarny</v>
      </c>
      <c r="F707">
        <f>IFERROR(SEARCH("12*",telefony[[#This Row],[nr]]),0)</f>
        <v>0</v>
      </c>
      <c r="G707" s="2">
        <f>telefony[[#This Row],[zakonczenie]]-telefony[[#This Row],[rozpoczecie]]</f>
        <v>5.833333333333357E-3</v>
      </c>
    </row>
    <row r="708" spans="1:7" hidden="1" x14ac:dyDescent="0.25">
      <c r="A708">
        <v>5027404</v>
      </c>
      <c r="B708" s="1">
        <v>42935</v>
      </c>
      <c r="C708" s="2">
        <v>0.45211805555555556</v>
      </c>
      <c r="D708" s="2">
        <v>0.4598726851851852</v>
      </c>
      <c r="E708" t="str">
        <f>IF(LEN(telefony[[#This Row],[nr]])=7,"stacjonarny",IF(LEN(telefony[[#This Row],[nr]])=8,"komórkowy","zagraniczne"))</f>
        <v>stacjonarny</v>
      </c>
      <c r="F708">
        <f>IFERROR(SEARCH("12*",telefony[[#This Row],[nr]]),0)</f>
        <v>0</v>
      </c>
      <c r="G708" s="2">
        <f>telefony[[#This Row],[zakonczenie]]-telefony[[#This Row],[rozpoczecie]]</f>
        <v>7.7546296296296391E-3</v>
      </c>
    </row>
    <row r="709" spans="1:7" hidden="1" x14ac:dyDescent="0.25">
      <c r="A709">
        <v>5029329</v>
      </c>
      <c r="B709" s="1">
        <v>42928</v>
      </c>
      <c r="C709" s="2">
        <v>0.49062499999999998</v>
      </c>
      <c r="D709" s="2">
        <v>0.49535879629629631</v>
      </c>
      <c r="E709" t="str">
        <f>IF(LEN(telefony[[#This Row],[nr]])=7,"stacjonarny",IF(LEN(telefony[[#This Row],[nr]])=8,"komórkowy","zagraniczne"))</f>
        <v>stacjonarny</v>
      </c>
      <c r="F709">
        <f>IFERROR(SEARCH("12*",telefony[[#This Row],[nr]]),0)</f>
        <v>0</v>
      </c>
      <c r="G709" s="2">
        <f>telefony[[#This Row],[zakonczenie]]-telefony[[#This Row],[rozpoczecie]]</f>
        <v>4.7337962962963331E-3</v>
      </c>
    </row>
    <row r="710" spans="1:7" hidden="1" x14ac:dyDescent="0.25">
      <c r="A710">
        <v>5036422</v>
      </c>
      <c r="B710" s="1">
        <v>42922</v>
      </c>
      <c r="C710" s="2">
        <v>0.52986111111111112</v>
      </c>
      <c r="D710" s="2">
        <v>0.53047453703703706</v>
      </c>
      <c r="E710" t="str">
        <f>IF(LEN(telefony[[#This Row],[nr]])=7,"stacjonarny",IF(LEN(telefony[[#This Row],[nr]])=8,"komórkowy","zagraniczne"))</f>
        <v>stacjonarny</v>
      </c>
      <c r="F710">
        <f>IFERROR(SEARCH("12*",telefony[[#This Row],[nr]]),0)</f>
        <v>0</v>
      </c>
      <c r="G710" s="2">
        <f>telefony[[#This Row],[zakonczenie]]-telefony[[#This Row],[rozpoczecie]]</f>
        <v>6.134259259259478E-4</v>
      </c>
    </row>
    <row r="711" spans="1:7" hidden="1" x14ac:dyDescent="0.25">
      <c r="A711">
        <v>5039266</v>
      </c>
      <c r="B711" s="1">
        <v>42937</v>
      </c>
      <c r="C711" s="2">
        <v>0.6121875</v>
      </c>
      <c r="D711" s="2">
        <v>0.6181712962962963</v>
      </c>
      <c r="E711" t="str">
        <f>IF(LEN(telefony[[#This Row],[nr]])=7,"stacjonarny",IF(LEN(telefony[[#This Row],[nr]])=8,"komórkowy","zagraniczne"))</f>
        <v>stacjonarny</v>
      </c>
      <c r="F711">
        <f>IFERROR(SEARCH("12*",telefony[[#This Row],[nr]]),0)</f>
        <v>0</v>
      </c>
      <c r="G711" s="2">
        <f>telefony[[#This Row],[zakonczenie]]-telefony[[#This Row],[rozpoczecie]]</f>
        <v>5.9837962962963065E-3</v>
      </c>
    </row>
    <row r="712" spans="1:7" hidden="1" x14ac:dyDescent="0.25">
      <c r="A712">
        <v>5060909</v>
      </c>
      <c r="B712" s="1">
        <v>42934</v>
      </c>
      <c r="C712" s="2">
        <v>0.40699074074074076</v>
      </c>
      <c r="D712" s="2">
        <v>0.41368055555555555</v>
      </c>
      <c r="E712" t="str">
        <f>IF(LEN(telefony[[#This Row],[nr]])=7,"stacjonarny",IF(LEN(telefony[[#This Row],[nr]])=8,"komórkowy","zagraniczne"))</f>
        <v>stacjonarny</v>
      </c>
      <c r="F712">
        <f>IFERROR(SEARCH("12*",telefony[[#This Row],[nr]]),0)</f>
        <v>0</v>
      </c>
      <c r="G712" s="2">
        <f>telefony[[#This Row],[zakonczenie]]-telefony[[#This Row],[rozpoczecie]]</f>
        <v>6.6898148148147873E-3</v>
      </c>
    </row>
    <row r="713" spans="1:7" hidden="1" x14ac:dyDescent="0.25">
      <c r="A713">
        <v>5076649</v>
      </c>
      <c r="B713" s="1">
        <v>42921</v>
      </c>
      <c r="C713" s="2">
        <v>0.59803240740740737</v>
      </c>
      <c r="D713" s="2">
        <v>0.60223379629629625</v>
      </c>
      <c r="E713" t="str">
        <f>IF(LEN(telefony[[#This Row],[nr]])=7,"stacjonarny",IF(LEN(telefony[[#This Row],[nr]])=8,"komórkowy","zagraniczne"))</f>
        <v>stacjonarny</v>
      </c>
      <c r="F713">
        <f>IFERROR(SEARCH("12*",telefony[[#This Row],[nr]]),0)</f>
        <v>0</v>
      </c>
      <c r="G713" s="2">
        <f>telefony[[#This Row],[zakonczenie]]-telefony[[#This Row],[rozpoczecie]]</f>
        <v>4.2013888888888795E-3</v>
      </c>
    </row>
    <row r="714" spans="1:7" hidden="1" x14ac:dyDescent="0.25">
      <c r="A714">
        <v>5076649</v>
      </c>
      <c r="B714" s="1">
        <v>42922</v>
      </c>
      <c r="C714" s="2">
        <v>0.35163194444444446</v>
      </c>
      <c r="D714" s="2">
        <v>0.35670138888888892</v>
      </c>
      <c r="E714" t="str">
        <f>IF(LEN(telefony[[#This Row],[nr]])=7,"stacjonarny",IF(LEN(telefony[[#This Row],[nr]])=8,"komórkowy","zagraniczne"))</f>
        <v>stacjonarny</v>
      </c>
      <c r="F714">
        <f>IFERROR(SEARCH("12*",telefony[[#This Row],[nr]]),0)</f>
        <v>0</v>
      </c>
      <c r="G714" s="2">
        <f>telefony[[#This Row],[zakonczenie]]-telefony[[#This Row],[rozpoczecie]]</f>
        <v>5.0694444444444597E-3</v>
      </c>
    </row>
    <row r="715" spans="1:7" hidden="1" x14ac:dyDescent="0.25">
      <c r="A715">
        <v>5076649</v>
      </c>
      <c r="B715" s="1">
        <v>42926</v>
      </c>
      <c r="C715" s="2">
        <v>0.61699074074074078</v>
      </c>
      <c r="D715" s="2">
        <v>0.62163194444444447</v>
      </c>
      <c r="E715" t="str">
        <f>IF(LEN(telefony[[#This Row],[nr]])=7,"stacjonarny",IF(LEN(telefony[[#This Row],[nr]])=8,"komórkowy","zagraniczne"))</f>
        <v>stacjonarny</v>
      </c>
      <c r="F715">
        <f>IFERROR(SEARCH("12*",telefony[[#This Row],[nr]]),0)</f>
        <v>0</v>
      </c>
      <c r="G715" s="2">
        <f>telefony[[#This Row],[zakonczenie]]-telefony[[#This Row],[rozpoczecie]]</f>
        <v>4.6412037037036891E-3</v>
      </c>
    </row>
    <row r="716" spans="1:7" hidden="1" x14ac:dyDescent="0.25">
      <c r="A716">
        <v>5076649</v>
      </c>
      <c r="B716" s="1">
        <v>42944</v>
      </c>
      <c r="C716" s="2">
        <v>0.39922453703703703</v>
      </c>
      <c r="D716" s="2">
        <v>0.40482638888888889</v>
      </c>
      <c r="E716" t="str">
        <f>IF(LEN(telefony[[#This Row],[nr]])=7,"stacjonarny",IF(LEN(telefony[[#This Row],[nr]])=8,"komórkowy","zagraniczne"))</f>
        <v>stacjonarny</v>
      </c>
      <c r="F716">
        <f>IFERROR(SEARCH("12*",telefony[[#This Row],[nr]]),0)</f>
        <v>0</v>
      </c>
      <c r="G716" s="2">
        <f>telefony[[#This Row],[zakonczenie]]-telefony[[#This Row],[rozpoczecie]]</f>
        <v>5.6018518518518579E-3</v>
      </c>
    </row>
    <row r="717" spans="1:7" hidden="1" x14ac:dyDescent="0.25">
      <c r="A717">
        <v>5082463</v>
      </c>
      <c r="B717" s="1">
        <v>42942</v>
      </c>
      <c r="C717" s="2">
        <v>0.41269675925925925</v>
      </c>
      <c r="D717" s="2">
        <v>0.42046296296296298</v>
      </c>
      <c r="E717" t="str">
        <f>IF(LEN(telefony[[#This Row],[nr]])=7,"stacjonarny",IF(LEN(telefony[[#This Row],[nr]])=8,"komórkowy","zagraniczne"))</f>
        <v>stacjonarny</v>
      </c>
      <c r="F717">
        <f>IFERROR(SEARCH("12*",telefony[[#This Row],[nr]]),0)</f>
        <v>0</v>
      </c>
      <c r="G717" s="2">
        <f>telefony[[#This Row],[zakonczenie]]-telefony[[#This Row],[rozpoczecie]]</f>
        <v>7.7662037037037335E-3</v>
      </c>
    </row>
    <row r="718" spans="1:7" hidden="1" x14ac:dyDescent="0.25">
      <c r="A718">
        <v>5086182</v>
      </c>
      <c r="B718" s="1">
        <v>42947</v>
      </c>
      <c r="C718" s="2">
        <v>0.35793981481481479</v>
      </c>
      <c r="D718" s="2">
        <v>0.36571759259259257</v>
      </c>
      <c r="E718" t="str">
        <f>IF(LEN(telefony[[#This Row],[nr]])=7,"stacjonarny",IF(LEN(telefony[[#This Row],[nr]])=8,"komórkowy","zagraniczne"))</f>
        <v>stacjonarny</v>
      </c>
      <c r="F718">
        <f>IFERROR(SEARCH("12*",telefony[[#This Row],[nr]]),0)</f>
        <v>0</v>
      </c>
      <c r="G718" s="2">
        <f>telefony[[#This Row],[zakonczenie]]-telefony[[#This Row],[rozpoczecie]]</f>
        <v>7.7777777777777724E-3</v>
      </c>
    </row>
    <row r="719" spans="1:7" hidden="1" x14ac:dyDescent="0.25">
      <c r="A719">
        <v>5087066</v>
      </c>
      <c r="B719" s="1">
        <v>42926</v>
      </c>
      <c r="C719" s="2">
        <v>0.3894097222222222</v>
      </c>
      <c r="D719" s="2">
        <v>0.39869212962962963</v>
      </c>
      <c r="E719" t="str">
        <f>IF(LEN(telefony[[#This Row],[nr]])=7,"stacjonarny",IF(LEN(telefony[[#This Row],[nr]])=8,"komórkowy","zagraniczne"))</f>
        <v>stacjonarny</v>
      </c>
      <c r="F719">
        <f>IFERROR(SEARCH("12*",telefony[[#This Row],[nr]]),0)</f>
        <v>0</v>
      </c>
      <c r="G719" s="2">
        <f>telefony[[#This Row],[zakonczenie]]-telefony[[#This Row],[rozpoczecie]]</f>
        <v>9.2824074074074336E-3</v>
      </c>
    </row>
    <row r="720" spans="1:7" hidden="1" x14ac:dyDescent="0.25">
      <c r="A720">
        <v>5087066</v>
      </c>
      <c r="B720" s="1">
        <v>42926</v>
      </c>
      <c r="C720" s="2">
        <v>0.51603009259259258</v>
      </c>
      <c r="D720" s="2">
        <v>0.5269907407407407</v>
      </c>
      <c r="E720" t="str">
        <f>IF(LEN(telefony[[#This Row],[nr]])=7,"stacjonarny",IF(LEN(telefony[[#This Row],[nr]])=8,"komórkowy","zagraniczne"))</f>
        <v>stacjonarny</v>
      </c>
      <c r="F720">
        <f>IFERROR(SEARCH("12*",telefony[[#This Row],[nr]]),0)</f>
        <v>0</v>
      </c>
      <c r="G720" s="2">
        <f>telefony[[#This Row],[zakonczenie]]-telefony[[#This Row],[rozpoczecie]]</f>
        <v>1.0960648148148122E-2</v>
      </c>
    </row>
    <row r="721" spans="1:7" hidden="1" x14ac:dyDescent="0.25">
      <c r="A721">
        <v>5087066</v>
      </c>
      <c r="B721" s="1">
        <v>42929</v>
      </c>
      <c r="C721" s="2">
        <v>0.38018518518518518</v>
      </c>
      <c r="D721" s="2">
        <v>0.38339120370370372</v>
      </c>
      <c r="E721" t="str">
        <f>IF(LEN(telefony[[#This Row],[nr]])=7,"stacjonarny",IF(LEN(telefony[[#This Row],[nr]])=8,"komórkowy","zagraniczne"))</f>
        <v>stacjonarny</v>
      </c>
      <c r="F721">
        <f>IFERROR(SEARCH("12*",telefony[[#This Row],[nr]]),0)</f>
        <v>0</v>
      </c>
      <c r="G721" s="2">
        <f>telefony[[#This Row],[zakonczenie]]-telefony[[#This Row],[rozpoczecie]]</f>
        <v>3.2060185185185386E-3</v>
      </c>
    </row>
    <row r="722" spans="1:7" hidden="1" x14ac:dyDescent="0.25">
      <c r="A722">
        <v>5087484</v>
      </c>
      <c r="B722" s="1">
        <v>42947</v>
      </c>
      <c r="C722" s="2">
        <v>0.39766203703703706</v>
      </c>
      <c r="D722" s="2">
        <v>0.39957175925925925</v>
      </c>
      <c r="E722" t="str">
        <f>IF(LEN(telefony[[#This Row],[nr]])=7,"stacjonarny",IF(LEN(telefony[[#This Row],[nr]])=8,"komórkowy","zagraniczne"))</f>
        <v>stacjonarny</v>
      </c>
      <c r="F722">
        <f>IFERROR(SEARCH("12*",telefony[[#This Row],[nr]]),0)</f>
        <v>0</v>
      </c>
      <c r="G722" s="2">
        <f>telefony[[#This Row],[zakonczenie]]-telefony[[#This Row],[rozpoczecie]]</f>
        <v>1.9097222222221877E-3</v>
      </c>
    </row>
    <row r="723" spans="1:7" hidden="1" x14ac:dyDescent="0.25">
      <c r="A723">
        <v>5089019</v>
      </c>
      <c r="B723" s="1">
        <v>42927</v>
      </c>
      <c r="C723" s="2">
        <v>0.54431712962962964</v>
      </c>
      <c r="D723" s="2">
        <v>0.54921296296296296</v>
      </c>
      <c r="E723" t="str">
        <f>IF(LEN(telefony[[#This Row],[nr]])=7,"stacjonarny",IF(LEN(telefony[[#This Row],[nr]])=8,"komórkowy","zagraniczne"))</f>
        <v>stacjonarny</v>
      </c>
      <c r="F723">
        <f>IFERROR(SEARCH("12*",telefony[[#This Row],[nr]]),0)</f>
        <v>0</v>
      </c>
      <c r="G723" s="2">
        <f>telefony[[#This Row],[zakonczenie]]-telefony[[#This Row],[rozpoczecie]]</f>
        <v>4.8958333333333215E-3</v>
      </c>
    </row>
    <row r="724" spans="1:7" hidden="1" x14ac:dyDescent="0.25">
      <c r="A724">
        <v>5092577</v>
      </c>
      <c r="B724" s="1">
        <v>42928</v>
      </c>
      <c r="C724" s="2">
        <v>0.52834490740740736</v>
      </c>
      <c r="D724" s="2">
        <v>0.53267361111111111</v>
      </c>
      <c r="E724" t="str">
        <f>IF(LEN(telefony[[#This Row],[nr]])=7,"stacjonarny",IF(LEN(telefony[[#This Row],[nr]])=8,"komórkowy","zagraniczne"))</f>
        <v>stacjonarny</v>
      </c>
      <c r="F724">
        <f>IFERROR(SEARCH("12*",telefony[[#This Row],[nr]]),0)</f>
        <v>0</v>
      </c>
      <c r="G724" s="2">
        <f>telefony[[#This Row],[zakonczenie]]-telefony[[#This Row],[rozpoczecie]]</f>
        <v>4.3287037037037512E-3</v>
      </c>
    </row>
    <row r="725" spans="1:7" hidden="1" x14ac:dyDescent="0.25">
      <c r="A725">
        <v>5094248</v>
      </c>
      <c r="B725" s="1">
        <v>42923</v>
      </c>
      <c r="C725" s="2">
        <v>0.61901620370370369</v>
      </c>
      <c r="D725" s="2">
        <v>0.62861111111111112</v>
      </c>
      <c r="E725" t="str">
        <f>IF(LEN(telefony[[#This Row],[nr]])=7,"stacjonarny",IF(LEN(telefony[[#This Row],[nr]])=8,"komórkowy","zagraniczne"))</f>
        <v>stacjonarny</v>
      </c>
      <c r="F725">
        <f>IFERROR(SEARCH("12*",telefony[[#This Row],[nr]]),0)</f>
        <v>0</v>
      </c>
      <c r="G725" s="2">
        <f>telefony[[#This Row],[zakonczenie]]-telefony[[#This Row],[rozpoczecie]]</f>
        <v>9.594907407407427E-3</v>
      </c>
    </row>
    <row r="726" spans="1:7" hidden="1" x14ac:dyDescent="0.25">
      <c r="A726">
        <v>5094248</v>
      </c>
      <c r="B726" s="1">
        <v>42928</v>
      </c>
      <c r="C726" s="2">
        <v>0.55118055555555556</v>
      </c>
      <c r="D726" s="2">
        <v>0.56003472222222217</v>
      </c>
      <c r="E726" t="str">
        <f>IF(LEN(telefony[[#This Row],[nr]])=7,"stacjonarny",IF(LEN(telefony[[#This Row],[nr]])=8,"komórkowy","zagraniczne"))</f>
        <v>stacjonarny</v>
      </c>
      <c r="F726">
        <f>IFERROR(SEARCH("12*",telefony[[#This Row],[nr]]),0)</f>
        <v>0</v>
      </c>
      <c r="G726" s="2">
        <f>telefony[[#This Row],[zakonczenie]]-telefony[[#This Row],[rozpoczecie]]</f>
        <v>8.8541666666666075E-3</v>
      </c>
    </row>
    <row r="727" spans="1:7" hidden="1" x14ac:dyDescent="0.25">
      <c r="A727">
        <v>5094248</v>
      </c>
      <c r="B727" s="1">
        <v>42934</v>
      </c>
      <c r="C727" s="2">
        <v>0.47074074074074074</v>
      </c>
      <c r="D727" s="2">
        <v>0.47409722222222223</v>
      </c>
      <c r="E727" t="str">
        <f>IF(LEN(telefony[[#This Row],[nr]])=7,"stacjonarny",IF(LEN(telefony[[#This Row],[nr]])=8,"komórkowy","zagraniczne"))</f>
        <v>stacjonarny</v>
      </c>
      <c r="F727">
        <f>IFERROR(SEARCH("12*",telefony[[#This Row],[nr]]),0)</f>
        <v>0</v>
      </c>
      <c r="G727" s="2">
        <f>telefony[[#This Row],[zakonczenie]]-telefony[[#This Row],[rozpoczecie]]</f>
        <v>3.3564814814814881E-3</v>
      </c>
    </row>
    <row r="728" spans="1:7" hidden="1" x14ac:dyDescent="0.25">
      <c r="A728">
        <v>5094248</v>
      </c>
      <c r="B728" s="1">
        <v>42940</v>
      </c>
      <c r="C728" s="2">
        <v>0.48358796296296297</v>
      </c>
      <c r="D728" s="2">
        <v>0.48965277777777777</v>
      </c>
      <c r="E728" t="str">
        <f>IF(LEN(telefony[[#This Row],[nr]])=7,"stacjonarny",IF(LEN(telefony[[#This Row],[nr]])=8,"komórkowy","zagraniczne"))</f>
        <v>stacjonarny</v>
      </c>
      <c r="F728">
        <f>IFERROR(SEARCH("12*",telefony[[#This Row],[nr]]),0)</f>
        <v>0</v>
      </c>
      <c r="G728" s="2">
        <f>telefony[[#This Row],[zakonczenie]]-telefony[[#This Row],[rozpoczecie]]</f>
        <v>6.0648148148148007E-3</v>
      </c>
    </row>
    <row r="729" spans="1:7" hidden="1" x14ac:dyDescent="0.25">
      <c r="A729">
        <v>5104536</v>
      </c>
      <c r="B729" s="1">
        <v>42928</v>
      </c>
      <c r="C729" s="2">
        <v>0.44146990740740738</v>
      </c>
      <c r="D729" s="2">
        <v>0.44412037037037039</v>
      </c>
      <c r="E729" t="str">
        <f>IF(LEN(telefony[[#This Row],[nr]])=7,"stacjonarny",IF(LEN(telefony[[#This Row],[nr]])=8,"komórkowy","zagraniczne"))</f>
        <v>stacjonarny</v>
      </c>
      <c r="F729">
        <f>IFERROR(SEARCH("12*",telefony[[#This Row],[nr]]),0)</f>
        <v>0</v>
      </c>
      <c r="G729" s="2">
        <f>telefony[[#This Row],[zakonczenie]]-telefony[[#This Row],[rozpoczecie]]</f>
        <v>2.6504629629630072E-3</v>
      </c>
    </row>
    <row r="730" spans="1:7" hidden="1" x14ac:dyDescent="0.25">
      <c r="A730">
        <v>5131341</v>
      </c>
      <c r="B730" s="1">
        <v>42920</v>
      </c>
      <c r="C730" s="2">
        <v>0.61186342592592591</v>
      </c>
      <c r="D730" s="2">
        <v>0.61896990740740743</v>
      </c>
      <c r="E730" t="str">
        <f>IF(LEN(telefony[[#This Row],[nr]])=7,"stacjonarny",IF(LEN(telefony[[#This Row],[nr]])=8,"komórkowy","zagraniczne"))</f>
        <v>stacjonarny</v>
      </c>
      <c r="F730">
        <f>IFERROR(SEARCH("12*",telefony[[#This Row],[nr]]),0)</f>
        <v>0</v>
      </c>
      <c r="G730" s="2">
        <f>telefony[[#This Row],[zakonczenie]]-telefony[[#This Row],[rozpoczecie]]</f>
        <v>7.1064814814815191E-3</v>
      </c>
    </row>
    <row r="731" spans="1:7" hidden="1" x14ac:dyDescent="0.25">
      <c r="A731">
        <v>5131341</v>
      </c>
      <c r="B731" s="1">
        <v>42928</v>
      </c>
      <c r="C731" s="2">
        <v>0.50974537037037038</v>
      </c>
      <c r="D731" s="2">
        <v>0.51072916666666668</v>
      </c>
      <c r="E731" t="str">
        <f>IF(LEN(telefony[[#This Row],[nr]])=7,"stacjonarny",IF(LEN(telefony[[#This Row],[nr]])=8,"komórkowy","zagraniczne"))</f>
        <v>stacjonarny</v>
      </c>
      <c r="F731">
        <f>IFERROR(SEARCH("12*",telefony[[#This Row],[nr]]),0)</f>
        <v>0</v>
      </c>
      <c r="G731" s="2">
        <f>telefony[[#This Row],[zakonczenie]]-telefony[[#This Row],[rozpoczecie]]</f>
        <v>9.8379629629630205E-4</v>
      </c>
    </row>
    <row r="732" spans="1:7" hidden="1" x14ac:dyDescent="0.25">
      <c r="A732">
        <v>5136126</v>
      </c>
      <c r="B732" s="1">
        <v>42944</v>
      </c>
      <c r="C732" s="2">
        <v>0.49048611111111112</v>
      </c>
      <c r="D732" s="2">
        <v>0.49685185185185188</v>
      </c>
      <c r="E732" t="str">
        <f>IF(LEN(telefony[[#This Row],[nr]])=7,"stacjonarny",IF(LEN(telefony[[#This Row],[nr]])=8,"komórkowy","zagraniczne"))</f>
        <v>stacjonarny</v>
      </c>
      <c r="F732">
        <f>IFERROR(SEARCH("12*",telefony[[#This Row],[nr]]),0)</f>
        <v>5</v>
      </c>
      <c r="G732" s="2">
        <f>telefony[[#This Row],[zakonczenie]]-telefony[[#This Row],[rozpoczecie]]</f>
        <v>6.3657407407407551E-3</v>
      </c>
    </row>
    <row r="733" spans="1:7" hidden="1" x14ac:dyDescent="0.25">
      <c r="A733">
        <v>5138547</v>
      </c>
      <c r="B733" s="1">
        <v>42937</v>
      </c>
      <c r="C733" s="2">
        <v>0.33642361111111113</v>
      </c>
      <c r="D733" s="2">
        <v>0.33778935185185183</v>
      </c>
      <c r="E733" t="str">
        <f>IF(LEN(telefony[[#This Row],[nr]])=7,"stacjonarny",IF(LEN(telefony[[#This Row],[nr]])=8,"komórkowy","zagraniczne"))</f>
        <v>stacjonarny</v>
      </c>
      <c r="F733">
        <f>IFERROR(SEARCH("12*",telefony[[#This Row],[nr]]),0)</f>
        <v>0</v>
      </c>
      <c r="G733" s="2">
        <f>telefony[[#This Row],[zakonczenie]]-telefony[[#This Row],[rozpoczecie]]</f>
        <v>1.3657407407406952E-3</v>
      </c>
    </row>
    <row r="734" spans="1:7" hidden="1" x14ac:dyDescent="0.25">
      <c r="A734">
        <v>5146166</v>
      </c>
      <c r="B734" s="1">
        <v>42930</v>
      </c>
      <c r="C734" s="2">
        <v>0.61546296296296299</v>
      </c>
      <c r="D734" s="2">
        <v>0.62185185185185188</v>
      </c>
      <c r="E734" t="str">
        <f>IF(LEN(telefony[[#This Row],[nr]])=7,"stacjonarny",IF(LEN(telefony[[#This Row],[nr]])=8,"komórkowy","zagraniczne"))</f>
        <v>stacjonarny</v>
      </c>
      <c r="F734">
        <f>IFERROR(SEARCH("12*",telefony[[#This Row],[nr]]),0)</f>
        <v>0</v>
      </c>
      <c r="G734" s="2">
        <f>telefony[[#This Row],[zakonczenie]]-telefony[[#This Row],[rozpoczecie]]</f>
        <v>6.3888888888888884E-3</v>
      </c>
    </row>
    <row r="735" spans="1:7" hidden="1" x14ac:dyDescent="0.25">
      <c r="A735">
        <v>5147242</v>
      </c>
      <c r="B735" s="1">
        <v>42923</v>
      </c>
      <c r="C735" s="2">
        <v>0.60381944444444446</v>
      </c>
      <c r="D735" s="2">
        <v>0.60589120370370375</v>
      </c>
      <c r="E735" t="str">
        <f>IF(LEN(telefony[[#This Row],[nr]])=7,"stacjonarny",IF(LEN(telefony[[#This Row],[nr]])=8,"komórkowy","zagraniczne"))</f>
        <v>stacjonarny</v>
      </c>
      <c r="F735">
        <f>IFERROR(SEARCH("12*",telefony[[#This Row],[nr]]),0)</f>
        <v>0</v>
      </c>
      <c r="G735" s="2">
        <f>telefony[[#This Row],[zakonczenie]]-telefony[[#This Row],[rozpoczecie]]</f>
        <v>2.0717592592592871E-3</v>
      </c>
    </row>
    <row r="736" spans="1:7" hidden="1" x14ac:dyDescent="0.25">
      <c r="A736">
        <v>5147651</v>
      </c>
      <c r="B736" s="1">
        <v>42927</v>
      </c>
      <c r="C736" s="2">
        <v>0.49399305555555556</v>
      </c>
      <c r="D736" s="2">
        <v>0.4959027777777778</v>
      </c>
      <c r="E736" t="str">
        <f>IF(LEN(telefony[[#This Row],[nr]])=7,"stacjonarny",IF(LEN(telefony[[#This Row],[nr]])=8,"komórkowy","zagraniczne"))</f>
        <v>stacjonarny</v>
      </c>
      <c r="F736">
        <f>IFERROR(SEARCH("12*",telefony[[#This Row],[nr]]),0)</f>
        <v>0</v>
      </c>
      <c r="G736" s="2">
        <f>telefony[[#This Row],[zakonczenie]]-telefony[[#This Row],[rozpoczecie]]</f>
        <v>1.9097222222222432E-3</v>
      </c>
    </row>
    <row r="737" spans="1:7" hidden="1" x14ac:dyDescent="0.25">
      <c r="A737">
        <v>5147651</v>
      </c>
      <c r="B737" s="1">
        <v>42947</v>
      </c>
      <c r="C737" s="2">
        <v>0.40497685185185184</v>
      </c>
      <c r="D737" s="2">
        <v>0.41167824074074072</v>
      </c>
      <c r="E737" t="str">
        <f>IF(LEN(telefony[[#This Row],[nr]])=7,"stacjonarny",IF(LEN(telefony[[#This Row],[nr]])=8,"komórkowy","zagraniczne"))</f>
        <v>stacjonarny</v>
      </c>
      <c r="F737">
        <f>IFERROR(SEARCH("12*",telefony[[#This Row],[nr]]),0)</f>
        <v>0</v>
      </c>
      <c r="G737" s="2">
        <f>telefony[[#This Row],[zakonczenie]]-telefony[[#This Row],[rozpoczecie]]</f>
        <v>6.7013888888888817E-3</v>
      </c>
    </row>
    <row r="738" spans="1:7" hidden="1" x14ac:dyDescent="0.25">
      <c r="A738">
        <v>5162775</v>
      </c>
      <c r="B738" s="1">
        <v>42926</v>
      </c>
      <c r="C738" s="2">
        <v>0.34364583333333332</v>
      </c>
      <c r="D738" s="2">
        <v>0.3492824074074074</v>
      </c>
      <c r="E738" t="str">
        <f>IF(LEN(telefony[[#This Row],[nr]])=7,"stacjonarny",IF(LEN(telefony[[#This Row],[nr]])=8,"komórkowy","zagraniczne"))</f>
        <v>stacjonarny</v>
      </c>
      <c r="F738">
        <f>IFERROR(SEARCH("12*",telefony[[#This Row],[nr]]),0)</f>
        <v>0</v>
      </c>
      <c r="G738" s="2">
        <f>telefony[[#This Row],[zakonczenie]]-telefony[[#This Row],[rozpoczecie]]</f>
        <v>5.6365740740740855E-3</v>
      </c>
    </row>
    <row r="739" spans="1:7" hidden="1" x14ac:dyDescent="0.25">
      <c r="A739">
        <v>5199929</v>
      </c>
      <c r="B739" s="1">
        <v>42933</v>
      </c>
      <c r="C739" s="2">
        <v>0.60083333333333333</v>
      </c>
      <c r="D739" s="2">
        <v>0.60971064814814813</v>
      </c>
      <c r="E739" t="str">
        <f>IF(LEN(telefony[[#This Row],[nr]])=7,"stacjonarny",IF(LEN(telefony[[#This Row],[nr]])=8,"komórkowy","zagraniczne"))</f>
        <v>stacjonarny</v>
      </c>
      <c r="F739">
        <f>IFERROR(SEARCH("12*",telefony[[#This Row],[nr]]),0)</f>
        <v>0</v>
      </c>
      <c r="G739" s="2">
        <f>telefony[[#This Row],[zakonczenie]]-telefony[[#This Row],[rozpoczecie]]</f>
        <v>8.8773148148147962E-3</v>
      </c>
    </row>
    <row r="740" spans="1:7" hidden="1" x14ac:dyDescent="0.25">
      <c r="A740">
        <v>5205087</v>
      </c>
      <c r="B740" s="1">
        <v>42923</v>
      </c>
      <c r="C740" s="2">
        <v>0.44927083333333334</v>
      </c>
      <c r="D740" s="2">
        <v>0.45666666666666667</v>
      </c>
      <c r="E740" t="str">
        <f>IF(LEN(telefony[[#This Row],[nr]])=7,"stacjonarny",IF(LEN(telefony[[#This Row],[nr]])=8,"komórkowy","zagraniczne"))</f>
        <v>stacjonarny</v>
      </c>
      <c r="F740">
        <f>IFERROR(SEARCH("12*",telefony[[#This Row],[nr]]),0)</f>
        <v>0</v>
      </c>
      <c r="G740" s="2">
        <f>telefony[[#This Row],[zakonczenie]]-telefony[[#This Row],[rozpoczecie]]</f>
        <v>7.3958333333333237E-3</v>
      </c>
    </row>
    <row r="741" spans="1:7" hidden="1" x14ac:dyDescent="0.25">
      <c r="A741">
        <v>5215912</v>
      </c>
      <c r="B741" s="1">
        <v>42920</v>
      </c>
      <c r="C741" s="2">
        <v>0.5512731481481481</v>
      </c>
      <c r="D741" s="2">
        <v>0.55435185185185187</v>
      </c>
      <c r="E741" t="str">
        <f>IF(LEN(telefony[[#This Row],[nr]])=7,"stacjonarny",IF(LEN(telefony[[#This Row],[nr]])=8,"komórkowy","zagraniczne"))</f>
        <v>stacjonarny</v>
      </c>
      <c r="F741">
        <f>IFERROR(SEARCH("12*",telefony[[#This Row],[nr]]),0)</f>
        <v>6</v>
      </c>
      <c r="G741" s="2">
        <f>telefony[[#This Row],[zakonczenie]]-telefony[[#This Row],[rozpoczecie]]</f>
        <v>3.0787037037037779E-3</v>
      </c>
    </row>
    <row r="742" spans="1:7" hidden="1" x14ac:dyDescent="0.25">
      <c r="A742">
        <v>5220235</v>
      </c>
      <c r="B742" s="1">
        <v>42940</v>
      </c>
      <c r="C742" s="2">
        <v>0.54741898148148149</v>
      </c>
      <c r="D742" s="2">
        <v>0.54915509259259254</v>
      </c>
      <c r="E742" t="str">
        <f>IF(LEN(telefony[[#This Row],[nr]])=7,"stacjonarny",IF(LEN(telefony[[#This Row],[nr]])=8,"komórkowy","zagraniczne"))</f>
        <v>stacjonarny</v>
      </c>
      <c r="F742">
        <f>IFERROR(SEARCH("12*",telefony[[#This Row],[nr]]),0)</f>
        <v>0</v>
      </c>
      <c r="G742" s="2">
        <f>telefony[[#This Row],[zakonczenie]]-telefony[[#This Row],[rozpoczecie]]</f>
        <v>1.7361111111110494E-3</v>
      </c>
    </row>
    <row r="743" spans="1:7" hidden="1" x14ac:dyDescent="0.25">
      <c r="A743">
        <v>5221005</v>
      </c>
      <c r="B743" s="1">
        <v>42940</v>
      </c>
      <c r="C743" s="2">
        <v>0.57321759259259264</v>
      </c>
      <c r="D743" s="2">
        <v>0.57461805555555556</v>
      </c>
      <c r="E743" t="str">
        <f>IF(LEN(telefony[[#This Row],[nr]])=7,"stacjonarny",IF(LEN(telefony[[#This Row],[nr]])=8,"komórkowy","zagraniczne"))</f>
        <v>stacjonarny</v>
      </c>
      <c r="F743">
        <f>IFERROR(SEARCH("12*",telefony[[#This Row],[nr]]),0)</f>
        <v>0</v>
      </c>
      <c r="G743" s="2">
        <f>telefony[[#This Row],[zakonczenie]]-telefony[[#This Row],[rozpoczecie]]</f>
        <v>1.4004629629629228E-3</v>
      </c>
    </row>
    <row r="744" spans="1:7" hidden="1" x14ac:dyDescent="0.25">
      <c r="A744">
        <v>5223970</v>
      </c>
      <c r="B744" s="1">
        <v>42927</v>
      </c>
      <c r="C744" s="2">
        <v>0.53920138888888891</v>
      </c>
      <c r="D744" s="2">
        <v>0.55046296296296293</v>
      </c>
      <c r="E744" t="str">
        <f>IF(LEN(telefony[[#This Row],[nr]])=7,"stacjonarny",IF(LEN(telefony[[#This Row],[nr]])=8,"komórkowy","zagraniczne"))</f>
        <v>stacjonarny</v>
      </c>
      <c r="F744">
        <f>IFERROR(SEARCH("12*",telefony[[#This Row],[nr]]),0)</f>
        <v>0</v>
      </c>
      <c r="G744" s="2">
        <f>telefony[[#This Row],[zakonczenie]]-telefony[[#This Row],[rozpoczecie]]</f>
        <v>1.1261574074074021E-2</v>
      </c>
    </row>
    <row r="745" spans="1:7" hidden="1" x14ac:dyDescent="0.25">
      <c r="A745">
        <v>5223970</v>
      </c>
      <c r="B745" s="1">
        <v>42942</v>
      </c>
      <c r="C745" s="2">
        <v>0.41413194444444446</v>
      </c>
      <c r="D745" s="2">
        <v>0.41684027777777777</v>
      </c>
      <c r="E745" t="str">
        <f>IF(LEN(telefony[[#This Row],[nr]])=7,"stacjonarny",IF(LEN(telefony[[#This Row],[nr]])=8,"komórkowy","zagraniczne"))</f>
        <v>stacjonarny</v>
      </c>
      <c r="F745">
        <f>IFERROR(SEARCH("12*",telefony[[#This Row],[nr]]),0)</f>
        <v>0</v>
      </c>
      <c r="G745" s="2">
        <f>telefony[[#This Row],[zakonczenie]]-telefony[[#This Row],[rozpoczecie]]</f>
        <v>2.7083333333333126E-3</v>
      </c>
    </row>
    <row r="746" spans="1:7" hidden="1" x14ac:dyDescent="0.25">
      <c r="A746">
        <v>5228419</v>
      </c>
      <c r="B746" s="1">
        <v>42943</v>
      </c>
      <c r="C746" s="2">
        <v>0.55995370370370368</v>
      </c>
      <c r="D746" s="2">
        <v>0.56405092592592587</v>
      </c>
      <c r="E746" t="str">
        <f>IF(LEN(telefony[[#This Row],[nr]])=7,"stacjonarny",IF(LEN(telefony[[#This Row],[nr]])=8,"komórkowy","zagraniczne"))</f>
        <v>stacjonarny</v>
      </c>
      <c r="F746">
        <f>IFERROR(SEARCH("12*",telefony[[#This Row],[nr]]),0)</f>
        <v>0</v>
      </c>
      <c r="G746" s="2">
        <f>telefony[[#This Row],[zakonczenie]]-telefony[[#This Row],[rozpoczecie]]</f>
        <v>4.0972222222221966E-3</v>
      </c>
    </row>
    <row r="747" spans="1:7" hidden="1" x14ac:dyDescent="0.25">
      <c r="A747">
        <v>5231877</v>
      </c>
      <c r="B747" s="1">
        <v>42942</v>
      </c>
      <c r="C747" s="2">
        <v>0.44265046296296295</v>
      </c>
      <c r="D747" s="2">
        <v>0.45337962962962963</v>
      </c>
      <c r="E747" t="str">
        <f>IF(LEN(telefony[[#This Row],[nr]])=7,"stacjonarny",IF(LEN(telefony[[#This Row],[nr]])=8,"komórkowy","zagraniczne"))</f>
        <v>stacjonarny</v>
      </c>
      <c r="F747">
        <f>IFERROR(SEARCH("12*",telefony[[#This Row],[nr]]),0)</f>
        <v>0</v>
      </c>
      <c r="G747" s="2">
        <f>telefony[[#This Row],[zakonczenie]]-telefony[[#This Row],[rozpoczecie]]</f>
        <v>1.0729166666666679E-2</v>
      </c>
    </row>
    <row r="748" spans="1:7" hidden="1" x14ac:dyDescent="0.25">
      <c r="A748">
        <v>5231877</v>
      </c>
      <c r="B748" s="1">
        <v>42943</v>
      </c>
      <c r="C748" s="2">
        <v>0.47550925925925924</v>
      </c>
      <c r="D748" s="2">
        <v>0.47930555555555554</v>
      </c>
      <c r="E748" t="str">
        <f>IF(LEN(telefony[[#This Row],[nr]])=7,"stacjonarny",IF(LEN(telefony[[#This Row],[nr]])=8,"komórkowy","zagraniczne"))</f>
        <v>stacjonarny</v>
      </c>
      <c r="F748">
        <f>IFERROR(SEARCH("12*",telefony[[#This Row],[nr]]),0)</f>
        <v>0</v>
      </c>
      <c r="G748" s="2">
        <f>telefony[[#This Row],[zakonczenie]]-telefony[[#This Row],[rozpoczecie]]</f>
        <v>3.7962962962962976E-3</v>
      </c>
    </row>
    <row r="749" spans="1:7" hidden="1" x14ac:dyDescent="0.25">
      <c r="A749">
        <v>5233531</v>
      </c>
      <c r="B749" s="1">
        <v>42937</v>
      </c>
      <c r="C749" s="2">
        <v>0.40465277777777775</v>
      </c>
      <c r="D749" s="2">
        <v>0.40887731481481482</v>
      </c>
      <c r="E749" t="str">
        <f>IF(LEN(telefony[[#This Row],[nr]])=7,"stacjonarny",IF(LEN(telefony[[#This Row],[nr]])=8,"komórkowy","zagraniczne"))</f>
        <v>stacjonarny</v>
      </c>
      <c r="F749">
        <f>IFERROR(SEARCH("12*",telefony[[#This Row],[nr]]),0)</f>
        <v>0</v>
      </c>
      <c r="G749" s="2">
        <f>telefony[[#This Row],[zakonczenie]]-telefony[[#This Row],[rozpoczecie]]</f>
        <v>4.2245370370370683E-3</v>
      </c>
    </row>
    <row r="750" spans="1:7" hidden="1" x14ac:dyDescent="0.25">
      <c r="A750">
        <v>5244597</v>
      </c>
      <c r="B750" s="1">
        <v>42934</v>
      </c>
      <c r="C750" s="2">
        <v>0.55008101851851854</v>
      </c>
      <c r="D750" s="2">
        <v>0.55730324074074078</v>
      </c>
      <c r="E750" t="str">
        <f>IF(LEN(telefony[[#This Row],[nr]])=7,"stacjonarny",IF(LEN(telefony[[#This Row],[nr]])=8,"komórkowy","zagraniczne"))</f>
        <v>stacjonarny</v>
      </c>
      <c r="F750">
        <f>IFERROR(SEARCH("12*",telefony[[#This Row],[nr]]),0)</f>
        <v>0</v>
      </c>
      <c r="G750" s="2">
        <f>telefony[[#This Row],[zakonczenie]]-telefony[[#This Row],[rozpoczecie]]</f>
        <v>7.222222222222241E-3</v>
      </c>
    </row>
    <row r="751" spans="1:7" hidden="1" x14ac:dyDescent="0.25">
      <c r="A751">
        <v>5251861</v>
      </c>
      <c r="B751" s="1">
        <v>42927</v>
      </c>
      <c r="C751" s="2">
        <v>0.56940972222222219</v>
      </c>
      <c r="D751" s="2">
        <v>0.57149305555555552</v>
      </c>
      <c r="E751" t="str">
        <f>IF(LEN(telefony[[#This Row],[nr]])=7,"stacjonarny",IF(LEN(telefony[[#This Row],[nr]])=8,"komórkowy","zagraniczne"))</f>
        <v>stacjonarny</v>
      </c>
      <c r="F751">
        <f>IFERROR(SEARCH("12*",telefony[[#This Row],[nr]]),0)</f>
        <v>0</v>
      </c>
      <c r="G751" s="2">
        <f>telefony[[#This Row],[zakonczenie]]-telefony[[#This Row],[rozpoczecie]]</f>
        <v>2.0833333333333259E-3</v>
      </c>
    </row>
    <row r="752" spans="1:7" hidden="1" x14ac:dyDescent="0.25">
      <c r="A752">
        <v>5252835</v>
      </c>
      <c r="B752" s="1">
        <v>42928</v>
      </c>
      <c r="C752" s="2">
        <v>0.55907407407407406</v>
      </c>
      <c r="D752" s="2">
        <v>0.56937499999999996</v>
      </c>
      <c r="E752" t="str">
        <f>IF(LEN(telefony[[#This Row],[nr]])=7,"stacjonarny",IF(LEN(telefony[[#This Row],[nr]])=8,"komórkowy","zagraniczne"))</f>
        <v>stacjonarny</v>
      </c>
      <c r="F752">
        <f>IFERROR(SEARCH("12*",telefony[[#This Row],[nr]]),0)</f>
        <v>0</v>
      </c>
      <c r="G752" s="2">
        <f>telefony[[#This Row],[zakonczenie]]-telefony[[#This Row],[rozpoczecie]]</f>
        <v>1.0300925925925908E-2</v>
      </c>
    </row>
    <row r="753" spans="1:7" hidden="1" x14ac:dyDescent="0.25">
      <c r="A753">
        <v>5253133</v>
      </c>
      <c r="B753" s="1">
        <v>42920</v>
      </c>
      <c r="C753" s="2">
        <v>0.35986111111111113</v>
      </c>
      <c r="D753" s="2">
        <v>0.36961805555555555</v>
      </c>
      <c r="E753" t="str">
        <f>IF(LEN(telefony[[#This Row],[nr]])=7,"stacjonarny",IF(LEN(telefony[[#This Row],[nr]])=8,"komórkowy","zagraniczne"))</f>
        <v>stacjonarny</v>
      </c>
      <c r="F753">
        <f>IFERROR(SEARCH("12*",telefony[[#This Row],[nr]]),0)</f>
        <v>0</v>
      </c>
      <c r="G753" s="2">
        <f>telefony[[#This Row],[zakonczenie]]-telefony[[#This Row],[rozpoczecie]]</f>
        <v>9.7569444444444153E-3</v>
      </c>
    </row>
    <row r="754" spans="1:7" hidden="1" x14ac:dyDescent="0.25">
      <c r="A754">
        <v>5254694</v>
      </c>
      <c r="B754" s="1">
        <v>42936</v>
      </c>
      <c r="C754" s="2">
        <v>0.5330555555555555</v>
      </c>
      <c r="D754" s="2">
        <v>0.54049768518518515</v>
      </c>
      <c r="E754" t="str">
        <f>IF(LEN(telefony[[#This Row],[nr]])=7,"stacjonarny",IF(LEN(telefony[[#This Row],[nr]])=8,"komórkowy","zagraniczne"))</f>
        <v>stacjonarny</v>
      </c>
      <c r="F754">
        <f>IFERROR(SEARCH("12*",telefony[[#This Row],[nr]]),0)</f>
        <v>0</v>
      </c>
      <c r="G754" s="2">
        <f>telefony[[#This Row],[zakonczenie]]-telefony[[#This Row],[rozpoczecie]]</f>
        <v>7.4421296296296457E-3</v>
      </c>
    </row>
    <row r="755" spans="1:7" hidden="1" x14ac:dyDescent="0.25">
      <c r="A755">
        <v>5272270</v>
      </c>
      <c r="B755" s="1">
        <v>42930</v>
      </c>
      <c r="C755" s="2">
        <v>0.48579861111111111</v>
      </c>
      <c r="D755" s="2">
        <v>0.49395833333333333</v>
      </c>
      <c r="E755" t="str">
        <f>IF(LEN(telefony[[#This Row],[nr]])=7,"stacjonarny",IF(LEN(telefony[[#This Row],[nr]])=8,"komórkowy","zagraniczne"))</f>
        <v>stacjonarny</v>
      </c>
      <c r="F755">
        <f>IFERROR(SEARCH("12*",telefony[[#This Row],[nr]]),0)</f>
        <v>0</v>
      </c>
      <c r="G755" s="2">
        <f>telefony[[#This Row],[zakonczenie]]-telefony[[#This Row],[rozpoczecie]]</f>
        <v>8.159722222222221E-3</v>
      </c>
    </row>
    <row r="756" spans="1:7" hidden="1" x14ac:dyDescent="0.25">
      <c r="A756">
        <v>5277660</v>
      </c>
      <c r="B756" s="1">
        <v>42929</v>
      </c>
      <c r="C756" s="2">
        <v>0.55543981481481486</v>
      </c>
      <c r="D756" s="2">
        <v>0.56340277777777781</v>
      </c>
      <c r="E756" t="str">
        <f>IF(LEN(telefony[[#This Row],[nr]])=7,"stacjonarny",IF(LEN(telefony[[#This Row],[nr]])=8,"komórkowy","zagraniczne"))</f>
        <v>stacjonarny</v>
      </c>
      <c r="F756">
        <f>IFERROR(SEARCH("12*",telefony[[#This Row],[nr]]),0)</f>
        <v>0</v>
      </c>
      <c r="G756" s="2">
        <f>telefony[[#This Row],[zakonczenie]]-telefony[[#This Row],[rozpoczecie]]</f>
        <v>7.9629629629629495E-3</v>
      </c>
    </row>
    <row r="757" spans="1:7" hidden="1" x14ac:dyDescent="0.25">
      <c r="A757">
        <v>5277660</v>
      </c>
      <c r="B757" s="1">
        <v>42944</v>
      </c>
      <c r="C757" s="2">
        <v>0.57050925925925922</v>
      </c>
      <c r="D757" s="2">
        <v>0.58049768518518519</v>
      </c>
      <c r="E757" t="str">
        <f>IF(LEN(telefony[[#This Row],[nr]])=7,"stacjonarny",IF(LEN(telefony[[#This Row],[nr]])=8,"komórkowy","zagraniczne"))</f>
        <v>stacjonarny</v>
      </c>
      <c r="F757">
        <f>IFERROR(SEARCH("12*",telefony[[#This Row],[nr]]),0)</f>
        <v>0</v>
      </c>
      <c r="G757" s="2">
        <f>telefony[[#This Row],[zakonczenie]]-telefony[[#This Row],[rozpoczecie]]</f>
        <v>9.98842592592597E-3</v>
      </c>
    </row>
    <row r="758" spans="1:7" hidden="1" x14ac:dyDescent="0.25">
      <c r="A758">
        <v>5290460</v>
      </c>
      <c r="B758" s="1">
        <v>42933</v>
      </c>
      <c r="C758" s="2">
        <v>0.3525578703703704</v>
      </c>
      <c r="D758" s="2">
        <v>0.36346064814814816</v>
      </c>
      <c r="E758" t="str">
        <f>IF(LEN(telefony[[#This Row],[nr]])=7,"stacjonarny",IF(LEN(telefony[[#This Row],[nr]])=8,"komórkowy","zagraniczne"))</f>
        <v>stacjonarny</v>
      </c>
      <c r="F758">
        <f>IFERROR(SEARCH("12*",telefony[[#This Row],[nr]]),0)</f>
        <v>0</v>
      </c>
      <c r="G758" s="2">
        <f>telefony[[#This Row],[zakonczenie]]-telefony[[#This Row],[rozpoczecie]]</f>
        <v>1.0902777777777761E-2</v>
      </c>
    </row>
    <row r="759" spans="1:7" hidden="1" x14ac:dyDescent="0.25">
      <c r="A759">
        <v>5303411</v>
      </c>
      <c r="B759" s="1">
        <v>42940</v>
      </c>
      <c r="C759" s="2">
        <v>0.58652777777777776</v>
      </c>
      <c r="D759" s="2">
        <v>0.5917824074074074</v>
      </c>
      <c r="E759" t="str">
        <f>IF(LEN(telefony[[#This Row],[nr]])=7,"stacjonarny",IF(LEN(telefony[[#This Row],[nr]])=8,"komórkowy","zagraniczne"))</f>
        <v>stacjonarny</v>
      </c>
      <c r="F759">
        <f>IFERROR(SEARCH("12*",telefony[[#This Row],[nr]]),0)</f>
        <v>0</v>
      </c>
      <c r="G759" s="2">
        <f>telefony[[#This Row],[zakonczenie]]-telefony[[#This Row],[rozpoczecie]]</f>
        <v>5.2546296296296369E-3</v>
      </c>
    </row>
    <row r="760" spans="1:7" hidden="1" x14ac:dyDescent="0.25">
      <c r="A760">
        <v>5305478</v>
      </c>
      <c r="B760" s="1">
        <v>42936</v>
      </c>
      <c r="C760" s="2">
        <v>0.41980324074074077</v>
      </c>
      <c r="D760" s="2">
        <v>0.42957175925925928</v>
      </c>
      <c r="E760" t="str">
        <f>IF(LEN(telefony[[#This Row],[nr]])=7,"stacjonarny",IF(LEN(telefony[[#This Row],[nr]])=8,"komórkowy","zagraniczne"))</f>
        <v>stacjonarny</v>
      </c>
      <c r="F760">
        <f>IFERROR(SEARCH("12*",telefony[[#This Row],[nr]]),0)</f>
        <v>0</v>
      </c>
      <c r="G760" s="2">
        <f>telefony[[#This Row],[zakonczenie]]-telefony[[#This Row],[rozpoczecie]]</f>
        <v>9.7685185185185097E-3</v>
      </c>
    </row>
    <row r="761" spans="1:7" hidden="1" x14ac:dyDescent="0.25">
      <c r="A761">
        <v>5312081</v>
      </c>
      <c r="B761" s="1">
        <v>42921</v>
      </c>
      <c r="C761" s="2">
        <v>0.53372685185185187</v>
      </c>
      <c r="D761" s="2">
        <v>0.53991898148148143</v>
      </c>
      <c r="E761" t="str">
        <f>IF(LEN(telefony[[#This Row],[nr]])=7,"stacjonarny",IF(LEN(telefony[[#This Row],[nr]])=8,"komórkowy","zagraniczne"))</f>
        <v>stacjonarny</v>
      </c>
      <c r="F761">
        <f>IFERROR(SEARCH("12*",telefony[[#This Row],[nr]]),0)</f>
        <v>3</v>
      </c>
      <c r="G761" s="2">
        <f>telefony[[#This Row],[zakonczenie]]-telefony[[#This Row],[rozpoczecie]]</f>
        <v>6.1921296296295614E-3</v>
      </c>
    </row>
    <row r="762" spans="1:7" hidden="1" x14ac:dyDescent="0.25">
      <c r="A762">
        <v>5318850</v>
      </c>
      <c r="B762" s="1">
        <v>42943</v>
      </c>
      <c r="C762" s="2">
        <v>0.61053240740740744</v>
      </c>
      <c r="D762" s="2">
        <v>0.61406249999999996</v>
      </c>
      <c r="E762" t="str">
        <f>IF(LEN(telefony[[#This Row],[nr]])=7,"stacjonarny",IF(LEN(telefony[[#This Row],[nr]])=8,"komórkowy","zagraniczne"))</f>
        <v>stacjonarny</v>
      </c>
      <c r="F762">
        <f>IFERROR(SEARCH("12*",telefony[[#This Row],[nr]]),0)</f>
        <v>0</v>
      </c>
      <c r="G762" s="2">
        <f>telefony[[#This Row],[zakonczenie]]-telefony[[#This Row],[rozpoczecie]]</f>
        <v>3.5300925925925153E-3</v>
      </c>
    </row>
    <row r="763" spans="1:7" hidden="1" x14ac:dyDescent="0.25">
      <c r="A763">
        <v>5340881</v>
      </c>
      <c r="B763" s="1">
        <v>42927</v>
      </c>
      <c r="C763" s="2">
        <v>0.46413194444444444</v>
      </c>
      <c r="D763" s="2">
        <v>0.46585648148148145</v>
      </c>
      <c r="E763" t="str">
        <f>IF(LEN(telefony[[#This Row],[nr]])=7,"stacjonarny",IF(LEN(telefony[[#This Row],[nr]])=8,"komórkowy","zagraniczne"))</f>
        <v>stacjonarny</v>
      </c>
      <c r="F763">
        <f>IFERROR(SEARCH("12*",telefony[[#This Row],[nr]]),0)</f>
        <v>0</v>
      </c>
      <c r="G763" s="2">
        <f>telefony[[#This Row],[zakonczenie]]-telefony[[#This Row],[rozpoczecie]]</f>
        <v>1.7245370370370106E-3</v>
      </c>
    </row>
    <row r="764" spans="1:7" hidden="1" x14ac:dyDescent="0.25">
      <c r="A764">
        <v>5349562</v>
      </c>
      <c r="B764" s="1">
        <v>42926</v>
      </c>
      <c r="C764" s="2">
        <v>0.60041666666666671</v>
      </c>
      <c r="D764" s="2">
        <v>0.6095949074074074</v>
      </c>
      <c r="E764" t="str">
        <f>IF(LEN(telefony[[#This Row],[nr]])=7,"stacjonarny",IF(LEN(telefony[[#This Row],[nr]])=8,"komórkowy","zagraniczne"))</f>
        <v>stacjonarny</v>
      </c>
      <c r="F764">
        <f>IFERROR(SEARCH("12*",telefony[[#This Row],[nr]]),0)</f>
        <v>0</v>
      </c>
      <c r="G764" s="2">
        <f>telefony[[#This Row],[zakonczenie]]-telefony[[#This Row],[rozpoczecie]]</f>
        <v>9.1782407407406952E-3</v>
      </c>
    </row>
    <row r="765" spans="1:7" hidden="1" x14ac:dyDescent="0.25">
      <c r="A765">
        <v>5354141</v>
      </c>
      <c r="B765" s="1">
        <v>42941</v>
      </c>
      <c r="C765" s="2">
        <v>0.47591435185185182</v>
      </c>
      <c r="D765" s="2">
        <v>0.47734953703703703</v>
      </c>
      <c r="E765" t="str">
        <f>IF(LEN(telefony[[#This Row],[nr]])=7,"stacjonarny",IF(LEN(telefony[[#This Row],[nr]])=8,"komórkowy","zagraniczne"))</f>
        <v>stacjonarny</v>
      </c>
      <c r="F765">
        <f>IFERROR(SEARCH("12*",telefony[[#This Row],[nr]]),0)</f>
        <v>0</v>
      </c>
      <c r="G765" s="2">
        <f>telefony[[#This Row],[zakonczenie]]-telefony[[#This Row],[rozpoczecie]]</f>
        <v>1.435185185185206E-3</v>
      </c>
    </row>
    <row r="766" spans="1:7" hidden="1" x14ac:dyDescent="0.25">
      <c r="A766">
        <v>5356378</v>
      </c>
      <c r="B766" s="1">
        <v>42947</v>
      </c>
      <c r="C766" s="2">
        <v>0.51811342592592591</v>
      </c>
      <c r="D766" s="2">
        <v>0.51965277777777774</v>
      </c>
      <c r="E766" t="str">
        <f>IF(LEN(telefony[[#This Row],[nr]])=7,"stacjonarny",IF(LEN(telefony[[#This Row],[nr]])=8,"komórkowy","zagraniczne"))</f>
        <v>stacjonarny</v>
      </c>
      <c r="F766">
        <f>IFERROR(SEARCH("12*",telefony[[#This Row],[nr]]),0)</f>
        <v>0</v>
      </c>
      <c r="G766" s="2">
        <f>telefony[[#This Row],[zakonczenie]]-telefony[[#This Row],[rozpoczecie]]</f>
        <v>1.5393518518518334E-3</v>
      </c>
    </row>
    <row r="767" spans="1:7" hidden="1" x14ac:dyDescent="0.25">
      <c r="A767">
        <v>5356824</v>
      </c>
      <c r="B767" s="1">
        <v>42947</v>
      </c>
      <c r="C767" s="2">
        <v>0.35167824074074072</v>
      </c>
      <c r="D767" s="2">
        <v>0.35538194444444443</v>
      </c>
      <c r="E767" t="str">
        <f>IF(LEN(telefony[[#This Row],[nr]])=7,"stacjonarny",IF(LEN(telefony[[#This Row],[nr]])=8,"komórkowy","zagraniczne"))</f>
        <v>stacjonarny</v>
      </c>
      <c r="F767">
        <f>IFERROR(SEARCH("12*",telefony[[#This Row],[nr]]),0)</f>
        <v>0</v>
      </c>
      <c r="G767" s="2">
        <f>telefony[[#This Row],[zakonczenie]]-telefony[[#This Row],[rozpoczecie]]</f>
        <v>3.703703703703709E-3</v>
      </c>
    </row>
    <row r="768" spans="1:7" hidden="1" x14ac:dyDescent="0.25">
      <c r="A768">
        <v>5372125</v>
      </c>
      <c r="B768" s="1">
        <v>42930</v>
      </c>
      <c r="C768" s="2">
        <v>0.62517361111111114</v>
      </c>
      <c r="D768" s="2">
        <v>0.62518518518518518</v>
      </c>
      <c r="E768" t="str">
        <f>IF(LEN(telefony[[#This Row],[nr]])=7,"stacjonarny",IF(LEN(telefony[[#This Row],[nr]])=8,"komórkowy","zagraniczne"))</f>
        <v>stacjonarny</v>
      </c>
      <c r="F768">
        <f>IFERROR(SEARCH("12*",telefony[[#This Row],[nr]]),0)</f>
        <v>5</v>
      </c>
      <c r="G768" s="2">
        <f>telefony[[#This Row],[zakonczenie]]-telefony[[#This Row],[rozpoczecie]]</f>
        <v>1.1574074074038876E-5</v>
      </c>
    </row>
    <row r="769" spans="1:7" hidden="1" x14ac:dyDescent="0.25">
      <c r="A769">
        <v>5372891</v>
      </c>
      <c r="B769" s="1">
        <v>42934</v>
      </c>
      <c r="C769" s="2">
        <v>0.34586805555555555</v>
      </c>
      <c r="D769" s="2">
        <v>0.34684027777777776</v>
      </c>
      <c r="E769" t="str">
        <f>IF(LEN(telefony[[#This Row],[nr]])=7,"stacjonarny",IF(LEN(telefony[[#This Row],[nr]])=8,"komórkowy","zagraniczne"))</f>
        <v>stacjonarny</v>
      </c>
      <c r="F769">
        <f>IFERROR(SEARCH("12*",telefony[[#This Row],[nr]]),0)</f>
        <v>0</v>
      </c>
      <c r="G769" s="2">
        <f>telefony[[#This Row],[zakonczenie]]-telefony[[#This Row],[rozpoczecie]]</f>
        <v>9.7222222222220767E-4</v>
      </c>
    </row>
    <row r="770" spans="1:7" hidden="1" x14ac:dyDescent="0.25">
      <c r="A770">
        <v>5376362</v>
      </c>
      <c r="B770" s="1">
        <v>42943</v>
      </c>
      <c r="C770" s="2">
        <v>0.6255208333333333</v>
      </c>
      <c r="D770" s="2">
        <v>0.63026620370370368</v>
      </c>
      <c r="E770" t="str">
        <f>IF(LEN(telefony[[#This Row],[nr]])=7,"stacjonarny",IF(LEN(telefony[[#This Row],[nr]])=8,"komórkowy","zagraniczne"))</f>
        <v>stacjonarny</v>
      </c>
      <c r="F770">
        <f>IFERROR(SEARCH("12*",telefony[[#This Row],[nr]]),0)</f>
        <v>0</v>
      </c>
      <c r="G770" s="2">
        <f>telefony[[#This Row],[zakonczenie]]-telefony[[#This Row],[rozpoczecie]]</f>
        <v>4.745370370370372E-3</v>
      </c>
    </row>
    <row r="771" spans="1:7" hidden="1" x14ac:dyDescent="0.25">
      <c r="A771">
        <v>5379981</v>
      </c>
      <c r="B771" s="1">
        <v>42937</v>
      </c>
      <c r="C771" s="2">
        <v>0.34690972222222222</v>
      </c>
      <c r="D771" s="2">
        <v>0.35206018518518517</v>
      </c>
      <c r="E771" t="str">
        <f>IF(LEN(telefony[[#This Row],[nr]])=7,"stacjonarny",IF(LEN(telefony[[#This Row],[nr]])=8,"komórkowy","zagraniczne"))</f>
        <v>stacjonarny</v>
      </c>
      <c r="F771">
        <f>IFERROR(SEARCH("12*",telefony[[#This Row],[nr]]),0)</f>
        <v>0</v>
      </c>
      <c r="G771" s="2">
        <f>telefony[[#This Row],[zakonczenie]]-telefony[[#This Row],[rozpoczecie]]</f>
        <v>5.1504629629629539E-3</v>
      </c>
    </row>
    <row r="772" spans="1:7" hidden="1" x14ac:dyDescent="0.25">
      <c r="A772">
        <v>5392799</v>
      </c>
      <c r="B772" s="1">
        <v>42930</v>
      </c>
      <c r="C772" s="2">
        <v>0.35270833333333335</v>
      </c>
      <c r="D772" s="2">
        <v>0.36254629629629631</v>
      </c>
      <c r="E772" t="str">
        <f>IF(LEN(telefony[[#This Row],[nr]])=7,"stacjonarny",IF(LEN(telefony[[#This Row],[nr]])=8,"komórkowy","zagraniczne"))</f>
        <v>stacjonarny</v>
      </c>
      <c r="F772">
        <f>IFERROR(SEARCH("12*",telefony[[#This Row],[nr]]),0)</f>
        <v>0</v>
      </c>
      <c r="G772" s="2">
        <f>telefony[[#This Row],[zakonczenie]]-telefony[[#This Row],[rozpoczecie]]</f>
        <v>9.837962962962965E-3</v>
      </c>
    </row>
    <row r="773" spans="1:7" hidden="1" x14ac:dyDescent="0.25">
      <c r="A773">
        <v>5415372</v>
      </c>
      <c r="B773" s="1">
        <v>42923</v>
      </c>
      <c r="C773" s="2">
        <v>0.52690972222222221</v>
      </c>
      <c r="D773" s="2">
        <v>0.53266203703703707</v>
      </c>
      <c r="E773" t="str">
        <f>IF(LEN(telefony[[#This Row],[nr]])=7,"stacjonarny",IF(LEN(telefony[[#This Row],[nr]])=8,"komórkowy","zagraniczne"))</f>
        <v>stacjonarny</v>
      </c>
      <c r="F773">
        <f>IFERROR(SEARCH("12*",telefony[[#This Row],[nr]]),0)</f>
        <v>0</v>
      </c>
      <c r="G773" s="2">
        <f>telefony[[#This Row],[zakonczenie]]-telefony[[#This Row],[rozpoczecie]]</f>
        <v>5.7523148148148628E-3</v>
      </c>
    </row>
    <row r="774" spans="1:7" hidden="1" x14ac:dyDescent="0.25">
      <c r="A774">
        <v>5418543</v>
      </c>
      <c r="B774" s="1">
        <v>42947</v>
      </c>
      <c r="C774" s="2">
        <v>0.47315972222222225</v>
      </c>
      <c r="D774" s="2">
        <v>0.47687499999999999</v>
      </c>
      <c r="E774" t="str">
        <f>IF(LEN(telefony[[#This Row],[nr]])=7,"stacjonarny",IF(LEN(telefony[[#This Row],[nr]])=8,"komórkowy","zagraniczne"))</f>
        <v>stacjonarny</v>
      </c>
      <c r="F774">
        <f>IFERROR(SEARCH("12*",telefony[[#This Row],[nr]]),0)</f>
        <v>0</v>
      </c>
      <c r="G774" s="2">
        <f>telefony[[#This Row],[zakonczenie]]-telefony[[#This Row],[rozpoczecie]]</f>
        <v>3.7152777777777479E-3</v>
      </c>
    </row>
    <row r="775" spans="1:7" hidden="1" x14ac:dyDescent="0.25">
      <c r="A775">
        <v>5440420</v>
      </c>
      <c r="B775" s="1">
        <v>42941</v>
      </c>
      <c r="C775" s="2">
        <v>0.53535879629629635</v>
      </c>
      <c r="D775" s="2">
        <v>0.54219907407407408</v>
      </c>
      <c r="E775" t="str">
        <f>IF(LEN(telefony[[#This Row],[nr]])=7,"stacjonarny",IF(LEN(telefony[[#This Row],[nr]])=8,"komórkowy","zagraniczne"))</f>
        <v>stacjonarny</v>
      </c>
      <c r="F775">
        <f>IFERROR(SEARCH("12*",telefony[[#This Row],[nr]]),0)</f>
        <v>0</v>
      </c>
      <c r="G775" s="2">
        <f>telefony[[#This Row],[zakonczenie]]-telefony[[#This Row],[rozpoczecie]]</f>
        <v>6.8402777777777368E-3</v>
      </c>
    </row>
    <row r="776" spans="1:7" hidden="1" x14ac:dyDescent="0.25">
      <c r="A776">
        <v>5446203</v>
      </c>
      <c r="B776" s="1">
        <v>42947</v>
      </c>
      <c r="C776" s="2">
        <v>0.60825231481481479</v>
      </c>
      <c r="D776" s="2">
        <v>0.61048611111111106</v>
      </c>
      <c r="E776" t="str">
        <f>IF(LEN(telefony[[#This Row],[nr]])=7,"stacjonarny",IF(LEN(telefony[[#This Row],[nr]])=8,"komórkowy","zagraniczne"))</f>
        <v>stacjonarny</v>
      </c>
      <c r="F776">
        <f>IFERROR(SEARCH("12*",telefony[[#This Row],[nr]]),0)</f>
        <v>0</v>
      </c>
      <c r="G776" s="2">
        <f>telefony[[#This Row],[zakonczenie]]-telefony[[#This Row],[rozpoczecie]]</f>
        <v>2.2337962962962754E-3</v>
      </c>
    </row>
    <row r="777" spans="1:7" hidden="1" x14ac:dyDescent="0.25">
      <c r="A777">
        <v>5448890</v>
      </c>
      <c r="B777" s="1">
        <v>42926</v>
      </c>
      <c r="C777" s="2">
        <v>0.46957175925925926</v>
      </c>
      <c r="D777" s="2">
        <v>0.47247685185185184</v>
      </c>
      <c r="E777" t="str">
        <f>IF(LEN(telefony[[#This Row],[nr]])=7,"stacjonarny",IF(LEN(telefony[[#This Row],[nr]])=8,"komórkowy","zagraniczne"))</f>
        <v>stacjonarny</v>
      </c>
      <c r="F777">
        <f>IFERROR(SEARCH("12*",telefony[[#This Row],[nr]]),0)</f>
        <v>0</v>
      </c>
      <c r="G777" s="2">
        <f>telefony[[#This Row],[zakonczenie]]-telefony[[#This Row],[rozpoczecie]]</f>
        <v>2.9050925925925841E-3</v>
      </c>
    </row>
    <row r="778" spans="1:7" hidden="1" x14ac:dyDescent="0.25">
      <c r="A778">
        <v>5464497</v>
      </c>
      <c r="B778" s="1">
        <v>42933</v>
      </c>
      <c r="C778" s="2">
        <v>0.53608796296296302</v>
      </c>
      <c r="D778" s="2">
        <v>0.53657407407407409</v>
      </c>
      <c r="E778" t="str">
        <f>IF(LEN(telefony[[#This Row],[nr]])=7,"stacjonarny",IF(LEN(telefony[[#This Row],[nr]])=8,"komórkowy","zagraniczne"))</f>
        <v>stacjonarny</v>
      </c>
      <c r="F778">
        <f>IFERROR(SEARCH("12*",telefony[[#This Row],[nr]]),0)</f>
        <v>0</v>
      </c>
      <c r="G778" s="2">
        <f>telefony[[#This Row],[zakonczenie]]-telefony[[#This Row],[rozpoczecie]]</f>
        <v>4.8611111111107608E-4</v>
      </c>
    </row>
    <row r="779" spans="1:7" hidden="1" x14ac:dyDescent="0.25">
      <c r="A779">
        <v>5465004</v>
      </c>
      <c r="B779" s="1">
        <v>42942</v>
      </c>
      <c r="C779" s="2">
        <v>0.54017361111111106</v>
      </c>
      <c r="D779" s="2">
        <v>0.54915509259259254</v>
      </c>
      <c r="E779" t="str">
        <f>IF(LEN(telefony[[#This Row],[nr]])=7,"stacjonarny",IF(LEN(telefony[[#This Row],[nr]])=8,"komórkowy","zagraniczne"))</f>
        <v>stacjonarny</v>
      </c>
      <c r="F779">
        <f>IFERROR(SEARCH("12*",telefony[[#This Row],[nr]]),0)</f>
        <v>0</v>
      </c>
      <c r="G779" s="2">
        <f>telefony[[#This Row],[zakonczenie]]-telefony[[#This Row],[rozpoczecie]]</f>
        <v>8.9814814814814792E-3</v>
      </c>
    </row>
    <row r="780" spans="1:7" hidden="1" x14ac:dyDescent="0.25">
      <c r="A780">
        <v>5487496</v>
      </c>
      <c r="B780" s="1">
        <v>42934</v>
      </c>
      <c r="C780" s="2">
        <v>0.42114583333333333</v>
      </c>
      <c r="D780" s="2">
        <v>0.4230902777777778</v>
      </c>
      <c r="E780" t="str">
        <f>IF(LEN(telefony[[#This Row],[nr]])=7,"stacjonarny",IF(LEN(telefony[[#This Row],[nr]])=8,"komórkowy","zagraniczne"))</f>
        <v>stacjonarny</v>
      </c>
      <c r="F780">
        <f>IFERROR(SEARCH("12*",telefony[[#This Row],[nr]]),0)</f>
        <v>0</v>
      </c>
      <c r="G780" s="2">
        <f>telefony[[#This Row],[zakonczenie]]-telefony[[#This Row],[rozpoczecie]]</f>
        <v>1.9444444444444708E-3</v>
      </c>
    </row>
    <row r="781" spans="1:7" hidden="1" x14ac:dyDescent="0.25">
      <c r="A781">
        <v>5489867</v>
      </c>
      <c r="B781" s="1">
        <v>42940</v>
      </c>
      <c r="C781" s="2">
        <v>0.50583333333333336</v>
      </c>
      <c r="D781" s="2">
        <v>0.51407407407407413</v>
      </c>
      <c r="E781" t="str">
        <f>IF(LEN(telefony[[#This Row],[nr]])=7,"stacjonarny",IF(LEN(telefony[[#This Row],[nr]])=8,"komórkowy","zagraniczne"))</f>
        <v>stacjonarny</v>
      </c>
      <c r="F781">
        <f>IFERROR(SEARCH("12*",telefony[[#This Row],[nr]]),0)</f>
        <v>0</v>
      </c>
      <c r="G781" s="2">
        <f>telefony[[#This Row],[zakonczenie]]-telefony[[#This Row],[rozpoczecie]]</f>
        <v>8.2407407407407707E-3</v>
      </c>
    </row>
    <row r="782" spans="1:7" hidden="1" x14ac:dyDescent="0.25">
      <c r="A782">
        <v>5492379</v>
      </c>
      <c r="B782" s="1">
        <v>42930</v>
      </c>
      <c r="C782" s="2">
        <v>0.47825231481481484</v>
      </c>
      <c r="D782" s="2">
        <v>0.48502314814814818</v>
      </c>
      <c r="E782" t="str">
        <f>IF(LEN(telefony[[#This Row],[nr]])=7,"stacjonarny",IF(LEN(telefony[[#This Row],[nr]])=8,"komórkowy","zagraniczne"))</f>
        <v>stacjonarny</v>
      </c>
      <c r="F782">
        <f>IFERROR(SEARCH("12*",telefony[[#This Row],[nr]]),0)</f>
        <v>0</v>
      </c>
      <c r="G782" s="2">
        <f>telefony[[#This Row],[zakonczenie]]-telefony[[#This Row],[rozpoczecie]]</f>
        <v>6.770833333333337E-3</v>
      </c>
    </row>
    <row r="783" spans="1:7" hidden="1" x14ac:dyDescent="0.25">
      <c r="A783">
        <v>5492379</v>
      </c>
      <c r="B783" s="1">
        <v>42941</v>
      </c>
      <c r="C783" s="2">
        <v>0.61895833333333339</v>
      </c>
      <c r="D783" s="2">
        <v>0.61971064814814814</v>
      </c>
      <c r="E783" t="str">
        <f>IF(LEN(telefony[[#This Row],[nr]])=7,"stacjonarny",IF(LEN(telefony[[#This Row],[nr]])=8,"komórkowy","zagraniczne"))</f>
        <v>stacjonarny</v>
      </c>
      <c r="F783">
        <f>IFERROR(SEARCH("12*",telefony[[#This Row],[nr]]),0)</f>
        <v>0</v>
      </c>
      <c r="G783" s="2">
        <f>telefony[[#This Row],[zakonczenie]]-telefony[[#This Row],[rozpoczecie]]</f>
        <v>7.5231481481474738E-4</v>
      </c>
    </row>
    <row r="784" spans="1:7" hidden="1" x14ac:dyDescent="0.25">
      <c r="A784">
        <v>5505912</v>
      </c>
      <c r="B784" s="1">
        <v>42923</v>
      </c>
      <c r="C784" s="2">
        <v>0.34465277777777775</v>
      </c>
      <c r="D784" s="2">
        <v>0.34819444444444442</v>
      </c>
      <c r="E784" t="str">
        <f>IF(LEN(telefony[[#This Row],[nr]])=7,"stacjonarny",IF(LEN(telefony[[#This Row],[nr]])=8,"komórkowy","zagraniczne"))</f>
        <v>stacjonarny</v>
      </c>
      <c r="F784">
        <f>IFERROR(SEARCH("12*",telefony[[#This Row],[nr]]),0)</f>
        <v>6</v>
      </c>
      <c r="G784" s="2">
        <f>telefony[[#This Row],[zakonczenie]]-telefony[[#This Row],[rozpoczecie]]</f>
        <v>3.5416666666666652E-3</v>
      </c>
    </row>
    <row r="785" spans="1:7" hidden="1" x14ac:dyDescent="0.25">
      <c r="A785">
        <v>5505912</v>
      </c>
      <c r="B785" s="1">
        <v>42923</v>
      </c>
      <c r="C785" s="2">
        <v>0.34848379629629628</v>
      </c>
      <c r="D785" s="2">
        <v>0.35015046296296298</v>
      </c>
      <c r="E785" t="str">
        <f>IF(LEN(telefony[[#This Row],[nr]])=7,"stacjonarny",IF(LEN(telefony[[#This Row],[nr]])=8,"komórkowy","zagraniczne"))</f>
        <v>stacjonarny</v>
      </c>
      <c r="F785">
        <f>IFERROR(SEARCH("12*",telefony[[#This Row],[nr]]),0)</f>
        <v>6</v>
      </c>
      <c r="G785" s="2">
        <f>telefony[[#This Row],[zakonczenie]]-telefony[[#This Row],[rozpoczecie]]</f>
        <v>1.6666666666667052E-3</v>
      </c>
    </row>
    <row r="786" spans="1:7" hidden="1" x14ac:dyDescent="0.25">
      <c r="A786">
        <v>5508903</v>
      </c>
      <c r="B786" s="1">
        <v>42921</v>
      </c>
      <c r="C786" s="2">
        <v>0.34915509259259259</v>
      </c>
      <c r="D786" s="2">
        <v>0.3605902777777778</v>
      </c>
      <c r="E786" t="str">
        <f>IF(LEN(telefony[[#This Row],[nr]])=7,"stacjonarny",IF(LEN(telefony[[#This Row],[nr]])=8,"komórkowy","zagraniczne"))</f>
        <v>stacjonarny</v>
      </c>
      <c r="F786">
        <f>IFERROR(SEARCH("12*",telefony[[#This Row],[nr]]),0)</f>
        <v>0</v>
      </c>
      <c r="G786" s="2">
        <f>telefony[[#This Row],[zakonczenie]]-telefony[[#This Row],[rozpoczecie]]</f>
        <v>1.1435185185185215E-2</v>
      </c>
    </row>
    <row r="787" spans="1:7" hidden="1" x14ac:dyDescent="0.25">
      <c r="A787">
        <v>5512237</v>
      </c>
      <c r="B787" s="1">
        <v>42923</v>
      </c>
      <c r="C787" s="2">
        <v>0.50883101851851853</v>
      </c>
      <c r="D787" s="2">
        <v>0.50998842592592597</v>
      </c>
      <c r="E787" t="str">
        <f>IF(LEN(telefony[[#This Row],[nr]])=7,"stacjonarny",IF(LEN(telefony[[#This Row],[nr]])=8,"komórkowy","zagraniczne"))</f>
        <v>stacjonarny</v>
      </c>
      <c r="F787">
        <f>IFERROR(SEARCH("12*",telefony[[#This Row],[nr]]),0)</f>
        <v>3</v>
      </c>
      <c r="G787" s="2">
        <f>telefony[[#This Row],[zakonczenie]]-telefony[[#This Row],[rozpoczecie]]</f>
        <v>1.1574074074074403E-3</v>
      </c>
    </row>
    <row r="788" spans="1:7" hidden="1" x14ac:dyDescent="0.25">
      <c r="A788">
        <v>5512237</v>
      </c>
      <c r="B788" s="1">
        <v>42937</v>
      </c>
      <c r="C788" s="2">
        <v>0.5713773148148148</v>
      </c>
      <c r="D788" s="2">
        <v>0.58107638888888891</v>
      </c>
      <c r="E788" t="str">
        <f>IF(LEN(telefony[[#This Row],[nr]])=7,"stacjonarny",IF(LEN(telefony[[#This Row],[nr]])=8,"komórkowy","zagraniczne"))</f>
        <v>stacjonarny</v>
      </c>
      <c r="F788">
        <f>IFERROR(SEARCH("12*",telefony[[#This Row],[nr]]),0)</f>
        <v>3</v>
      </c>
      <c r="G788" s="2">
        <f>telefony[[#This Row],[zakonczenie]]-telefony[[#This Row],[rozpoczecie]]</f>
        <v>9.6990740740741099E-3</v>
      </c>
    </row>
    <row r="789" spans="1:7" hidden="1" x14ac:dyDescent="0.25">
      <c r="A789">
        <v>5512492</v>
      </c>
      <c r="B789" s="1">
        <v>42930</v>
      </c>
      <c r="C789" s="2">
        <v>0.44538194444444446</v>
      </c>
      <c r="D789" s="2">
        <v>0.4525925925925926</v>
      </c>
      <c r="E789" t="str">
        <f>IF(LEN(telefony[[#This Row],[nr]])=7,"stacjonarny",IF(LEN(telefony[[#This Row],[nr]])=8,"komórkowy","zagraniczne"))</f>
        <v>stacjonarny</v>
      </c>
      <c r="F789">
        <f>IFERROR(SEARCH("12*",telefony[[#This Row],[nr]]),0)</f>
        <v>3</v>
      </c>
      <c r="G789" s="2">
        <f>telefony[[#This Row],[zakonczenie]]-telefony[[#This Row],[rozpoczecie]]</f>
        <v>7.2106481481481466E-3</v>
      </c>
    </row>
    <row r="790" spans="1:7" hidden="1" x14ac:dyDescent="0.25">
      <c r="A790">
        <v>5528648</v>
      </c>
      <c r="B790" s="1">
        <v>42920</v>
      </c>
      <c r="C790" s="2">
        <v>0.42591435185185184</v>
      </c>
      <c r="D790" s="2">
        <v>0.43486111111111109</v>
      </c>
      <c r="E790" t="str">
        <f>IF(LEN(telefony[[#This Row],[nr]])=7,"stacjonarny",IF(LEN(telefony[[#This Row],[nr]])=8,"komórkowy","zagraniczne"))</f>
        <v>stacjonarny</v>
      </c>
      <c r="F790">
        <f>IFERROR(SEARCH("12*",telefony[[#This Row],[nr]]),0)</f>
        <v>0</v>
      </c>
      <c r="G790" s="2">
        <f>telefony[[#This Row],[zakonczenie]]-telefony[[#This Row],[rozpoczecie]]</f>
        <v>8.9467592592592515E-3</v>
      </c>
    </row>
    <row r="791" spans="1:7" hidden="1" x14ac:dyDescent="0.25">
      <c r="A791">
        <v>5528648</v>
      </c>
      <c r="B791" s="1">
        <v>42940</v>
      </c>
      <c r="C791" s="2">
        <v>0.50611111111111107</v>
      </c>
      <c r="D791" s="2">
        <v>0.51354166666666667</v>
      </c>
      <c r="E791" t="str">
        <f>IF(LEN(telefony[[#This Row],[nr]])=7,"stacjonarny",IF(LEN(telefony[[#This Row],[nr]])=8,"komórkowy","zagraniczne"))</f>
        <v>stacjonarny</v>
      </c>
      <c r="F791">
        <f>IFERROR(SEARCH("12*",telefony[[#This Row],[nr]]),0)</f>
        <v>0</v>
      </c>
      <c r="G791" s="2">
        <f>telefony[[#This Row],[zakonczenie]]-telefony[[#This Row],[rozpoczecie]]</f>
        <v>7.4305555555556069E-3</v>
      </c>
    </row>
    <row r="792" spans="1:7" hidden="1" x14ac:dyDescent="0.25">
      <c r="A792">
        <v>5536146</v>
      </c>
      <c r="B792" s="1">
        <v>42930</v>
      </c>
      <c r="C792" s="2">
        <v>0.60204861111111108</v>
      </c>
      <c r="D792" s="2">
        <v>0.60319444444444448</v>
      </c>
      <c r="E792" t="str">
        <f>IF(LEN(telefony[[#This Row],[nr]])=7,"stacjonarny",IF(LEN(telefony[[#This Row],[nr]])=8,"komórkowy","zagraniczne"))</f>
        <v>stacjonarny</v>
      </c>
      <c r="F792">
        <f>IFERROR(SEARCH("12*",telefony[[#This Row],[nr]]),0)</f>
        <v>0</v>
      </c>
      <c r="G792" s="2">
        <f>telefony[[#This Row],[zakonczenie]]-telefony[[#This Row],[rozpoczecie]]</f>
        <v>1.1458333333334014E-3</v>
      </c>
    </row>
    <row r="793" spans="1:7" hidden="1" x14ac:dyDescent="0.25">
      <c r="A793">
        <v>5542324</v>
      </c>
      <c r="B793" s="1">
        <v>42930</v>
      </c>
      <c r="C793" s="2">
        <v>0.34528935185185183</v>
      </c>
      <c r="D793" s="2">
        <v>0.3541435185185185</v>
      </c>
      <c r="E793" t="str">
        <f>IF(LEN(telefony[[#This Row],[nr]])=7,"stacjonarny",IF(LEN(telefony[[#This Row],[nr]])=8,"komórkowy","zagraniczne"))</f>
        <v>stacjonarny</v>
      </c>
      <c r="F793">
        <f>IFERROR(SEARCH("12*",telefony[[#This Row],[nr]]),0)</f>
        <v>0</v>
      </c>
      <c r="G793" s="2">
        <f>telefony[[#This Row],[zakonczenie]]-telefony[[#This Row],[rozpoczecie]]</f>
        <v>8.854166666666663E-3</v>
      </c>
    </row>
    <row r="794" spans="1:7" hidden="1" x14ac:dyDescent="0.25">
      <c r="A794">
        <v>5543741</v>
      </c>
      <c r="B794" s="1">
        <v>42934</v>
      </c>
      <c r="C794" s="2">
        <v>0.42997685185185186</v>
      </c>
      <c r="D794" s="2">
        <v>0.43590277777777775</v>
      </c>
      <c r="E794" t="str">
        <f>IF(LEN(telefony[[#This Row],[nr]])=7,"stacjonarny",IF(LEN(telefony[[#This Row],[nr]])=8,"komórkowy","zagraniczne"))</f>
        <v>stacjonarny</v>
      </c>
      <c r="F794">
        <f>IFERROR(SEARCH("12*",telefony[[#This Row],[nr]]),0)</f>
        <v>0</v>
      </c>
      <c r="G794" s="2">
        <f>telefony[[#This Row],[zakonczenie]]-telefony[[#This Row],[rozpoczecie]]</f>
        <v>5.9259259259258901E-3</v>
      </c>
    </row>
    <row r="795" spans="1:7" hidden="1" x14ac:dyDescent="0.25">
      <c r="A795">
        <v>5550678</v>
      </c>
      <c r="B795" s="1">
        <v>42944</v>
      </c>
      <c r="C795" s="2">
        <v>0.34497685185185184</v>
      </c>
      <c r="D795" s="2">
        <v>0.35487268518518517</v>
      </c>
      <c r="E795" t="str">
        <f>IF(LEN(telefony[[#This Row],[nr]])=7,"stacjonarny",IF(LEN(telefony[[#This Row],[nr]])=8,"komórkowy","zagraniczne"))</f>
        <v>stacjonarny</v>
      </c>
      <c r="F795">
        <f>IFERROR(SEARCH("12*",telefony[[#This Row],[nr]]),0)</f>
        <v>0</v>
      </c>
      <c r="G795" s="2">
        <f>telefony[[#This Row],[zakonczenie]]-telefony[[#This Row],[rozpoczecie]]</f>
        <v>9.8958333333333259E-3</v>
      </c>
    </row>
    <row r="796" spans="1:7" hidden="1" x14ac:dyDescent="0.25">
      <c r="A796">
        <v>5582631</v>
      </c>
      <c r="B796" s="1">
        <v>42942</v>
      </c>
      <c r="C796" s="2">
        <v>0.42229166666666668</v>
      </c>
      <c r="D796" s="2">
        <v>0.42271990740740739</v>
      </c>
      <c r="E796" t="str">
        <f>IF(LEN(telefony[[#This Row],[nr]])=7,"stacjonarny",IF(LEN(telefony[[#This Row],[nr]])=8,"komórkowy","zagraniczne"))</f>
        <v>stacjonarny</v>
      </c>
      <c r="F796">
        <f>IFERROR(SEARCH("12*",telefony[[#This Row],[nr]]),0)</f>
        <v>0</v>
      </c>
      <c r="G796" s="2">
        <f>telefony[[#This Row],[zakonczenie]]-telefony[[#This Row],[rozpoczecie]]</f>
        <v>4.2824074074071516E-4</v>
      </c>
    </row>
    <row r="797" spans="1:7" hidden="1" x14ac:dyDescent="0.25">
      <c r="A797">
        <v>5588421</v>
      </c>
      <c r="B797" s="1">
        <v>42935</v>
      </c>
      <c r="C797" s="2">
        <v>0.43365740740740738</v>
      </c>
      <c r="D797" s="2">
        <v>0.43964120370370369</v>
      </c>
      <c r="E797" t="str">
        <f>IF(LEN(telefony[[#This Row],[nr]])=7,"stacjonarny",IF(LEN(telefony[[#This Row],[nr]])=8,"komórkowy","zagraniczne"))</f>
        <v>stacjonarny</v>
      </c>
      <c r="F797">
        <f>IFERROR(SEARCH("12*",telefony[[#This Row],[nr]]),0)</f>
        <v>0</v>
      </c>
      <c r="G797" s="2">
        <f>telefony[[#This Row],[zakonczenie]]-telefony[[#This Row],[rozpoczecie]]</f>
        <v>5.9837962962963065E-3</v>
      </c>
    </row>
    <row r="798" spans="1:7" hidden="1" x14ac:dyDescent="0.25">
      <c r="A798">
        <v>5604405</v>
      </c>
      <c r="B798" s="1">
        <v>42943</v>
      </c>
      <c r="C798" s="2">
        <v>0.58655092592592595</v>
      </c>
      <c r="D798" s="2">
        <v>0.59761574074074075</v>
      </c>
      <c r="E798" t="str">
        <f>IF(LEN(telefony[[#This Row],[nr]])=7,"stacjonarny",IF(LEN(telefony[[#This Row],[nr]])=8,"komórkowy","zagraniczne"))</f>
        <v>stacjonarny</v>
      </c>
      <c r="F798">
        <f>IFERROR(SEARCH("12*",telefony[[#This Row],[nr]]),0)</f>
        <v>0</v>
      </c>
      <c r="G798" s="2">
        <f>telefony[[#This Row],[zakonczenie]]-telefony[[#This Row],[rozpoczecie]]</f>
        <v>1.1064814814814805E-2</v>
      </c>
    </row>
    <row r="799" spans="1:7" hidden="1" x14ac:dyDescent="0.25">
      <c r="A799">
        <v>5610335</v>
      </c>
      <c r="B799" s="1">
        <v>42936</v>
      </c>
      <c r="C799" s="2">
        <v>0.39055555555555554</v>
      </c>
      <c r="D799" s="2">
        <v>0.39101851851851854</v>
      </c>
      <c r="E799" t="str">
        <f>IF(LEN(telefony[[#This Row],[nr]])=7,"stacjonarny",IF(LEN(telefony[[#This Row],[nr]])=8,"komórkowy","zagraniczne"))</f>
        <v>stacjonarny</v>
      </c>
      <c r="F799">
        <f>IFERROR(SEARCH("12*",telefony[[#This Row],[nr]]),0)</f>
        <v>0</v>
      </c>
      <c r="G799" s="2">
        <f>telefony[[#This Row],[zakonczenie]]-telefony[[#This Row],[rozpoczecie]]</f>
        <v>4.6296296296299833E-4</v>
      </c>
    </row>
    <row r="800" spans="1:7" hidden="1" x14ac:dyDescent="0.25">
      <c r="A800">
        <v>5613566</v>
      </c>
      <c r="B800" s="1">
        <v>42936</v>
      </c>
      <c r="C800" s="2">
        <v>0.47105324074074073</v>
      </c>
      <c r="D800" s="2">
        <v>0.47146990740740741</v>
      </c>
      <c r="E800" t="str">
        <f>IF(LEN(telefony[[#This Row],[nr]])=7,"stacjonarny",IF(LEN(telefony[[#This Row],[nr]])=8,"komórkowy","zagraniczne"))</f>
        <v>stacjonarny</v>
      </c>
      <c r="F800">
        <f>IFERROR(SEARCH("12*",telefony[[#This Row],[nr]]),0)</f>
        <v>0</v>
      </c>
      <c r="G800" s="2">
        <f>telefony[[#This Row],[zakonczenie]]-telefony[[#This Row],[rozpoczecie]]</f>
        <v>4.1666666666667629E-4</v>
      </c>
    </row>
    <row r="801" spans="1:7" hidden="1" x14ac:dyDescent="0.25">
      <c r="A801">
        <v>5616210</v>
      </c>
      <c r="B801" s="1">
        <v>42940</v>
      </c>
      <c r="C801" s="2">
        <v>0.39956018518518521</v>
      </c>
      <c r="D801" s="2">
        <v>0.40803240740740743</v>
      </c>
      <c r="E801" t="str">
        <f>IF(LEN(telefony[[#This Row],[nr]])=7,"stacjonarny",IF(LEN(telefony[[#This Row],[nr]])=8,"komórkowy","zagraniczne"))</f>
        <v>stacjonarny</v>
      </c>
      <c r="F801">
        <f>IFERROR(SEARCH("12*",telefony[[#This Row],[nr]]),0)</f>
        <v>0</v>
      </c>
      <c r="G801" s="2">
        <f>telefony[[#This Row],[zakonczenie]]-telefony[[#This Row],[rozpoczecie]]</f>
        <v>8.4722222222222143E-3</v>
      </c>
    </row>
    <row r="802" spans="1:7" hidden="1" x14ac:dyDescent="0.25">
      <c r="A802">
        <v>5631380</v>
      </c>
      <c r="B802" s="1">
        <v>42940</v>
      </c>
      <c r="C802" s="2">
        <v>0.49274305555555553</v>
      </c>
      <c r="D802" s="2">
        <v>0.50315972222222227</v>
      </c>
      <c r="E802" t="str">
        <f>IF(LEN(telefony[[#This Row],[nr]])=7,"stacjonarny",IF(LEN(telefony[[#This Row],[nr]])=8,"komórkowy","zagraniczne"))</f>
        <v>stacjonarny</v>
      </c>
      <c r="F802">
        <f>IFERROR(SEARCH("12*",telefony[[#This Row],[nr]]),0)</f>
        <v>0</v>
      </c>
      <c r="G802" s="2">
        <f>telefony[[#This Row],[zakonczenie]]-telefony[[#This Row],[rozpoczecie]]</f>
        <v>1.0416666666666741E-2</v>
      </c>
    </row>
    <row r="803" spans="1:7" hidden="1" x14ac:dyDescent="0.25">
      <c r="A803">
        <v>5636281</v>
      </c>
      <c r="B803" s="1">
        <v>42923</v>
      </c>
      <c r="C803" s="2">
        <v>0.39731481481481479</v>
      </c>
      <c r="D803" s="2">
        <v>0.40688657407407408</v>
      </c>
      <c r="E803" t="str">
        <f>IF(LEN(telefony[[#This Row],[nr]])=7,"stacjonarny",IF(LEN(telefony[[#This Row],[nr]])=8,"komórkowy","zagraniczne"))</f>
        <v>stacjonarny</v>
      </c>
      <c r="F803">
        <f>IFERROR(SEARCH("12*",telefony[[#This Row],[nr]]),0)</f>
        <v>0</v>
      </c>
      <c r="G803" s="2">
        <f>telefony[[#This Row],[zakonczenie]]-telefony[[#This Row],[rozpoczecie]]</f>
        <v>9.5717592592592937E-3</v>
      </c>
    </row>
    <row r="804" spans="1:7" hidden="1" x14ac:dyDescent="0.25">
      <c r="A804">
        <v>5646830</v>
      </c>
      <c r="B804" s="1">
        <v>42921</v>
      </c>
      <c r="C804" s="2">
        <v>0.56361111111111106</v>
      </c>
      <c r="D804" s="2">
        <v>0.57469907407407406</v>
      </c>
      <c r="E804" t="str">
        <f>IF(LEN(telefony[[#This Row],[nr]])=7,"stacjonarny",IF(LEN(telefony[[#This Row],[nr]])=8,"komórkowy","zagraniczne"))</f>
        <v>stacjonarny</v>
      </c>
      <c r="F804">
        <f>IFERROR(SEARCH("12*",telefony[[#This Row],[nr]]),0)</f>
        <v>0</v>
      </c>
      <c r="G804" s="2">
        <f>telefony[[#This Row],[zakonczenie]]-telefony[[#This Row],[rozpoczecie]]</f>
        <v>1.1087962962962994E-2</v>
      </c>
    </row>
    <row r="805" spans="1:7" hidden="1" x14ac:dyDescent="0.25">
      <c r="A805">
        <v>5672312</v>
      </c>
      <c r="B805" s="1">
        <v>42942</v>
      </c>
      <c r="C805" s="2">
        <v>0.45554398148148151</v>
      </c>
      <c r="D805" s="2">
        <v>0.45913194444444444</v>
      </c>
      <c r="E805" t="str">
        <f>IF(LEN(telefony[[#This Row],[nr]])=7,"stacjonarny",IF(LEN(telefony[[#This Row],[nr]])=8,"komórkowy","zagraniczne"))</f>
        <v>stacjonarny</v>
      </c>
      <c r="F805">
        <f>IFERROR(SEARCH("12*",telefony[[#This Row],[nr]]),0)</f>
        <v>6</v>
      </c>
      <c r="G805" s="2">
        <f>telefony[[#This Row],[zakonczenie]]-telefony[[#This Row],[rozpoczecie]]</f>
        <v>3.5879629629629317E-3</v>
      </c>
    </row>
    <row r="806" spans="1:7" hidden="1" x14ac:dyDescent="0.25">
      <c r="A806">
        <v>5687077</v>
      </c>
      <c r="B806" s="1">
        <v>42937</v>
      </c>
      <c r="C806" s="2">
        <v>0.51200231481481484</v>
      </c>
      <c r="D806" s="2">
        <v>0.52253472222222219</v>
      </c>
      <c r="E806" t="str">
        <f>IF(LEN(telefony[[#This Row],[nr]])=7,"stacjonarny",IF(LEN(telefony[[#This Row],[nr]])=8,"komórkowy","zagraniczne"))</f>
        <v>stacjonarny</v>
      </c>
      <c r="F806">
        <f>IFERROR(SEARCH("12*",telefony[[#This Row],[nr]]),0)</f>
        <v>0</v>
      </c>
      <c r="G806" s="2">
        <f>telefony[[#This Row],[zakonczenie]]-telefony[[#This Row],[rozpoczecie]]</f>
        <v>1.0532407407407351E-2</v>
      </c>
    </row>
    <row r="807" spans="1:7" hidden="1" x14ac:dyDescent="0.25">
      <c r="A807">
        <v>5687447</v>
      </c>
      <c r="B807" s="1">
        <v>42944</v>
      </c>
      <c r="C807" s="2">
        <v>0.42295138888888889</v>
      </c>
      <c r="D807" s="2">
        <v>0.42423611111111109</v>
      </c>
      <c r="E807" t="str">
        <f>IF(LEN(telefony[[#This Row],[nr]])=7,"stacjonarny",IF(LEN(telefony[[#This Row],[nr]])=8,"komórkowy","zagraniczne"))</f>
        <v>stacjonarny</v>
      </c>
      <c r="F807">
        <f>IFERROR(SEARCH("12*",telefony[[#This Row],[nr]]),0)</f>
        <v>0</v>
      </c>
      <c r="G807" s="2">
        <f>telefony[[#This Row],[zakonczenie]]-telefony[[#This Row],[rozpoczecie]]</f>
        <v>1.284722222222201E-3</v>
      </c>
    </row>
    <row r="808" spans="1:7" hidden="1" x14ac:dyDescent="0.25">
      <c r="A808">
        <v>5696056</v>
      </c>
      <c r="B808" s="1">
        <v>42922</v>
      </c>
      <c r="C808" s="2">
        <v>0.36097222222222225</v>
      </c>
      <c r="D808" s="2">
        <v>0.36534722222222221</v>
      </c>
      <c r="E808" t="str">
        <f>IF(LEN(telefony[[#This Row],[nr]])=7,"stacjonarny",IF(LEN(telefony[[#This Row],[nr]])=8,"komórkowy","zagraniczne"))</f>
        <v>stacjonarny</v>
      </c>
      <c r="F808">
        <f>IFERROR(SEARCH("12*",telefony[[#This Row],[nr]]),0)</f>
        <v>0</v>
      </c>
      <c r="G808" s="2">
        <f>telefony[[#This Row],[zakonczenie]]-telefony[[#This Row],[rozpoczecie]]</f>
        <v>4.3749999999999623E-3</v>
      </c>
    </row>
    <row r="809" spans="1:7" hidden="1" x14ac:dyDescent="0.25">
      <c r="A809">
        <v>5696056</v>
      </c>
      <c r="B809" s="1">
        <v>42935</v>
      </c>
      <c r="C809" s="2">
        <v>0.62967592592592592</v>
      </c>
      <c r="D809" s="2">
        <v>0.63277777777777777</v>
      </c>
      <c r="E809" t="str">
        <f>IF(LEN(telefony[[#This Row],[nr]])=7,"stacjonarny",IF(LEN(telefony[[#This Row],[nr]])=8,"komórkowy","zagraniczne"))</f>
        <v>stacjonarny</v>
      </c>
      <c r="F809">
        <f>IFERROR(SEARCH("12*",telefony[[#This Row],[nr]]),0)</f>
        <v>0</v>
      </c>
      <c r="G809" s="2">
        <f>telefony[[#This Row],[zakonczenie]]-telefony[[#This Row],[rozpoczecie]]</f>
        <v>3.1018518518518556E-3</v>
      </c>
    </row>
    <row r="810" spans="1:7" hidden="1" x14ac:dyDescent="0.25">
      <c r="A810">
        <v>5713477</v>
      </c>
      <c r="B810" s="1">
        <v>42941</v>
      </c>
      <c r="C810" s="2">
        <v>0.4770138888888889</v>
      </c>
      <c r="D810" s="2">
        <v>0.48685185185185187</v>
      </c>
      <c r="E810" t="str">
        <f>IF(LEN(telefony[[#This Row],[nr]])=7,"stacjonarny",IF(LEN(telefony[[#This Row],[nr]])=8,"komórkowy","zagraniczne"))</f>
        <v>stacjonarny</v>
      </c>
      <c r="F810">
        <f>IFERROR(SEARCH("12*",telefony[[#This Row],[nr]]),0)</f>
        <v>0</v>
      </c>
      <c r="G810" s="2">
        <f>telefony[[#This Row],[zakonczenie]]-telefony[[#This Row],[rozpoczecie]]</f>
        <v>9.837962962962965E-3</v>
      </c>
    </row>
    <row r="811" spans="1:7" hidden="1" x14ac:dyDescent="0.25">
      <c r="A811">
        <v>5725773</v>
      </c>
      <c r="B811" s="1">
        <v>42933</v>
      </c>
      <c r="C811" s="2">
        <v>0.57466435185185183</v>
      </c>
      <c r="D811" s="2">
        <v>0.58538194444444447</v>
      </c>
      <c r="E811" t="str">
        <f>IF(LEN(telefony[[#This Row],[nr]])=7,"stacjonarny",IF(LEN(telefony[[#This Row],[nr]])=8,"komórkowy","zagraniczne"))</f>
        <v>stacjonarny</v>
      </c>
      <c r="F811">
        <f>IFERROR(SEARCH("12*",telefony[[#This Row],[nr]]),0)</f>
        <v>0</v>
      </c>
      <c r="G811" s="2">
        <f>telefony[[#This Row],[zakonczenie]]-telefony[[#This Row],[rozpoczecie]]</f>
        <v>1.071759259259264E-2</v>
      </c>
    </row>
    <row r="812" spans="1:7" hidden="1" x14ac:dyDescent="0.25">
      <c r="A812">
        <v>5726531</v>
      </c>
      <c r="B812" s="1">
        <v>42944</v>
      </c>
      <c r="C812" s="2">
        <v>0.39825231481481482</v>
      </c>
      <c r="D812" s="2">
        <v>0.39855324074074072</v>
      </c>
      <c r="E812" t="str">
        <f>IF(LEN(telefony[[#This Row],[nr]])=7,"stacjonarny",IF(LEN(telefony[[#This Row],[nr]])=8,"komórkowy","zagraniczne"))</f>
        <v>stacjonarny</v>
      </c>
      <c r="F812">
        <f>IFERROR(SEARCH("12*",telefony[[#This Row],[nr]]),0)</f>
        <v>0</v>
      </c>
      <c r="G812" s="2">
        <f>telefony[[#This Row],[zakonczenie]]-telefony[[#This Row],[rozpoczecie]]</f>
        <v>3.0092592592589895E-4</v>
      </c>
    </row>
    <row r="813" spans="1:7" hidden="1" x14ac:dyDescent="0.25">
      <c r="A813">
        <v>5730350</v>
      </c>
      <c r="B813" s="1">
        <v>42936</v>
      </c>
      <c r="C813" s="2">
        <v>0.58206018518518521</v>
      </c>
      <c r="D813" s="2">
        <v>0.59037037037037032</v>
      </c>
      <c r="E813" t="str">
        <f>IF(LEN(telefony[[#This Row],[nr]])=7,"stacjonarny",IF(LEN(telefony[[#This Row],[nr]])=8,"komórkowy","zagraniczne"))</f>
        <v>stacjonarny</v>
      </c>
      <c r="F813">
        <f>IFERROR(SEARCH("12*",telefony[[#This Row],[nr]]),0)</f>
        <v>0</v>
      </c>
      <c r="G813" s="2">
        <f>telefony[[#This Row],[zakonczenie]]-telefony[[#This Row],[rozpoczecie]]</f>
        <v>8.310185185185115E-3</v>
      </c>
    </row>
    <row r="814" spans="1:7" hidden="1" x14ac:dyDescent="0.25">
      <c r="A814">
        <v>5741700</v>
      </c>
      <c r="B814" s="1">
        <v>42929</v>
      </c>
      <c r="C814" s="2">
        <v>0.58644675925925926</v>
      </c>
      <c r="D814" s="2">
        <v>0.5978472222222222</v>
      </c>
      <c r="E814" t="str">
        <f>IF(LEN(telefony[[#This Row],[nr]])=7,"stacjonarny",IF(LEN(telefony[[#This Row],[nr]])=8,"komórkowy","zagraniczne"))</f>
        <v>stacjonarny</v>
      </c>
      <c r="F814">
        <f>IFERROR(SEARCH("12*",telefony[[#This Row],[nr]]),0)</f>
        <v>0</v>
      </c>
      <c r="G814" s="2">
        <f>telefony[[#This Row],[zakonczenie]]-telefony[[#This Row],[rozpoczecie]]</f>
        <v>1.1400462962962932E-2</v>
      </c>
    </row>
    <row r="815" spans="1:7" hidden="1" x14ac:dyDescent="0.25">
      <c r="A815">
        <v>5744555</v>
      </c>
      <c r="B815" s="1">
        <v>42947</v>
      </c>
      <c r="C815" s="2">
        <v>0.41841435185185183</v>
      </c>
      <c r="D815" s="2">
        <v>0.42677083333333332</v>
      </c>
      <c r="E815" t="str">
        <f>IF(LEN(telefony[[#This Row],[nr]])=7,"stacjonarny",IF(LEN(telefony[[#This Row],[nr]])=8,"komórkowy","zagraniczne"))</f>
        <v>stacjonarny</v>
      </c>
      <c r="F815">
        <f>IFERROR(SEARCH("12*",telefony[[#This Row],[nr]]),0)</f>
        <v>0</v>
      </c>
      <c r="G815" s="2">
        <f>telefony[[#This Row],[zakonczenie]]-telefony[[#This Row],[rozpoczecie]]</f>
        <v>8.3564814814814925E-3</v>
      </c>
    </row>
    <row r="816" spans="1:7" hidden="1" x14ac:dyDescent="0.25">
      <c r="A816">
        <v>5744567</v>
      </c>
      <c r="B816" s="1">
        <v>42933</v>
      </c>
      <c r="C816" s="2">
        <v>0.54048611111111111</v>
      </c>
      <c r="D816" s="2">
        <v>0.54954861111111108</v>
      </c>
      <c r="E816" t="str">
        <f>IF(LEN(telefony[[#This Row],[nr]])=7,"stacjonarny",IF(LEN(telefony[[#This Row],[nr]])=8,"komórkowy","zagraniczne"))</f>
        <v>stacjonarny</v>
      </c>
      <c r="F816">
        <f>IFERROR(SEARCH("12*",telefony[[#This Row],[nr]]),0)</f>
        <v>0</v>
      </c>
      <c r="G816" s="2">
        <f>telefony[[#This Row],[zakonczenie]]-telefony[[#This Row],[rozpoczecie]]</f>
        <v>9.0624999999999734E-3</v>
      </c>
    </row>
    <row r="817" spans="1:7" hidden="1" x14ac:dyDescent="0.25">
      <c r="A817">
        <v>5750549</v>
      </c>
      <c r="B817" s="1">
        <v>42933</v>
      </c>
      <c r="C817" s="2">
        <v>0.3948726851851852</v>
      </c>
      <c r="D817" s="2">
        <v>0.39504629629629628</v>
      </c>
      <c r="E817" t="str">
        <f>IF(LEN(telefony[[#This Row],[nr]])=7,"stacjonarny",IF(LEN(telefony[[#This Row],[nr]])=8,"komórkowy","zagraniczne"))</f>
        <v>stacjonarny</v>
      </c>
      <c r="F817">
        <f>IFERROR(SEARCH("12*",telefony[[#This Row],[nr]]),0)</f>
        <v>0</v>
      </c>
      <c r="G817" s="2">
        <f>telefony[[#This Row],[zakonczenie]]-telefony[[#This Row],[rozpoczecie]]</f>
        <v>1.7361111111108274E-4</v>
      </c>
    </row>
    <row r="818" spans="1:7" hidden="1" x14ac:dyDescent="0.25">
      <c r="A818">
        <v>5750819</v>
      </c>
      <c r="B818" s="1">
        <v>42927</v>
      </c>
      <c r="C818" s="2">
        <v>0.44751157407407405</v>
      </c>
      <c r="D818" s="2">
        <v>0.45284722222222223</v>
      </c>
      <c r="E818" t="str">
        <f>IF(LEN(telefony[[#This Row],[nr]])=7,"stacjonarny",IF(LEN(telefony[[#This Row],[nr]])=8,"komórkowy","zagraniczne"))</f>
        <v>stacjonarny</v>
      </c>
      <c r="F818">
        <f>IFERROR(SEARCH("12*",telefony[[#This Row],[nr]]),0)</f>
        <v>0</v>
      </c>
      <c r="G818" s="2">
        <f>telefony[[#This Row],[zakonczenie]]-telefony[[#This Row],[rozpoczecie]]</f>
        <v>5.3356481481481866E-3</v>
      </c>
    </row>
    <row r="819" spans="1:7" hidden="1" x14ac:dyDescent="0.25">
      <c r="A819">
        <v>5758962</v>
      </c>
      <c r="B819" s="1">
        <v>42933</v>
      </c>
      <c r="C819" s="2">
        <v>0.52460648148148148</v>
      </c>
      <c r="D819" s="2">
        <v>0.53292824074074074</v>
      </c>
      <c r="E819" t="str">
        <f>IF(LEN(telefony[[#This Row],[nr]])=7,"stacjonarny",IF(LEN(telefony[[#This Row],[nr]])=8,"komórkowy","zagraniczne"))</f>
        <v>stacjonarny</v>
      </c>
      <c r="F819">
        <f>IFERROR(SEARCH("12*",telefony[[#This Row],[nr]]),0)</f>
        <v>0</v>
      </c>
      <c r="G819" s="2">
        <f>telefony[[#This Row],[zakonczenie]]-telefony[[#This Row],[rozpoczecie]]</f>
        <v>8.3217592592592649E-3</v>
      </c>
    </row>
    <row r="820" spans="1:7" hidden="1" x14ac:dyDescent="0.25">
      <c r="A820">
        <v>5759409</v>
      </c>
      <c r="B820" s="1">
        <v>42944</v>
      </c>
      <c r="C820" s="2">
        <v>0.57835648148148144</v>
      </c>
      <c r="D820" s="2">
        <v>0.58644675925925926</v>
      </c>
      <c r="E820" t="str">
        <f>IF(LEN(telefony[[#This Row],[nr]])=7,"stacjonarny",IF(LEN(telefony[[#This Row],[nr]])=8,"komórkowy","zagraniczne"))</f>
        <v>stacjonarny</v>
      </c>
      <c r="F820">
        <f>IFERROR(SEARCH("12*",telefony[[#This Row],[nr]]),0)</f>
        <v>0</v>
      </c>
      <c r="G820" s="2">
        <f>telefony[[#This Row],[zakonczenie]]-telefony[[#This Row],[rozpoczecie]]</f>
        <v>8.0902777777778212E-3</v>
      </c>
    </row>
    <row r="821" spans="1:7" hidden="1" x14ac:dyDescent="0.25">
      <c r="A821">
        <v>5786740</v>
      </c>
      <c r="B821" s="1">
        <v>42920</v>
      </c>
      <c r="C821" s="2">
        <v>0.40796296296296297</v>
      </c>
      <c r="D821" s="2">
        <v>0.41495370370370371</v>
      </c>
      <c r="E821" t="str">
        <f>IF(LEN(telefony[[#This Row],[nr]])=7,"stacjonarny",IF(LEN(telefony[[#This Row],[nr]])=8,"komórkowy","zagraniczne"))</f>
        <v>stacjonarny</v>
      </c>
      <c r="F821">
        <f>IFERROR(SEARCH("12*",telefony[[#This Row],[nr]]),0)</f>
        <v>0</v>
      </c>
      <c r="G821" s="2">
        <f>telefony[[#This Row],[zakonczenie]]-telefony[[#This Row],[rozpoczecie]]</f>
        <v>6.9907407407407418E-3</v>
      </c>
    </row>
    <row r="822" spans="1:7" hidden="1" x14ac:dyDescent="0.25">
      <c r="A822">
        <v>5788783</v>
      </c>
      <c r="B822" s="1">
        <v>42933</v>
      </c>
      <c r="C822" s="2">
        <v>0.36114583333333333</v>
      </c>
      <c r="D822" s="2">
        <v>0.36629629629629629</v>
      </c>
      <c r="E822" t="str">
        <f>IF(LEN(telefony[[#This Row],[nr]])=7,"stacjonarny",IF(LEN(telefony[[#This Row],[nr]])=8,"komórkowy","zagraniczne"))</f>
        <v>stacjonarny</v>
      </c>
      <c r="F822">
        <f>IFERROR(SEARCH("12*",telefony[[#This Row],[nr]]),0)</f>
        <v>0</v>
      </c>
      <c r="G822" s="2">
        <f>telefony[[#This Row],[zakonczenie]]-telefony[[#This Row],[rozpoczecie]]</f>
        <v>5.1504629629629539E-3</v>
      </c>
    </row>
    <row r="823" spans="1:7" hidden="1" x14ac:dyDescent="0.25">
      <c r="A823">
        <v>5790304</v>
      </c>
      <c r="B823" s="1">
        <v>42927</v>
      </c>
      <c r="C823" s="2">
        <v>0.539525462962963</v>
      </c>
      <c r="D823" s="2">
        <v>0.54025462962962967</v>
      </c>
      <c r="E823" t="str">
        <f>IF(LEN(telefony[[#This Row],[nr]])=7,"stacjonarny",IF(LEN(telefony[[#This Row],[nr]])=8,"komórkowy","zagraniczne"))</f>
        <v>stacjonarny</v>
      </c>
      <c r="F823">
        <f>IFERROR(SEARCH("12*",telefony[[#This Row],[nr]]),0)</f>
        <v>0</v>
      </c>
      <c r="G823" s="2">
        <f>telefony[[#This Row],[zakonczenie]]-telefony[[#This Row],[rozpoczecie]]</f>
        <v>7.2916666666666963E-4</v>
      </c>
    </row>
    <row r="824" spans="1:7" hidden="1" x14ac:dyDescent="0.25">
      <c r="A824">
        <v>5790304</v>
      </c>
      <c r="B824" s="1">
        <v>42930</v>
      </c>
      <c r="C824" s="2">
        <v>0.53768518518518515</v>
      </c>
      <c r="D824" s="2">
        <v>0.53770833333333334</v>
      </c>
      <c r="E824" t="str">
        <f>IF(LEN(telefony[[#This Row],[nr]])=7,"stacjonarny",IF(LEN(telefony[[#This Row],[nr]])=8,"komórkowy","zagraniczne"))</f>
        <v>stacjonarny</v>
      </c>
      <c r="F824">
        <f>IFERROR(SEARCH("12*",telefony[[#This Row],[nr]]),0)</f>
        <v>0</v>
      </c>
      <c r="G824" s="2">
        <f>telefony[[#This Row],[zakonczenie]]-telefony[[#This Row],[rozpoczecie]]</f>
        <v>2.3148148148188774E-5</v>
      </c>
    </row>
    <row r="825" spans="1:7" hidden="1" x14ac:dyDescent="0.25">
      <c r="A825">
        <v>5790304</v>
      </c>
      <c r="B825" s="1">
        <v>42933</v>
      </c>
      <c r="C825" s="2">
        <v>0.46655092592592595</v>
      </c>
      <c r="D825" s="2">
        <v>0.47357638888888887</v>
      </c>
      <c r="E825" t="str">
        <f>IF(LEN(telefony[[#This Row],[nr]])=7,"stacjonarny",IF(LEN(telefony[[#This Row],[nr]])=8,"komórkowy","zagraniczne"))</f>
        <v>stacjonarny</v>
      </c>
      <c r="F825">
        <f>IFERROR(SEARCH("12*",telefony[[#This Row],[nr]]),0)</f>
        <v>0</v>
      </c>
      <c r="G825" s="2">
        <f>telefony[[#This Row],[zakonczenie]]-telefony[[#This Row],[rozpoczecie]]</f>
        <v>7.0254629629629139E-3</v>
      </c>
    </row>
    <row r="826" spans="1:7" hidden="1" x14ac:dyDescent="0.25">
      <c r="A826">
        <v>5790304</v>
      </c>
      <c r="B826" s="1">
        <v>42935</v>
      </c>
      <c r="C826" s="2">
        <v>0.57974537037037033</v>
      </c>
      <c r="D826" s="2">
        <v>0.58975694444444449</v>
      </c>
      <c r="E826" t="str">
        <f>IF(LEN(telefony[[#This Row],[nr]])=7,"stacjonarny",IF(LEN(telefony[[#This Row],[nr]])=8,"komórkowy","zagraniczne"))</f>
        <v>stacjonarny</v>
      </c>
      <c r="F826">
        <f>IFERROR(SEARCH("12*",telefony[[#This Row],[nr]]),0)</f>
        <v>0</v>
      </c>
      <c r="G826" s="2">
        <f>telefony[[#This Row],[zakonczenie]]-telefony[[#This Row],[rozpoczecie]]</f>
        <v>1.0011574074074159E-2</v>
      </c>
    </row>
    <row r="827" spans="1:7" hidden="1" x14ac:dyDescent="0.25">
      <c r="A827">
        <v>5809293</v>
      </c>
      <c r="B827" s="1">
        <v>42933</v>
      </c>
      <c r="C827" s="2">
        <v>0.46481481481481479</v>
      </c>
      <c r="D827" s="2">
        <v>0.47425925925925927</v>
      </c>
      <c r="E827" t="str">
        <f>IF(LEN(telefony[[#This Row],[nr]])=7,"stacjonarny",IF(LEN(telefony[[#This Row],[nr]])=8,"komórkowy","zagraniczne"))</f>
        <v>stacjonarny</v>
      </c>
      <c r="F827">
        <f>IFERROR(SEARCH("12*",telefony[[#This Row],[nr]]),0)</f>
        <v>0</v>
      </c>
      <c r="G827" s="2">
        <f>telefony[[#This Row],[zakonczenie]]-telefony[[#This Row],[rozpoczecie]]</f>
        <v>9.4444444444444775E-3</v>
      </c>
    </row>
    <row r="828" spans="1:7" hidden="1" x14ac:dyDescent="0.25">
      <c r="A828">
        <v>5815339</v>
      </c>
      <c r="B828" s="1">
        <v>42927</v>
      </c>
      <c r="C828" s="2">
        <v>0.42818287037037039</v>
      </c>
      <c r="D828" s="2">
        <v>0.43273148148148149</v>
      </c>
      <c r="E828" t="str">
        <f>IF(LEN(telefony[[#This Row],[nr]])=7,"stacjonarny",IF(LEN(telefony[[#This Row],[nr]])=8,"komórkowy","zagraniczne"))</f>
        <v>stacjonarny</v>
      </c>
      <c r="F828">
        <f>IFERROR(SEARCH("12*",telefony[[#This Row],[nr]]),0)</f>
        <v>0</v>
      </c>
      <c r="G828" s="2">
        <f>telefony[[#This Row],[zakonczenie]]-telefony[[#This Row],[rozpoczecie]]</f>
        <v>4.5486111111111005E-3</v>
      </c>
    </row>
    <row r="829" spans="1:7" hidden="1" x14ac:dyDescent="0.25">
      <c r="A829">
        <v>5816822</v>
      </c>
      <c r="B829" s="1">
        <v>42919</v>
      </c>
      <c r="C829" s="2">
        <v>0.36702546296296296</v>
      </c>
      <c r="D829" s="2">
        <v>0.37568287037037035</v>
      </c>
      <c r="E829" t="str">
        <f>IF(LEN(telefony[[#This Row],[nr]])=7,"stacjonarny",IF(LEN(telefony[[#This Row],[nr]])=8,"komórkowy","zagraniczne"))</f>
        <v>stacjonarny</v>
      </c>
      <c r="F829">
        <f>IFERROR(SEARCH("12*",telefony[[#This Row],[nr]]),0)</f>
        <v>0</v>
      </c>
      <c r="G829" s="2">
        <f>telefony[[#This Row],[zakonczenie]]-telefony[[#This Row],[rozpoczecie]]</f>
        <v>8.6574074074073915E-3</v>
      </c>
    </row>
    <row r="830" spans="1:7" hidden="1" x14ac:dyDescent="0.25">
      <c r="A830">
        <v>5816822</v>
      </c>
      <c r="B830" s="1">
        <v>42919</v>
      </c>
      <c r="C830" s="2">
        <v>0.38123842592592594</v>
      </c>
      <c r="D830" s="2">
        <v>0.38390046296296299</v>
      </c>
      <c r="E830" t="str">
        <f>IF(LEN(telefony[[#This Row],[nr]])=7,"stacjonarny",IF(LEN(telefony[[#This Row],[nr]])=8,"komórkowy","zagraniczne"))</f>
        <v>stacjonarny</v>
      </c>
      <c r="F830">
        <f>IFERROR(SEARCH("12*",telefony[[#This Row],[nr]]),0)</f>
        <v>0</v>
      </c>
      <c r="G830" s="2">
        <f>telefony[[#This Row],[zakonczenie]]-telefony[[#This Row],[rozpoczecie]]</f>
        <v>2.6620370370370461E-3</v>
      </c>
    </row>
    <row r="831" spans="1:7" hidden="1" x14ac:dyDescent="0.25">
      <c r="A831">
        <v>5816822</v>
      </c>
      <c r="B831" s="1">
        <v>42922</v>
      </c>
      <c r="C831" s="2">
        <v>0.41684027777777777</v>
      </c>
      <c r="D831" s="2">
        <v>0.4230902777777778</v>
      </c>
      <c r="E831" t="str">
        <f>IF(LEN(telefony[[#This Row],[nr]])=7,"stacjonarny",IF(LEN(telefony[[#This Row],[nr]])=8,"komórkowy","zagraniczne"))</f>
        <v>stacjonarny</v>
      </c>
      <c r="F831">
        <f>IFERROR(SEARCH("12*",telefony[[#This Row],[nr]]),0)</f>
        <v>0</v>
      </c>
      <c r="G831" s="2">
        <f>telefony[[#This Row],[zakonczenie]]-telefony[[#This Row],[rozpoczecie]]</f>
        <v>6.2500000000000333E-3</v>
      </c>
    </row>
    <row r="832" spans="1:7" hidden="1" x14ac:dyDescent="0.25">
      <c r="A832">
        <v>5822881</v>
      </c>
      <c r="B832" s="1">
        <v>42922</v>
      </c>
      <c r="C832" s="2">
        <v>0.33555555555555555</v>
      </c>
      <c r="D832" s="2">
        <v>0.34137731481481481</v>
      </c>
      <c r="E832" t="str">
        <f>IF(LEN(telefony[[#This Row],[nr]])=7,"stacjonarny",IF(LEN(telefony[[#This Row],[nr]])=8,"komórkowy","zagraniczne"))</f>
        <v>stacjonarny</v>
      </c>
      <c r="F832">
        <f>IFERROR(SEARCH("12*",telefony[[#This Row],[nr]]),0)</f>
        <v>0</v>
      </c>
      <c r="G832" s="2">
        <f>telefony[[#This Row],[zakonczenie]]-telefony[[#This Row],[rozpoczecie]]</f>
        <v>5.8217592592592626E-3</v>
      </c>
    </row>
    <row r="833" spans="1:7" hidden="1" x14ac:dyDescent="0.25">
      <c r="A833">
        <v>5829504</v>
      </c>
      <c r="B833" s="1">
        <v>42930</v>
      </c>
      <c r="C833" s="2">
        <v>0.33802083333333333</v>
      </c>
      <c r="D833" s="2">
        <v>0.34233796296296298</v>
      </c>
      <c r="E833" t="str">
        <f>IF(LEN(telefony[[#This Row],[nr]])=7,"stacjonarny",IF(LEN(telefony[[#This Row],[nr]])=8,"komórkowy","zagraniczne"))</f>
        <v>stacjonarny</v>
      </c>
      <c r="F833">
        <f>IFERROR(SEARCH("12*",telefony[[#This Row],[nr]]),0)</f>
        <v>0</v>
      </c>
      <c r="G833" s="2">
        <f>telefony[[#This Row],[zakonczenie]]-telefony[[#This Row],[rozpoczecie]]</f>
        <v>4.3171296296296569E-3</v>
      </c>
    </row>
    <row r="834" spans="1:7" hidden="1" x14ac:dyDescent="0.25">
      <c r="A834">
        <v>5833452</v>
      </c>
      <c r="B834" s="1">
        <v>42927</v>
      </c>
      <c r="C834" s="2">
        <v>0.48511574074074076</v>
      </c>
      <c r="D834" s="2">
        <v>0.49502314814814813</v>
      </c>
      <c r="E834" t="str">
        <f>IF(LEN(telefony[[#This Row],[nr]])=7,"stacjonarny",IF(LEN(telefony[[#This Row],[nr]])=8,"komórkowy","zagraniczne"))</f>
        <v>stacjonarny</v>
      </c>
      <c r="F834">
        <f>IFERROR(SEARCH("12*",telefony[[#This Row],[nr]]),0)</f>
        <v>0</v>
      </c>
      <c r="G834" s="2">
        <f>telefony[[#This Row],[zakonczenie]]-telefony[[#This Row],[rozpoczecie]]</f>
        <v>9.9074074074073648E-3</v>
      </c>
    </row>
    <row r="835" spans="1:7" hidden="1" x14ac:dyDescent="0.25">
      <c r="A835">
        <v>5833452</v>
      </c>
      <c r="B835" s="1">
        <v>42941</v>
      </c>
      <c r="C835" s="2">
        <v>0.34989583333333335</v>
      </c>
      <c r="D835" s="2">
        <v>0.35214120370370372</v>
      </c>
      <c r="E835" t="str">
        <f>IF(LEN(telefony[[#This Row],[nr]])=7,"stacjonarny",IF(LEN(telefony[[#This Row],[nr]])=8,"komórkowy","zagraniczne"))</f>
        <v>stacjonarny</v>
      </c>
      <c r="F835">
        <f>IFERROR(SEARCH("12*",telefony[[#This Row],[nr]]),0)</f>
        <v>0</v>
      </c>
      <c r="G835" s="2">
        <f>telefony[[#This Row],[zakonczenie]]-telefony[[#This Row],[rozpoczecie]]</f>
        <v>2.2453703703703698E-3</v>
      </c>
    </row>
    <row r="836" spans="1:7" hidden="1" x14ac:dyDescent="0.25">
      <c r="A836">
        <v>5835972</v>
      </c>
      <c r="B836" s="1">
        <v>42937</v>
      </c>
      <c r="C836" s="2">
        <v>0.6206828703703704</v>
      </c>
      <c r="D836" s="2">
        <v>0.62291666666666667</v>
      </c>
      <c r="E836" t="str">
        <f>IF(LEN(telefony[[#This Row],[nr]])=7,"stacjonarny",IF(LEN(telefony[[#This Row],[nr]])=8,"komórkowy","zagraniczne"))</f>
        <v>stacjonarny</v>
      </c>
      <c r="F836">
        <f>IFERROR(SEARCH("12*",telefony[[#This Row],[nr]]),0)</f>
        <v>0</v>
      </c>
      <c r="G836" s="2">
        <f>telefony[[#This Row],[zakonczenie]]-telefony[[#This Row],[rozpoczecie]]</f>
        <v>2.2337962962962754E-3</v>
      </c>
    </row>
    <row r="837" spans="1:7" hidden="1" x14ac:dyDescent="0.25">
      <c r="A837">
        <v>5850216</v>
      </c>
      <c r="B837" s="1">
        <v>42940</v>
      </c>
      <c r="C837" s="2">
        <v>0.59325231481481477</v>
      </c>
      <c r="D837" s="2">
        <v>0.59866898148148151</v>
      </c>
      <c r="E837" t="str">
        <f>IF(LEN(telefony[[#This Row],[nr]])=7,"stacjonarny",IF(LEN(telefony[[#This Row],[nr]])=8,"komórkowy","zagraniczne"))</f>
        <v>stacjonarny</v>
      </c>
      <c r="F837">
        <f>IFERROR(SEARCH("12*",telefony[[#This Row],[nr]]),0)</f>
        <v>0</v>
      </c>
      <c r="G837" s="2">
        <f>telefony[[#This Row],[zakonczenie]]-telefony[[#This Row],[rozpoczecie]]</f>
        <v>5.4166666666667362E-3</v>
      </c>
    </row>
    <row r="838" spans="1:7" hidden="1" x14ac:dyDescent="0.25">
      <c r="A838">
        <v>5854377</v>
      </c>
      <c r="B838" s="1">
        <v>42930</v>
      </c>
      <c r="C838" s="2">
        <v>0.37506944444444446</v>
      </c>
      <c r="D838" s="2">
        <v>0.37829861111111113</v>
      </c>
      <c r="E838" t="str">
        <f>IF(LEN(telefony[[#This Row],[nr]])=7,"stacjonarny",IF(LEN(telefony[[#This Row],[nr]])=8,"komórkowy","zagraniczne"))</f>
        <v>stacjonarny</v>
      </c>
      <c r="F838">
        <f>IFERROR(SEARCH("12*",telefony[[#This Row],[nr]]),0)</f>
        <v>0</v>
      </c>
      <c r="G838" s="2">
        <f>telefony[[#This Row],[zakonczenie]]-telefony[[#This Row],[rozpoczecie]]</f>
        <v>3.2291666666666718E-3</v>
      </c>
    </row>
    <row r="839" spans="1:7" hidden="1" x14ac:dyDescent="0.25">
      <c r="A839">
        <v>5856822</v>
      </c>
      <c r="B839" s="1">
        <v>42922</v>
      </c>
      <c r="C839" s="2">
        <v>0.533599537037037</v>
      </c>
      <c r="D839" s="2">
        <v>0.53469907407407402</v>
      </c>
      <c r="E839" t="str">
        <f>IF(LEN(telefony[[#This Row],[nr]])=7,"stacjonarny",IF(LEN(telefony[[#This Row],[nr]])=8,"komórkowy","zagraniczne"))</f>
        <v>stacjonarny</v>
      </c>
      <c r="F839">
        <f>IFERROR(SEARCH("12*",telefony[[#This Row],[nr]]),0)</f>
        <v>0</v>
      </c>
      <c r="G839" s="2">
        <f>telefony[[#This Row],[zakonczenie]]-telefony[[#This Row],[rozpoczecie]]</f>
        <v>1.0995370370370239E-3</v>
      </c>
    </row>
    <row r="840" spans="1:7" hidden="1" x14ac:dyDescent="0.25">
      <c r="A840">
        <v>5859235</v>
      </c>
      <c r="B840" s="1">
        <v>42922</v>
      </c>
      <c r="C840" s="2">
        <v>0.43037037037037035</v>
      </c>
      <c r="D840" s="2">
        <v>0.4344675925925926</v>
      </c>
      <c r="E840" t="str">
        <f>IF(LEN(telefony[[#This Row],[nr]])=7,"stacjonarny",IF(LEN(telefony[[#This Row],[nr]])=8,"komórkowy","zagraniczne"))</f>
        <v>stacjonarny</v>
      </c>
      <c r="F840">
        <f>IFERROR(SEARCH("12*",telefony[[#This Row],[nr]]),0)</f>
        <v>0</v>
      </c>
      <c r="G840" s="2">
        <f>telefony[[#This Row],[zakonczenie]]-telefony[[#This Row],[rozpoczecie]]</f>
        <v>4.0972222222222521E-3</v>
      </c>
    </row>
    <row r="841" spans="1:7" hidden="1" x14ac:dyDescent="0.25">
      <c r="A841">
        <v>5881130</v>
      </c>
      <c r="B841" s="1">
        <v>42943</v>
      </c>
      <c r="C841" s="2">
        <v>0.51086805555555559</v>
      </c>
      <c r="D841" s="2">
        <v>0.516087962962963</v>
      </c>
      <c r="E841" t="str">
        <f>IF(LEN(telefony[[#This Row],[nr]])=7,"stacjonarny",IF(LEN(telefony[[#This Row],[nr]])=8,"komórkowy","zagraniczne"))</f>
        <v>stacjonarny</v>
      </c>
      <c r="F841">
        <f>IFERROR(SEARCH("12*",telefony[[#This Row],[nr]]),0)</f>
        <v>0</v>
      </c>
      <c r="G841" s="2">
        <f>telefony[[#This Row],[zakonczenie]]-telefony[[#This Row],[rozpoczecie]]</f>
        <v>5.2199074074074092E-3</v>
      </c>
    </row>
    <row r="842" spans="1:7" hidden="1" x14ac:dyDescent="0.25">
      <c r="A842">
        <v>5883714</v>
      </c>
      <c r="B842" s="1">
        <v>42941</v>
      </c>
      <c r="C842" s="2">
        <v>0.45886574074074077</v>
      </c>
      <c r="D842" s="2">
        <v>0.46630787037037036</v>
      </c>
      <c r="E842" t="str">
        <f>IF(LEN(telefony[[#This Row],[nr]])=7,"stacjonarny",IF(LEN(telefony[[#This Row],[nr]])=8,"komórkowy","zagraniczne"))</f>
        <v>stacjonarny</v>
      </c>
      <c r="F842">
        <f>IFERROR(SEARCH("12*",telefony[[#This Row],[nr]]),0)</f>
        <v>0</v>
      </c>
      <c r="G842" s="2">
        <f>telefony[[#This Row],[zakonczenie]]-telefony[[#This Row],[rozpoczecie]]</f>
        <v>7.4421296296295902E-3</v>
      </c>
    </row>
    <row r="843" spans="1:7" hidden="1" x14ac:dyDescent="0.25">
      <c r="A843">
        <v>5893512</v>
      </c>
      <c r="B843" s="1">
        <v>42926</v>
      </c>
      <c r="C843" s="2">
        <v>0.60517361111111112</v>
      </c>
      <c r="D843" s="2">
        <v>0.61063657407407412</v>
      </c>
      <c r="E843" t="str">
        <f>IF(LEN(telefony[[#This Row],[nr]])=7,"stacjonarny",IF(LEN(telefony[[#This Row],[nr]])=8,"komórkowy","zagraniczne"))</f>
        <v>stacjonarny</v>
      </c>
      <c r="F843">
        <f>IFERROR(SEARCH("12*",telefony[[#This Row],[nr]]),0)</f>
        <v>6</v>
      </c>
      <c r="G843" s="2">
        <f>telefony[[#This Row],[zakonczenie]]-telefony[[#This Row],[rozpoczecie]]</f>
        <v>5.4629629629630028E-3</v>
      </c>
    </row>
    <row r="844" spans="1:7" hidden="1" x14ac:dyDescent="0.25">
      <c r="A844">
        <v>5894865</v>
      </c>
      <c r="B844" s="1">
        <v>42922</v>
      </c>
      <c r="C844" s="2">
        <v>0.40255787037037039</v>
      </c>
      <c r="D844" s="2">
        <v>0.40554398148148146</v>
      </c>
      <c r="E844" t="str">
        <f>IF(LEN(telefony[[#This Row],[nr]])=7,"stacjonarny",IF(LEN(telefony[[#This Row],[nr]])=8,"komórkowy","zagraniczne"))</f>
        <v>stacjonarny</v>
      </c>
      <c r="F844">
        <f>IFERROR(SEARCH("12*",telefony[[#This Row],[nr]]),0)</f>
        <v>0</v>
      </c>
      <c r="G844" s="2">
        <f>telefony[[#This Row],[zakonczenie]]-telefony[[#This Row],[rozpoczecie]]</f>
        <v>2.9861111111110783E-3</v>
      </c>
    </row>
    <row r="845" spans="1:7" hidden="1" x14ac:dyDescent="0.25">
      <c r="A845">
        <v>5900506</v>
      </c>
      <c r="B845" s="1">
        <v>42943</v>
      </c>
      <c r="C845" s="2">
        <v>0.36026620370370371</v>
      </c>
      <c r="D845" s="2">
        <v>0.36319444444444443</v>
      </c>
      <c r="E845" t="str">
        <f>IF(LEN(telefony[[#This Row],[nr]])=7,"stacjonarny",IF(LEN(telefony[[#This Row],[nr]])=8,"komórkowy","zagraniczne"))</f>
        <v>stacjonarny</v>
      </c>
      <c r="F845">
        <f>IFERROR(SEARCH("12*",telefony[[#This Row],[nr]]),0)</f>
        <v>0</v>
      </c>
      <c r="G845" s="2">
        <f>telefony[[#This Row],[zakonczenie]]-telefony[[#This Row],[rozpoczecie]]</f>
        <v>2.9282407407407174E-3</v>
      </c>
    </row>
    <row r="846" spans="1:7" hidden="1" x14ac:dyDescent="0.25">
      <c r="A846">
        <v>5900664</v>
      </c>
      <c r="B846" s="1">
        <v>42936</v>
      </c>
      <c r="C846" s="2">
        <v>0.3558912037037037</v>
      </c>
      <c r="D846" s="2">
        <v>0.36550925925925926</v>
      </c>
      <c r="E846" t="str">
        <f>IF(LEN(telefony[[#This Row],[nr]])=7,"stacjonarny",IF(LEN(telefony[[#This Row],[nr]])=8,"komórkowy","zagraniczne"))</f>
        <v>stacjonarny</v>
      </c>
      <c r="F846">
        <f>IFERROR(SEARCH("12*",telefony[[#This Row],[nr]]),0)</f>
        <v>0</v>
      </c>
      <c r="G846" s="2">
        <f>telefony[[#This Row],[zakonczenie]]-telefony[[#This Row],[rozpoczecie]]</f>
        <v>9.6180555555555602E-3</v>
      </c>
    </row>
    <row r="847" spans="1:7" hidden="1" x14ac:dyDescent="0.25">
      <c r="A847">
        <v>5912710</v>
      </c>
      <c r="B847" s="1">
        <v>42934</v>
      </c>
      <c r="C847" s="2">
        <v>0.57988425925925924</v>
      </c>
      <c r="D847" s="2">
        <v>0.58928240740740745</v>
      </c>
      <c r="E847" t="str">
        <f>IF(LEN(telefony[[#This Row],[nr]])=7,"stacjonarny",IF(LEN(telefony[[#This Row],[nr]])=8,"komórkowy","zagraniczne"))</f>
        <v>stacjonarny</v>
      </c>
      <c r="F847">
        <f>IFERROR(SEARCH("12*",telefony[[#This Row],[nr]]),0)</f>
        <v>3</v>
      </c>
      <c r="G847" s="2">
        <f>telefony[[#This Row],[zakonczenie]]-telefony[[#This Row],[rozpoczecie]]</f>
        <v>9.398148148148211E-3</v>
      </c>
    </row>
    <row r="848" spans="1:7" hidden="1" x14ac:dyDescent="0.25">
      <c r="A848">
        <v>5913547</v>
      </c>
      <c r="B848" s="1">
        <v>42919</v>
      </c>
      <c r="C848" s="2">
        <v>0.58414351851851853</v>
      </c>
      <c r="D848" s="2">
        <v>0.5861574074074074</v>
      </c>
      <c r="E848" t="str">
        <f>IF(LEN(telefony[[#This Row],[nr]])=7,"stacjonarny",IF(LEN(telefony[[#This Row],[nr]])=8,"komórkowy","zagraniczne"))</f>
        <v>stacjonarny</v>
      </c>
      <c r="F848">
        <f>IFERROR(SEARCH("12*",telefony[[#This Row],[nr]]),0)</f>
        <v>0</v>
      </c>
      <c r="G848" s="2">
        <f>telefony[[#This Row],[zakonczenie]]-telefony[[#This Row],[rozpoczecie]]</f>
        <v>2.0138888888888706E-3</v>
      </c>
    </row>
    <row r="849" spans="1:7" hidden="1" x14ac:dyDescent="0.25">
      <c r="A849">
        <v>5913571</v>
      </c>
      <c r="B849" s="1">
        <v>42930</v>
      </c>
      <c r="C849" s="2">
        <v>0.53740740740740744</v>
      </c>
      <c r="D849" s="2">
        <v>0.54893518518518514</v>
      </c>
      <c r="E849" t="str">
        <f>IF(LEN(telefony[[#This Row],[nr]])=7,"stacjonarny",IF(LEN(telefony[[#This Row],[nr]])=8,"komórkowy","zagraniczne"))</f>
        <v>stacjonarny</v>
      </c>
      <c r="F849">
        <f>IFERROR(SEARCH("12*",telefony[[#This Row],[nr]]),0)</f>
        <v>0</v>
      </c>
      <c r="G849" s="2">
        <f>telefony[[#This Row],[zakonczenie]]-telefony[[#This Row],[rozpoczecie]]</f>
        <v>1.1527777777777692E-2</v>
      </c>
    </row>
    <row r="850" spans="1:7" hidden="1" x14ac:dyDescent="0.25">
      <c r="A850">
        <v>5926011</v>
      </c>
      <c r="B850" s="1">
        <v>42947</v>
      </c>
      <c r="C850" s="2">
        <v>0.57268518518518519</v>
      </c>
      <c r="D850" s="2">
        <v>0.58170138888888889</v>
      </c>
      <c r="E850" t="str">
        <f>IF(LEN(telefony[[#This Row],[nr]])=7,"stacjonarny",IF(LEN(telefony[[#This Row],[nr]])=8,"komórkowy","zagraniczne"))</f>
        <v>stacjonarny</v>
      </c>
      <c r="F850">
        <f>IFERROR(SEARCH("12*",telefony[[#This Row],[nr]]),0)</f>
        <v>0</v>
      </c>
      <c r="G850" s="2">
        <f>telefony[[#This Row],[zakonczenie]]-telefony[[#This Row],[rozpoczecie]]</f>
        <v>9.0162037037037068E-3</v>
      </c>
    </row>
    <row r="851" spans="1:7" hidden="1" x14ac:dyDescent="0.25">
      <c r="A851">
        <v>5952625</v>
      </c>
      <c r="B851" s="1">
        <v>42941</v>
      </c>
      <c r="C851" s="2">
        <v>0.4729976851851852</v>
      </c>
      <c r="D851" s="2">
        <v>0.47553240740740743</v>
      </c>
      <c r="E851" t="str">
        <f>IF(LEN(telefony[[#This Row],[nr]])=7,"stacjonarny",IF(LEN(telefony[[#This Row],[nr]])=8,"komórkowy","zagraniczne"))</f>
        <v>stacjonarny</v>
      </c>
      <c r="F851">
        <f>IFERROR(SEARCH("12*",telefony[[#This Row],[nr]]),0)</f>
        <v>0</v>
      </c>
      <c r="G851" s="2">
        <f>telefony[[#This Row],[zakonczenie]]-telefony[[#This Row],[rozpoczecie]]</f>
        <v>2.5347222222222299E-3</v>
      </c>
    </row>
    <row r="852" spans="1:7" hidden="1" x14ac:dyDescent="0.25">
      <c r="A852">
        <v>5960122</v>
      </c>
      <c r="B852" s="1">
        <v>42926</v>
      </c>
      <c r="C852" s="2">
        <v>0.3984375</v>
      </c>
      <c r="D852" s="2">
        <v>0.40802083333333333</v>
      </c>
      <c r="E852" t="str">
        <f>IF(LEN(telefony[[#This Row],[nr]])=7,"stacjonarny",IF(LEN(telefony[[#This Row],[nr]])=8,"komórkowy","zagraniczne"))</f>
        <v>stacjonarny</v>
      </c>
      <c r="F852">
        <f>IFERROR(SEARCH("12*",telefony[[#This Row],[nr]]),0)</f>
        <v>5</v>
      </c>
      <c r="G852" s="2">
        <f>telefony[[#This Row],[zakonczenie]]-telefony[[#This Row],[rozpoczecie]]</f>
        <v>9.5833333333333326E-3</v>
      </c>
    </row>
    <row r="853" spans="1:7" hidden="1" x14ac:dyDescent="0.25">
      <c r="A853">
        <v>5970183</v>
      </c>
      <c r="B853" s="1">
        <v>42940</v>
      </c>
      <c r="C853" s="2">
        <v>0.37150462962962966</v>
      </c>
      <c r="D853" s="2">
        <v>0.37246527777777777</v>
      </c>
      <c r="E853" t="str">
        <f>IF(LEN(telefony[[#This Row],[nr]])=7,"stacjonarny",IF(LEN(telefony[[#This Row],[nr]])=8,"komórkowy","zagraniczne"))</f>
        <v>stacjonarny</v>
      </c>
      <c r="F853">
        <f>IFERROR(SEARCH("12*",telefony[[#This Row],[nr]]),0)</f>
        <v>0</v>
      </c>
      <c r="G853" s="2">
        <f>telefony[[#This Row],[zakonczenie]]-telefony[[#This Row],[rozpoczecie]]</f>
        <v>9.6064814814811328E-4</v>
      </c>
    </row>
    <row r="854" spans="1:7" hidden="1" x14ac:dyDescent="0.25">
      <c r="A854">
        <v>5980925</v>
      </c>
      <c r="B854" s="1">
        <v>42936</v>
      </c>
      <c r="C854" s="2">
        <v>0.60282407407407412</v>
      </c>
      <c r="D854" s="2">
        <v>0.61041666666666672</v>
      </c>
      <c r="E854" t="str">
        <f>IF(LEN(telefony[[#This Row],[nr]])=7,"stacjonarny",IF(LEN(telefony[[#This Row],[nr]])=8,"komórkowy","zagraniczne"))</f>
        <v>stacjonarny</v>
      </c>
      <c r="F854">
        <f>IFERROR(SEARCH("12*",telefony[[#This Row],[nr]]),0)</f>
        <v>0</v>
      </c>
      <c r="G854" s="2">
        <f>telefony[[#This Row],[zakonczenie]]-telefony[[#This Row],[rozpoczecie]]</f>
        <v>7.5925925925925952E-3</v>
      </c>
    </row>
    <row r="855" spans="1:7" hidden="1" x14ac:dyDescent="0.25">
      <c r="A855">
        <v>5983034</v>
      </c>
      <c r="B855" s="1">
        <v>42933</v>
      </c>
      <c r="C855" s="2">
        <v>0.41253472222222221</v>
      </c>
      <c r="D855" s="2">
        <v>0.41753472222222221</v>
      </c>
      <c r="E855" t="str">
        <f>IF(LEN(telefony[[#This Row],[nr]])=7,"stacjonarny",IF(LEN(telefony[[#This Row],[nr]])=8,"komórkowy","zagraniczne"))</f>
        <v>stacjonarny</v>
      </c>
      <c r="F855">
        <f>IFERROR(SEARCH("12*",telefony[[#This Row],[nr]]),0)</f>
        <v>0</v>
      </c>
      <c r="G855" s="2">
        <f>telefony[[#This Row],[zakonczenie]]-telefony[[#This Row],[rozpoczecie]]</f>
        <v>5.0000000000000044E-3</v>
      </c>
    </row>
    <row r="856" spans="1:7" hidden="1" x14ac:dyDescent="0.25">
      <c r="A856">
        <v>5984039</v>
      </c>
      <c r="B856" s="1">
        <v>42922</v>
      </c>
      <c r="C856" s="2">
        <v>0.57586805555555554</v>
      </c>
      <c r="D856" s="2">
        <v>0.57981481481481478</v>
      </c>
      <c r="E856" t="str">
        <f>IF(LEN(telefony[[#This Row],[nr]])=7,"stacjonarny",IF(LEN(telefony[[#This Row],[nr]])=8,"komórkowy","zagraniczne"))</f>
        <v>stacjonarny</v>
      </c>
      <c r="F856">
        <f>IFERROR(SEARCH("12*",telefony[[#This Row],[nr]]),0)</f>
        <v>0</v>
      </c>
      <c r="G856" s="2">
        <f>telefony[[#This Row],[zakonczenie]]-telefony[[#This Row],[rozpoczecie]]</f>
        <v>3.9467592592592471E-3</v>
      </c>
    </row>
    <row r="857" spans="1:7" hidden="1" x14ac:dyDescent="0.25">
      <c r="A857">
        <v>5991516</v>
      </c>
      <c r="B857" s="1">
        <v>42922</v>
      </c>
      <c r="C857" s="2">
        <v>0.52217592592592588</v>
      </c>
      <c r="D857" s="2">
        <v>0.53173611111111108</v>
      </c>
      <c r="E857" t="str">
        <f>IF(LEN(telefony[[#This Row],[nr]])=7,"stacjonarny",IF(LEN(telefony[[#This Row],[nr]])=8,"komórkowy","zagraniczne"))</f>
        <v>stacjonarny</v>
      </c>
      <c r="F857">
        <f>IFERROR(SEARCH("12*",telefony[[#This Row],[nr]]),0)</f>
        <v>0</v>
      </c>
      <c r="G857" s="2">
        <f>telefony[[#This Row],[zakonczenie]]-telefony[[#This Row],[rozpoczecie]]</f>
        <v>9.5601851851851993E-3</v>
      </c>
    </row>
    <row r="858" spans="1:7" hidden="1" x14ac:dyDescent="0.25">
      <c r="A858">
        <v>5997385</v>
      </c>
      <c r="B858" s="1">
        <v>42920</v>
      </c>
      <c r="C858" s="2">
        <v>0.58136574074074077</v>
      </c>
      <c r="D858" s="2">
        <v>0.58156249999999998</v>
      </c>
      <c r="E858" t="str">
        <f>IF(LEN(telefony[[#This Row],[nr]])=7,"stacjonarny",IF(LEN(telefony[[#This Row],[nr]])=8,"komórkowy","zagraniczne"))</f>
        <v>stacjonarny</v>
      </c>
      <c r="F858">
        <f>IFERROR(SEARCH("12*",telefony[[#This Row],[nr]]),0)</f>
        <v>0</v>
      </c>
      <c r="G858" s="2">
        <f>telefony[[#This Row],[zakonczenie]]-telefony[[#This Row],[rozpoczecie]]</f>
        <v>1.96759259259216E-4</v>
      </c>
    </row>
    <row r="859" spans="1:7" hidden="1" x14ac:dyDescent="0.25">
      <c r="A859">
        <v>6005020</v>
      </c>
      <c r="B859" s="1">
        <v>42928</v>
      </c>
      <c r="C859" s="2">
        <v>0.38046296296296295</v>
      </c>
      <c r="D859" s="2">
        <v>0.38739583333333333</v>
      </c>
      <c r="E859" t="str">
        <f>IF(LEN(telefony[[#This Row],[nr]])=7,"stacjonarny",IF(LEN(telefony[[#This Row],[nr]])=8,"komórkowy","zagraniczne"))</f>
        <v>stacjonarny</v>
      </c>
      <c r="F859">
        <f>IFERROR(SEARCH("12*",telefony[[#This Row],[nr]]),0)</f>
        <v>0</v>
      </c>
      <c r="G859" s="2">
        <f>telefony[[#This Row],[zakonczenie]]-telefony[[#This Row],[rozpoczecie]]</f>
        <v>6.9328703703703809E-3</v>
      </c>
    </row>
    <row r="860" spans="1:7" hidden="1" x14ac:dyDescent="0.25">
      <c r="A860">
        <v>6005355</v>
      </c>
      <c r="B860" s="1">
        <v>42941</v>
      </c>
      <c r="C860" s="2">
        <v>0.33688657407407407</v>
      </c>
      <c r="D860" s="2">
        <v>0.34452546296296294</v>
      </c>
      <c r="E860" t="str">
        <f>IF(LEN(telefony[[#This Row],[nr]])=7,"stacjonarny",IF(LEN(telefony[[#This Row],[nr]])=8,"komórkowy","zagraniczne"))</f>
        <v>stacjonarny</v>
      </c>
      <c r="F860">
        <f>IFERROR(SEARCH("12*",telefony[[#This Row],[nr]]),0)</f>
        <v>0</v>
      </c>
      <c r="G860" s="2">
        <f>telefony[[#This Row],[zakonczenie]]-telefony[[#This Row],[rozpoczecie]]</f>
        <v>7.6388888888888618E-3</v>
      </c>
    </row>
    <row r="861" spans="1:7" hidden="1" x14ac:dyDescent="0.25">
      <c r="A861">
        <v>6006309</v>
      </c>
      <c r="B861" s="1">
        <v>42930</v>
      </c>
      <c r="C861" s="2">
        <v>0.41601851851851851</v>
      </c>
      <c r="D861" s="2">
        <v>0.41792824074074075</v>
      </c>
      <c r="E861" t="str">
        <f>IF(LEN(telefony[[#This Row],[nr]])=7,"stacjonarny",IF(LEN(telefony[[#This Row],[nr]])=8,"komórkowy","zagraniczne"))</f>
        <v>stacjonarny</v>
      </c>
      <c r="F861">
        <f>IFERROR(SEARCH("12*",telefony[[#This Row],[nr]]),0)</f>
        <v>0</v>
      </c>
      <c r="G861" s="2">
        <f>telefony[[#This Row],[zakonczenie]]-telefony[[#This Row],[rozpoczecie]]</f>
        <v>1.9097222222222432E-3</v>
      </c>
    </row>
    <row r="862" spans="1:7" hidden="1" x14ac:dyDescent="0.25">
      <c r="A862">
        <v>6009110</v>
      </c>
      <c r="B862" s="1">
        <v>42922</v>
      </c>
      <c r="C862" s="2">
        <v>0.37092592592592594</v>
      </c>
      <c r="D862" s="2">
        <v>0.37193287037037037</v>
      </c>
      <c r="E862" t="str">
        <f>IF(LEN(telefony[[#This Row],[nr]])=7,"stacjonarny",IF(LEN(telefony[[#This Row],[nr]])=8,"komórkowy","zagraniczne"))</f>
        <v>stacjonarny</v>
      </c>
      <c r="F862">
        <f>IFERROR(SEARCH("12*",telefony[[#This Row],[nr]]),0)</f>
        <v>0</v>
      </c>
      <c r="G862" s="2">
        <f>telefony[[#This Row],[zakonczenie]]-telefony[[#This Row],[rozpoczecie]]</f>
        <v>1.0069444444444353E-3</v>
      </c>
    </row>
    <row r="863" spans="1:7" hidden="1" x14ac:dyDescent="0.25">
      <c r="A863">
        <v>6013508</v>
      </c>
      <c r="B863" s="1">
        <v>42941</v>
      </c>
      <c r="C863" s="2">
        <v>0.39195601851851852</v>
      </c>
      <c r="D863" s="2">
        <v>0.39401620370370372</v>
      </c>
      <c r="E863" t="str">
        <f>IF(LEN(telefony[[#This Row],[nr]])=7,"stacjonarny",IF(LEN(telefony[[#This Row],[nr]])=8,"komórkowy","zagraniczne"))</f>
        <v>stacjonarny</v>
      </c>
      <c r="F863">
        <f>IFERROR(SEARCH("12*",telefony[[#This Row],[nr]]),0)</f>
        <v>0</v>
      </c>
      <c r="G863" s="2">
        <f>telefony[[#This Row],[zakonczenie]]-telefony[[#This Row],[rozpoczecie]]</f>
        <v>2.0601851851851927E-3</v>
      </c>
    </row>
    <row r="864" spans="1:7" hidden="1" x14ac:dyDescent="0.25">
      <c r="A864">
        <v>6018613</v>
      </c>
      <c r="B864" s="1">
        <v>42930</v>
      </c>
      <c r="C864" s="2">
        <v>0.44295138888888891</v>
      </c>
      <c r="D864" s="2">
        <v>0.44545138888888891</v>
      </c>
      <c r="E864" t="str">
        <f>IF(LEN(telefony[[#This Row],[nr]])=7,"stacjonarny",IF(LEN(telefony[[#This Row],[nr]])=8,"komórkowy","zagraniczne"))</f>
        <v>stacjonarny</v>
      </c>
      <c r="F864">
        <f>IFERROR(SEARCH("12*",telefony[[#This Row],[nr]]),0)</f>
        <v>0</v>
      </c>
      <c r="G864" s="2">
        <f>telefony[[#This Row],[zakonczenie]]-telefony[[#This Row],[rozpoczecie]]</f>
        <v>2.5000000000000022E-3</v>
      </c>
    </row>
    <row r="865" spans="1:7" hidden="1" x14ac:dyDescent="0.25">
      <c r="A865">
        <v>6021417</v>
      </c>
      <c r="B865" s="1">
        <v>42942</v>
      </c>
      <c r="C865" s="2">
        <v>0.48534722222222221</v>
      </c>
      <c r="D865" s="2">
        <v>0.48814814814814816</v>
      </c>
      <c r="E865" t="str">
        <f>IF(LEN(telefony[[#This Row],[nr]])=7,"stacjonarny",IF(LEN(telefony[[#This Row],[nr]])=8,"komórkowy","zagraniczne"))</f>
        <v>stacjonarny</v>
      </c>
      <c r="F865">
        <f>IFERROR(SEARCH("12*",telefony[[#This Row],[nr]]),0)</f>
        <v>0</v>
      </c>
      <c r="G865" s="2">
        <f>telefony[[#This Row],[zakonczenie]]-telefony[[#This Row],[rozpoczecie]]</f>
        <v>2.8009259259259567E-3</v>
      </c>
    </row>
    <row r="866" spans="1:7" hidden="1" x14ac:dyDescent="0.25">
      <c r="A866">
        <v>6023049</v>
      </c>
      <c r="B866" s="1">
        <v>42935</v>
      </c>
      <c r="C866" s="2">
        <v>0.39959490740740738</v>
      </c>
      <c r="D866" s="2">
        <v>0.41099537037037037</v>
      </c>
      <c r="E866" t="str">
        <f>IF(LEN(telefony[[#This Row],[nr]])=7,"stacjonarny",IF(LEN(telefony[[#This Row],[nr]])=8,"komórkowy","zagraniczne"))</f>
        <v>stacjonarny</v>
      </c>
      <c r="F866">
        <f>IFERROR(SEARCH("12*",telefony[[#This Row],[nr]]),0)</f>
        <v>0</v>
      </c>
      <c r="G866" s="2">
        <f>telefony[[#This Row],[zakonczenie]]-telefony[[#This Row],[rozpoczecie]]</f>
        <v>1.1400462962962987E-2</v>
      </c>
    </row>
    <row r="867" spans="1:7" hidden="1" x14ac:dyDescent="0.25">
      <c r="A867">
        <v>6024447</v>
      </c>
      <c r="B867" s="1">
        <v>42934</v>
      </c>
      <c r="C867" s="2">
        <v>0.51164351851851853</v>
      </c>
      <c r="D867" s="2">
        <v>0.51975694444444442</v>
      </c>
      <c r="E867" t="str">
        <f>IF(LEN(telefony[[#This Row],[nr]])=7,"stacjonarny",IF(LEN(telefony[[#This Row],[nr]])=8,"komórkowy","zagraniczne"))</f>
        <v>stacjonarny</v>
      </c>
      <c r="F867">
        <f>IFERROR(SEARCH("12*",telefony[[#This Row],[nr]]),0)</f>
        <v>0</v>
      </c>
      <c r="G867" s="2">
        <f>telefony[[#This Row],[zakonczenie]]-telefony[[#This Row],[rozpoczecie]]</f>
        <v>8.113425925925899E-3</v>
      </c>
    </row>
    <row r="868" spans="1:7" hidden="1" x14ac:dyDescent="0.25">
      <c r="A868">
        <v>6026397</v>
      </c>
      <c r="B868" s="1">
        <v>42930</v>
      </c>
      <c r="C868" s="2">
        <v>0.43362268518518521</v>
      </c>
      <c r="D868" s="2">
        <v>0.44447916666666665</v>
      </c>
      <c r="E868" t="str">
        <f>IF(LEN(telefony[[#This Row],[nr]])=7,"stacjonarny",IF(LEN(telefony[[#This Row],[nr]])=8,"komórkowy","zagraniczne"))</f>
        <v>stacjonarny</v>
      </c>
      <c r="F868">
        <f>IFERROR(SEARCH("12*",telefony[[#This Row],[nr]]),0)</f>
        <v>0</v>
      </c>
      <c r="G868" s="2">
        <f>telefony[[#This Row],[zakonczenie]]-telefony[[#This Row],[rozpoczecie]]</f>
        <v>1.0856481481481439E-2</v>
      </c>
    </row>
    <row r="869" spans="1:7" hidden="1" x14ac:dyDescent="0.25">
      <c r="A869">
        <v>6027120</v>
      </c>
      <c r="B869" s="1">
        <v>42922</v>
      </c>
      <c r="C869" s="2">
        <v>0.33814814814814814</v>
      </c>
      <c r="D869" s="2">
        <v>0.34232638888888889</v>
      </c>
      <c r="E869" t="str">
        <f>IF(LEN(telefony[[#This Row],[nr]])=7,"stacjonarny",IF(LEN(telefony[[#This Row],[nr]])=8,"komórkowy","zagraniczne"))</f>
        <v>stacjonarny</v>
      </c>
      <c r="F869">
        <f>IFERROR(SEARCH("12*",telefony[[#This Row],[nr]]),0)</f>
        <v>5</v>
      </c>
      <c r="G869" s="2">
        <f>telefony[[#This Row],[zakonczenie]]-telefony[[#This Row],[rozpoczecie]]</f>
        <v>4.1782407407407463E-3</v>
      </c>
    </row>
    <row r="870" spans="1:7" hidden="1" x14ac:dyDescent="0.25">
      <c r="A870">
        <v>6045882</v>
      </c>
      <c r="B870" s="1">
        <v>42922</v>
      </c>
      <c r="C870" s="2">
        <v>0.37799768518518517</v>
      </c>
      <c r="D870" s="2">
        <v>0.38377314814814817</v>
      </c>
      <c r="E870" t="str">
        <f>IF(LEN(telefony[[#This Row],[nr]])=7,"stacjonarny",IF(LEN(telefony[[#This Row],[nr]])=8,"komórkowy","zagraniczne"))</f>
        <v>stacjonarny</v>
      </c>
      <c r="F870">
        <f>IFERROR(SEARCH("12*",telefony[[#This Row],[nr]]),0)</f>
        <v>0</v>
      </c>
      <c r="G870" s="2">
        <f>telefony[[#This Row],[zakonczenie]]-telefony[[#This Row],[rozpoczecie]]</f>
        <v>5.7754629629629961E-3</v>
      </c>
    </row>
    <row r="871" spans="1:7" hidden="1" x14ac:dyDescent="0.25">
      <c r="A871">
        <v>6047761</v>
      </c>
      <c r="B871" s="1">
        <v>42944</v>
      </c>
      <c r="C871" s="2">
        <v>0.43351851851851853</v>
      </c>
      <c r="D871" s="2">
        <v>0.4412152777777778</v>
      </c>
      <c r="E871" t="str">
        <f>IF(LEN(telefony[[#This Row],[nr]])=7,"stacjonarny",IF(LEN(telefony[[#This Row],[nr]])=8,"komórkowy","zagraniczne"))</f>
        <v>stacjonarny</v>
      </c>
      <c r="F871">
        <f>IFERROR(SEARCH("12*",telefony[[#This Row],[nr]]),0)</f>
        <v>0</v>
      </c>
      <c r="G871" s="2">
        <f>telefony[[#This Row],[zakonczenie]]-telefony[[#This Row],[rozpoczecie]]</f>
        <v>7.6967592592592782E-3</v>
      </c>
    </row>
    <row r="872" spans="1:7" hidden="1" x14ac:dyDescent="0.25">
      <c r="A872">
        <v>6050344</v>
      </c>
      <c r="B872" s="1">
        <v>42919</v>
      </c>
      <c r="C872" s="2">
        <v>0.52444444444444449</v>
      </c>
      <c r="D872" s="2">
        <v>0.52681712962962968</v>
      </c>
      <c r="E872" t="str">
        <f>IF(LEN(telefony[[#This Row],[nr]])=7,"stacjonarny",IF(LEN(telefony[[#This Row],[nr]])=8,"komórkowy","zagraniczne"))</f>
        <v>stacjonarny</v>
      </c>
      <c r="F872">
        <f>IFERROR(SEARCH("12*",telefony[[#This Row],[nr]]),0)</f>
        <v>0</v>
      </c>
      <c r="G872" s="2">
        <f>telefony[[#This Row],[zakonczenie]]-telefony[[#This Row],[rozpoczecie]]</f>
        <v>2.372685185185186E-3</v>
      </c>
    </row>
    <row r="873" spans="1:7" hidden="1" x14ac:dyDescent="0.25">
      <c r="A873">
        <v>6050570</v>
      </c>
      <c r="B873" s="1">
        <v>42934</v>
      </c>
      <c r="C873" s="2">
        <v>0.44744212962962965</v>
      </c>
      <c r="D873" s="2">
        <v>0.45751157407407406</v>
      </c>
      <c r="E873" t="str">
        <f>IF(LEN(telefony[[#This Row],[nr]])=7,"stacjonarny",IF(LEN(telefony[[#This Row],[nr]])=8,"komórkowy","zagraniczne"))</f>
        <v>stacjonarny</v>
      </c>
      <c r="F873">
        <f>IFERROR(SEARCH("12*",telefony[[#This Row],[nr]]),0)</f>
        <v>0</v>
      </c>
      <c r="G873" s="2">
        <f>telefony[[#This Row],[zakonczenie]]-telefony[[#This Row],[rozpoczecie]]</f>
        <v>1.0069444444444409E-2</v>
      </c>
    </row>
    <row r="874" spans="1:7" hidden="1" x14ac:dyDescent="0.25">
      <c r="A874">
        <v>6051341</v>
      </c>
      <c r="B874" s="1">
        <v>42947</v>
      </c>
      <c r="C874" s="2">
        <v>0.50980324074074079</v>
      </c>
      <c r="D874" s="2">
        <v>0.51123842592592594</v>
      </c>
      <c r="E874" t="str">
        <f>IF(LEN(telefony[[#This Row],[nr]])=7,"stacjonarny",IF(LEN(telefony[[#This Row],[nr]])=8,"komórkowy","zagraniczne"))</f>
        <v>stacjonarny</v>
      </c>
      <c r="F874">
        <f>IFERROR(SEARCH("12*",telefony[[#This Row],[nr]]),0)</f>
        <v>0</v>
      </c>
      <c r="G874" s="2">
        <f>telefony[[#This Row],[zakonczenie]]-telefony[[#This Row],[rozpoczecie]]</f>
        <v>1.4351851851851505E-3</v>
      </c>
    </row>
    <row r="875" spans="1:7" hidden="1" x14ac:dyDescent="0.25">
      <c r="A875">
        <v>6055986</v>
      </c>
      <c r="B875" s="1">
        <v>42943</v>
      </c>
      <c r="C875" s="2">
        <v>0.40710648148148149</v>
      </c>
      <c r="D875" s="2">
        <v>0.40740740740740738</v>
      </c>
      <c r="E875" t="str">
        <f>IF(LEN(telefony[[#This Row],[nr]])=7,"stacjonarny",IF(LEN(telefony[[#This Row],[nr]])=8,"komórkowy","zagraniczne"))</f>
        <v>stacjonarny</v>
      </c>
      <c r="F875">
        <f>IFERROR(SEARCH("12*",telefony[[#This Row],[nr]]),0)</f>
        <v>0</v>
      </c>
      <c r="G875" s="2">
        <f>telefony[[#This Row],[zakonczenie]]-telefony[[#This Row],[rozpoczecie]]</f>
        <v>3.0092592592589895E-4</v>
      </c>
    </row>
    <row r="876" spans="1:7" hidden="1" x14ac:dyDescent="0.25">
      <c r="A876">
        <v>6056372</v>
      </c>
      <c r="B876" s="1">
        <v>42941</v>
      </c>
      <c r="C876" s="2">
        <v>0.36930555555555555</v>
      </c>
      <c r="D876" s="2">
        <v>0.37615740740740738</v>
      </c>
      <c r="E876" t="str">
        <f>IF(LEN(telefony[[#This Row],[nr]])=7,"stacjonarny",IF(LEN(telefony[[#This Row],[nr]])=8,"komórkowy","zagraniczne"))</f>
        <v>stacjonarny</v>
      </c>
      <c r="F876">
        <f>IFERROR(SEARCH("12*",telefony[[#This Row],[nr]]),0)</f>
        <v>0</v>
      </c>
      <c r="G876" s="2">
        <f>telefony[[#This Row],[zakonczenie]]-telefony[[#This Row],[rozpoczecie]]</f>
        <v>6.8518518518518312E-3</v>
      </c>
    </row>
    <row r="877" spans="1:7" hidden="1" x14ac:dyDescent="0.25">
      <c r="A877">
        <v>6060835</v>
      </c>
      <c r="B877" s="1">
        <v>42942</v>
      </c>
      <c r="C877" s="2">
        <v>0.60623842592592592</v>
      </c>
      <c r="D877" s="2">
        <v>0.61055555555555552</v>
      </c>
      <c r="E877" t="str">
        <f>IF(LEN(telefony[[#This Row],[nr]])=7,"stacjonarny",IF(LEN(telefony[[#This Row],[nr]])=8,"komórkowy","zagraniczne"))</f>
        <v>stacjonarny</v>
      </c>
      <c r="F877">
        <f>IFERROR(SEARCH("12*",telefony[[#This Row],[nr]]),0)</f>
        <v>0</v>
      </c>
      <c r="G877" s="2">
        <f>telefony[[#This Row],[zakonczenie]]-telefony[[#This Row],[rozpoczecie]]</f>
        <v>4.3171296296296013E-3</v>
      </c>
    </row>
    <row r="878" spans="1:7" hidden="1" x14ac:dyDescent="0.25">
      <c r="A878">
        <v>6060835</v>
      </c>
      <c r="B878" s="1">
        <v>42943</v>
      </c>
      <c r="C878" s="2">
        <v>0.36148148148148146</v>
      </c>
      <c r="D878" s="2">
        <v>0.3721990740740741</v>
      </c>
      <c r="E878" t="str">
        <f>IF(LEN(telefony[[#This Row],[nr]])=7,"stacjonarny",IF(LEN(telefony[[#This Row],[nr]])=8,"komórkowy","zagraniczne"))</f>
        <v>stacjonarny</v>
      </c>
      <c r="F878">
        <f>IFERROR(SEARCH("12*",telefony[[#This Row],[nr]]),0)</f>
        <v>0</v>
      </c>
      <c r="G878" s="2">
        <f>telefony[[#This Row],[zakonczenie]]-telefony[[#This Row],[rozpoczecie]]</f>
        <v>1.071759259259264E-2</v>
      </c>
    </row>
    <row r="879" spans="1:7" hidden="1" x14ac:dyDescent="0.25">
      <c r="A879">
        <v>6062869</v>
      </c>
      <c r="B879" s="1">
        <v>42927</v>
      </c>
      <c r="C879" s="2">
        <v>0.3513425925925926</v>
      </c>
      <c r="D879" s="2">
        <v>0.35505787037037034</v>
      </c>
      <c r="E879" t="str">
        <f>IF(LEN(telefony[[#This Row],[nr]])=7,"stacjonarny",IF(LEN(telefony[[#This Row],[nr]])=8,"komórkowy","zagraniczne"))</f>
        <v>stacjonarny</v>
      </c>
      <c r="F879">
        <f>IFERROR(SEARCH("12*",telefony[[#This Row],[nr]]),0)</f>
        <v>0</v>
      </c>
      <c r="G879" s="2">
        <f>telefony[[#This Row],[zakonczenie]]-telefony[[#This Row],[rozpoczecie]]</f>
        <v>3.7152777777777479E-3</v>
      </c>
    </row>
    <row r="880" spans="1:7" hidden="1" x14ac:dyDescent="0.25">
      <c r="A880">
        <v>6068132</v>
      </c>
      <c r="B880" s="1">
        <v>42936</v>
      </c>
      <c r="C880" s="2">
        <v>0.52225694444444448</v>
      </c>
      <c r="D880" s="2">
        <v>0.5236574074074074</v>
      </c>
      <c r="E880" t="str">
        <f>IF(LEN(telefony[[#This Row],[nr]])=7,"stacjonarny",IF(LEN(telefony[[#This Row],[nr]])=8,"komórkowy","zagraniczne"))</f>
        <v>stacjonarny</v>
      </c>
      <c r="F880">
        <f>IFERROR(SEARCH("12*",telefony[[#This Row],[nr]]),0)</f>
        <v>0</v>
      </c>
      <c r="G880" s="2">
        <f>telefony[[#This Row],[zakonczenie]]-telefony[[#This Row],[rozpoczecie]]</f>
        <v>1.4004629629629228E-3</v>
      </c>
    </row>
    <row r="881" spans="1:7" hidden="1" x14ac:dyDescent="0.25">
      <c r="A881">
        <v>6068132</v>
      </c>
      <c r="B881" s="1">
        <v>42944</v>
      </c>
      <c r="C881" s="2">
        <v>0.37793981481481481</v>
      </c>
      <c r="D881" s="2">
        <v>0.3873611111111111</v>
      </c>
      <c r="E881" t="str">
        <f>IF(LEN(telefony[[#This Row],[nr]])=7,"stacjonarny",IF(LEN(telefony[[#This Row],[nr]])=8,"komórkowy","zagraniczne"))</f>
        <v>stacjonarny</v>
      </c>
      <c r="F881">
        <f>IFERROR(SEARCH("12*",telefony[[#This Row],[nr]]),0)</f>
        <v>0</v>
      </c>
      <c r="G881" s="2">
        <f>telefony[[#This Row],[zakonczenie]]-telefony[[#This Row],[rozpoczecie]]</f>
        <v>9.4212962962962887E-3</v>
      </c>
    </row>
    <row r="882" spans="1:7" hidden="1" x14ac:dyDescent="0.25">
      <c r="A882">
        <v>6070136</v>
      </c>
      <c r="B882" s="1">
        <v>42937</v>
      </c>
      <c r="C882" s="2">
        <v>0.3515625</v>
      </c>
      <c r="D882" s="2">
        <v>0.35299768518518521</v>
      </c>
      <c r="E882" t="str">
        <f>IF(LEN(telefony[[#This Row],[nr]])=7,"stacjonarny",IF(LEN(telefony[[#This Row],[nr]])=8,"komórkowy","zagraniczne"))</f>
        <v>stacjonarny</v>
      </c>
      <c r="F882">
        <f>IFERROR(SEARCH("12*",telefony[[#This Row],[nr]]),0)</f>
        <v>0</v>
      </c>
      <c r="G882" s="2">
        <f>telefony[[#This Row],[zakonczenie]]-telefony[[#This Row],[rozpoczecie]]</f>
        <v>1.435185185185206E-3</v>
      </c>
    </row>
    <row r="883" spans="1:7" hidden="1" x14ac:dyDescent="0.25">
      <c r="A883">
        <v>6070329</v>
      </c>
      <c r="B883" s="1">
        <v>42934</v>
      </c>
      <c r="C883" s="2">
        <v>0.40337962962962964</v>
      </c>
      <c r="D883" s="2">
        <v>0.41432870370370373</v>
      </c>
      <c r="E883" t="str">
        <f>IF(LEN(telefony[[#This Row],[nr]])=7,"stacjonarny",IF(LEN(telefony[[#This Row],[nr]])=8,"komórkowy","zagraniczne"))</f>
        <v>stacjonarny</v>
      </c>
      <c r="F883">
        <f>IFERROR(SEARCH("12*",telefony[[#This Row],[nr]]),0)</f>
        <v>0</v>
      </c>
      <c r="G883" s="2">
        <f>telefony[[#This Row],[zakonczenie]]-telefony[[#This Row],[rozpoczecie]]</f>
        <v>1.0949074074074083E-2</v>
      </c>
    </row>
    <row r="884" spans="1:7" hidden="1" x14ac:dyDescent="0.25">
      <c r="A884">
        <v>6087301</v>
      </c>
      <c r="B884" s="1">
        <v>42943</v>
      </c>
      <c r="C884" s="2">
        <v>0.58589120370370373</v>
      </c>
      <c r="D884" s="2">
        <v>0.59706018518518522</v>
      </c>
      <c r="E884" t="str">
        <f>IF(LEN(telefony[[#This Row],[nr]])=7,"stacjonarny",IF(LEN(telefony[[#This Row],[nr]])=8,"komórkowy","zagraniczne"))</f>
        <v>stacjonarny</v>
      </c>
      <c r="F884">
        <f>IFERROR(SEARCH("12*",telefony[[#This Row],[nr]]),0)</f>
        <v>0</v>
      </c>
      <c r="G884" s="2">
        <f>telefony[[#This Row],[zakonczenie]]-telefony[[#This Row],[rozpoczecie]]</f>
        <v>1.1168981481481488E-2</v>
      </c>
    </row>
    <row r="885" spans="1:7" hidden="1" x14ac:dyDescent="0.25">
      <c r="A885">
        <v>6087997</v>
      </c>
      <c r="B885" s="1">
        <v>42920</v>
      </c>
      <c r="C885" s="2">
        <v>0.35653935185185187</v>
      </c>
      <c r="D885" s="2">
        <v>0.36062499999999997</v>
      </c>
      <c r="E885" t="str">
        <f>IF(LEN(telefony[[#This Row],[nr]])=7,"stacjonarny",IF(LEN(telefony[[#This Row],[nr]])=8,"komórkowy","zagraniczne"))</f>
        <v>stacjonarny</v>
      </c>
      <c r="F885">
        <f>IFERROR(SEARCH("12*",telefony[[#This Row],[nr]]),0)</f>
        <v>0</v>
      </c>
      <c r="G885" s="2">
        <f>telefony[[#This Row],[zakonczenie]]-telefony[[#This Row],[rozpoczecie]]</f>
        <v>4.0856481481481022E-3</v>
      </c>
    </row>
    <row r="886" spans="1:7" hidden="1" x14ac:dyDescent="0.25">
      <c r="A886">
        <v>6118241</v>
      </c>
      <c r="B886" s="1">
        <v>42926</v>
      </c>
      <c r="C886" s="2">
        <v>0.47462962962962962</v>
      </c>
      <c r="D886" s="2">
        <v>0.47839120370370369</v>
      </c>
      <c r="E886" t="str">
        <f>IF(LEN(telefony[[#This Row],[nr]])=7,"stacjonarny",IF(LEN(telefony[[#This Row],[nr]])=8,"komórkowy","zagraniczne"))</f>
        <v>stacjonarny</v>
      </c>
      <c r="F886">
        <f>IFERROR(SEARCH("12*",telefony[[#This Row],[nr]]),0)</f>
        <v>0</v>
      </c>
      <c r="G886" s="2">
        <f>telefony[[#This Row],[zakonczenie]]-telefony[[#This Row],[rozpoczecie]]</f>
        <v>3.76157407407407E-3</v>
      </c>
    </row>
    <row r="887" spans="1:7" hidden="1" x14ac:dyDescent="0.25">
      <c r="A887">
        <v>6124638</v>
      </c>
      <c r="B887" s="1">
        <v>42947</v>
      </c>
      <c r="C887" s="2">
        <v>0.43162037037037038</v>
      </c>
      <c r="D887" s="2">
        <v>0.44153935185185184</v>
      </c>
      <c r="E887" t="str">
        <f>IF(LEN(telefony[[#This Row],[nr]])=7,"stacjonarny",IF(LEN(telefony[[#This Row],[nr]])=8,"komórkowy","zagraniczne"))</f>
        <v>stacjonarny</v>
      </c>
      <c r="F887">
        <f>IFERROR(SEARCH("12*",telefony[[#This Row],[nr]]),0)</f>
        <v>2</v>
      </c>
      <c r="G887" s="2">
        <f>telefony[[#This Row],[zakonczenie]]-telefony[[#This Row],[rozpoczecie]]</f>
        <v>9.9189814814814592E-3</v>
      </c>
    </row>
    <row r="888" spans="1:7" hidden="1" x14ac:dyDescent="0.25">
      <c r="A888">
        <v>6131743</v>
      </c>
      <c r="B888" s="1">
        <v>42944</v>
      </c>
      <c r="C888" s="2">
        <v>0.38305555555555554</v>
      </c>
      <c r="D888" s="2">
        <v>0.38718750000000002</v>
      </c>
      <c r="E888" t="str">
        <f>IF(LEN(telefony[[#This Row],[nr]])=7,"stacjonarny",IF(LEN(telefony[[#This Row],[nr]])=8,"komórkowy","zagraniczne"))</f>
        <v>stacjonarny</v>
      </c>
      <c r="F888">
        <f>IFERROR(SEARCH("12*",telefony[[#This Row],[nr]]),0)</f>
        <v>0</v>
      </c>
      <c r="G888" s="2">
        <f>telefony[[#This Row],[zakonczenie]]-telefony[[#This Row],[rozpoczecie]]</f>
        <v>4.1319444444444797E-3</v>
      </c>
    </row>
    <row r="889" spans="1:7" hidden="1" x14ac:dyDescent="0.25">
      <c r="A889">
        <v>6146223</v>
      </c>
      <c r="B889" s="1">
        <v>42941</v>
      </c>
      <c r="C889" s="2">
        <v>0.55517361111111108</v>
      </c>
      <c r="D889" s="2">
        <v>0.56013888888888885</v>
      </c>
      <c r="E889" t="str">
        <f>IF(LEN(telefony[[#This Row],[nr]])=7,"stacjonarny",IF(LEN(telefony[[#This Row],[nr]])=8,"komórkowy","zagraniczne"))</f>
        <v>stacjonarny</v>
      </c>
      <c r="F889">
        <f>IFERROR(SEARCH("12*",telefony[[#This Row],[nr]]),0)</f>
        <v>0</v>
      </c>
      <c r="G889" s="2">
        <f>telefony[[#This Row],[zakonczenie]]-telefony[[#This Row],[rozpoczecie]]</f>
        <v>4.9652777777777768E-3</v>
      </c>
    </row>
    <row r="890" spans="1:7" hidden="1" x14ac:dyDescent="0.25">
      <c r="A890">
        <v>6151478</v>
      </c>
      <c r="B890" s="1">
        <v>42933</v>
      </c>
      <c r="C890" s="2">
        <v>0.44103009259259257</v>
      </c>
      <c r="D890" s="2">
        <v>0.44807870370370373</v>
      </c>
      <c r="E890" t="str">
        <f>IF(LEN(telefony[[#This Row],[nr]])=7,"stacjonarny",IF(LEN(telefony[[#This Row],[nr]])=8,"komórkowy","zagraniczne"))</f>
        <v>stacjonarny</v>
      </c>
      <c r="F890">
        <f>IFERROR(SEARCH("12*",telefony[[#This Row],[nr]]),0)</f>
        <v>0</v>
      </c>
      <c r="G890" s="2">
        <f>telefony[[#This Row],[zakonczenie]]-telefony[[#This Row],[rozpoczecie]]</f>
        <v>7.0486111111111582E-3</v>
      </c>
    </row>
    <row r="891" spans="1:7" hidden="1" x14ac:dyDescent="0.25">
      <c r="A891">
        <v>6156594</v>
      </c>
      <c r="B891" s="1">
        <v>42922</v>
      </c>
      <c r="C891" s="2">
        <v>0.41142361111111109</v>
      </c>
      <c r="D891" s="2">
        <v>0.42168981481481482</v>
      </c>
      <c r="E891" t="str">
        <f>IF(LEN(telefony[[#This Row],[nr]])=7,"stacjonarny",IF(LEN(telefony[[#This Row],[nr]])=8,"komórkowy","zagraniczne"))</f>
        <v>stacjonarny</v>
      </c>
      <c r="F891">
        <f>IFERROR(SEARCH("12*",telefony[[#This Row],[nr]]),0)</f>
        <v>0</v>
      </c>
      <c r="G891" s="2">
        <f>telefony[[#This Row],[zakonczenie]]-telefony[[#This Row],[rozpoczecie]]</f>
        <v>1.0266203703703736E-2</v>
      </c>
    </row>
    <row r="892" spans="1:7" hidden="1" x14ac:dyDescent="0.25">
      <c r="A892">
        <v>6158527</v>
      </c>
      <c r="B892" s="1">
        <v>42928</v>
      </c>
      <c r="C892" s="2">
        <v>0.62449074074074074</v>
      </c>
      <c r="D892" s="2">
        <v>0.62653935185185183</v>
      </c>
      <c r="E892" t="str">
        <f>IF(LEN(telefony[[#This Row],[nr]])=7,"stacjonarny",IF(LEN(telefony[[#This Row],[nr]])=8,"komórkowy","zagraniczne"))</f>
        <v>stacjonarny</v>
      </c>
      <c r="F892">
        <f>IFERROR(SEARCH("12*",telefony[[#This Row],[nr]]),0)</f>
        <v>0</v>
      </c>
      <c r="G892" s="2">
        <f>telefony[[#This Row],[zakonczenie]]-telefony[[#This Row],[rozpoczecie]]</f>
        <v>2.0486111111110983E-3</v>
      </c>
    </row>
    <row r="893" spans="1:7" hidden="1" x14ac:dyDescent="0.25">
      <c r="A893">
        <v>6161675</v>
      </c>
      <c r="B893" s="1">
        <v>42919</v>
      </c>
      <c r="C893" s="2">
        <v>0.61449074074074073</v>
      </c>
      <c r="D893" s="2">
        <v>0.62415509259259261</v>
      </c>
      <c r="E893" t="str">
        <f>IF(LEN(telefony[[#This Row],[nr]])=7,"stacjonarny",IF(LEN(telefony[[#This Row],[nr]])=8,"komórkowy","zagraniczne"))</f>
        <v>stacjonarny</v>
      </c>
      <c r="F893">
        <f>IFERROR(SEARCH("12*",telefony[[#This Row],[nr]]),0)</f>
        <v>0</v>
      </c>
      <c r="G893" s="2">
        <f>telefony[[#This Row],[zakonczenie]]-telefony[[#This Row],[rozpoczecie]]</f>
        <v>9.6643518518518823E-3</v>
      </c>
    </row>
    <row r="894" spans="1:7" hidden="1" x14ac:dyDescent="0.25">
      <c r="A894">
        <v>6175467</v>
      </c>
      <c r="B894" s="1">
        <v>42937</v>
      </c>
      <c r="C894" s="2">
        <v>0.60185185185185186</v>
      </c>
      <c r="D894" s="2">
        <v>0.61021990740740739</v>
      </c>
      <c r="E894" t="str">
        <f>IF(LEN(telefony[[#This Row],[nr]])=7,"stacjonarny",IF(LEN(telefony[[#This Row],[nr]])=8,"komórkowy","zagraniczne"))</f>
        <v>stacjonarny</v>
      </c>
      <c r="F894">
        <f>IFERROR(SEARCH("12*",telefony[[#This Row],[nr]]),0)</f>
        <v>0</v>
      </c>
      <c r="G894" s="2">
        <f>telefony[[#This Row],[zakonczenie]]-telefony[[#This Row],[rozpoczecie]]</f>
        <v>8.3680555555555314E-3</v>
      </c>
    </row>
    <row r="895" spans="1:7" hidden="1" x14ac:dyDescent="0.25">
      <c r="A895">
        <v>6175467</v>
      </c>
      <c r="B895" s="1">
        <v>42941</v>
      </c>
      <c r="C895" s="2">
        <v>0.39753472222222225</v>
      </c>
      <c r="D895" s="2">
        <v>0.40424768518518517</v>
      </c>
      <c r="E895" t="str">
        <f>IF(LEN(telefony[[#This Row],[nr]])=7,"stacjonarny",IF(LEN(telefony[[#This Row],[nr]])=8,"komórkowy","zagraniczne"))</f>
        <v>stacjonarny</v>
      </c>
      <c r="F895">
        <f>IFERROR(SEARCH("12*",telefony[[#This Row],[nr]]),0)</f>
        <v>0</v>
      </c>
      <c r="G895" s="2">
        <f>telefony[[#This Row],[zakonczenie]]-telefony[[#This Row],[rozpoczecie]]</f>
        <v>6.7129629629629206E-3</v>
      </c>
    </row>
    <row r="896" spans="1:7" hidden="1" x14ac:dyDescent="0.25">
      <c r="A896">
        <v>6175467</v>
      </c>
      <c r="B896" s="1">
        <v>42947</v>
      </c>
      <c r="C896" s="2">
        <v>0.35976851851851854</v>
      </c>
      <c r="D896" s="2">
        <v>0.36883101851851852</v>
      </c>
      <c r="E896" t="str">
        <f>IF(LEN(telefony[[#This Row],[nr]])=7,"stacjonarny",IF(LEN(telefony[[#This Row],[nr]])=8,"komórkowy","zagraniczne"))</f>
        <v>stacjonarny</v>
      </c>
      <c r="F896">
        <f>IFERROR(SEARCH("12*",telefony[[#This Row],[nr]]),0)</f>
        <v>0</v>
      </c>
      <c r="G896" s="2">
        <f>telefony[[#This Row],[zakonczenie]]-telefony[[#This Row],[rozpoczecie]]</f>
        <v>9.0624999999999734E-3</v>
      </c>
    </row>
    <row r="897" spans="1:7" hidden="1" x14ac:dyDescent="0.25">
      <c r="A897">
        <v>6177366</v>
      </c>
      <c r="B897" s="1">
        <v>42929</v>
      </c>
      <c r="C897" s="2">
        <v>0.59266203703703701</v>
      </c>
      <c r="D897" s="2">
        <v>0.59672453703703698</v>
      </c>
      <c r="E897" t="str">
        <f>IF(LEN(telefony[[#This Row],[nr]])=7,"stacjonarny",IF(LEN(telefony[[#This Row],[nr]])=8,"komórkowy","zagraniczne"))</f>
        <v>stacjonarny</v>
      </c>
      <c r="F897">
        <f>IFERROR(SEARCH("12*",telefony[[#This Row],[nr]]),0)</f>
        <v>0</v>
      </c>
      <c r="G897" s="2">
        <f>telefony[[#This Row],[zakonczenie]]-telefony[[#This Row],[rozpoczecie]]</f>
        <v>4.0624999999999689E-3</v>
      </c>
    </row>
    <row r="898" spans="1:7" hidden="1" x14ac:dyDescent="0.25">
      <c r="A898">
        <v>6191682</v>
      </c>
      <c r="B898" s="1">
        <v>42927</v>
      </c>
      <c r="C898" s="2">
        <v>0.58711805555555552</v>
      </c>
      <c r="D898" s="2">
        <v>0.59739583333333335</v>
      </c>
      <c r="E898" t="str">
        <f>IF(LEN(telefony[[#This Row],[nr]])=7,"stacjonarny",IF(LEN(telefony[[#This Row],[nr]])=8,"komórkowy","zagraniczne"))</f>
        <v>stacjonarny</v>
      </c>
      <c r="F898">
        <f>IFERROR(SEARCH("12*",telefony[[#This Row],[nr]]),0)</f>
        <v>0</v>
      </c>
      <c r="G898" s="2">
        <f>telefony[[#This Row],[zakonczenie]]-telefony[[#This Row],[rozpoczecie]]</f>
        <v>1.027777777777783E-2</v>
      </c>
    </row>
    <row r="899" spans="1:7" hidden="1" x14ac:dyDescent="0.25">
      <c r="A899">
        <v>6194112</v>
      </c>
      <c r="B899" s="1">
        <v>42935</v>
      </c>
      <c r="C899" s="2">
        <v>0.55174768518518513</v>
      </c>
      <c r="D899" s="2">
        <v>0.5575</v>
      </c>
      <c r="E899" t="str">
        <f>IF(LEN(telefony[[#This Row],[nr]])=7,"stacjonarny",IF(LEN(telefony[[#This Row],[nr]])=8,"komórkowy","zagraniczne"))</f>
        <v>stacjonarny</v>
      </c>
      <c r="F899">
        <f>IFERROR(SEARCH("12*",telefony[[#This Row],[nr]]),0)</f>
        <v>6</v>
      </c>
      <c r="G899" s="2">
        <f>telefony[[#This Row],[zakonczenie]]-telefony[[#This Row],[rozpoczecie]]</f>
        <v>5.7523148148148628E-3</v>
      </c>
    </row>
    <row r="900" spans="1:7" hidden="1" x14ac:dyDescent="0.25">
      <c r="A900">
        <v>6218089</v>
      </c>
      <c r="B900" s="1">
        <v>42942</v>
      </c>
      <c r="C900" s="2">
        <v>0.51712962962962961</v>
      </c>
      <c r="D900" s="2">
        <v>0.52177083333333329</v>
      </c>
      <c r="E900" t="str">
        <f>IF(LEN(telefony[[#This Row],[nr]])=7,"stacjonarny",IF(LEN(telefony[[#This Row],[nr]])=8,"komórkowy","zagraniczne"))</f>
        <v>stacjonarny</v>
      </c>
      <c r="F900">
        <f>IFERROR(SEARCH("12*",telefony[[#This Row],[nr]]),0)</f>
        <v>0</v>
      </c>
      <c r="G900" s="2">
        <f>telefony[[#This Row],[zakonczenie]]-telefony[[#This Row],[rozpoczecie]]</f>
        <v>4.6412037037036891E-3</v>
      </c>
    </row>
    <row r="901" spans="1:7" hidden="1" x14ac:dyDescent="0.25">
      <c r="A901">
        <v>6220398</v>
      </c>
      <c r="B901" s="1">
        <v>42943</v>
      </c>
      <c r="C901" s="2">
        <v>0.46175925925925926</v>
      </c>
      <c r="D901" s="2">
        <v>0.46263888888888888</v>
      </c>
      <c r="E901" t="str">
        <f>IF(LEN(telefony[[#This Row],[nr]])=7,"stacjonarny",IF(LEN(telefony[[#This Row],[nr]])=8,"komórkowy","zagraniczne"))</f>
        <v>stacjonarny</v>
      </c>
      <c r="F901">
        <f>IFERROR(SEARCH("12*",telefony[[#This Row],[nr]]),0)</f>
        <v>0</v>
      </c>
      <c r="G901" s="2">
        <f>telefony[[#This Row],[zakonczenie]]-telefony[[#This Row],[rozpoczecie]]</f>
        <v>8.796296296296191E-4</v>
      </c>
    </row>
    <row r="902" spans="1:7" hidden="1" x14ac:dyDescent="0.25">
      <c r="A902">
        <v>6231537</v>
      </c>
      <c r="B902" s="1">
        <v>42920</v>
      </c>
      <c r="C902" s="2">
        <v>0.59767361111111106</v>
      </c>
      <c r="D902" s="2">
        <v>0.6026273148148148</v>
      </c>
      <c r="E902" t="str">
        <f>IF(LEN(telefony[[#This Row],[nr]])=7,"stacjonarny",IF(LEN(telefony[[#This Row],[nr]])=8,"komórkowy","zagraniczne"))</f>
        <v>stacjonarny</v>
      </c>
      <c r="F902">
        <f>IFERROR(SEARCH("12*",telefony[[#This Row],[nr]]),0)</f>
        <v>0</v>
      </c>
      <c r="G902" s="2">
        <f>telefony[[#This Row],[zakonczenie]]-telefony[[#This Row],[rozpoczecie]]</f>
        <v>4.9537037037037379E-3</v>
      </c>
    </row>
    <row r="903" spans="1:7" hidden="1" x14ac:dyDescent="0.25">
      <c r="A903">
        <v>6231537</v>
      </c>
      <c r="B903" s="1">
        <v>42937</v>
      </c>
      <c r="C903" s="2">
        <v>0.59401620370370367</v>
      </c>
      <c r="D903" s="2">
        <v>0.60012731481481485</v>
      </c>
      <c r="E903" t="str">
        <f>IF(LEN(telefony[[#This Row],[nr]])=7,"stacjonarny",IF(LEN(telefony[[#This Row],[nr]])=8,"komórkowy","zagraniczne"))</f>
        <v>stacjonarny</v>
      </c>
      <c r="F903">
        <f>IFERROR(SEARCH("12*",telefony[[#This Row],[nr]]),0)</f>
        <v>0</v>
      </c>
      <c r="G903" s="2">
        <f>telefony[[#This Row],[zakonczenie]]-telefony[[#This Row],[rozpoczecie]]</f>
        <v>6.1111111111111782E-3</v>
      </c>
    </row>
    <row r="904" spans="1:7" hidden="1" x14ac:dyDescent="0.25">
      <c r="A904">
        <v>6242177</v>
      </c>
      <c r="B904" s="1">
        <v>42944</v>
      </c>
      <c r="C904" s="2">
        <v>0.5138773148148148</v>
      </c>
      <c r="D904" s="2">
        <v>0.52096064814814813</v>
      </c>
      <c r="E904" t="str">
        <f>IF(LEN(telefony[[#This Row],[nr]])=7,"stacjonarny",IF(LEN(telefony[[#This Row],[nr]])=8,"komórkowy","zagraniczne"))</f>
        <v>stacjonarny</v>
      </c>
      <c r="F904">
        <f>IFERROR(SEARCH("12*",telefony[[#This Row],[nr]]),0)</f>
        <v>0</v>
      </c>
      <c r="G904" s="2">
        <f>telefony[[#This Row],[zakonczenie]]-telefony[[#This Row],[rozpoczecie]]</f>
        <v>7.0833333333333304E-3</v>
      </c>
    </row>
    <row r="905" spans="1:7" hidden="1" x14ac:dyDescent="0.25">
      <c r="A905">
        <v>6251788</v>
      </c>
      <c r="B905" s="1">
        <v>42926</v>
      </c>
      <c r="C905" s="2">
        <v>0.58910879629629631</v>
      </c>
      <c r="D905" s="2">
        <v>0.59431712962962968</v>
      </c>
      <c r="E905" t="str">
        <f>IF(LEN(telefony[[#This Row],[nr]])=7,"stacjonarny",IF(LEN(telefony[[#This Row],[nr]])=8,"komórkowy","zagraniczne"))</f>
        <v>stacjonarny</v>
      </c>
      <c r="F905">
        <f>IFERROR(SEARCH("12*",telefony[[#This Row],[nr]]),0)</f>
        <v>0</v>
      </c>
      <c r="G905" s="2">
        <f>telefony[[#This Row],[zakonczenie]]-telefony[[#This Row],[rozpoczecie]]</f>
        <v>5.2083333333333703E-3</v>
      </c>
    </row>
    <row r="906" spans="1:7" hidden="1" x14ac:dyDescent="0.25">
      <c r="A906">
        <v>6257971</v>
      </c>
      <c r="B906" s="1">
        <v>42944</v>
      </c>
      <c r="C906" s="2">
        <v>0.58331018518518518</v>
      </c>
      <c r="D906" s="2">
        <v>0.58539351851851851</v>
      </c>
      <c r="E906" t="str">
        <f>IF(LEN(telefony[[#This Row],[nr]])=7,"stacjonarny",IF(LEN(telefony[[#This Row],[nr]])=8,"komórkowy","zagraniczne"))</f>
        <v>stacjonarny</v>
      </c>
      <c r="F906">
        <f>IFERROR(SEARCH("12*",telefony[[#This Row],[nr]]),0)</f>
        <v>0</v>
      </c>
      <c r="G906" s="2">
        <f>telefony[[#This Row],[zakonczenie]]-telefony[[#This Row],[rozpoczecie]]</f>
        <v>2.0833333333333259E-3</v>
      </c>
    </row>
    <row r="907" spans="1:7" hidden="1" x14ac:dyDescent="0.25">
      <c r="A907">
        <v>6264844</v>
      </c>
      <c r="B907" s="1">
        <v>42941</v>
      </c>
      <c r="C907" s="2">
        <v>0.52655092592592589</v>
      </c>
      <c r="D907" s="2">
        <v>0.52703703703703708</v>
      </c>
      <c r="E907" t="str">
        <f>IF(LEN(telefony[[#This Row],[nr]])=7,"stacjonarny",IF(LEN(telefony[[#This Row],[nr]])=8,"komórkowy","zagraniczne"))</f>
        <v>stacjonarny</v>
      </c>
      <c r="F907">
        <f>IFERROR(SEARCH("12*",telefony[[#This Row],[nr]]),0)</f>
        <v>0</v>
      </c>
      <c r="G907" s="2">
        <f>telefony[[#This Row],[zakonczenie]]-telefony[[#This Row],[rozpoczecie]]</f>
        <v>4.861111111111871E-4</v>
      </c>
    </row>
    <row r="908" spans="1:7" hidden="1" x14ac:dyDescent="0.25">
      <c r="A908">
        <v>6264844</v>
      </c>
      <c r="B908" s="1">
        <v>42947</v>
      </c>
      <c r="C908" s="2">
        <v>0.60348379629629634</v>
      </c>
      <c r="D908" s="2">
        <v>0.61365740740740737</v>
      </c>
      <c r="E908" t="str">
        <f>IF(LEN(telefony[[#This Row],[nr]])=7,"stacjonarny",IF(LEN(telefony[[#This Row],[nr]])=8,"komórkowy","zagraniczne"))</f>
        <v>stacjonarny</v>
      </c>
      <c r="F908">
        <f>IFERROR(SEARCH("12*",telefony[[#This Row],[nr]]),0)</f>
        <v>0</v>
      </c>
      <c r="G908" s="2">
        <f>telefony[[#This Row],[zakonczenie]]-telefony[[#This Row],[rozpoczecie]]</f>
        <v>1.0173611111111036E-2</v>
      </c>
    </row>
    <row r="909" spans="1:7" hidden="1" x14ac:dyDescent="0.25">
      <c r="A909">
        <v>6269166</v>
      </c>
      <c r="B909" s="1">
        <v>42927</v>
      </c>
      <c r="C909" s="2">
        <v>0.54408564814814819</v>
      </c>
      <c r="D909" s="2">
        <v>0.55355324074074075</v>
      </c>
      <c r="E909" t="str">
        <f>IF(LEN(telefony[[#This Row],[nr]])=7,"stacjonarny",IF(LEN(telefony[[#This Row],[nr]])=8,"komórkowy","zagraniczne"))</f>
        <v>stacjonarny</v>
      </c>
      <c r="F909">
        <f>IFERROR(SEARCH("12*",telefony[[#This Row],[nr]]),0)</f>
        <v>0</v>
      </c>
      <c r="G909" s="2">
        <f>telefony[[#This Row],[zakonczenie]]-telefony[[#This Row],[rozpoczecie]]</f>
        <v>9.4675925925925553E-3</v>
      </c>
    </row>
    <row r="910" spans="1:7" hidden="1" x14ac:dyDescent="0.25">
      <c r="A910">
        <v>6270159</v>
      </c>
      <c r="B910" s="1">
        <v>42933</v>
      </c>
      <c r="C910" s="2">
        <v>0.42664351851851851</v>
      </c>
      <c r="D910" s="2">
        <v>0.42697916666666669</v>
      </c>
      <c r="E910" t="str">
        <f>IF(LEN(telefony[[#This Row],[nr]])=7,"stacjonarny",IF(LEN(telefony[[#This Row],[nr]])=8,"komórkowy","zagraniczne"))</f>
        <v>stacjonarny</v>
      </c>
      <c r="F910">
        <f>IFERROR(SEARCH("12*",telefony[[#This Row],[nr]]),0)</f>
        <v>0</v>
      </c>
      <c r="G910" s="2">
        <f>telefony[[#This Row],[zakonczenie]]-telefony[[#This Row],[rozpoczecie]]</f>
        <v>3.3564814814818211E-4</v>
      </c>
    </row>
    <row r="911" spans="1:7" hidden="1" x14ac:dyDescent="0.25">
      <c r="A911">
        <v>6290575</v>
      </c>
      <c r="B911" s="1">
        <v>42922</v>
      </c>
      <c r="C911" s="2">
        <v>0.62614583333333329</v>
      </c>
      <c r="D911" s="2">
        <v>0.6318287037037037</v>
      </c>
      <c r="E911" t="str">
        <f>IF(LEN(telefony[[#This Row],[nr]])=7,"stacjonarny",IF(LEN(telefony[[#This Row],[nr]])=8,"komórkowy","zagraniczne"))</f>
        <v>stacjonarny</v>
      </c>
      <c r="F911">
        <f>IFERROR(SEARCH("12*",telefony[[#This Row],[nr]]),0)</f>
        <v>0</v>
      </c>
      <c r="G911" s="2">
        <f>telefony[[#This Row],[zakonczenie]]-telefony[[#This Row],[rozpoczecie]]</f>
        <v>5.6828703703704075E-3</v>
      </c>
    </row>
    <row r="912" spans="1:7" hidden="1" x14ac:dyDescent="0.25">
      <c r="A912">
        <v>6299545</v>
      </c>
      <c r="B912" s="1">
        <v>42929</v>
      </c>
      <c r="C912" s="2">
        <v>0.43986111111111109</v>
      </c>
      <c r="D912" s="2">
        <v>0.44298611111111114</v>
      </c>
      <c r="E912" t="str">
        <f>IF(LEN(telefony[[#This Row],[nr]])=7,"stacjonarny",IF(LEN(telefony[[#This Row],[nr]])=8,"komórkowy","zagraniczne"))</f>
        <v>stacjonarny</v>
      </c>
      <c r="F912">
        <f>IFERROR(SEARCH("12*",telefony[[#This Row],[nr]]),0)</f>
        <v>0</v>
      </c>
      <c r="G912" s="2">
        <f>telefony[[#This Row],[zakonczenie]]-telefony[[#This Row],[rozpoczecie]]</f>
        <v>3.1250000000000444E-3</v>
      </c>
    </row>
    <row r="913" spans="1:7" hidden="1" x14ac:dyDescent="0.25">
      <c r="A913">
        <v>6304174</v>
      </c>
      <c r="B913" s="1">
        <v>42928</v>
      </c>
      <c r="C913" s="2">
        <v>0.57445601851851846</v>
      </c>
      <c r="D913" s="2">
        <v>0.58512731481481484</v>
      </c>
      <c r="E913" t="str">
        <f>IF(LEN(telefony[[#This Row],[nr]])=7,"stacjonarny",IF(LEN(telefony[[#This Row],[nr]])=8,"komórkowy","zagraniczne"))</f>
        <v>stacjonarny</v>
      </c>
      <c r="F913">
        <f>IFERROR(SEARCH("12*",telefony[[#This Row],[nr]]),0)</f>
        <v>0</v>
      </c>
      <c r="G913" s="2">
        <f>telefony[[#This Row],[zakonczenie]]-telefony[[#This Row],[rozpoczecie]]</f>
        <v>1.0671296296296373E-2</v>
      </c>
    </row>
    <row r="914" spans="1:7" hidden="1" x14ac:dyDescent="0.25">
      <c r="A914">
        <v>6305758</v>
      </c>
      <c r="B914" s="1">
        <v>42935</v>
      </c>
      <c r="C914" s="2">
        <v>0.42912037037037037</v>
      </c>
      <c r="D914" s="2">
        <v>0.43425925925925923</v>
      </c>
      <c r="E914" t="str">
        <f>IF(LEN(telefony[[#This Row],[nr]])=7,"stacjonarny",IF(LEN(telefony[[#This Row],[nr]])=8,"komórkowy","zagraniczne"))</f>
        <v>stacjonarny</v>
      </c>
      <c r="F914">
        <f>IFERROR(SEARCH("12*",telefony[[#This Row],[nr]]),0)</f>
        <v>0</v>
      </c>
      <c r="G914" s="2">
        <f>telefony[[#This Row],[zakonczenie]]-telefony[[#This Row],[rozpoczecie]]</f>
        <v>5.1388888888888595E-3</v>
      </c>
    </row>
    <row r="915" spans="1:7" hidden="1" x14ac:dyDescent="0.25">
      <c r="A915">
        <v>6309138</v>
      </c>
      <c r="B915" s="1">
        <v>42940</v>
      </c>
      <c r="C915" s="2">
        <v>0.49416666666666664</v>
      </c>
      <c r="D915" s="2">
        <v>0.49465277777777777</v>
      </c>
      <c r="E915" t="str">
        <f>IF(LEN(telefony[[#This Row],[nr]])=7,"stacjonarny",IF(LEN(telefony[[#This Row],[nr]])=8,"komórkowy","zagraniczne"))</f>
        <v>stacjonarny</v>
      </c>
      <c r="F915">
        <f>IFERROR(SEARCH("12*",telefony[[#This Row],[nr]]),0)</f>
        <v>0</v>
      </c>
      <c r="G915" s="2">
        <f>telefony[[#This Row],[zakonczenie]]-telefony[[#This Row],[rozpoczecie]]</f>
        <v>4.8611111111113159E-4</v>
      </c>
    </row>
    <row r="916" spans="1:7" hidden="1" x14ac:dyDescent="0.25">
      <c r="A916">
        <v>6312012</v>
      </c>
      <c r="B916" s="1">
        <v>42937</v>
      </c>
      <c r="C916" s="2">
        <v>0.47697916666666668</v>
      </c>
      <c r="D916" s="2">
        <v>0.48678240740740741</v>
      </c>
      <c r="E916" t="str">
        <f>IF(LEN(telefony[[#This Row],[nr]])=7,"stacjonarny",IF(LEN(telefony[[#This Row],[nr]])=8,"komórkowy","zagraniczne"))</f>
        <v>stacjonarny</v>
      </c>
      <c r="F916">
        <f>IFERROR(SEARCH("12*",telefony[[#This Row],[nr]]),0)</f>
        <v>3</v>
      </c>
      <c r="G916" s="2">
        <f>telefony[[#This Row],[zakonczenie]]-telefony[[#This Row],[rozpoczecie]]</f>
        <v>9.8032407407407374E-3</v>
      </c>
    </row>
    <row r="917" spans="1:7" hidden="1" x14ac:dyDescent="0.25">
      <c r="A917">
        <v>6312575</v>
      </c>
      <c r="B917" s="1">
        <v>42919</v>
      </c>
      <c r="C917" s="2">
        <v>0.4309837962962963</v>
      </c>
      <c r="D917" s="2">
        <v>0.43748842592592591</v>
      </c>
      <c r="E917" t="str">
        <f>IF(LEN(telefony[[#This Row],[nr]])=7,"stacjonarny",IF(LEN(telefony[[#This Row],[nr]])=8,"komórkowy","zagraniczne"))</f>
        <v>stacjonarny</v>
      </c>
      <c r="F917">
        <f>IFERROR(SEARCH("12*",telefony[[#This Row],[nr]]),0)</f>
        <v>3</v>
      </c>
      <c r="G917" s="2">
        <f>telefony[[#This Row],[zakonczenie]]-telefony[[#This Row],[rozpoczecie]]</f>
        <v>6.5046296296296102E-3</v>
      </c>
    </row>
    <row r="918" spans="1:7" hidden="1" x14ac:dyDescent="0.25">
      <c r="A918">
        <v>6312575</v>
      </c>
      <c r="B918" s="1">
        <v>42921</v>
      </c>
      <c r="C918" s="2">
        <v>0.43234953703703705</v>
      </c>
      <c r="D918" s="2">
        <v>0.44233796296296296</v>
      </c>
      <c r="E918" t="str">
        <f>IF(LEN(telefony[[#This Row],[nr]])=7,"stacjonarny",IF(LEN(telefony[[#This Row],[nr]])=8,"komórkowy","zagraniczne"))</f>
        <v>stacjonarny</v>
      </c>
      <c r="F918">
        <f>IFERROR(SEARCH("12*",telefony[[#This Row],[nr]]),0)</f>
        <v>3</v>
      </c>
      <c r="G918" s="2">
        <f>telefony[[#This Row],[zakonczenie]]-telefony[[#This Row],[rozpoczecie]]</f>
        <v>9.9884259259259145E-3</v>
      </c>
    </row>
    <row r="919" spans="1:7" hidden="1" x14ac:dyDescent="0.25">
      <c r="A919">
        <v>6320579</v>
      </c>
      <c r="B919" s="1">
        <v>42942</v>
      </c>
      <c r="C919" s="2">
        <v>0.48082175925925924</v>
      </c>
      <c r="D919" s="2">
        <v>0.48585648148148147</v>
      </c>
      <c r="E919" t="str">
        <f>IF(LEN(telefony[[#This Row],[nr]])=7,"stacjonarny",IF(LEN(telefony[[#This Row],[nr]])=8,"komórkowy","zagraniczne"))</f>
        <v>stacjonarny</v>
      </c>
      <c r="F919">
        <f>IFERROR(SEARCH("12*",telefony[[#This Row],[nr]]),0)</f>
        <v>0</v>
      </c>
      <c r="G919" s="2">
        <f>telefony[[#This Row],[zakonczenie]]-telefony[[#This Row],[rozpoczecie]]</f>
        <v>5.0347222222222321E-3</v>
      </c>
    </row>
    <row r="920" spans="1:7" hidden="1" x14ac:dyDescent="0.25">
      <c r="A920">
        <v>6326108</v>
      </c>
      <c r="B920" s="1">
        <v>42943</v>
      </c>
      <c r="C920" s="2">
        <v>0.46474537037037039</v>
      </c>
      <c r="D920" s="2">
        <v>0.47486111111111112</v>
      </c>
      <c r="E920" t="str">
        <f>IF(LEN(telefony[[#This Row],[nr]])=7,"stacjonarny",IF(LEN(telefony[[#This Row],[nr]])=8,"komórkowy","zagraniczne"))</f>
        <v>stacjonarny</v>
      </c>
      <c r="F920">
        <f>IFERROR(SEARCH("12*",telefony[[#This Row],[nr]]),0)</f>
        <v>0</v>
      </c>
      <c r="G920" s="2">
        <f>telefony[[#This Row],[zakonczenie]]-telefony[[#This Row],[rozpoczecie]]</f>
        <v>1.0115740740740731E-2</v>
      </c>
    </row>
    <row r="921" spans="1:7" hidden="1" x14ac:dyDescent="0.25">
      <c r="A921">
        <v>6333341</v>
      </c>
      <c r="B921" s="1">
        <v>42934</v>
      </c>
      <c r="C921" s="2">
        <v>0.40690972222222221</v>
      </c>
      <c r="D921" s="2">
        <v>0.4103472222222222</v>
      </c>
      <c r="E921" t="str">
        <f>IF(LEN(telefony[[#This Row],[nr]])=7,"stacjonarny",IF(LEN(telefony[[#This Row],[nr]])=8,"komórkowy","zagraniczne"))</f>
        <v>stacjonarny</v>
      </c>
      <c r="F921">
        <f>IFERROR(SEARCH("12*",telefony[[#This Row],[nr]]),0)</f>
        <v>0</v>
      </c>
      <c r="G921" s="2">
        <f>telefony[[#This Row],[zakonczenie]]-telefony[[#This Row],[rozpoczecie]]</f>
        <v>3.4374999999999822E-3</v>
      </c>
    </row>
    <row r="922" spans="1:7" hidden="1" x14ac:dyDescent="0.25">
      <c r="A922">
        <v>6333547</v>
      </c>
      <c r="B922" s="1">
        <v>42923</v>
      </c>
      <c r="C922" s="2">
        <v>0.4788425925925926</v>
      </c>
      <c r="D922" s="2">
        <v>0.48685185185185187</v>
      </c>
      <c r="E922" t="str">
        <f>IF(LEN(telefony[[#This Row],[nr]])=7,"stacjonarny",IF(LEN(telefony[[#This Row],[nr]])=8,"komórkowy","zagraniczne"))</f>
        <v>stacjonarny</v>
      </c>
      <c r="F922">
        <f>IFERROR(SEARCH("12*",telefony[[#This Row],[nr]]),0)</f>
        <v>0</v>
      </c>
      <c r="G922" s="2">
        <f>telefony[[#This Row],[zakonczenie]]-telefony[[#This Row],[rozpoczecie]]</f>
        <v>8.0092592592592715E-3</v>
      </c>
    </row>
    <row r="923" spans="1:7" hidden="1" x14ac:dyDescent="0.25">
      <c r="A923">
        <v>6337931</v>
      </c>
      <c r="B923" s="1">
        <v>42935</v>
      </c>
      <c r="C923" s="2">
        <v>0.49625000000000002</v>
      </c>
      <c r="D923" s="2">
        <v>0.5058449074074074</v>
      </c>
      <c r="E923" t="str">
        <f>IF(LEN(telefony[[#This Row],[nr]])=7,"stacjonarny",IF(LEN(telefony[[#This Row],[nr]])=8,"komórkowy","zagraniczne"))</f>
        <v>stacjonarny</v>
      </c>
      <c r="F923">
        <f>IFERROR(SEARCH("12*",telefony[[#This Row],[nr]]),0)</f>
        <v>0</v>
      </c>
      <c r="G923" s="2">
        <f>telefony[[#This Row],[zakonczenie]]-telefony[[#This Row],[rozpoczecie]]</f>
        <v>9.5949074074073715E-3</v>
      </c>
    </row>
    <row r="924" spans="1:7" hidden="1" x14ac:dyDescent="0.25">
      <c r="A924">
        <v>6341482</v>
      </c>
      <c r="B924" s="1">
        <v>42926</v>
      </c>
      <c r="C924" s="2">
        <v>0.42922453703703706</v>
      </c>
      <c r="D924" s="2">
        <v>0.43947916666666664</v>
      </c>
      <c r="E924" t="str">
        <f>IF(LEN(telefony[[#This Row],[nr]])=7,"stacjonarny",IF(LEN(telefony[[#This Row],[nr]])=8,"komórkowy","zagraniczne"))</f>
        <v>stacjonarny</v>
      </c>
      <c r="F924">
        <f>IFERROR(SEARCH("12*",telefony[[#This Row],[nr]]),0)</f>
        <v>0</v>
      </c>
      <c r="G924" s="2">
        <f>telefony[[#This Row],[zakonczenie]]-telefony[[#This Row],[rozpoczecie]]</f>
        <v>1.0254629629629586E-2</v>
      </c>
    </row>
    <row r="925" spans="1:7" hidden="1" x14ac:dyDescent="0.25">
      <c r="A925">
        <v>6345014</v>
      </c>
      <c r="B925" s="1">
        <v>42933</v>
      </c>
      <c r="C925" s="2">
        <v>0.58010416666666664</v>
      </c>
      <c r="D925" s="2">
        <v>0.58166666666666667</v>
      </c>
      <c r="E925" t="str">
        <f>IF(LEN(telefony[[#This Row],[nr]])=7,"stacjonarny",IF(LEN(telefony[[#This Row],[nr]])=8,"komórkowy","zagraniczne"))</f>
        <v>stacjonarny</v>
      </c>
      <c r="F925">
        <f>IFERROR(SEARCH("12*",telefony[[#This Row],[nr]]),0)</f>
        <v>0</v>
      </c>
      <c r="G925" s="2">
        <f>telefony[[#This Row],[zakonczenie]]-telefony[[#This Row],[rozpoczecie]]</f>
        <v>1.5625000000000222E-3</v>
      </c>
    </row>
    <row r="926" spans="1:7" hidden="1" x14ac:dyDescent="0.25">
      <c r="A926">
        <v>6357818</v>
      </c>
      <c r="B926" s="1">
        <v>42937</v>
      </c>
      <c r="C926" s="2">
        <v>0.41228009259259257</v>
      </c>
      <c r="D926" s="2">
        <v>0.41648148148148151</v>
      </c>
      <c r="E926" t="str">
        <f>IF(LEN(telefony[[#This Row],[nr]])=7,"stacjonarny",IF(LEN(telefony[[#This Row],[nr]])=8,"komórkowy","zagraniczne"))</f>
        <v>stacjonarny</v>
      </c>
      <c r="F926">
        <f>IFERROR(SEARCH("12*",telefony[[#This Row],[nr]]),0)</f>
        <v>0</v>
      </c>
      <c r="G926" s="2">
        <f>telefony[[#This Row],[zakonczenie]]-telefony[[#This Row],[rozpoczecie]]</f>
        <v>4.201388888888935E-3</v>
      </c>
    </row>
    <row r="927" spans="1:7" hidden="1" x14ac:dyDescent="0.25">
      <c r="A927">
        <v>6367284</v>
      </c>
      <c r="B927" s="1">
        <v>42928</v>
      </c>
      <c r="C927" s="2">
        <v>0.36519675925925926</v>
      </c>
      <c r="D927" s="2">
        <v>0.36751157407407409</v>
      </c>
      <c r="E927" t="str">
        <f>IF(LEN(telefony[[#This Row],[nr]])=7,"stacjonarny",IF(LEN(telefony[[#This Row],[nr]])=8,"komórkowy","zagraniczne"))</f>
        <v>stacjonarny</v>
      </c>
      <c r="F927">
        <f>IFERROR(SEARCH("12*",telefony[[#This Row],[nr]]),0)</f>
        <v>0</v>
      </c>
      <c r="G927" s="2">
        <f>telefony[[#This Row],[zakonczenie]]-telefony[[#This Row],[rozpoczecie]]</f>
        <v>2.3148148148148251E-3</v>
      </c>
    </row>
    <row r="928" spans="1:7" hidden="1" x14ac:dyDescent="0.25">
      <c r="A928">
        <v>6374704</v>
      </c>
      <c r="B928" s="1">
        <v>42926</v>
      </c>
      <c r="C928" s="2">
        <v>0.44572916666666668</v>
      </c>
      <c r="D928" s="2">
        <v>0.4548726851851852</v>
      </c>
      <c r="E928" t="str">
        <f>IF(LEN(telefony[[#This Row],[nr]])=7,"stacjonarny",IF(LEN(telefony[[#This Row],[nr]])=8,"komórkowy","zagraniczne"))</f>
        <v>stacjonarny</v>
      </c>
      <c r="F928">
        <f>IFERROR(SEARCH("12*",telefony[[#This Row],[nr]]),0)</f>
        <v>0</v>
      </c>
      <c r="G928" s="2">
        <f>telefony[[#This Row],[zakonczenie]]-telefony[[#This Row],[rozpoczecie]]</f>
        <v>9.143518518518523E-3</v>
      </c>
    </row>
    <row r="929" spans="1:7" hidden="1" x14ac:dyDescent="0.25">
      <c r="A929">
        <v>6384230</v>
      </c>
      <c r="B929" s="1">
        <v>42947</v>
      </c>
      <c r="C929" s="2">
        <v>0.45846064814814813</v>
      </c>
      <c r="D929" s="2">
        <v>0.46900462962962963</v>
      </c>
      <c r="E929" t="str">
        <f>IF(LEN(telefony[[#This Row],[nr]])=7,"stacjonarny",IF(LEN(telefony[[#This Row],[nr]])=8,"komórkowy","zagraniczne"))</f>
        <v>stacjonarny</v>
      </c>
      <c r="F929">
        <f>IFERROR(SEARCH("12*",telefony[[#This Row],[nr]]),0)</f>
        <v>0</v>
      </c>
      <c r="G929" s="2">
        <f>telefony[[#This Row],[zakonczenie]]-telefony[[#This Row],[rozpoczecie]]</f>
        <v>1.0543981481481501E-2</v>
      </c>
    </row>
    <row r="930" spans="1:7" hidden="1" x14ac:dyDescent="0.25">
      <c r="A930">
        <v>6386788</v>
      </c>
      <c r="B930" s="1">
        <v>42935</v>
      </c>
      <c r="C930" s="2">
        <v>0.48822916666666666</v>
      </c>
      <c r="D930" s="2">
        <v>0.49540509259259258</v>
      </c>
      <c r="E930" t="str">
        <f>IF(LEN(telefony[[#This Row],[nr]])=7,"stacjonarny",IF(LEN(telefony[[#This Row],[nr]])=8,"komórkowy","zagraniczne"))</f>
        <v>stacjonarny</v>
      </c>
      <c r="F930">
        <f>IFERROR(SEARCH("12*",telefony[[#This Row],[nr]]),0)</f>
        <v>0</v>
      </c>
      <c r="G930" s="2">
        <f>telefony[[#This Row],[zakonczenie]]-telefony[[#This Row],[rozpoczecie]]</f>
        <v>7.1759259259259189E-3</v>
      </c>
    </row>
    <row r="931" spans="1:7" hidden="1" x14ac:dyDescent="0.25">
      <c r="A931">
        <v>6401011</v>
      </c>
      <c r="B931" s="1">
        <v>42942</v>
      </c>
      <c r="C931" s="2">
        <v>0.51140046296296293</v>
      </c>
      <c r="D931" s="2">
        <v>0.5186574074074074</v>
      </c>
      <c r="E931" t="str">
        <f>IF(LEN(telefony[[#This Row],[nr]])=7,"stacjonarny",IF(LEN(telefony[[#This Row],[nr]])=8,"komórkowy","zagraniczne"))</f>
        <v>stacjonarny</v>
      </c>
      <c r="F931">
        <f>IFERROR(SEARCH("12*",telefony[[#This Row],[nr]]),0)</f>
        <v>0</v>
      </c>
      <c r="G931" s="2">
        <f>telefony[[#This Row],[zakonczenie]]-telefony[[#This Row],[rozpoczecie]]</f>
        <v>7.2569444444444686E-3</v>
      </c>
    </row>
    <row r="932" spans="1:7" hidden="1" x14ac:dyDescent="0.25">
      <c r="A932">
        <v>6401011</v>
      </c>
      <c r="B932" s="1">
        <v>42947</v>
      </c>
      <c r="C932" s="2">
        <v>0.62693287037037038</v>
      </c>
      <c r="D932" s="2">
        <v>0.62837962962962968</v>
      </c>
      <c r="E932" t="str">
        <f>IF(LEN(telefony[[#This Row],[nr]])=7,"stacjonarny",IF(LEN(telefony[[#This Row],[nr]])=8,"komórkowy","zagraniczne"))</f>
        <v>stacjonarny</v>
      </c>
      <c r="F932">
        <f>IFERROR(SEARCH("12*",telefony[[#This Row],[nr]]),0)</f>
        <v>0</v>
      </c>
      <c r="G932" s="2">
        <f>telefony[[#This Row],[zakonczenie]]-telefony[[#This Row],[rozpoczecie]]</f>
        <v>1.4467592592593004E-3</v>
      </c>
    </row>
    <row r="933" spans="1:7" hidden="1" x14ac:dyDescent="0.25">
      <c r="A933">
        <v>6408952</v>
      </c>
      <c r="B933" s="1">
        <v>42937</v>
      </c>
      <c r="C933" s="2">
        <v>0.46553240740740742</v>
      </c>
      <c r="D933" s="2">
        <v>0.47234953703703703</v>
      </c>
      <c r="E933" t="str">
        <f>IF(LEN(telefony[[#This Row],[nr]])=7,"stacjonarny",IF(LEN(telefony[[#This Row],[nr]])=8,"komórkowy","zagraniczne"))</f>
        <v>stacjonarny</v>
      </c>
      <c r="F933">
        <f>IFERROR(SEARCH("12*",telefony[[#This Row],[nr]]),0)</f>
        <v>0</v>
      </c>
      <c r="G933" s="2">
        <f>telefony[[#This Row],[zakonczenie]]-telefony[[#This Row],[rozpoczecie]]</f>
        <v>6.8171296296296036E-3</v>
      </c>
    </row>
    <row r="934" spans="1:7" hidden="1" x14ac:dyDescent="0.25">
      <c r="A934">
        <v>6408952</v>
      </c>
      <c r="B934" s="1">
        <v>42947</v>
      </c>
      <c r="C934" s="2">
        <v>0.57740740740740737</v>
      </c>
      <c r="D934" s="2">
        <v>0.58895833333333336</v>
      </c>
      <c r="E934" t="str">
        <f>IF(LEN(telefony[[#This Row],[nr]])=7,"stacjonarny",IF(LEN(telefony[[#This Row],[nr]])=8,"komórkowy","zagraniczne"))</f>
        <v>stacjonarny</v>
      </c>
      <c r="F934">
        <f>IFERROR(SEARCH("12*",telefony[[#This Row],[nr]]),0)</f>
        <v>0</v>
      </c>
      <c r="G934" s="2">
        <f>telefony[[#This Row],[zakonczenie]]-telefony[[#This Row],[rozpoczecie]]</f>
        <v>1.1550925925925992E-2</v>
      </c>
    </row>
    <row r="935" spans="1:7" hidden="1" x14ac:dyDescent="0.25">
      <c r="A935">
        <v>6420583</v>
      </c>
      <c r="B935" s="1">
        <v>42922</v>
      </c>
      <c r="C935" s="2">
        <v>0.48</v>
      </c>
      <c r="D935" s="2">
        <v>0.48539351851851853</v>
      </c>
      <c r="E935" t="str">
        <f>IF(LEN(telefony[[#This Row],[nr]])=7,"stacjonarny",IF(LEN(telefony[[#This Row],[nr]])=8,"komórkowy","zagraniczne"))</f>
        <v>stacjonarny</v>
      </c>
      <c r="F935">
        <f>IFERROR(SEARCH("12*",telefony[[#This Row],[nr]]),0)</f>
        <v>0</v>
      </c>
      <c r="G935" s="2">
        <f>telefony[[#This Row],[zakonczenie]]-telefony[[#This Row],[rozpoczecie]]</f>
        <v>5.3935185185185475E-3</v>
      </c>
    </row>
    <row r="936" spans="1:7" hidden="1" x14ac:dyDescent="0.25">
      <c r="A936">
        <v>6426011</v>
      </c>
      <c r="B936" s="1">
        <v>42936</v>
      </c>
      <c r="C936" s="2">
        <v>0.62078703703703708</v>
      </c>
      <c r="D936" s="2">
        <v>0.62863425925925931</v>
      </c>
      <c r="E936" t="str">
        <f>IF(LEN(telefony[[#This Row],[nr]])=7,"stacjonarny",IF(LEN(telefony[[#This Row],[nr]])=8,"komórkowy","zagraniczne"))</f>
        <v>stacjonarny</v>
      </c>
      <c r="F936">
        <f>IFERROR(SEARCH("12*",telefony[[#This Row],[nr]]),0)</f>
        <v>0</v>
      </c>
      <c r="G936" s="2">
        <f>telefony[[#This Row],[zakonczenie]]-telefony[[#This Row],[rozpoczecie]]</f>
        <v>7.8472222222222276E-3</v>
      </c>
    </row>
    <row r="937" spans="1:7" hidden="1" x14ac:dyDescent="0.25">
      <c r="A937">
        <v>6426246</v>
      </c>
      <c r="B937" s="1">
        <v>42947</v>
      </c>
      <c r="C937" s="2">
        <v>0.48174768518518518</v>
      </c>
      <c r="D937" s="2">
        <v>0.48682870370370368</v>
      </c>
      <c r="E937" t="str">
        <f>IF(LEN(telefony[[#This Row],[nr]])=7,"stacjonarny",IF(LEN(telefony[[#This Row],[nr]])=8,"komórkowy","zagraniczne"))</f>
        <v>stacjonarny</v>
      </c>
      <c r="F937">
        <f>IFERROR(SEARCH("12*",telefony[[#This Row],[nr]]),0)</f>
        <v>0</v>
      </c>
      <c r="G937" s="2">
        <f>telefony[[#This Row],[zakonczenie]]-telefony[[#This Row],[rozpoczecie]]</f>
        <v>5.0810185185184986E-3</v>
      </c>
    </row>
    <row r="938" spans="1:7" hidden="1" x14ac:dyDescent="0.25">
      <c r="A938">
        <v>6434255</v>
      </c>
      <c r="B938" s="1">
        <v>42937</v>
      </c>
      <c r="C938" s="2">
        <v>0.60196759259259258</v>
      </c>
      <c r="D938" s="2">
        <v>0.60356481481481483</v>
      </c>
      <c r="E938" t="str">
        <f>IF(LEN(telefony[[#This Row],[nr]])=7,"stacjonarny",IF(LEN(telefony[[#This Row],[nr]])=8,"komórkowy","zagraniczne"))</f>
        <v>stacjonarny</v>
      </c>
      <c r="F938">
        <f>IFERROR(SEARCH("12*",telefony[[#This Row],[nr]]),0)</f>
        <v>0</v>
      </c>
      <c r="G938" s="2">
        <f>telefony[[#This Row],[zakonczenie]]-telefony[[#This Row],[rozpoczecie]]</f>
        <v>1.5972222222222499E-3</v>
      </c>
    </row>
    <row r="939" spans="1:7" hidden="1" x14ac:dyDescent="0.25">
      <c r="A939">
        <v>6439414</v>
      </c>
      <c r="B939" s="1">
        <v>42947</v>
      </c>
      <c r="C939" s="2">
        <v>0.47349537037037037</v>
      </c>
      <c r="D939" s="2">
        <v>0.47881944444444446</v>
      </c>
      <c r="E939" t="str">
        <f>IF(LEN(telefony[[#This Row],[nr]])=7,"stacjonarny",IF(LEN(telefony[[#This Row],[nr]])=8,"komórkowy","zagraniczne"))</f>
        <v>stacjonarny</v>
      </c>
      <c r="F939">
        <f>IFERROR(SEARCH("12*",telefony[[#This Row],[nr]]),0)</f>
        <v>0</v>
      </c>
      <c r="G939" s="2">
        <f>telefony[[#This Row],[zakonczenie]]-telefony[[#This Row],[rozpoczecie]]</f>
        <v>5.3240740740740922E-3</v>
      </c>
    </row>
    <row r="940" spans="1:7" hidden="1" x14ac:dyDescent="0.25">
      <c r="A940">
        <v>6460935</v>
      </c>
      <c r="B940" s="1">
        <v>42933</v>
      </c>
      <c r="C940" s="2">
        <v>0.45122685185185185</v>
      </c>
      <c r="D940" s="2">
        <v>0.45480324074074074</v>
      </c>
      <c r="E940" t="str">
        <f>IF(LEN(telefony[[#This Row],[nr]])=7,"stacjonarny",IF(LEN(telefony[[#This Row],[nr]])=8,"komórkowy","zagraniczne"))</f>
        <v>stacjonarny</v>
      </c>
      <c r="F940">
        <f>IFERROR(SEARCH("12*",telefony[[#This Row],[nr]]),0)</f>
        <v>0</v>
      </c>
      <c r="G940" s="2">
        <f>telefony[[#This Row],[zakonczenie]]-telefony[[#This Row],[rozpoczecie]]</f>
        <v>3.5763888888888928E-3</v>
      </c>
    </row>
    <row r="941" spans="1:7" hidden="1" x14ac:dyDescent="0.25">
      <c r="A941">
        <v>6461167</v>
      </c>
      <c r="B941" s="1">
        <v>42927</v>
      </c>
      <c r="C941" s="2">
        <v>0.5889699074074074</v>
      </c>
      <c r="D941" s="2">
        <v>0.59409722222222228</v>
      </c>
      <c r="E941" t="str">
        <f>IF(LEN(telefony[[#This Row],[nr]])=7,"stacjonarny",IF(LEN(telefony[[#This Row],[nr]])=8,"komórkowy","zagraniczne"))</f>
        <v>stacjonarny</v>
      </c>
      <c r="F941">
        <f>IFERROR(SEARCH("12*",telefony[[#This Row],[nr]]),0)</f>
        <v>0</v>
      </c>
      <c r="G941" s="2">
        <f>telefony[[#This Row],[zakonczenie]]-telefony[[#This Row],[rozpoczecie]]</f>
        <v>5.1273148148148762E-3</v>
      </c>
    </row>
    <row r="942" spans="1:7" hidden="1" x14ac:dyDescent="0.25">
      <c r="A942">
        <v>6465122</v>
      </c>
      <c r="B942" s="1">
        <v>42941</v>
      </c>
      <c r="C942" s="2">
        <v>0.42188657407407409</v>
      </c>
      <c r="D942" s="2">
        <v>0.43138888888888888</v>
      </c>
      <c r="E942" t="str">
        <f>IF(LEN(telefony[[#This Row],[nr]])=7,"stacjonarny",IF(LEN(telefony[[#This Row],[nr]])=8,"komórkowy","zagraniczne"))</f>
        <v>stacjonarny</v>
      </c>
      <c r="F942">
        <f>IFERROR(SEARCH("12*",telefony[[#This Row],[nr]]),0)</f>
        <v>5</v>
      </c>
      <c r="G942" s="2">
        <f>telefony[[#This Row],[zakonczenie]]-telefony[[#This Row],[rozpoczecie]]</f>
        <v>9.5023148148147829E-3</v>
      </c>
    </row>
    <row r="943" spans="1:7" hidden="1" x14ac:dyDescent="0.25">
      <c r="A943">
        <v>6468376</v>
      </c>
      <c r="B943" s="1">
        <v>42926</v>
      </c>
      <c r="C943" s="2">
        <v>0.61140046296296291</v>
      </c>
      <c r="D943" s="2">
        <v>0.61952546296296296</v>
      </c>
      <c r="E943" t="str">
        <f>IF(LEN(telefony[[#This Row],[nr]])=7,"stacjonarny",IF(LEN(telefony[[#This Row],[nr]])=8,"komórkowy","zagraniczne"))</f>
        <v>stacjonarny</v>
      </c>
      <c r="F943">
        <f>IFERROR(SEARCH("12*",telefony[[#This Row],[nr]]),0)</f>
        <v>0</v>
      </c>
      <c r="G943" s="2">
        <f>telefony[[#This Row],[zakonczenie]]-telefony[[#This Row],[rozpoczecie]]</f>
        <v>8.1250000000000488E-3</v>
      </c>
    </row>
    <row r="944" spans="1:7" hidden="1" x14ac:dyDescent="0.25">
      <c r="A944">
        <v>6484436</v>
      </c>
      <c r="B944" s="1">
        <v>42927</v>
      </c>
      <c r="C944" s="2">
        <v>0.34006944444444442</v>
      </c>
      <c r="D944" s="2">
        <v>0.3427546296296296</v>
      </c>
      <c r="E944" t="str">
        <f>IF(LEN(telefony[[#This Row],[nr]])=7,"stacjonarny",IF(LEN(telefony[[#This Row],[nr]])=8,"komórkowy","zagraniczne"))</f>
        <v>stacjonarny</v>
      </c>
      <c r="F944">
        <f>IFERROR(SEARCH("12*",telefony[[#This Row],[nr]]),0)</f>
        <v>0</v>
      </c>
      <c r="G944" s="2">
        <f>telefony[[#This Row],[zakonczenie]]-telefony[[#This Row],[rozpoczecie]]</f>
        <v>2.6851851851851793E-3</v>
      </c>
    </row>
    <row r="945" spans="1:7" hidden="1" x14ac:dyDescent="0.25">
      <c r="A945">
        <v>6492842</v>
      </c>
      <c r="B945" s="1">
        <v>42927</v>
      </c>
      <c r="C945" s="2">
        <v>0.40379629629629632</v>
      </c>
      <c r="D945" s="2">
        <v>0.4100462962962963</v>
      </c>
      <c r="E945" t="str">
        <f>IF(LEN(telefony[[#This Row],[nr]])=7,"stacjonarny",IF(LEN(telefony[[#This Row],[nr]])=8,"komórkowy","zagraniczne"))</f>
        <v>stacjonarny</v>
      </c>
      <c r="F945">
        <f>IFERROR(SEARCH("12*",telefony[[#This Row],[nr]]),0)</f>
        <v>0</v>
      </c>
      <c r="G945" s="2">
        <f>telefony[[#This Row],[zakonczenie]]-telefony[[#This Row],[rozpoczecie]]</f>
        <v>6.2499999999999778E-3</v>
      </c>
    </row>
    <row r="946" spans="1:7" hidden="1" x14ac:dyDescent="0.25">
      <c r="A946">
        <v>6493406</v>
      </c>
      <c r="B946" s="1">
        <v>42937</v>
      </c>
      <c r="C946" s="2">
        <v>0.51936342592592588</v>
      </c>
      <c r="D946" s="2">
        <v>0.52559027777777778</v>
      </c>
      <c r="E946" t="str">
        <f>IF(LEN(telefony[[#This Row],[nr]])=7,"stacjonarny",IF(LEN(telefony[[#This Row],[nr]])=8,"komórkowy","zagraniczne"))</f>
        <v>stacjonarny</v>
      </c>
      <c r="F946">
        <f>IFERROR(SEARCH("12*",telefony[[#This Row],[nr]]),0)</f>
        <v>0</v>
      </c>
      <c r="G946" s="2">
        <f>telefony[[#This Row],[zakonczenie]]-telefony[[#This Row],[rozpoczecie]]</f>
        <v>6.2268518518519E-3</v>
      </c>
    </row>
    <row r="947" spans="1:7" hidden="1" x14ac:dyDescent="0.25">
      <c r="A947">
        <v>6493766</v>
      </c>
      <c r="B947" s="1">
        <v>42942</v>
      </c>
      <c r="C947" s="2">
        <v>0.33584490740740741</v>
      </c>
      <c r="D947" s="2">
        <v>0.33677083333333335</v>
      </c>
      <c r="E947" t="str">
        <f>IF(LEN(telefony[[#This Row],[nr]])=7,"stacjonarny",IF(LEN(telefony[[#This Row],[nr]])=8,"komórkowy","zagraniczne"))</f>
        <v>stacjonarny</v>
      </c>
      <c r="F947">
        <f>IFERROR(SEARCH("12*",telefony[[#This Row],[nr]]),0)</f>
        <v>0</v>
      </c>
      <c r="G947" s="2">
        <f>telefony[[#This Row],[zakonczenie]]-telefony[[#This Row],[rozpoczecie]]</f>
        <v>9.2592592592594114E-4</v>
      </c>
    </row>
    <row r="948" spans="1:7" hidden="1" x14ac:dyDescent="0.25">
      <c r="A948">
        <v>6495153</v>
      </c>
      <c r="B948" s="1">
        <v>42942</v>
      </c>
      <c r="C948" s="2">
        <v>0.4001736111111111</v>
      </c>
      <c r="D948" s="2">
        <v>0.40406249999999999</v>
      </c>
      <c r="E948" t="str">
        <f>IF(LEN(telefony[[#This Row],[nr]])=7,"stacjonarny",IF(LEN(telefony[[#This Row],[nr]])=8,"komórkowy","zagraniczne"))</f>
        <v>stacjonarny</v>
      </c>
      <c r="F948">
        <f>IFERROR(SEARCH("12*",telefony[[#This Row],[nr]]),0)</f>
        <v>0</v>
      </c>
      <c r="G948" s="2">
        <f>telefony[[#This Row],[zakonczenie]]-telefony[[#This Row],[rozpoczecie]]</f>
        <v>3.8888888888888862E-3</v>
      </c>
    </row>
    <row r="949" spans="1:7" hidden="1" x14ac:dyDescent="0.25">
      <c r="A949">
        <v>6495517</v>
      </c>
      <c r="B949" s="1">
        <v>42920</v>
      </c>
      <c r="C949" s="2">
        <v>0.57347222222222227</v>
      </c>
      <c r="D949" s="2">
        <v>0.58420138888888884</v>
      </c>
      <c r="E949" t="str">
        <f>IF(LEN(telefony[[#This Row],[nr]])=7,"stacjonarny",IF(LEN(telefony[[#This Row],[nr]])=8,"komórkowy","zagraniczne"))</f>
        <v>stacjonarny</v>
      </c>
      <c r="F949">
        <f>IFERROR(SEARCH("12*",telefony[[#This Row],[nr]]),0)</f>
        <v>0</v>
      </c>
      <c r="G949" s="2">
        <f>telefony[[#This Row],[zakonczenie]]-telefony[[#This Row],[rozpoczecie]]</f>
        <v>1.0729166666666567E-2</v>
      </c>
    </row>
    <row r="950" spans="1:7" hidden="1" x14ac:dyDescent="0.25">
      <c r="A950">
        <v>6510330</v>
      </c>
      <c r="B950" s="1">
        <v>42935</v>
      </c>
      <c r="C950" s="2">
        <v>0.5971643518518519</v>
      </c>
      <c r="D950" s="2">
        <v>0.60538194444444449</v>
      </c>
      <c r="E950" t="str">
        <f>IF(LEN(telefony[[#This Row],[nr]])=7,"stacjonarny",IF(LEN(telefony[[#This Row],[nr]])=8,"komórkowy","zagraniczne"))</f>
        <v>stacjonarny</v>
      </c>
      <c r="F950">
        <f>IFERROR(SEARCH("12*",telefony[[#This Row],[nr]]),0)</f>
        <v>0</v>
      </c>
      <c r="G950" s="2">
        <f>telefony[[#This Row],[zakonczenie]]-telefony[[#This Row],[rozpoczecie]]</f>
        <v>8.2175925925925819E-3</v>
      </c>
    </row>
    <row r="951" spans="1:7" hidden="1" x14ac:dyDescent="0.25">
      <c r="A951">
        <v>6516512</v>
      </c>
      <c r="B951" s="1">
        <v>42922</v>
      </c>
      <c r="C951" s="2">
        <v>0.49438657407407405</v>
      </c>
      <c r="D951" s="2">
        <v>0.49909722222222225</v>
      </c>
      <c r="E951" t="str">
        <f>IF(LEN(telefony[[#This Row],[nr]])=7,"stacjonarny",IF(LEN(telefony[[#This Row],[nr]])=8,"komórkowy","zagraniczne"))</f>
        <v>stacjonarny</v>
      </c>
      <c r="F951">
        <f>IFERROR(SEARCH("12*",telefony[[#This Row],[nr]]),0)</f>
        <v>6</v>
      </c>
      <c r="G951" s="2">
        <f>telefony[[#This Row],[zakonczenie]]-telefony[[#This Row],[rozpoczecie]]</f>
        <v>4.7106481481481999E-3</v>
      </c>
    </row>
    <row r="952" spans="1:7" hidden="1" x14ac:dyDescent="0.25">
      <c r="A952">
        <v>6516836</v>
      </c>
      <c r="B952" s="1">
        <v>42930</v>
      </c>
      <c r="C952" s="2">
        <v>0.50812500000000005</v>
      </c>
      <c r="D952" s="2">
        <v>0.50862268518518516</v>
      </c>
      <c r="E952" t="str">
        <f>IF(LEN(telefony[[#This Row],[nr]])=7,"stacjonarny",IF(LEN(telefony[[#This Row],[nr]])=8,"komórkowy","zagraniczne"))</f>
        <v>stacjonarny</v>
      </c>
      <c r="F952">
        <f>IFERROR(SEARCH("12*",telefony[[#This Row],[nr]]),0)</f>
        <v>0</v>
      </c>
      <c r="G952" s="2">
        <f>telefony[[#This Row],[zakonczenie]]-telefony[[#This Row],[rozpoczecie]]</f>
        <v>4.9768518518511495E-4</v>
      </c>
    </row>
    <row r="953" spans="1:7" hidden="1" x14ac:dyDescent="0.25">
      <c r="A953">
        <v>6523054</v>
      </c>
      <c r="B953" s="1">
        <v>42936</v>
      </c>
      <c r="C953" s="2">
        <v>0.52813657407407411</v>
      </c>
      <c r="D953" s="2">
        <v>0.53877314814814814</v>
      </c>
      <c r="E953" t="str">
        <f>IF(LEN(telefony[[#This Row],[nr]])=7,"stacjonarny",IF(LEN(telefony[[#This Row],[nr]])=8,"komórkowy","zagraniczne"))</f>
        <v>stacjonarny</v>
      </c>
      <c r="F953">
        <f>IFERROR(SEARCH("12*",telefony[[#This Row],[nr]]),0)</f>
        <v>0</v>
      </c>
      <c r="G953" s="2">
        <f>telefony[[#This Row],[zakonczenie]]-telefony[[#This Row],[rozpoczecie]]</f>
        <v>1.0636574074074034E-2</v>
      </c>
    </row>
    <row r="954" spans="1:7" hidden="1" x14ac:dyDescent="0.25">
      <c r="A954">
        <v>6530661</v>
      </c>
      <c r="B954" s="1">
        <v>42936</v>
      </c>
      <c r="C954" s="2">
        <v>0.40709490740740739</v>
      </c>
      <c r="D954" s="2">
        <v>0.40795138888888888</v>
      </c>
      <c r="E954" t="str">
        <f>IF(LEN(telefony[[#This Row],[nr]])=7,"stacjonarny",IF(LEN(telefony[[#This Row],[nr]])=8,"komórkowy","zagraniczne"))</f>
        <v>stacjonarny</v>
      </c>
      <c r="F954">
        <f>IFERROR(SEARCH("12*",telefony[[#This Row],[nr]]),0)</f>
        <v>0</v>
      </c>
      <c r="G954" s="2">
        <f>telefony[[#This Row],[zakonczenie]]-telefony[[#This Row],[rozpoczecie]]</f>
        <v>8.5648148148148584E-4</v>
      </c>
    </row>
    <row r="955" spans="1:7" hidden="1" x14ac:dyDescent="0.25">
      <c r="A955">
        <v>6551880</v>
      </c>
      <c r="B955" s="1">
        <v>42935</v>
      </c>
      <c r="C955" s="2">
        <v>0.50756944444444441</v>
      </c>
      <c r="D955" s="2">
        <v>0.51126157407407402</v>
      </c>
      <c r="E955" t="str">
        <f>IF(LEN(telefony[[#This Row],[nr]])=7,"stacjonarny",IF(LEN(telefony[[#This Row],[nr]])=8,"komórkowy","zagraniczne"))</f>
        <v>stacjonarny</v>
      </c>
      <c r="F955">
        <f>IFERROR(SEARCH("12*",telefony[[#This Row],[nr]]),0)</f>
        <v>0</v>
      </c>
      <c r="G955" s="2">
        <f>telefony[[#This Row],[zakonczenie]]-telefony[[#This Row],[rozpoczecie]]</f>
        <v>3.6921296296296147E-3</v>
      </c>
    </row>
    <row r="956" spans="1:7" hidden="1" x14ac:dyDescent="0.25">
      <c r="A956">
        <v>6551880</v>
      </c>
      <c r="B956" s="1">
        <v>42935</v>
      </c>
      <c r="C956" s="2">
        <v>0.58071759259259259</v>
      </c>
      <c r="D956" s="2">
        <v>0.59002314814814816</v>
      </c>
      <c r="E956" t="str">
        <f>IF(LEN(telefony[[#This Row],[nr]])=7,"stacjonarny",IF(LEN(telefony[[#This Row],[nr]])=8,"komórkowy","zagraniczne"))</f>
        <v>stacjonarny</v>
      </c>
      <c r="F956">
        <f>IFERROR(SEARCH("12*",telefony[[#This Row],[nr]]),0)</f>
        <v>0</v>
      </c>
      <c r="G956" s="2">
        <f>telefony[[#This Row],[zakonczenie]]-telefony[[#This Row],[rozpoczecie]]</f>
        <v>9.3055555555555669E-3</v>
      </c>
    </row>
    <row r="957" spans="1:7" hidden="1" x14ac:dyDescent="0.25">
      <c r="A957">
        <v>6552755</v>
      </c>
      <c r="B957" s="1">
        <v>42936</v>
      </c>
      <c r="C957" s="2">
        <v>0.55306712962962967</v>
      </c>
      <c r="D957" s="2">
        <v>0.56304398148148149</v>
      </c>
      <c r="E957" t="str">
        <f>IF(LEN(telefony[[#This Row],[nr]])=7,"stacjonarny",IF(LEN(telefony[[#This Row],[nr]])=8,"komórkowy","zagraniczne"))</f>
        <v>stacjonarny</v>
      </c>
      <c r="F957">
        <f>IFERROR(SEARCH("12*",telefony[[#This Row],[nr]]),0)</f>
        <v>0</v>
      </c>
      <c r="G957" s="2">
        <f>telefony[[#This Row],[zakonczenie]]-telefony[[#This Row],[rozpoczecie]]</f>
        <v>9.9768518518518201E-3</v>
      </c>
    </row>
    <row r="958" spans="1:7" hidden="1" x14ac:dyDescent="0.25">
      <c r="A958">
        <v>6574044</v>
      </c>
      <c r="B958" s="1">
        <v>42935</v>
      </c>
      <c r="C958" s="2">
        <v>0.38173611111111111</v>
      </c>
      <c r="D958" s="2">
        <v>0.38915509259259257</v>
      </c>
      <c r="E958" t="str">
        <f>IF(LEN(telefony[[#This Row],[nr]])=7,"stacjonarny",IF(LEN(telefony[[#This Row],[nr]])=8,"komórkowy","zagraniczne"))</f>
        <v>stacjonarny</v>
      </c>
      <c r="F958">
        <f>IFERROR(SEARCH("12*",telefony[[#This Row],[nr]]),0)</f>
        <v>0</v>
      </c>
      <c r="G958" s="2">
        <f>telefony[[#This Row],[zakonczenie]]-telefony[[#This Row],[rozpoczecie]]</f>
        <v>7.418981481481457E-3</v>
      </c>
    </row>
    <row r="959" spans="1:7" hidden="1" x14ac:dyDescent="0.25">
      <c r="A959">
        <v>6578914</v>
      </c>
      <c r="B959" s="1">
        <v>42923</v>
      </c>
      <c r="C959" s="2">
        <v>0.35699074074074072</v>
      </c>
      <c r="D959" s="2">
        <v>0.36546296296296299</v>
      </c>
      <c r="E959" t="str">
        <f>IF(LEN(telefony[[#This Row],[nr]])=7,"stacjonarny",IF(LEN(telefony[[#This Row],[nr]])=8,"komórkowy","zagraniczne"))</f>
        <v>stacjonarny</v>
      </c>
      <c r="F959">
        <f>IFERROR(SEARCH("12*",telefony[[#This Row],[nr]]),0)</f>
        <v>0</v>
      </c>
      <c r="G959" s="2">
        <f>telefony[[#This Row],[zakonczenie]]-telefony[[#This Row],[rozpoczecie]]</f>
        <v>8.4722222222222698E-3</v>
      </c>
    </row>
    <row r="960" spans="1:7" hidden="1" x14ac:dyDescent="0.25">
      <c r="A960">
        <v>6580951</v>
      </c>
      <c r="B960" s="1">
        <v>42930</v>
      </c>
      <c r="C960" s="2">
        <v>0.6001967592592593</v>
      </c>
      <c r="D960" s="2">
        <v>0.60023148148148153</v>
      </c>
      <c r="E960" t="str">
        <f>IF(LEN(telefony[[#This Row],[nr]])=7,"stacjonarny",IF(LEN(telefony[[#This Row],[nr]])=8,"komórkowy","zagraniczne"))</f>
        <v>stacjonarny</v>
      </c>
      <c r="F960">
        <f>IFERROR(SEARCH("12*",telefony[[#This Row],[nr]]),0)</f>
        <v>0</v>
      </c>
      <c r="G960" s="2">
        <f>telefony[[#This Row],[zakonczenie]]-telefony[[#This Row],[rozpoczecie]]</f>
        <v>3.472222222222765E-5</v>
      </c>
    </row>
    <row r="961" spans="1:7" hidden="1" x14ac:dyDescent="0.25">
      <c r="A961">
        <v>6607648</v>
      </c>
      <c r="B961" s="1">
        <v>42927</v>
      </c>
      <c r="C961" s="2">
        <v>0.45873842592592595</v>
      </c>
      <c r="D961" s="2">
        <v>0.46986111111111112</v>
      </c>
      <c r="E961" t="str">
        <f>IF(LEN(telefony[[#This Row],[nr]])=7,"stacjonarny",IF(LEN(telefony[[#This Row],[nr]])=8,"komórkowy","zagraniczne"))</f>
        <v>stacjonarny</v>
      </c>
      <c r="F961">
        <f>IFERROR(SEARCH("12*",telefony[[#This Row],[nr]]),0)</f>
        <v>0</v>
      </c>
      <c r="G961" s="2">
        <f>telefony[[#This Row],[zakonczenie]]-telefony[[#This Row],[rozpoczecie]]</f>
        <v>1.1122685185185166E-2</v>
      </c>
    </row>
    <row r="962" spans="1:7" hidden="1" x14ac:dyDescent="0.25">
      <c r="A962">
        <v>6615729</v>
      </c>
      <c r="B962" s="1">
        <v>42940</v>
      </c>
      <c r="C962" s="2">
        <v>0.42561342592592594</v>
      </c>
      <c r="D962" s="2">
        <v>0.42799768518518516</v>
      </c>
      <c r="E962" t="str">
        <f>IF(LEN(telefony[[#This Row],[nr]])=7,"stacjonarny",IF(LEN(telefony[[#This Row],[nr]])=8,"komórkowy","zagraniczne"))</f>
        <v>stacjonarny</v>
      </c>
      <c r="F962">
        <f>IFERROR(SEARCH("12*",telefony[[#This Row],[nr]]),0)</f>
        <v>0</v>
      </c>
      <c r="G962" s="2">
        <f>telefony[[#This Row],[zakonczenie]]-telefony[[#This Row],[rozpoczecie]]</f>
        <v>2.3842592592592249E-3</v>
      </c>
    </row>
    <row r="963" spans="1:7" hidden="1" x14ac:dyDescent="0.25">
      <c r="A963">
        <v>6615729</v>
      </c>
      <c r="B963" s="1">
        <v>42943</v>
      </c>
      <c r="C963" s="2">
        <v>0.38997685185185182</v>
      </c>
      <c r="D963" s="2">
        <v>0.39743055555555556</v>
      </c>
      <c r="E963" t="str">
        <f>IF(LEN(telefony[[#This Row],[nr]])=7,"stacjonarny",IF(LEN(telefony[[#This Row],[nr]])=8,"komórkowy","zagraniczne"))</f>
        <v>stacjonarny</v>
      </c>
      <c r="F963">
        <f>IFERROR(SEARCH("12*",telefony[[#This Row],[nr]]),0)</f>
        <v>0</v>
      </c>
      <c r="G963" s="2">
        <f>telefony[[#This Row],[zakonczenie]]-telefony[[#This Row],[rozpoczecie]]</f>
        <v>7.4537037037037401E-3</v>
      </c>
    </row>
    <row r="964" spans="1:7" hidden="1" x14ac:dyDescent="0.25">
      <c r="A964">
        <v>6616163</v>
      </c>
      <c r="B964" s="1">
        <v>42935</v>
      </c>
      <c r="C964" s="2">
        <v>0.51325231481481481</v>
      </c>
      <c r="D964" s="2">
        <v>0.51627314814814818</v>
      </c>
      <c r="E964" t="str">
        <f>IF(LEN(telefony[[#This Row],[nr]])=7,"stacjonarny",IF(LEN(telefony[[#This Row],[nr]])=8,"komórkowy","zagraniczne"))</f>
        <v>stacjonarny</v>
      </c>
      <c r="F964">
        <f>IFERROR(SEARCH("12*",telefony[[#This Row],[nr]]),0)</f>
        <v>0</v>
      </c>
      <c r="G964" s="2">
        <f>telefony[[#This Row],[zakonczenie]]-telefony[[#This Row],[rozpoczecie]]</f>
        <v>3.0208333333333615E-3</v>
      </c>
    </row>
    <row r="965" spans="1:7" hidden="1" x14ac:dyDescent="0.25">
      <c r="A965">
        <v>6642574</v>
      </c>
      <c r="B965" s="1">
        <v>42942</v>
      </c>
      <c r="C965" s="2">
        <v>0.34575231481481483</v>
      </c>
      <c r="D965" s="2">
        <v>0.35645833333333332</v>
      </c>
      <c r="E965" t="str">
        <f>IF(LEN(telefony[[#This Row],[nr]])=7,"stacjonarny",IF(LEN(telefony[[#This Row],[nr]])=8,"komórkowy","zagraniczne"))</f>
        <v>stacjonarny</v>
      </c>
      <c r="F965">
        <f>IFERROR(SEARCH("12*",telefony[[#This Row],[nr]]),0)</f>
        <v>0</v>
      </c>
      <c r="G965" s="2">
        <f>telefony[[#This Row],[zakonczenie]]-telefony[[#This Row],[rozpoczecie]]</f>
        <v>1.070601851851849E-2</v>
      </c>
    </row>
    <row r="966" spans="1:7" hidden="1" x14ac:dyDescent="0.25">
      <c r="A966">
        <v>6657074</v>
      </c>
      <c r="B966" s="1">
        <v>42921</v>
      </c>
      <c r="C966" s="2">
        <v>0.50288194444444445</v>
      </c>
      <c r="D966" s="2">
        <v>0.51248842592592592</v>
      </c>
      <c r="E966" t="str">
        <f>IF(LEN(telefony[[#This Row],[nr]])=7,"stacjonarny",IF(LEN(telefony[[#This Row],[nr]])=8,"komórkowy","zagraniczne"))</f>
        <v>stacjonarny</v>
      </c>
      <c r="F966">
        <f>IFERROR(SEARCH("12*",telefony[[#This Row],[nr]]),0)</f>
        <v>0</v>
      </c>
      <c r="G966" s="2">
        <f>telefony[[#This Row],[zakonczenie]]-telefony[[#This Row],[rozpoczecie]]</f>
        <v>9.6064814814814659E-3</v>
      </c>
    </row>
    <row r="967" spans="1:7" hidden="1" x14ac:dyDescent="0.25">
      <c r="A967">
        <v>6657074</v>
      </c>
      <c r="B967" s="1">
        <v>42944</v>
      </c>
      <c r="C967" s="2">
        <v>0.59035879629629628</v>
      </c>
      <c r="D967" s="2">
        <v>0.5992939814814815</v>
      </c>
      <c r="E967" t="str">
        <f>IF(LEN(telefony[[#This Row],[nr]])=7,"stacjonarny",IF(LEN(telefony[[#This Row],[nr]])=8,"komórkowy","zagraniczne"))</f>
        <v>stacjonarny</v>
      </c>
      <c r="F967">
        <f>IFERROR(SEARCH("12*",telefony[[#This Row],[nr]]),0)</f>
        <v>0</v>
      </c>
      <c r="G967" s="2">
        <f>telefony[[#This Row],[zakonczenie]]-telefony[[#This Row],[rozpoczecie]]</f>
        <v>8.9351851851852127E-3</v>
      </c>
    </row>
    <row r="968" spans="1:7" hidden="1" x14ac:dyDescent="0.25">
      <c r="A968">
        <v>6663334</v>
      </c>
      <c r="B968" s="1">
        <v>42922</v>
      </c>
      <c r="C968" s="2">
        <v>0.48605324074074074</v>
      </c>
      <c r="D968" s="2">
        <v>0.49381944444444442</v>
      </c>
      <c r="E968" t="str">
        <f>IF(LEN(telefony[[#This Row],[nr]])=7,"stacjonarny",IF(LEN(telefony[[#This Row],[nr]])=8,"komórkowy","zagraniczne"))</f>
        <v>stacjonarny</v>
      </c>
      <c r="F968">
        <f>IFERROR(SEARCH("12*",telefony[[#This Row],[nr]]),0)</f>
        <v>0</v>
      </c>
      <c r="G968" s="2">
        <f>telefony[[#This Row],[zakonczenie]]-telefony[[#This Row],[rozpoczecie]]</f>
        <v>7.766203703703678E-3</v>
      </c>
    </row>
    <row r="969" spans="1:7" hidden="1" x14ac:dyDescent="0.25">
      <c r="A969">
        <v>6674505</v>
      </c>
      <c r="B969" s="1">
        <v>42919</v>
      </c>
      <c r="C969" s="2">
        <v>0.61243055555555559</v>
      </c>
      <c r="D969" s="2">
        <v>0.62267361111111108</v>
      </c>
      <c r="E969" t="str">
        <f>IF(LEN(telefony[[#This Row],[nr]])=7,"stacjonarny",IF(LEN(telefony[[#This Row],[nr]])=8,"komórkowy","zagraniczne"))</f>
        <v>stacjonarny</v>
      </c>
      <c r="F969">
        <f>IFERROR(SEARCH("12*",telefony[[#This Row],[nr]]),0)</f>
        <v>0</v>
      </c>
      <c r="G969" s="2">
        <f>telefony[[#This Row],[zakonczenie]]-telefony[[#This Row],[rozpoczecie]]</f>
        <v>1.0243055555555491E-2</v>
      </c>
    </row>
    <row r="970" spans="1:7" hidden="1" x14ac:dyDescent="0.25">
      <c r="A970">
        <v>6674505</v>
      </c>
      <c r="B970" s="1">
        <v>42943</v>
      </c>
      <c r="C970" s="2">
        <v>0.35136574074074073</v>
      </c>
      <c r="D970" s="2">
        <v>0.35390046296296296</v>
      </c>
      <c r="E970" t="str">
        <f>IF(LEN(telefony[[#This Row],[nr]])=7,"stacjonarny",IF(LEN(telefony[[#This Row],[nr]])=8,"komórkowy","zagraniczne"))</f>
        <v>stacjonarny</v>
      </c>
      <c r="F970">
        <f>IFERROR(SEARCH("12*",telefony[[#This Row],[nr]]),0)</f>
        <v>0</v>
      </c>
      <c r="G970" s="2">
        <f>telefony[[#This Row],[zakonczenie]]-telefony[[#This Row],[rozpoczecie]]</f>
        <v>2.5347222222222299E-3</v>
      </c>
    </row>
    <row r="971" spans="1:7" hidden="1" x14ac:dyDescent="0.25">
      <c r="A971">
        <v>6689117</v>
      </c>
      <c r="B971" s="1">
        <v>42921</v>
      </c>
      <c r="C971" s="2">
        <v>0.48554398148148148</v>
      </c>
      <c r="D971" s="2">
        <v>0.49553240740740739</v>
      </c>
      <c r="E971" t="str">
        <f>IF(LEN(telefony[[#This Row],[nr]])=7,"stacjonarny",IF(LEN(telefony[[#This Row],[nr]])=8,"komórkowy","zagraniczne"))</f>
        <v>stacjonarny</v>
      </c>
      <c r="F971">
        <f>IFERROR(SEARCH("12*",telefony[[#This Row],[nr]]),0)</f>
        <v>0</v>
      </c>
      <c r="G971" s="2">
        <f>telefony[[#This Row],[zakonczenie]]-telefony[[#This Row],[rozpoczecie]]</f>
        <v>9.9884259259259145E-3</v>
      </c>
    </row>
    <row r="972" spans="1:7" hidden="1" x14ac:dyDescent="0.25">
      <c r="A972">
        <v>6689117</v>
      </c>
      <c r="B972" s="1">
        <v>42921</v>
      </c>
      <c r="C972" s="2">
        <v>0.54609953703703706</v>
      </c>
      <c r="D972" s="2">
        <v>0.55435185185185187</v>
      </c>
      <c r="E972" t="str">
        <f>IF(LEN(telefony[[#This Row],[nr]])=7,"stacjonarny",IF(LEN(telefony[[#This Row],[nr]])=8,"komórkowy","zagraniczne"))</f>
        <v>stacjonarny</v>
      </c>
      <c r="F972">
        <f>IFERROR(SEARCH("12*",telefony[[#This Row],[nr]]),0)</f>
        <v>0</v>
      </c>
      <c r="G972" s="2">
        <f>telefony[[#This Row],[zakonczenie]]-telefony[[#This Row],[rozpoczecie]]</f>
        <v>8.2523148148148096E-3</v>
      </c>
    </row>
    <row r="973" spans="1:7" hidden="1" x14ac:dyDescent="0.25">
      <c r="A973">
        <v>6689117</v>
      </c>
      <c r="B973" s="1">
        <v>42933</v>
      </c>
      <c r="C973" s="2">
        <v>0.43546296296296294</v>
      </c>
      <c r="D973" s="2">
        <v>0.43662037037037038</v>
      </c>
      <c r="E973" t="str">
        <f>IF(LEN(telefony[[#This Row],[nr]])=7,"stacjonarny",IF(LEN(telefony[[#This Row],[nr]])=8,"komórkowy","zagraniczne"))</f>
        <v>stacjonarny</v>
      </c>
      <c r="F973">
        <f>IFERROR(SEARCH("12*",telefony[[#This Row],[nr]]),0)</f>
        <v>0</v>
      </c>
      <c r="G973" s="2">
        <f>telefony[[#This Row],[zakonczenie]]-telefony[[#This Row],[rozpoczecie]]</f>
        <v>1.1574074074074403E-3</v>
      </c>
    </row>
    <row r="974" spans="1:7" hidden="1" x14ac:dyDescent="0.25">
      <c r="A974">
        <v>6694568</v>
      </c>
      <c r="B974" s="1">
        <v>42922</v>
      </c>
      <c r="C974" s="2">
        <v>0.47865740740740742</v>
      </c>
      <c r="D974" s="2">
        <v>0.48923611111111109</v>
      </c>
      <c r="E974" t="str">
        <f>IF(LEN(telefony[[#This Row],[nr]])=7,"stacjonarny",IF(LEN(telefony[[#This Row],[nr]])=8,"komórkowy","zagraniczne"))</f>
        <v>stacjonarny</v>
      </c>
      <c r="F974">
        <f>IFERROR(SEARCH("12*",telefony[[#This Row],[nr]]),0)</f>
        <v>0</v>
      </c>
      <c r="G974" s="2">
        <f>telefony[[#This Row],[zakonczenie]]-telefony[[#This Row],[rozpoczecie]]</f>
        <v>1.0578703703703674E-2</v>
      </c>
    </row>
    <row r="975" spans="1:7" hidden="1" x14ac:dyDescent="0.25">
      <c r="A975">
        <v>6703754</v>
      </c>
      <c r="B975" s="1">
        <v>42947</v>
      </c>
      <c r="C975" s="2">
        <v>0.5237384259259259</v>
      </c>
      <c r="D975" s="2">
        <v>0.52431712962962962</v>
      </c>
      <c r="E975" t="str">
        <f>IF(LEN(telefony[[#This Row],[nr]])=7,"stacjonarny",IF(LEN(telefony[[#This Row],[nr]])=8,"komórkowy","zagraniczne"))</f>
        <v>stacjonarny</v>
      </c>
      <c r="F975">
        <f>IFERROR(SEARCH("12*",telefony[[#This Row],[nr]]),0)</f>
        <v>0</v>
      </c>
      <c r="G975" s="2">
        <f>telefony[[#This Row],[zakonczenie]]-telefony[[#This Row],[rozpoczecie]]</f>
        <v>5.7870370370372015E-4</v>
      </c>
    </row>
    <row r="976" spans="1:7" hidden="1" x14ac:dyDescent="0.25">
      <c r="A976">
        <v>6709939</v>
      </c>
      <c r="B976" s="1">
        <v>42926</v>
      </c>
      <c r="C976" s="2">
        <v>0.54692129629629627</v>
      </c>
      <c r="D976" s="2">
        <v>0.55000000000000004</v>
      </c>
      <c r="E976" t="str">
        <f>IF(LEN(telefony[[#This Row],[nr]])=7,"stacjonarny",IF(LEN(telefony[[#This Row],[nr]])=8,"komórkowy","zagraniczne"))</f>
        <v>stacjonarny</v>
      </c>
      <c r="F976">
        <f>IFERROR(SEARCH("12*",telefony[[#This Row],[nr]]),0)</f>
        <v>0</v>
      </c>
      <c r="G976" s="2">
        <f>telefony[[#This Row],[zakonczenie]]-telefony[[#This Row],[rozpoczecie]]</f>
        <v>3.0787037037037779E-3</v>
      </c>
    </row>
    <row r="977" spans="1:7" hidden="1" x14ac:dyDescent="0.25">
      <c r="A977">
        <v>6709939</v>
      </c>
      <c r="B977" s="1">
        <v>42928</v>
      </c>
      <c r="C977" s="2">
        <v>0.44817129629629632</v>
      </c>
      <c r="D977" s="2">
        <v>0.4506134259259259</v>
      </c>
      <c r="E977" t="str">
        <f>IF(LEN(telefony[[#This Row],[nr]])=7,"stacjonarny",IF(LEN(telefony[[#This Row],[nr]])=8,"komórkowy","zagraniczne"))</f>
        <v>stacjonarny</v>
      </c>
      <c r="F977">
        <f>IFERROR(SEARCH("12*",telefony[[#This Row],[nr]]),0)</f>
        <v>0</v>
      </c>
      <c r="G977" s="2">
        <f>telefony[[#This Row],[zakonczenie]]-telefony[[#This Row],[rozpoczecie]]</f>
        <v>2.4421296296295858E-3</v>
      </c>
    </row>
    <row r="978" spans="1:7" hidden="1" x14ac:dyDescent="0.25">
      <c r="A978">
        <v>6712006</v>
      </c>
      <c r="B978" s="1">
        <v>42921</v>
      </c>
      <c r="C978" s="2">
        <v>0.56106481481481485</v>
      </c>
      <c r="D978" s="2">
        <v>0.56716435185185188</v>
      </c>
      <c r="E978" t="str">
        <f>IF(LEN(telefony[[#This Row],[nr]])=7,"stacjonarny",IF(LEN(telefony[[#This Row],[nr]])=8,"komórkowy","zagraniczne"))</f>
        <v>stacjonarny</v>
      </c>
      <c r="F978">
        <f>IFERROR(SEARCH("12*",telefony[[#This Row],[nr]]),0)</f>
        <v>3</v>
      </c>
      <c r="G978" s="2">
        <f>telefony[[#This Row],[zakonczenie]]-telefony[[#This Row],[rozpoczecie]]</f>
        <v>6.0995370370370283E-3</v>
      </c>
    </row>
    <row r="979" spans="1:7" hidden="1" x14ac:dyDescent="0.25">
      <c r="A979">
        <v>6716140</v>
      </c>
      <c r="B979" s="1">
        <v>42947</v>
      </c>
      <c r="C979" s="2">
        <v>0.53451388888888884</v>
      </c>
      <c r="D979" s="2">
        <v>0.54087962962962965</v>
      </c>
      <c r="E979" t="str">
        <f>IF(LEN(telefony[[#This Row],[nr]])=7,"stacjonarny",IF(LEN(telefony[[#This Row],[nr]])=8,"komórkowy","zagraniczne"))</f>
        <v>stacjonarny</v>
      </c>
      <c r="F979">
        <f>IFERROR(SEARCH("12*",telefony[[#This Row],[nr]]),0)</f>
        <v>0</v>
      </c>
      <c r="G979" s="2">
        <f>telefony[[#This Row],[zakonczenie]]-telefony[[#This Row],[rozpoczecie]]</f>
        <v>6.3657407407408106E-3</v>
      </c>
    </row>
    <row r="980" spans="1:7" hidden="1" x14ac:dyDescent="0.25">
      <c r="A980">
        <v>6717763</v>
      </c>
      <c r="B980" s="1">
        <v>42941</v>
      </c>
      <c r="C980" s="2">
        <v>0.596099537037037</v>
      </c>
      <c r="D980" s="2">
        <v>0.60069444444444442</v>
      </c>
      <c r="E980" t="str">
        <f>IF(LEN(telefony[[#This Row],[nr]])=7,"stacjonarny",IF(LEN(telefony[[#This Row],[nr]])=8,"komórkowy","zagraniczne"))</f>
        <v>stacjonarny</v>
      </c>
      <c r="F980">
        <f>IFERROR(SEARCH("12*",telefony[[#This Row],[nr]]),0)</f>
        <v>0</v>
      </c>
      <c r="G980" s="2">
        <f>telefony[[#This Row],[zakonczenie]]-telefony[[#This Row],[rozpoczecie]]</f>
        <v>4.5949074074074225E-3</v>
      </c>
    </row>
    <row r="981" spans="1:7" hidden="1" x14ac:dyDescent="0.25">
      <c r="A981">
        <v>6717763</v>
      </c>
      <c r="B981" s="1">
        <v>42947</v>
      </c>
      <c r="C981" s="2">
        <v>0.47851851851851851</v>
      </c>
      <c r="D981" s="2">
        <v>0.48517361111111112</v>
      </c>
      <c r="E981" t="str">
        <f>IF(LEN(telefony[[#This Row],[nr]])=7,"stacjonarny",IF(LEN(telefony[[#This Row],[nr]])=8,"komórkowy","zagraniczne"))</f>
        <v>stacjonarny</v>
      </c>
      <c r="F981">
        <f>IFERROR(SEARCH("12*",telefony[[#This Row],[nr]]),0)</f>
        <v>0</v>
      </c>
      <c r="G981" s="2">
        <f>telefony[[#This Row],[zakonczenie]]-telefony[[#This Row],[rozpoczecie]]</f>
        <v>6.6550925925926152E-3</v>
      </c>
    </row>
    <row r="982" spans="1:7" hidden="1" x14ac:dyDescent="0.25">
      <c r="A982">
        <v>6719542</v>
      </c>
      <c r="B982" s="1">
        <v>42920</v>
      </c>
      <c r="C982" s="2">
        <v>0.5638657407407407</v>
      </c>
      <c r="D982" s="2">
        <v>0.56425925925925924</v>
      </c>
      <c r="E982" t="str">
        <f>IF(LEN(telefony[[#This Row],[nr]])=7,"stacjonarny",IF(LEN(telefony[[#This Row],[nr]])=8,"komórkowy","zagraniczne"))</f>
        <v>stacjonarny</v>
      </c>
      <c r="F982">
        <f>IFERROR(SEARCH("12*",telefony[[#This Row],[nr]]),0)</f>
        <v>0</v>
      </c>
      <c r="G982" s="2">
        <f>telefony[[#This Row],[zakonczenie]]-telefony[[#This Row],[rozpoczecie]]</f>
        <v>3.9351851851854303E-4</v>
      </c>
    </row>
    <row r="983" spans="1:7" hidden="1" x14ac:dyDescent="0.25">
      <c r="A983">
        <v>6719542</v>
      </c>
      <c r="B983" s="1">
        <v>42936</v>
      </c>
      <c r="C983" s="2">
        <v>0.54556712962962961</v>
      </c>
      <c r="D983" s="2">
        <v>0.54894675925925929</v>
      </c>
      <c r="E983" t="str">
        <f>IF(LEN(telefony[[#This Row],[nr]])=7,"stacjonarny",IF(LEN(telefony[[#This Row],[nr]])=8,"komórkowy","zagraniczne"))</f>
        <v>stacjonarny</v>
      </c>
      <c r="F983">
        <f>IFERROR(SEARCH("12*",telefony[[#This Row],[nr]]),0)</f>
        <v>0</v>
      </c>
      <c r="G983" s="2">
        <f>telefony[[#This Row],[zakonczenie]]-telefony[[#This Row],[rozpoczecie]]</f>
        <v>3.3796296296296768E-3</v>
      </c>
    </row>
    <row r="984" spans="1:7" hidden="1" x14ac:dyDescent="0.25">
      <c r="A984">
        <v>6725216</v>
      </c>
      <c r="B984" s="1">
        <v>42936</v>
      </c>
      <c r="C984" s="2">
        <v>0.40190972222222221</v>
      </c>
      <c r="D984" s="2">
        <v>0.40715277777777775</v>
      </c>
      <c r="E984" t="str">
        <f>IF(LEN(telefony[[#This Row],[nr]])=7,"stacjonarny",IF(LEN(telefony[[#This Row],[nr]])=8,"komórkowy","zagraniczne"))</f>
        <v>stacjonarny</v>
      </c>
      <c r="F984">
        <f>IFERROR(SEARCH("12*",telefony[[#This Row],[nr]]),0)</f>
        <v>0</v>
      </c>
      <c r="G984" s="2">
        <f>telefony[[#This Row],[zakonczenie]]-telefony[[#This Row],[rozpoczecie]]</f>
        <v>5.2430555555555425E-3</v>
      </c>
    </row>
    <row r="985" spans="1:7" hidden="1" x14ac:dyDescent="0.25">
      <c r="A985">
        <v>6729705</v>
      </c>
      <c r="B985" s="1">
        <v>42930</v>
      </c>
      <c r="C985" s="2">
        <v>0.62111111111111106</v>
      </c>
      <c r="D985" s="2">
        <v>0.62814814814814812</v>
      </c>
      <c r="E985" t="str">
        <f>IF(LEN(telefony[[#This Row],[nr]])=7,"stacjonarny",IF(LEN(telefony[[#This Row],[nr]])=8,"komórkowy","zagraniczne"))</f>
        <v>stacjonarny</v>
      </c>
      <c r="F985">
        <f>IFERROR(SEARCH("12*",telefony[[#This Row],[nr]]),0)</f>
        <v>0</v>
      </c>
      <c r="G985" s="2">
        <f>telefony[[#This Row],[zakonczenie]]-telefony[[#This Row],[rozpoczecie]]</f>
        <v>7.0370370370370638E-3</v>
      </c>
    </row>
    <row r="986" spans="1:7" hidden="1" x14ac:dyDescent="0.25">
      <c r="A986">
        <v>6730442</v>
      </c>
      <c r="B986" s="1">
        <v>42920</v>
      </c>
      <c r="C986" s="2">
        <v>0.50063657407407403</v>
      </c>
      <c r="D986" s="2">
        <v>0.50876157407407407</v>
      </c>
      <c r="E986" t="str">
        <f>IF(LEN(telefony[[#This Row],[nr]])=7,"stacjonarny",IF(LEN(telefony[[#This Row],[nr]])=8,"komórkowy","zagraniczne"))</f>
        <v>stacjonarny</v>
      </c>
      <c r="F986">
        <f>IFERROR(SEARCH("12*",telefony[[#This Row],[nr]]),0)</f>
        <v>0</v>
      </c>
      <c r="G986" s="2">
        <f>telefony[[#This Row],[zakonczenie]]-telefony[[#This Row],[rozpoczecie]]</f>
        <v>8.1250000000000488E-3</v>
      </c>
    </row>
    <row r="987" spans="1:7" hidden="1" x14ac:dyDescent="0.25">
      <c r="A987">
        <v>6735390</v>
      </c>
      <c r="B987" s="1">
        <v>42933</v>
      </c>
      <c r="C987" s="2">
        <v>0.52612268518518523</v>
      </c>
      <c r="D987" s="2">
        <v>0.52849537037037042</v>
      </c>
      <c r="E987" t="str">
        <f>IF(LEN(telefony[[#This Row],[nr]])=7,"stacjonarny",IF(LEN(telefony[[#This Row],[nr]])=8,"komórkowy","zagraniczne"))</f>
        <v>stacjonarny</v>
      </c>
      <c r="F987">
        <f>IFERROR(SEARCH("12*",telefony[[#This Row],[nr]]),0)</f>
        <v>0</v>
      </c>
      <c r="G987" s="2">
        <f>telefony[[#This Row],[zakonczenie]]-telefony[[#This Row],[rozpoczecie]]</f>
        <v>2.372685185185186E-3</v>
      </c>
    </row>
    <row r="988" spans="1:7" hidden="1" x14ac:dyDescent="0.25">
      <c r="A988">
        <v>6735390</v>
      </c>
      <c r="B988" s="1">
        <v>42937</v>
      </c>
      <c r="C988" s="2">
        <v>0.33421296296296299</v>
      </c>
      <c r="D988" s="2">
        <v>0.33674768518518516</v>
      </c>
      <c r="E988" t="str">
        <f>IF(LEN(telefony[[#This Row],[nr]])=7,"stacjonarny",IF(LEN(telefony[[#This Row],[nr]])=8,"komórkowy","zagraniczne"))</f>
        <v>stacjonarny</v>
      </c>
      <c r="F988">
        <f>IFERROR(SEARCH("12*",telefony[[#This Row],[nr]]),0)</f>
        <v>0</v>
      </c>
      <c r="G988" s="2">
        <f>telefony[[#This Row],[zakonczenie]]-telefony[[#This Row],[rozpoczecie]]</f>
        <v>2.5347222222221744E-3</v>
      </c>
    </row>
    <row r="989" spans="1:7" hidden="1" x14ac:dyDescent="0.25">
      <c r="A989">
        <v>6736331</v>
      </c>
      <c r="B989" s="1">
        <v>42930</v>
      </c>
      <c r="C989" s="2">
        <v>0.41616898148148146</v>
      </c>
      <c r="D989" s="2">
        <v>0.42019675925925926</v>
      </c>
      <c r="E989" t="str">
        <f>IF(LEN(telefony[[#This Row],[nr]])=7,"stacjonarny",IF(LEN(telefony[[#This Row],[nr]])=8,"komórkowy","zagraniczne"))</f>
        <v>stacjonarny</v>
      </c>
      <c r="F989">
        <f>IFERROR(SEARCH("12*",telefony[[#This Row],[nr]]),0)</f>
        <v>0</v>
      </c>
      <c r="G989" s="2">
        <f>telefony[[#This Row],[zakonczenie]]-telefony[[#This Row],[rozpoczecie]]</f>
        <v>4.0277777777777968E-3</v>
      </c>
    </row>
    <row r="990" spans="1:7" hidden="1" x14ac:dyDescent="0.25">
      <c r="A990">
        <v>6741642</v>
      </c>
      <c r="B990" s="1">
        <v>42923</v>
      </c>
      <c r="C990" s="2">
        <v>0.57523148148148151</v>
      </c>
      <c r="D990" s="2">
        <v>0.57535879629629627</v>
      </c>
      <c r="E990" t="str">
        <f>IF(LEN(telefony[[#This Row],[nr]])=7,"stacjonarny",IF(LEN(telefony[[#This Row],[nr]])=8,"komórkowy","zagraniczne"))</f>
        <v>stacjonarny</v>
      </c>
      <c r="F990">
        <f>IFERROR(SEARCH("12*",telefony[[#This Row],[nr]]),0)</f>
        <v>0</v>
      </c>
      <c r="G990" s="2">
        <f>telefony[[#This Row],[zakonczenie]]-telefony[[#This Row],[rozpoczecie]]</f>
        <v>1.273148148147607E-4</v>
      </c>
    </row>
    <row r="991" spans="1:7" hidden="1" x14ac:dyDescent="0.25">
      <c r="A991">
        <v>6741642</v>
      </c>
      <c r="B991" s="1">
        <v>42941</v>
      </c>
      <c r="C991" s="2">
        <v>0.41449074074074072</v>
      </c>
      <c r="D991" s="2">
        <v>0.42371527777777779</v>
      </c>
      <c r="E991" t="str">
        <f>IF(LEN(telefony[[#This Row],[nr]])=7,"stacjonarny",IF(LEN(telefony[[#This Row],[nr]])=8,"komórkowy","zagraniczne"))</f>
        <v>stacjonarny</v>
      </c>
      <c r="F991">
        <f>IFERROR(SEARCH("12*",telefony[[#This Row],[nr]]),0)</f>
        <v>0</v>
      </c>
      <c r="G991" s="2">
        <f>telefony[[#This Row],[zakonczenie]]-telefony[[#This Row],[rozpoczecie]]</f>
        <v>9.2245370370370727E-3</v>
      </c>
    </row>
    <row r="992" spans="1:7" hidden="1" x14ac:dyDescent="0.25">
      <c r="A992">
        <v>6746757</v>
      </c>
      <c r="B992" s="1">
        <v>42929</v>
      </c>
      <c r="C992" s="2">
        <v>0.3790162037037037</v>
      </c>
      <c r="D992" s="2">
        <v>0.38123842592592594</v>
      </c>
      <c r="E992" t="str">
        <f>IF(LEN(telefony[[#This Row],[nr]])=7,"stacjonarny",IF(LEN(telefony[[#This Row],[nr]])=8,"komórkowy","zagraniczne"))</f>
        <v>stacjonarny</v>
      </c>
      <c r="F992">
        <f>IFERROR(SEARCH("12*",telefony[[#This Row],[nr]]),0)</f>
        <v>0</v>
      </c>
      <c r="G992" s="2">
        <f>telefony[[#This Row],[zakonczenie]]-telefony[[#This Row],[rozpoczecie]]</f>
        <v>2.2222222222222365E-3</v>
      </c>
    </row>
    <row r="993" spans="1:7" hidden="1" x14ac:dyDescent="0.25">
      <c r="A993">
        <v>6763741</v>
      </c>
      <c r="B993" s="1">
        <v>42935</v>
      </c>
      <c r="C993" s="2">
        <v>0.35040509259259262</v>
      </c>
      <c r="D993" s="2">
        <v>0.35600694444444442</v>
      </c>
      <c r="E993" t="str">
        <f>IF(LEN(telefony[[#This Row],[nr]])=7,"stacjonarny",IF(LEN(telefony[[#This Row],[nr]])=8,"komórkowy","zagraniczne"))</f>
        <v>stacjonarny</v>
      </c>
      <c r="F993">
        <f>IFERROR(SEARCH("12*",telefony[[#This Row],[nr]]),0)</f>
        <v>0</v>
      </c>
      <c r="G993" s="2">
        <f>telefony[[#This Row],[zakonczenie]]-telefony[[#This Row],[rozpoczecie]]</f>
        <v>5.6018518518518023E-3</v>
      </c>
    </row>
    <row r="994" spans="1:7" hidden="1" x14ac:dyDescent="0.25">
      <c r="A994">
        <v>6766881</v>
      </c>
      <c r="B994" s="1">
        <v>42926</v>
      </c>
      <c r="C994" s="2">
        <v>0.35249999999999998</v>
      </c>
      <c r="D994" s="2">
        <v>0.35278935185185184</v>
      </c>
      <c r="E994" t="str">
        <f>IF(LEN(telefony[[#This Row],[nr]])=7,"stacjonarny",IF(LEN(telefony[[#This Row],[nr]])=8,"komórkowy","zagraniczne"))</f>
        <v>stacjonarny</v>
      </c>
      <c r="F994">
        <f>IFERROR(SEARCH("12*",telefony[[#This Row],[nr]]),0)</f>
        <v>0</v>
      </c>
      <c r="G994" s="2">
        <f>telefony[[#This Row],[zakonczenie]]-telefony[[#This Row],[rozpoczecie]]</f>
        <v>2.8935185185186008E-4</v>
      </c>
    </row>
    <row r="995" spans="1:7" hidden="1" x14ac:dyDescent="0.25">
      <c r="A995">
        <v>6772052</v>
      </c>
      <c r="B995" s="1">
        <v>42920</v>
      </c>
      <c r="C995" s="2">
        <v>0.57204861111111116</v>
      </c>
      <c r="D995" s="2">
        <v>0.57371527777777775</v>
      </c>
      <c r="E995" t="str">
        <f>IF(LEN(telefony[[#This Row],[nr]])=7,"stacjonarny",IF(LEN(telefony[[#This Row],[nr]])=8,"komórkowy","zagraniczne"))</f>
        <v>stacjonarny</v>
      </c>
      <c r="F995">
        <f>IFERROR(SEARCH("12*",telefony[[#This Row],[nr]]),0)</f>
        <v>0</v>
      </c>
      <c r="G995" s="2">
        <f>telefony[[#This Row],[zakonczenie]]-telefony[[#This Row],[rozpoczecie]]</f>
        <v>1.6666666666665941E-3</v>
      </c>
    </row>
    <row r="996" spans="1:7" hidden="1" x14ac:dyDescent="0.25">
      <c r="A996">
        <v>6772052</v>
      </c>
      <c r="B996" s="1">
        <v>42922</v>
      </c>
      <c r="C996" s="2">
        <v>0.62491898148148151</v>
      </c>
      <c r="D996" s="2">
        <v>0.63265046296296301</v>
      </c>
      <c r="E996" t="str">
        <f>IF(LEN(telefony[[#This Row],[nr]])=7,"stacjonarny",IF(LEN(telefony[[#This Row],[nr]])=8,"komórkowy","zagraniczne"))</f>
        <v>stacjonarny</v>
      </c>
      <c r="F996">
        <f>IFERROR(SEARCH("12*",telefony[[#This Row],[nr]]),0)</f>
        <v>0</v>
      </c>
      <c r="G996" s="2">
        <f>telefony[[#This Row],[zakonczenie]]-telefony[[#This Row],[rozpoczecie]]</f>
        <v>7.7314814814815058E-3</v>
      </c>
    </row>
    <row r="997" spans="1:7" hidden="1" x14ac:dyDescent="0.25">
      <c r="A997">
        <v>6772052</v>
      </c>
      <c r="B997" s="1">
        <v>42940</v>
      </c>
      <c r="C997" s="2">
        <v>0.40263888888888888</v>
      </c>
      <c r="D997" s="2">
        <v>0.40825231481481483</v>
      </c>
      <c r="E997" t="str">
        <f>IF(LEN(telefony[[#This Row],[nr]])=7,"stacjonarny",IF(LEN(telefony[[#This Row],[nr]])=8,"komórkowy","zagraniczne"))</f>
        <v>stacjonarny</v>
      </c>
      <c r="F997">
        <f>IFERROR(SEARCH("12*",telefony[[#This Row],[nr]]),0)</f>
        <v>0</v>
      </c>
      <c r="G997" s="2">
        <f>telefony[[#This Row],[zakonczenie]]-telefony[[#This Row],[rozpoczecie]]</f>
        <v>5.6134259259259522E-3</v>
      </c>
    </row>
    <row r="998" spans="1:7" hidden="1" x14ac:dyDescent="0.25">
      <c r="A998">
        <v>6785899</v>
      </c>
      <c r="B998" s="1">
        <v>42930</v>
      </c>
      <c r="C998" s="2">
        <v>0.56650462962962966</v>
      </c>
      <c r="D998" s="2">
        <v>0.57533564814814819</v>
      </c>
      <c r="E998" t="str">
        <f>IF(LEN(telefony[[#This Row],[nr]])=7,"stacjonarny",IF(LEN(telefony[[#This Row],[nr]])=8,"komórkowy","zagraniczne"))</f>
        <v>stacjonarny</v>
      </c>
      <c r="F998">
        <f>IFERROR(SEARCH("12*",telefony[[#This Row],[nr]]),0)</f>
        <v>0</v>
      </c>
      <c r="G998" s="2">
        <f>telefony[[#This Row],[zakonczenie]]-telefony[[#This Row],[rozpoczecie]]</f>
        <v>8.8310185185185297E-3</v>
      </c>
    </row>
    <row r="999" spans="1:7" hidden="1" x14ac:dyDescent="0.25">
      <c r="A999">
        <v>6786847</v>
      </c>
      <c r="B999" s="1">
        <v>42929</v>
      </c>
      <c r="C999" s="2">
        <v>0.51986111111111111</v>
      </c>
      <c r="D999" s="2">
        <v>0.52924768518518517</v>
      </c>
      <c r="E999" t="str">
        <f>IF(LEN(telefony[[#This Row],[nr]])=7,"stacjonarny",IF(LEN(telefony[[#This Row],[nr]])=8,"komórkowy","zagraniczne"))</f>
        <v>stacjonarny</v>
      </c>
      <c r="F999">
        <f>IFERROR(SEARCH("12*",telefony[[#This Row],[nr]]),0)</f>
        <v>0</v>
      </c>
      <c r="G999" s="2">
        <f>telefony[[#This Row],[zakonczenie]]-telefony[[#This Row],[rozpoczecie]]</f>
        <v>9.3865740740740611E-3</v>
      </c>
    </row>
    <row r="1000" spans="1:7" hidden="1" x14ac:dyDescent="0.25">
      <c r="A1000">
        <v>6795454</v>
      </c>
      <c r="B1000" s="1">
        <v>42926</v>
      </c>
      <c r="C1000" s="2">
        <v>0.40265046296296297</v>
      </c>
      <c r="D1000" s="2">
        <v>0.40284722222222225</v>
      </c>
      <c r="E1000" t="str">
        <f>IF(LEN(telefony[[#This Row],[nr]])=7,"stacjonarny",IF(LEN(telefony[[#This Row],[nr]])=8,"komórkowy","zagraniczne"))</f>
        <v>stacjonarny</v>
      </c>
      <c r="F1000">
        <f>IFERROR(SEARCH("12*",telefony[[#This Row],[nr]]),0)</f>
        <v>0</v>
      </c>
      <c r="G1000" s="2">
        <f>telefony[[#This Row],[zakonczenie]]-telefony[[#This Row],[rozpoczecie]]</f>
        <v>1.9675925925927151E-4</v>
      </c>
    </row>
    <row r="1001" spans="1:7" hidden="1" x14ac:dyDescent="0.25">
      <c r="A1001">
        <v>6801890</v>
      </c>
      <c r="B1001" s="1">
        <v>42933</v>
      </c>
      <c r="C1001" s="2">
        <v>0.50284722222222222</v>
      </c>
      <c r="D1001" s="2">
        <v>0.50736111111111115</v>
      </c>
      <c r="E1001" t="str">
        <f>IF(LEN(telefony[[#This Row],[nr]])=7,"stacjonarny",IF(LEN(telefony[[#This Row],[nr]])=8,"komórkowy","zagraniczne"))</f>
        <v>stacjonarny</v>
      </c>
      <c r="F1001">
        <f>IFERROR(SEARCH("12*",telefony[[#This Row],[nr]]),0)</f>
        <v>0</v>
      </c>
      <c r="G1001" s="2">
        <f>telefony[[#This Row],[zakonczenie]]-telefony[[#This Row],[rozpoczecie]]</f>
        <v>4.5138888888889284E-3</v>
      </c>
    </row>
    <row r="1002" spans="1:7" hidden="1" x14ac:dyDescent="0.25">
      <c r="A1002">
        <v>6801890</v>
      </c>
      <c r="B1002" s="1">
        <v>42942</v>
      </c>
      <c r="C1002" s="2">
        <v>0.62467592592592591</v>
      </c>
      <c r="D1002" s="2">
        <v>0.62690972222222219</v>
      </c>
      <c r="E1002" t="str">
        <f>IF(LEN(telefony[[#This Row],[nr]])=7,"stacjonarny",IF(LEN(telefony[[#This Row],[nr]])=8,"komórkowy","zagraniczne"))</f>
        <v>stacjonarny</v>
      </c>
      <c r="F1002">
        <f>IFERROR(SEARCH("12*",telefony[[#This Row],[nr]]),0)</f>
        <v>0</v>
      </c>
      <c r="G1002" s="2">
        <f>telefony[[#This Row],[zakonczenie]]-telefony[[#This Row],[rozpoczecie]]</f>
        <v>2.2337962962962754E-3</v>
      </c>
    </row>
    <row r="1003" spans="1:7" hidden="1" x14ac:dyDescent="0.25">
      <c r="A1003">
        <v>6813775</v>
      </c>
      <c r="B1003" s="1">
        <v>42923</v>
      </c>
      <c r="C1003" s="2">
        <v>0.55363425925925924</v>
      </c>
      <c r="D1003" s="2">
        <v>0.55819444444444444</v>
      </c>
      <c r="E1003" t="str">
        <f>IF(LEN(telefony[[#This Row],[nr]])=7,"stacjonarny",IF(LEN(telefony[[#This Row],[nr]])=8,"komórkowy","zagraniczne"))</f>
        <v>stacjonarny</v>
      </c>
      <c r="F1003">
        <f>IFERROR(SEARCH("12*",telefony[[#This Row],[nr]]),0)</f>
        <v>0</v>
      </c>
      <c r="G1003" s="2">
        <f>telefony[[#This Row],[zakonczenie]]-telefony[[#This Row],[rozpoczecie]]</f>
        <v>4.5601851851851949E-3</v>
      </c>
    </row>
    <row r="1004" spans="1:7" hidden="1" x14ac:dyDescent="0.25">
      <c r="A1004">
        <v>6818507</v>
      </c>
      <c r="B1004" s="1">
        <v>42922</v>
      </c>
      <c r="C1004" s="2">
        <v>0.4584259259259259</v>
      </c>
      <c r="D1004" s="2">
        <v>0.46380787037037036</v>
      </c>
      <c r="E1004" t="str">
        <f>IF(LEN(telefony[[#This Row],[nr]])=7,"stacjonarny",IF(LEN(telefony[[#This Row],[nr]])=8,"komórkowy","zagraniczne"))</f>
        <v>stacjonarny</v>
      </c>
      <c r="F1004">
        <f>IFERROR(SEARCH("12*",telefony[[#This Row],[nr]]),0)</f>
        <v>0</v>
      </c>
      <c r="G1004" s="2">
        <f>telefony[[#This Row],[zakonczenie]]-telefony[[#This Row],[rozpoczecie]]</f>
        <v>5.3819444444444531E-3</v>
      </c>
    </row>
    <row r="1005" spans="1:7" hidden="1" x14ac:dyDescent="0.25">
      <c r="A1005">
        <v>6821027</v>
      </c>
      <c r="B1005" s="1">
        <v>42928</v>
      </c>
      <c r="C1005" s="2">
        <v>0.42766203703703703</v>
      </c>
      <c r="D1005" s="2">
        <v>0.43533564814814812</v>
      </c>
      <c r="E1005" t="str">
        <f>IF(LEN(telefony[[#This Row],[nr]])=7,"stacjonarny",IF(LEN(telefony[[#This Row],[nr]])=8,"komórkowy","zagraniczne"))</f>
        <v>stacjonarny</v>
      </c>
      <c r="F1005">
        <f>IFERROR(SEARCH("12*",telefony[[#This Row],[nr]]),0)</f>
        <v>0</v>
      </c>
      <c r="G1005" s="2">
        <f>telefony[[#This Row],[zakonczenie]]-telefony[[#This Row],[rozpoczecie]]</f>
        <v>7.6736111111110894E-3</v>
      </c>
    </row>
    <row r="1006" spans="1:7" hidden="1" x14ac:dyDescent="0.25">
      <c r="A1006">
        <v>6833658</v>
      </c>
      <c r="B1006" s="1">
        <v>42927</v>
      </c>
      <c r="C1006" s="2">
        <v>0.5823842592592593</v>
      </c>
      <c r="D1006" s="2">
        <v>0.58479166666666671</v>
      </c>
      <c r="E1006" t="str">
        <f>IF(LEN(telefony[[#This Row],[nr]])=7,"stacjonarny",IF(LEN(telefony[[#This Row],[nr]])=8,"komórkowy","zagraniczne"))</f>
        <v>stacjonarny</v>
      </c>
      <c r="F1006">
        <f>IFERROR(SEARCH("12*",telefony[[#This Row],[nr]]),0)</f>
        <v>0</v>
      </c>
      <c r="G1006" s="2">
        <f>telefony[[#This Row],[zakonczenie]]-telefony[[#This Row],[rozpoczecie]]</f>
        <v>2.4074074074074137E-3</v>
      </c>
    </row>
    <row r="1007" spans="1:7" hidden="1" x14ac:dyDescent="0.25">
      <c r="A1007">
        <v>6844342</v>
      </c>
      <c r="B1007" s="1">
        <v>42943</v>
      </c>
      <c r="C1007" s="2">
        <v>0.39451388888888889</v>
      </c>
      <c r="D1007" s="2">
        <v>0.39609953703703704</v>
      </c>
      <c r="E1007" t="str">
        <f>IF(LEN(telefony[[#This Row],[nr]])=7,"stacjonarny",IF(LEN(telefony[[#This Row],[nr]])=8,"komórkowy","zagraniczne"))</f>
        <v>stacjonarny</v>
      </c>
      <c r="F1007">
        <f>IFERROR(SEARCH("12*",telefony[[#This Row],[nr]]),0)</f>
        <v>0</v>
      </c>
      <c r="G1007" s="2">
        <f>telefony[[#This Row],[zakonczenie]]-telefony[[#This Row],[rozpoczecie]]</f>
        <v>1.5856481481481555E-3</v>
      </c>
    </row>
    <row r="1008" spans="1:7" hidden="1" x14ac:dyDescent="0.25">
      <c r="A1008">
        <v>6855900</v>
      </c>
      <c r="B1008" s="1">
        <v>42935</v>
      </c>
      <c r="C1008" s="2">
        <v>0.59090277777777778</v>
      </c>
      <c r="D1008" s="2">
        <v>0.5923842592592593</v>
      </c>
      <c r="E1008" t="str">
        <f>IF(LEN(telefony[[#This Row],[nr]])=7,"stacjonarny",IF(LEN(telefony[[#This Row],[nr]])=8,"komórkowy","zagraniczne"))</f>
        <v>stacjonarny</v>
      </c>
      <c r="F1008">
        <f>IFERROR(SEARCH("12*",telefony[[#This Row],[nr]]),0)</f>
        <v>0</v>
      </c>
      <c r="G1008" s="2">
        <f>telefony[[#This Row],[zakonczenie]]-telefony[[#This Row],[rozpoczecie]]</f>
        <v>1.481481481481528E-3</v>
      </c>
    </row>
    <row r="1009" spans="1:7" hidden="1" x14ac:dyDescent="0.25">
      <c r="A1009">
        <v>6859181</v>
      </c>
      <c r="B1009" s="1">
        <v>42920</v>
      </c>
      <c r="C1009" s="2">
        <v>0.38188657407407406</v>
      </c>
      <c r="D1009" s="2">
        <v>0.38545138888888891</v>
      </c>
      <c r="E1009" t="str">
        <f>IF(LEN(telefony[[#This Row],[nr]])=7,"stacjonarny",IF(LEN(telefony[[#This Row],[nr]])=8,"komórkowy","zagraniczne"))</f>
        <v>stacjonarny</v>
      </c>
      <c r="F1009">
        <f>IFERROR(SEARCH("12*",telefony[[#This Row],[nr]]),0)</f>
        <v>0</v>
      </c>
      <c r="G1009" s="2">
        <f>telefony[[#This Row],[zakonczenie]]-telefony[[#This Row],[rozpoczecie]]</f>
        <v>3.564814814814854E-3</v>
      </c>
    </row>
    <row r="1010" spans="1:7" hidden="1" x14ac:dyDescent="0.25">
      <c r="A1010">
        <v>6865106</v>
      </c>
      <c r="B1010" s="1">
        <v>42920</v>
      </c>
      <c r="C1010" s="2">
        <v>0.43741898148148151</v>
      </c>
      <c r="D1010" s="2">
        <v>0.44848379629629631</v>
      </c>
      <c r="E1010" t="str">
        <f>IF(LEN(telefony[[#This Row],[nr]])=7,"stacjonarny",IF(LEN(telefony[[#This Row],[nr]])=8,"komórkowy","zagraniczne"))</f>
        <v>stacjonarny</v>
      </c>
      <c r="F1010">
        <f>IFERROR(SEARCH("12*",telefony[[#This Row],[nr]]),0)</f>
        <v>0</v>
      </c>
      <c r="G1010" s="2">
        <f>telefony[[#This Row],[zakonczenie]]-telefony[[#This Row],[rozpoczecie]]</f>
        <v>1.1064814814814805E-2</v>
      </c>
    </row>
    <row r="1011" spans="1:7" hidden="1" x14ac:dyDescent="0.25">
      <c r="A1011">
        <v>6865106</v>
      </c>
      <c r="B1011" s="1">
        <v>42928</v>
      </c>
      <c r="C1011" s="2">
        <v>0.35636574074074073</v>
      </c>
      <c r="D1011" s="2">
        <v>0.36511574074074077</v>
      </c>
      <c r="E1011" t="str">
        <f>IF(LEN(telefony[[#This Row],[nr]])=7,"stacjonarny",IF(LEN(telefony[[#This Row],[nr]])=8,"komórkowy","zagraniczne"))</f>
        <v>stacjonarny</v>
      </c>
      <c r="F1011">
        <f>IFERROR(SEARCH("12*",telefony[[#This Row],[nr]]),0)</f>
        <v>0</v>
      </c>
      <c r="G1011" s="2">
        <f>telefony[[#This Row],[zakonczenie]]-telefony[[#This Row],[rozpoczecie]]</f>
        <v>8.7500000000000355E-3</v>
      </c>
    </row>
    <row r="1012" spans="1:7" hidden="1" x14ac:dyDescent="0.25">
      <c r="A1012">
        <v>6865322</v>
      </c>
      <c r="B1012" s="1">
        <v>42941</v>
      </c>
      <c r="C1012" s="2">
        <v>0.47781249999999997</v>
      </c>
      <c r="D1012" s="2">
        <v>0.48425925925925928</v>
      </c>
      <c r="E1012" t="str">
        <f>IF(LEN(telefony[[#This Row],[nr]])=7,"stacjonarny",IF(LEN(telefony[[#This Row],[nr]])=8,"komórkowy","zagraniczne"))</f>
        <v>stacjonarny</v>
      </c>
      <c r="F1012">
        <f>IFERROR(SEARCH("12*",telefony[[#This Row],[nr]]),0)</f>
        <v>0</v>
      </c>
      <c r="G1012" s="2">
        <f>telefony[[#This Row],[zakonczenie]]-telefony[[#This Row],[rozpoczecie]]</f>
        <v>6.4467592592593048E-3</v>
      </c>
    </row>
    <row r="1013" spans="1:7" hidden="1" x14ac:dyDescent="0.25">
      <c r="A1013">
        <v>6878722</v>
      </c>
      <c r="B1013" s="1">
        <v>42942</v>
      </c>
      <c r="C1013" s="2">
        <v>0.45333333333333331</v>
      </c>
      <c r="D1013" s="2">
        <v>0.45443287037037039</v>
      </c>
      <c r="E1013" t="str">
        <f>IF(LEN(telefony[[#This Row],[nr]])=7,"stacjonarny",IF(LEN(telefony[[#This Row],[nr]])=8,"komórkowy","zagraniczne"))</f>
        <v>stacjonarny</v>
      </c>
      <c r="F1013">
        <f>IFERROR(SEARCH("12*",telefony[[#This Row],[nr]]),0)</f>
        <v>0</v>
      </c>
      <c r="G1013" s="2">
        <f>telefony[[#This Row],[zakonczenie]]-telefony[[#This Row],[rozpoczecie]]</f>
        <v>1.0995370370370794E-3</v>
      </c>
    </row>
    <row r="1014" spans="1:7" hidden="1" x14ac:dyDescent="0.25">
      <c r="A1014">
        <v>6884037</v>
      </c>
      <c r="B1014" s="1">
        <v>42944</v>
      </c>
      <c r="C1014" s="2">
        <v>0.58892361111111113</v>
      </c>
      <c r="D1014" s="2">
        <v>0.59381944444444446</v>
      </c>
      <c r="E1014" t="str">
        <f>IF(LEN(telefony[[#This Row],[nr]])=7,"stacjonarny",IF(LEN(telefony[[#This Row],[nr]])=8,"komórkowy","zagraniczne"))</f>
        <v>stacjonarny</v>
      </c>
      <c r="F1014">
        <f>IFERROR(SEARCH("12*",telefony[[#This Row],[nr]]),0)</f>
        <v>0</v>
      </c>
      <c r="G1014" s="2">
        <f>telefony[[#This Row],[zakonczenie]]-telefony[[#This Row],[rozpoczecie]]</f>
        <v>4.8958333333333215E-3</v>
      </c>
    </row>
    <row r="1015" spans="1:7" hidden="1" x14ac:dyDescent="0.25">
      <c r="A1015">
        <v>6890486</v>
      </c>
      <c r="B1015" s="1">
        <v>42941</v>
      </c>
      <c r="C1015" s="2">
        <v>0.44594907407407408</v>
      </c>
      <c r="D1015" s="2">
        <v>0.45099537037037035</v>
      </c>
      <c r="E1015" t="str">
        <f>IF(LEN(telefony[[#This Row],[nr]])=7,"stacjonarny",IF(LEN(telefony[[#This Row],[nr]])=8,"komórkowy","zagraniczne"))</f>
        <v>stacjonarny</v>
      </c>
      <c r="F1015">
        <f>IFERROR(SEARCH("12*",telefony[[#This Row],[nr]]),0)</f>
        <v>0</v>
      </c>
      <c r="G1015" s="2">
        <f>telefony[[#This Row],[zakonczenie]]-telefony[[#This Row],[rozpoczecie]]</f>
        <v>5.046296296296271E-3</v>
      </c>
    </row>
    <row r="1016" spans="1:7" hidden="1" x14ac:dyDescent="0.25">
      <c r="A1016">
        <v>6891636</v>
      </c>
      <c r="B1016" s="1">
        <v>42937</v>
      </c>
      <c r="C1016" s="2">
        <v>0.38633101851851853</v>
      </c>
      <c r="D1016" s="2">
        <v>0.38923611111111112</v>
      </c>
      <c r="E1016" t="str">
        <f>IF(LEN(telefony[[#This Row],[nr]])=7,"stacjonarny",IF(LEN(telefony[[#This Row],[nr]])=8,"komórkowy","zagraniczne"))</f>
        <v>stacjonarny</v>
      </c>
      <c r="F1016">
        <f>IFERROR(SEARCH("12*",telefony[[#This Row],[nr]]),0)</f>
        <v>0</v>
      </c>
      <c r="G1016" s="2">
        <f>telefony[[#This Row],[zakonczenie]]-telefony[[#This Row],[rozpoczecie]]</f>
        <v>2.9050925925925841E-3</v>
      </c>
    </row>
    <row r="1017" spans="1:7" hidden="1" x14ac:dyDescent="0.25">
      <c r="A1017">
        <v>6892980</v>
      </c>
      <c r="B1017" s="1">
        <v>42935</v>
      </c>
      <c r="C1017" s="2">
        <v>0.52288194444444447</v>
      </c>
      <c r="D1017" s="2">
        <v>0.52722222222222226</v>
      </c>
      <c r="E1017" t="str">
        <f>IF(LEN(telefony[[#This Row],[nr]])=7,"stacjonarny",IF(LEN(telefony[[#This Row],[nr]])=8,"komórkowy","zagraniczne"))</f>
        <v>stacjonarny</v>
      </c>
      <c r="F1017">
        <f>IFERROR(SEARCH("12*",telefony[[#This Row],[nr]]),0)</f>
        <v>0</v>
      </c>
      <c r="G1017" s="2">
        <f>telefony[[#This Row],[zakonczenie]]-telefony[[#This Row],[rozpoczecie]]</f>
        <v>4.3402777777777901E-3</v>
      </c>
    </row>
    <row r="1018" spans="1:7" hidden="1" x14ac:dyDescent="0.25">
      <c r="A1018">
        <v>6894270</v>
      </c>
      <c r="B1018" s="1">
        <v>42919</v>
      </c>
      <c r="C1018" s="2">
        <v>0.53488425925925931</v>
      </c>
      <c r="D1018" s="2">
        <v>0.53523148148148147</v>
      </c>
      <c r="E1018" t="str">
        <f>IF(LEN(telefony[[#This Row],[nr]])=7,"stacjonarny",IF(LEN(telefony[[#This Row],[nr]])=8,"komórkowy","zagraniczne"))</f>
        <v>stacjonarny</v>
      </c>
      <c r="F1018">
        <f>IFERROR(SEARCH("12*",telefony[[#This Row],[nr]]),0)</f>
        <v>0</v>
      </c>
      <c r="G1018" s="2">
        <f>telefony[[#This Row],[zakonczenie]]-telefony[[#This Row],[rozpoczecie]]</f>
        <v>3.4722222222216548E-4</v>
      </c>
    </row>
    <row r="1019" spans="1:7" hidden="1" x14ac:dyDescent="0.25">
      <c r="A1019">
        <v>6896175</v>
      </c>
      <c r="B1019" s="1">
        <v>42942</v>
      </c>
      <c r="C1019" s="2">
        <v>0.38309027777777777</v>
      </c>
      <c r="D1019" s="2">
        <v>0.38425925925925924</v>
      </c>
      <c r="E1019" t="str">
        <f>IF(LEN(telefony[[#This Row],[nr]])=7,"stacjonarny",IF(LEN(telefony[[#This Row],[nr]])=8,"komórkowy","zagraniczne"))</f>
        <v>stacjonarny</v>
      </c>
      <c r="F1019">
        <f>IFERROR(SEARCH("12*",telefony[[#This Row],[nr]]),0)</f>
        <v>0</v>
      </c>
      <c r="G1019" s="2">
        <f>telefony[[#This Row],[zakonczenie]]-telefony[[#This Row],[rozpoczecie]]</f>
        <v>1.1689814814814792E-3</v>
      </c>
    </row>
    <row r="1020" spans="1:7" hidden="1" x14ac:dyDescent="0.25">
      <c r="A1020">
        <v>6896787</v>
      </c>
      <c r="B1020" s="1">
        <v>42940</v>
      </c>
      <c r="C1020" s="2">
        <v>0.36243055555555553</v>
      </c>
      <c r="D1020" s="2">
        <v>0.36993055555555554</v>
      </c>
      <c r="E1020" t="str">
        <f>IF(LEN(telefony[[#This Row],[nr]])=7,"stacjonarny",IF(LEN(telefony[[#This Row],[nr]])=8,"komórkowy","zagraniczne"))</f>
        <v>stacjonarny</v>
      </c>
      <c r="F1020">
        <f>IFERROR(SEARCH("12*",telefony[[#This Row],[nr]]),0)</f>
        <v>0</v>
      </c>
      <c r="G1020" s="2">
        <f>telefony[[#This Row],[zakonczenie]]-telefony[[#This Row],[rozpoczecie]]</f>
        <v>7.5000000000000067E-3</v>
      </c>
    </row>
    <row r="1021" spans="1:7" hidden="1" x14ac:dyDescent="0.25">
      <c r="A1021">
        <v>6897893</v>
      </c>
      <c r="B1021" s="1">
        <v>42942</v>
      </c>
      <c r="C1021" s="2">
        <v>0.57662037037037039</v>
      </c>
      <c r="D1021" s="2">
        <v>0.58204861111111106</v>
      </c>
      <c r="E1021" t="str">
        <f>IF(LEN(telefony[[#This Row],[nr]])=7,"stacjonarny",IF(LEN(telefony[[#This Row],[nr]])=8,"komórkowy","zagraniczne"))</f>
        <v>stacjonarny</v>
      </c>
      <c r="F1021">
        <f>IFERROR(SEARCH("12*",telefony[[#This Row],[nr]]),0)</f>
        <v>0</v>
      </c>
      <c r="G1021" s="2">
        <f>telefony[[#This Row],[zakonczenie]]-telefony[[#This Row],[rozpoczecie]]</f>
        <v>5.4282407407406641E-3</v>
      </c>
    </row>
    <row r="1022" spans="1:7" hidden="1" x14ac:dyDescent="0.25">
      <c r="A1022">
        <v>6900303</v>
      </c>
      <c r="B1022" s="1">
        <v>42919</v>
      </c>
      <c r="C1022" s="2">
        <v>0.34362268518518518</v>
      </c>
      <c r="D1022" s="2">
        <v>0.3482986111111111</v>
      </c>
      <c r="E1022" t="str">
        <f>IF(LEN(telefony[[#This Row],[nr]])=7,"stacjonarny",IF(LEN(telefony[[#This Row],[nr]])=8,"komórkowy","zagraniczne"))</f>
        <v>stacjonarny</v>
      </c>
      <c r="F1022">
        <f>IFERROR(SEARCH("12*",telefony[[#This Row],[nr]]),0)</f>
        <v>0</v>
      </c>
      <c r="G1022" s="2">
        <f>telefony[[#This Row],[zakonczenie]]-telefony[[#This Row],[rozpoczecie]]</f>
        <v>4.6759259259259167E-3</v>
      </c>
    </row>
    <row r="1023" spans="1:7" hidden="1" x14ac:dyDescent="0.25">
      <c r="A1023">
        <v>6905863</v>
      </c>
      <c r="B1023" s="1">
        <v>42920</v>
      </c>
      <c r="C1023" s="2">
        <v>0.6186342592592593</v>
      </c>
      <c r="D1023" s="2">
        <v>0.62296296296296294</v>
      </c>
      <c r="E1023" t="str">
        <f>IF(LEN(telefony[[#This Row],[nr]])=7,"stacjonarny",IF(LEN(telefony[[#This Row],[nr]])=8,"komórkowy","zagraniczne"))</f>
        <v>stacjonarny</v>
      </c>
      <c r="F1023">
        <f>IFERROR(SEARCH("12*",telefony[[#This Row],[nr]]),0)</f>
        <v>0</v>
      </c>
      <c r="G1023" s="2">
        <f>telefony[[#This Row],[zakonczenie]]-telefony[[#This Row],[rozpoczecie]]</f>
        <v>4.3287037037036402E-3</v>
      </c>
    </row>
    <row r="1024" spans="1:7" hidden="1" x14ac:dyDescent="0.25">
      <c r="A1024">
        <v>6905863</v>
      </c>
      <c r="B1024" s="1">
        <v>42926</v>
      </c>
      <c r="C1024" s="2">
        <v>0.52123842592592595</v>
      </c>
      <c r="D1024" s="2">
        <v>0.53008101851851852</v>
      </c>
      <c r="E1024" t="str">
        <f>IF(LEN(telefony[[#This Row],[nr]])=7,"stacjonarny",IF(LEN(telefony[[#This Row],[nr]])=8,"komórkowy","zagraniczne"))</f>
        <v>stacjonarny</v>
      </c>
      <c r="F1024">
        <f>IFERROR(SEARCH("12*",telefony[[#This Row],[nr]]),0)</f>
        <v>0</v>
      </c>
      <c r="G1024" s="2">
        <f>telefony[[#This Row],[zakonczenie]]-telefony[[#This Row],[rozpoczecie]]</f>
        <v>8.8425925925925686E-3</v>
      </c>
    </row>
    <row r="1025" spans="1:7" hidden="1" x14ac:dyDescent="0.25">
      <c r="A1025">
        <v>6919928</v>
      </c>
      <c r="B1025" s="1">
        <v>42944</v>
      </c>
      <c r="C1025" s="2">
        <v>0.4783101851851852</v>
      </c>
      <c r="D1025" s="2">
        <v>0.48770833333333335</v>
      </c>
      <c r="E1025" t="str">
        <f>IF(LEN(telefony[[#This Row],[nr]])=7,"stacjonarny",IF(LEN(telefony[[#This Row],[nr]])=8,"komórkowy","zagraniczne"))</f>
        <v>stacjonarny</v>
      </c>
      <c r="F1025">
        <f>IFERROR(SEARCH("12*",telefony[[#This Row],[nr]]),0)</f>
        <v>0</v>
      </c>
      <c r="G1025" s="2">
        <f>telefony[[#This Row],[zakonczenie]]-telefony[[#This Row],[rozpoczecie]]</f>
        <v>9.3981481481481555E-3</v>
      </c>
    </row>
    <row r="1026" spans="1:7" hidden="1" x14ac:dyDescent="0.25">
      <c r="A1026">
        <v>6920814</v>
      </c>
      <c r="B1026" s="1">
        <v>42919</v>
      </c>
      <c r="C1026" s="2">
        <v>0.6141550925925926</v>
      </c>
      <c r="D1026" s="2">
        <v>0.61440972222222223</v>
      </c>
      <c r="E1026" t="str">
        <f>IF(LEN(telefony[[#This Row],[nr]])=7,"stacjonarny",IF(LEN(telefony[[#This Row],[nr]])=8,"komórkowy","zagraniczne"))</f>
        <v>stacjonarny</v>
      </c>
      <c r="F1026">
        <f>IFERROR(SEARCH("12*",telefony[[#This Row],[nr]]),0)</f>
        <v>0</v>
      </c>
      <c r="G1026" s="2">
        <f>telefony[[#This Row],[zakonczenie]]-telefony[[#This Row],[rozpoczecie]]</f>
        <v>2.5462962962963243E-4</v>
      </c>
    </row>
    <row r="1027" spans="1:7" hidden="1" x14ac:dyDescent="0.25">
      <c r="A1027">
        <v>6922037</v>
      </c>
      <c r="B1027" s="1">
        <v>42933</v>
      </c>
      <c r="C1027" s="2">
        <v>0.35569444444444442</v>
      </c>
      <c r="D1027" s="2">
        <v>0.35796296296296298</v>
      </c>
      <c r="E1027" t="str">
        <f>IF(LEN(telefony[[#This Row],[nr]])=7,"stacjonarny",IF(LEN(telefony[[#This Row],[nr]])=8,"komórkowy","zagraniczne"))</f>
        <v>stacjonarny</v>
      </c>
      <c r="F1027">
        <f>IFERROR(SEARCH("12*",telefony[[#This Row],[nr]]),0)</f>
        <v>0</v>
      </c>
      <c r="G1027" s="2">
        <f>telefony[[#This Row],[zakonczenie]]-telefony[[#This Row],[rozpoczecie]]</f>
        <v>2.2685185185185586E-3</v>
      </c>
    </row>
    <row r="1028" spans="1:7" hidden="1" x14ac:dyDescent="0.25">
      <c r="A1028">
        <v>6927270</v>
      </c>
      <c r="B1028" s="1">
        <v>42921</v>
      </c>
      <c r="C1028" s="2">
        <v>0.49571759259259257</v>
      </c>
      <c r="D1028" s="2">
        <v>0.50516203703703699</v>
      </c>
      <c r="E1028" t="str">
        <f>IF(LEN(telefony[[#This Row],[nr]])=7,"stacjonarny",IF(LEN(telefony[[#This Row],[nr]])=8,"komórkowy","zagraniczne"))</f>
        <v>stacjonarny</v>
      </c>
      <c r="F1028">
        <f>IFERROR(SEARCH("12*",telefony[[#This Row],[nr]]),0)</f>
        <v>0</v>
      </c>
      <c r="G1028" s="2">
        <f>telefony[[#This Row],[zakonczenie]]-telefony[[#This Row],[rozpoczecie]]</f>
        <v>9.444444444444422E-3</v>
      </c>
    </row>
    <row r="1029" spans="1:7" hidden="1" x14ac:dyDescent="0.25">
      <c r="A1029">
        <v>6934405</v>
      </c>
      <c r="B1029" s="1">
        <v>42929</v>
      </c>
      <c r="C1029" s="2">
        <v>0.47321759259259261</v>
      </c>
      <c r="D1029" s="2">
        <v>0.48008101851851853</v>
      </c>
      <c r="E1029" t="str">
        <f>IF(LEN(telefony[[#This Row],[nr]])=7,"stacjonarny",IF(LEN(telefony[[#This Row],[nr]])=8,"komórkowy","zagraniczne"))</f>
        <v>stacjonarny</v>
      </c>
      <c r="F1029">
        <f>IFERROR(SEARCH("12*",telefony[[#This Row],[nr]]),0)</f>
        <v>0</v>
      </c>
      <c r="G1029" s="2">
        <f>telefony[[#This Row],[zakonczenie]]-telefony[[#This Row],[rozpoczecie]]</f>
        <v>6.8634259259259256E-3</v>
      </c>
    </row>
    <row r="1030" spans="1:7" hidden="1" x14ac:dyDescent="0.25">
      <c r="A1030">
        <v>6940373</v>
      </c>
      <c r="B1030" s="1">
        <v>42941</v>
      </c>
      <c r="C1030" s="2">
        <v>0.42711805555555554</v>
      </c>
      <c r="D1030" s="2">
        <v>0.43450231481481483</v>
      </c>
      <c r="E1030" t="str">
        <f>IF(LEN(telefony[[#This Row],[nr]])=7,"stacjonarny",IF(LEN(telefony[[#This Row],[nr]])=8,"komórkowy","zagraniczne"))</f>
        <v>stacjonarny</v>
      </c>
      <c r="F1030">
        <f>IFERROR(SEARCH("12*",telefony[[#This Row],[nr]]),0)</f>
        <v>0</v>
      </c>
      <c r="G1030" s="2">
        <f>telefony[[#This Row],[zakonczenie]]-telefony[[#This Row],[rozpoczecie]]</f>
        <v>7.3842592592592848E-3</v>
      </c>
    </row>
    <row r="1031" spans="1:7" hidden="1" x14ac:dyDescent="0.25">
      <c r="A1031">
        <v>6942059</v>
      </c>
      <c r="B1031" s="1">
        <v>42937</v>
      </c>
      <c r="C1031" s="2">
        <v>0.43002314814814813</v>
      </c>
      <c r="D1031" s="2">
        <v>0.43030092592592595</v>
      </c>
      <c r="E1031" t="str">
        <f>IF(LEN(telefony[[#This Row],[nr]])=7,"stacjonarny",IF(LEN(telefony[[#This Row],[nr]])=8,"komórkowy","zagraniczne"))</f>
        <v>stacjonarny</v>
      </c>
      <c r="F1031">
        <f>IFERROR(SEARCH("12*",telefony[[#This Row],[nr]]),0)</f>
        <v>0</v>
      </c>
      <c r="G1031" s="2">
        <f>telefony[[#This Row],[zakonczenie]]-telefony[[#This Row],[rozpoczecie]]</f>
        <v>2.777777777778212E-4</v>
      </c>
    </row>
    <row r="1032" spans="1:7" hidden="1" x14ac:dyDescent="0.25">
      <c r="A1032">
        <v>6949463</v>
      </c>
      <c r="B1032" s="1">
        <v>42937</v>
      </c>
      <c r="C1032" s="2">
        <v>0.35912037037037037</v>
      </c>
      <c r="D1032" s="2">
        <v>0.36318287037037039</v>
      </c>
      <c r="E1032" t="str">
        <f>IF(LEN(telefony[[#This Row],[nr]])=7,"stacjonarny",IF(LEN(telefony[[#This Row],[nr]])=8,"komórkowy","zagraniczne"))</f>
        <v>stacjonarny</v>
      </c>
      <c r="F1032">
        <f>IFERROR(SEARCH("12*",telefony[[#This Row],[nr]]),0)</f>
        <v>0</v>
      </c>
      <c r="G1032" s="2">
        <f>telefony[[#This Row],[zakonczenie]]-telefony[[#This Row],[rozpoczecie]]</f>
        <v>4.0625000000000244E-3</v>
      </c>
    </row>
    <row r="1033" spans="1:7" hidden="1" x14ac:dyDescent="0.25">
      <c r="A1033">
        <v>6952061</v>
      </c>
      <c r="B1033" s="1">
        <v>42926</v>
      </c>
      <c r="C1033" s="2">
        <v>0.36282407407407408</v>
      </c>
      <c r="D1033" s="2">
        <v>0.37093749999999998</v>
      </c>
      <c r="E1033" t="str">
        <f>IF(LEN(telefony[[#This Row],[nr]])=7,"stacjonarny",IF(LEN(telefony[[#This Row],[nr]])=8,"komórkowy","zagraniczne"))</f>
        <v>stacjonarny</v>
      </c>
      <c r="F1033">
        <f>IFERROR(SEARCH("12*",telefony[[#This Row],[nr]]),0)</f>
        <v>0</v>
      </c>
      <c r="G1033" s="2">
        <f>telefony[[#This Row],[zakonczenie]]-telefony[[#This Row],[rozpoczecie]]</f>
        <v>8.113425925925899E-3</v>
      </c>
    </row>
    <row r="1034" spans="1:7" hidden="1" x14ac:dyDescent="0.25">
      <c r="A1034">
        <v>6956143</v>
      </c>
      <c r="B1034" s="1">
        <v>42943</v>
      </c>
      <c r="C1034" s="2">
        <v>0.45157407407407407</v>
      </c>
      <c r="D1034" s="2">
        <v>0.455625</v>
      </c>
      <c r="E1034" t="str">
        <f>IF(LEN(telefony[[#This Row],[nr]])=7,"stacjonarny",IF(LEN(telefony[[#This Row],[nr]])=8,"komórkowy","zagraniczne"))</f>
        <v>stacjonarny</v>
      </c>
      <c r="F1034">
        <f>IFERROR(SEARCH("12*",telefony[[#This Row],[nr]]),0)</f>
        <v>0</v>
      </c>
      <c r="G1034" s="2">
        <f>telefony[[#This Row],[zakonczenie]]-telefony[[#This Row],[rozpoczecie]]</f>
        <v>4.05092592592593E-3</v>
      </c>
    </row>
    <row r="1035" spans="1:7" hidden="1" x14ac:dyDescent="0.25">
      <c r="A1035">
        <v>6976431</v>
      </c>
      <c r="B1035" s="1">
        <v>42919</v>
      </c>
      <c r="C1035" s="2">
        <v>0.4281712962962963</v>
      </c>
      <c r="D1035" s="2">
        <v>0.43692129629629628</v>
      </c>
      <c r="E1035" t="str">
        <f>IF(LEN(telefony[[#This Row],[nr]])=7,"stacjonarny",IF(LEN(telefony[[#This Row],[nr]])=8,"komórkowy","zagraniczne"))</f>
        <v>stacjonarny</v>
      </c>
      <c r="F1035">
        <f>IFERROR(SEARCH("12*",telefony[[#This Row],[nr]]),0)</f>
        <v>0</v>
      </c>
      <c r="G1035" s="2">
        <f>telefony[[#This Row],[zakonczenie]]-telefony[[#This Row],[rozpoczecie]]</f>
        <v>8.74999999999998E-3</v>
      </c>
    </row>
    <row r="1036" spans="1:7" hidden="1" x14ac:dyDescent="0.25">
      <c r="A1036">
        <v>6978234</v>
      </c>
      <c r="B1036" s="1">
        <v>42921</v>
      </c>
      <c r="C1036" s="2">
        <v>0.48873842592592592</v>
      </c>
      <c r="D1036" s="2">
        <v>0.49131944444444442</v>
      </c>
      <c r="E1036" t="str">
        <f>IF(LEN(telefony[[#This Row],[nr]])=7,"stacjonarny",IF(LEN(telefony[[#This Row],[nr]])=8,"komórkowy","zagraniczne"))</f>
        <v>stacjonarny</v>
      </c>
      <c r="F1036">
        <f>IFERROR(SEARCH("12*",telefony[[#This Row],[nr]]),0)</f>
        <v>0</v>
      </c>
      <c r="G1036" s="2">
        <f>telefony[[#This Row],[zakonczenie]]-telefony[[#This Row],[rozpoczecie]]</f>
        <v>2.5810185185184964E-3</v>
      </c>
    </row>
    <row r="1037" spans="1:7" hidden="1" x14ac:dyDescent="0.25">
      <c r="A1037">
        <v>6979384</v>
      </c>
      <c r="B1037" s="1">
        <v>42929</v>
      </c>
      <c r="C1037" s="2">
        <v>0.55315972222222221</v>
      </c>
      <c r="D1037" s="2">
        <v>0.56252314814814819</v>
      </c>
      <c r="E1037" t="str">
        <f>IF(LEN(telefony[[#This Row],[nr]])=7,"stacjonarny",IF(LEN(telefony[[#This Row],[nr]])=8,"komórkowy","zagraniczne"))</f>
        <v>stacjonarny</v>
      </c>
      <c r="F1037">
        <f>IFERROR(SEARCH("12*",telefony[[#This Row],[nr]]),0)</f>
        <v>0</v>
      </c>
      <c r="G1037" s="2">
        <f>telefony[[#This Row],[zakonczenie]]-telefony[[#This Row],[rozpoczecie]]</f>
        <v>9.3634259259259833E-3</v>
      </c>
    </row>
    <row r="1038" spans="1:7" hidden="1" x14ac:dyDescent="0.25">
      <c r="A1038">
        <v>6980867</v>
      </c>
      <c r="B1038" s="1">
        <v>42943</v>
      </c>
      <c r="C1038" s="2">
        <v>0.49716435185185187</v>
      </c>
      <c r="D1038" s="2">
        <v>0.50270833333333331</v>
      </c>
      <c r="E1038" t="str">
        <f>IF(LEN(telefony[[#This Row],[nr]])=7,"stacjonarny",IF(LEN(telefony[[#This Row],[nr]])=8,"komórkowy","zagraniczne"))</f>
        <v>stacjonarny</v>
      </c>
      <c r="F1038">
        <f>IFERROR(SEARCH("12*",telefony[[#This Row],[nr]]),0)</f>
        <v>0</v>
      </c>
      <c r="G1038" s="2">
        <f>telefony[[#This Row],[zakonczenie]]-telefony[[#This Row],[rozpoczecie]]</f>
        <v>5.5439814814814414E-3</v>
      </c>
    </row>
    <row r="1039" spans="1:7" hidden="1" x14ac:dyDescent="0.25">
      <c r="A1039">
        <v>6982652</v>
      </c>
      <c r="B1039" s="1">
        <v>42926</v>
      </c>
      <c r="C1039" s="2">
        <v>0.58677083333333335</v>
      </c>
      <c r="D1039" s="2">
        <v>0.58759259259259256</v>
      </c>
      <c r="E1039" t="str">
        <f>IF(LEN(telefony[[#This Row],[nr]])=7,"stacjonarny",IF(LEN(telefony[[#This Row],[nr]])=8,"komórkowy","zagraniczne"))</f>
        <v>stacjonarny</v>
      </c>
      <c r="F1039">
        <f>IFERROR(SEARCH("12*",telefony[[#This Row],[nr]]),0)</f>
        <v>0</v>
      </c>
      <c r="G1039" s="2">
        <f>telefony[[#This Row],[zakonczenie]]-telefony[[#This Row],[rozpoczecie]]</f>
        <v>8.2175925925920268E-4</v>
      </c>
    </row>
    <row r="1040" spans="1:7" hidden="1" x14ac:dyDescent="0.25">
      <c r="A1040">
        <v>6994188</v>
      </c>
      <c r="B1040" s="1">
        <v>42927</v>
      </c>
      <c r="C1040" s="2">
        <v>0.54797453703703702</v>
      </c>
      <c r="D1040" s="2">
        <v>0.55550925925925931</v>
      </c>
      <c r="E1040" t="str">
        <f>IF(LEN(telefony[[#This Row],[nr]])=7,"stacjonarny",IF(LEN(telefony[[#This Row],[nr]])=8,"komórkowy","zagraniczne"))</f>
        <v>stacjonarny</v>
      </c>
      <c r="F1040">
        <f>IFERROR(SEARCH("12*",telefony[[#This Row],[nr]]),0)</f>
        <v>0</v>
      </c>
      <c r="G1040" s="2">
        <f>telefony[[#This Row],[zakonczenie]]-telefony[[#This Row],[rozpoczecie]]</f>
        <v>7.5347222222222898E-3</v>
      </c>
    </row>
    <row r="1041" spans="1:7" hidden="1" x14ac:dyDescent="0.25">
      <c r="A1041">
        <v>6999348</v>
      </c>
      <c r="B1041" s="1">
        <v>42934</v>
      </c>
      <c r="C1041" s="2">
        <v>0.56714120370370369</v>
      </c>
      <c r="D1041" s="2">
        <v>0.56869212962962967</v>
      </c>
      <c r="E1041" t="str">
        <f>IF(LEN(telefony[[#This Row],[nr]])=7,"stacjonarny",IF(LEN(telefony[[#This Row],[nr]])=8,"komórkowy","zagraniczne"))</f>
        <v>stacjonarny</v>
      </c>
      <c r="F1041">
        <f>IFERROR(SEARCH("12*",telefony[[#This Row],[nr]]),0)</f>
        <v>0</v>
      </c>
      <c r="G1041" s="2">
        <f>telefony[[#This Row],[zakonczenie]]-telefony[[#This Row],[rozpoczecie]]</f>
        <v>1.5509259259259833E-3</v>
      </c>
    </row>
    <row r="1042" spans="1:7" hidden="1" x14ac:dyDescent="0.25">
      <c r="A1042">
        <v>6999348</v>
      </c>
      <c r="B1042" s="1">
        <v>42937</v>
      </c>
      <c r="C1042" s="2">
        <v>0.53831018518518514</v>
      </c>
      <c r="D1042" s="2">
        <v>0.53998842592592589</v>
      </c>
      <c r="E1042" t="str">
        <f>IF(LEN(telefony[[#This Row],[nr]])=7,"stacjonarny",IF(LEN(telefony[[#This Row],[nr]])=8,"komórkowy","zagraniczne"))</f>
        <v>stacjonarny</v>
      </c>
      <c r="F1042">
        <f>IFERROR(SEARCH("12*",telefony[[#This Row],[nr]]),0)</f>
        <v>0</v>
      </c>
      <c r="G1042" s="2">
        <f>telefony[[#This Row],[zakonczenie]]-telefony[[#This Row],[rozpoczecie]]</f>
        <v>1.678240740740744E-3</v>
      </c>
    </row>
    <row r="1043" spans="1:7" hidden="1" x14ac:dyDescent="0.25">
      <c r="A1043">
        <v>6999348</v>
      </c>
      <c r="B1043" s="1">
        <v>42947</v>
      </c>
      <c r="C1043" s="2">
        <v>0.50065972222222221</v>
      </c>
      <c r="D1043" s="2">
        <v>0.50898148148148148</v>
      </c>
      <c r="E1043" t="str">
        <f>IF(LEN(telefony[[#This Row],[nr]])=7,"stacjonarny",IF(LEN(telefony[[#This Row],[nr]])=8,"komórkowy","zagraniczne"))</f>
        <v>stacjonarny</v>
      </c>
      <c r="F1043">
        <f>IFERROR(SEARCH("12*",telefony[[#This Row],[nr]]),0)</f>
        <v>0</v>
      </c>
      <c r="G1043" s="2">
        <f>telefony[[#This Row],[zakonczenie]]-telefony[[#This Row],[rozpoczecie]]</f>
        <v>8.3217592592592649E-3</v>
      </c>
    </row>
    <row r="1044" spans="1:7" hidden="1" x14ac:dyDescent="0.25">
      <c r="A1044">
        <v>7060245</v>
      </c>
      <c r="B1044" s="1">
        <v>42933</v>
      </c>
      <c r="C1044" s="2">
        <v>0.35920138888888886</v>
      </c>
      <c r="D1044" s="2">
        <v>0.36319444444444443</v>
      </c>
      <c r="E1044" t="str">
        <f>IF(LEN(telefony[[#This Row],[nr]])=7,"stacjonarny",IF(LEN(telefony[[#This Row],[nr]])=8,"komórkowy","zagraniczne"))</f>
        <v>stacjonarny</v>
      </c>
      <c r="F1044">
        <f>IFERROR(SEARCH("12*",telefony[[#This Row],[nr]]),0)</f>
        <v>0</v>
      </c>
      <c r="G1044" s="2">
        <f>telefony[[#This Row],[zakonczenie]]-telefony[[#This Row],[rozpoczecie]]</f>
        <v>3.9930555555555691E-3</v>
      </c>
    </row>
    <row r="1045" spans="1:7" hidden="1" x14ac:dyDescent="0.25">
      <c r="A1045">
        <v>7066389</v>
      </c>
      <c r="B1045" s="1">
        <v>42940</v>
      </c>
      <c r="C1045" s="2">
        <v>0.47590277777777779</v>
      </c>
      <c r="D1045" s="2">
        <v>0.47621527777777778</v>
      </c>
      <c r="E1045" t="str">
        <f>IF(LEN(telefony[[#This Row],[nr]])=7,"stacjonarny",IF(LEN(telefony[[#This Row],[nr]])=8,"komórkowy","zagraniczne"))</f>
        <v>stacjonarny</v>
      </c>
      <c r="F1045">
        <f>IFERROR(SEARCH("12*",telefony[[#This Row],[nr]]),0)</f>
        <v>0</v>
      </c>
      <c r="G1045" s="2">
        <f>telefony[[#This Row],[zakonczenie]]-telefony[[#This Row],[rozpoczecie]]</f>
        <v>3.1249999999999334E-4</v>
      </c>
    </row>
    <row r="1046" spans="1:7" hidden="1" x14ac:dyDescent="0.25">
      <c r="A1046">
        <v>7066778</v>
      </c>
      <c r="B1046" s="1">
        <v>42929</v>
      </c>
      <c r="C1046" s="2">
        <v>0.53484953703703708</v>
      </c>
      <c r="D1046" s="2">
        <v>0.538599537037037</v>
      </c>
      <c r="E1046" t="str">
        <f>IF(LEN(telefony[[#This Row],[nr]])=7,"stacjonarny",IF(LEN(telefony[[#This Row],[nr]])=8,"komórkowy","zagraniczne"))</f>
        <v>stacjonarny</v>
      </c>
      <c r="F1046">
        <f>IFERROR(SEARCH("12*",telefony[[#This Row],[nr]]),0)</f>
        <v>0</v>
      </c>
      <c r="G1046" s="2">
        <f>telefony[[#This Row],[zakonczenie]]-telefony[[#This Row],[rozpoczecie]]</f>
        <v>3.7499999999999201E-3</v>
      </c>
    </row>
    <row r="1047" spans="1:7" hidden="1" x14ac:dyDescent="0.25">
      <c r="A1047">
        <v>7076463</v>
      </c>
      <c r="B1047" s="1">
        <v>42936</v>
      </c>
      <c r="C1047" s="2">
        <v>0.49519675925925927</v>
      </c>
      <c r="D1047" s="2">
        <v>0.49532407407407408</v>
      </c>
      <c r="E1047" t="str">
        <f>IF(LEN(telefony[[#This Row],[nr]])=7,"stacjonarny",IF(LEN(telefony[[#This Row],[nr]])=8,"komórkowy","zagraniczne"))</f>
        <v>stacjonarny</v>
      </c>
      <c r="F1047">
        <f>IFERROR(SEARCH("12*",telefony[[#This Row],[nr]]),0)</f>
        <v>0</v>
      </c>
      <c r="G1047" s="2">
        <f>telefony[[#This Row],[zakonczenie]]-telefony[[#This Row],[rozpoczecie]]</f>
        <v>1.2731481481481621E-4</v>
      </c>
    </row>
    <row r="1048" spans="1:7" hidden="1" x14ac:dyDescent="0.25">
      <c r="A1048">
        <v>7085993</v>
      </c>
      <c r="B1048" s="1">
        <v>42921</v>
      </c>
      <c r="C1048" s="2">
        <v>0.57192129629629629</v>
      </c>
      <c r="D1048" s="2">
        <v>0.57506944444444441</v>
      </c>
      <c r="E1048" t="str">
        <f>IF(LEN(telefony[[#This Row],[nr]])=7,"stacjonarny",IF(LEN(telefony[[#This Row],[nr]])=8,"komórkowy","zagraniczne"))</f>
        <v>stacjonarny</v>
      </c>
      <c r="F1048">
        <f>IFERROR(SEARCH("12*",telefony[[#This Row],[nr]]),0)</f>
        <v>0</v>
      </c>
      <c r="G1048" s="2">
        <f>telefony[[#This Row],[zakonczenie]]-telefony[[#This Row],[rozpoczecie]]</f>
        <v>3.1481481481481222E-3</v>
      </c>
    </row>
    <row r="1049" spans="1:7" hidden="1" x14ac:dyDescent="0.25">
      <c r="A1049">
        <v>7085993</v>
      </c>
      <c r="B1049" s="1">
        <v>42933</v>
      </c>
      <c r="C1049" s="2">
        <v>0.40719907407407407</v>
      </c>
      <c r="D1049" s="2">
        <v>0.41578703703703701</v>
      </c>
      <c r="E1049" t="str">
        <f>IF(LEN(telefony[[#This Row],[nr]])=7,"stacjonarny",IF(LEN(telefony[[#This Row],[nr]])=8,"komórkowy","zagraniczne"))</f>
        <v>stacjonarny</v>
      </c>
      <c r="F1049">
        <f>IFERROR(SEARCH("12*",telefony[[#This Row],[nr]]),0)</f>
        <v>0</v>
      </c>
      <c r="G1049" s="2">
        <f>telefony[[#This Row],[zakonczenie]]-telefony[[#This Row],[rozpoczecie]]</f>
        <v>8.5879629629629362E-3</v>
      </c>
    </row>
    <row r="1050" spans="1:7" hidden="1" x14ac:dyDescent="0.25">
      <c r="A1050">
        <v>7088840</v>
      </c>
      <c r="B1050" s="1">
        <v>42933</v>
      </c>
      <c r="C1050" s="2">
        <v>0.46711805555555558</v>
      </c>
      <c r="D1050" s="2">
        <v>0.47856481481481483</v>
      </c>
      <c r="E1050" t="str">
        <f>IF(LEN(telefony[[#This Row],[nr]])=7,"stacjonarny",IF(LEN(telefony[[#This Row],[nr]])=8,"komórkowy","zagraniczne"))</f>
        <v>stacjonarny</v>
      </c>
      <c r="F1050">
        <f>IFERROR(SEARCH("12*",telefony[[#This Row],[nr]]),0)</f>
        <v>0</v>
      </c>
      <c r="G1050" s="2">
        <f>telefony[[#This Row],[zakonczenie]]-telefony[[#This Row],[rozpoczecie]]</f>
        <v>1.1446759259259254E-2</v>
      </c>
    </row>
    <row r="1051" spans="1:7" hidden="1" x14ac:dyDescent="0.25">
      <c r="A1051">
        <v>7097883</v>
      </c>
      <c r="B1051" s="1">
        <v>42928</v>
      </c>
      <c r="C1051" s="2">
        <v>0.39206018518518521</v>
      </c>
      <c r="D1051" s="2">
        <v>0.39436342592592594</v>
      </c>
      <c r="E1051" t="str">
        <f>IF(LEN(telefony[[#This Row],[nr]])=7,"stacjonarny",IF(LEN(telefony[[#This Row],[nr]])=8,"komórkowy","zagraniczne"))</f>
        <v>stacjonarny</v>
      </c>
      <c r="F1051">
        <f>IFERROR(SEARCH("12*",telefony[[#This Row],[nr]]),0)</f>
        <v>0</v>
      </c>
      <c r="G1051" s="2">
        <f>telefony[[#This Row],[zakonczenie]]-telefony[[#This Row],[rozpoczecie]]</f>
        <v>2.3032407407407307E-3</v>
      </c>
    </row>
    <row r="1052" spans="1:7" hidden="1" x14ac:dyDescent="0.25">
      <c r="A1052">
        <v>7110850</v>
      </c>
      <c r="B1052" s="1">
        <v>42921</v>
      </c>
      <c r="C1052" s="2">
        <v>0.55269675925925921</v>
      </c>
      <c r="D1052" s="2">
        <v>0.56355324074074076</v>
      </c>
      <c r="E1052" t="str">
        <f>IF(LEN(telefony[[#This Row],[nr]])=7,"stacjonarny",IF(LEN(telefony[[#This Row],[nr]])=8,"komórkowy","zagraniczne"))</f>
        <v>stacjonarny</v>
      </c>
      <c r="F1052">
        <f>IFERROR(SEARCH("12*",telefony[[#This Row],[nr]]),0)</f>
        <v>0</v>
      </c>
      <c r="G1052" s="2">
        <f>telefony[[#This Row],[zakonczenie]]-telefony[[#This Row],[rozpoczecie]]</f>
        <v>1.085648148148155E-2</v>
      </c>
    </row>
    <row r="1053" spans="1:7" hidden="1" x14ac:dyDescent="0.25">
      <c r="A1053">
        <v>7114306</v>
      </c>
      <c r="B1053" s="1">
        <v>42921</v>
      </c>
      <c r="C1053" s="2">
        <v>0.53607638888888887</v>
      </c>
      <c r="D1053" s="2">
        <v>0.54104166666666664</v>
      </c>
      <c r="E1053" t="str">
        <f>IF(LEN(telefony[[#This Row],[nr]])=7,"stacjonarny",IF(LEN(telefony[[#This Row],[nr]])=8,"komórkowy","zagraniczne"))</f>
        <v>stacjonarny</v>
      </c>
      <c r="F1053">
        <f>IFERROR(SEARCH("12*",telefony[[#This Row],[nr]]),0)</f>
        <v>0</v>
      </c>
      <c r="G1053" s="2">
        <f>telefony[[#This Row],[zakonczenie]]-telefony[[#This Row],[rozpoczecie]]</f>
        <v>4.9652777777777768E-3</v>
      </c>
    </row>
    <row r="1054" spans="1:7" hidden="1" x14ac:dyDescent="0.25">
      <c r="A1054">
        <v>7118082</v>
      </c>
      <c r="B1054" s="1">
        <v>42929</v>
      </c>
      <c r="C1054" s="2">
        <v>0.45682870370370371</v>
      </c>
      <c r="D1054" s="2">
        <v>0.4664699074074074</v>
      </c>
      <c r="E1054" t="str">
        <f>IF(LEN(telefony[[#This Row],[nr]])=7,"stacjonarny",IF(LEN(telefony[[#This Row],[nr]])=8,"komórkowy","zagraniczne"))</f>
        <v>stacjonarny</v>
      </c>
      <c r="F1054">
        <f>IFERROR(SEARCH("12*",telefony[[#This Row],[nr]]),0)</f>
        <v>0</v>
      </c>
      <c r="G1054" s="2">
        <f>telefony[[#This Row],[zakonczenie]]-telefony[[#This Row],[rozpoczecie]]</f>
        <v>9.6412037037036935E-3</v>
      </c>
    </row>
    <row r="1055" spans="1:7" hidden="1" x14ac:dyDescent="0.25">
      <c r="A1055">
        <v>7118082</v>
      </c>
      <c r="B1055" s="1">
        <v>42934</v>
      </c>
      <c r="C1055" s="2">
        <v>0.58524305555555556</v>
      </c>
      <c r="D1055" s="2">
        <v>0.591400462962963</v>
      </c>
      <c r="E1055" t="str">
        <f>IF(LEN(telefony[[#This Row],[nr]])=7,"stacjonarny",IF(LEN(telefony[[#This Row],[nr]])=8,"komórkowy","zagraniczne"))</f>
        <v>stacjonarny</v>
      </c>
      <c r="F1055">
        <f>IFERROR(SEARCH("12*",telefony[[#This Row],[nr]]),0)</f>
        <v>0</v>
      </c>
      <c r="G1055" s="2">
        <f>telefony[[#This Row],[zakonczenie]]-telefony[[#This Row],[rozpoczecie]]</f>
        <v>6.1574074074074447E-3</v>
      </c>
    </row>
    <row r="1056" spans="1:7" hidden="1" x14ac:dyDescent="0.25">
      <c r="A1056">
        <v>7123731</v>
      </c>
      <c r="B1056" s="1">
        <v>42937</v>
      </c>
      <c r="C1056" s="2">
        <v>0.41494212962962962</v>
      </c>
      <c r="D1056" s="2">
        <v>0.41641203703703705</v>
      </c>
      <c r="E1056" t="str">
        <f>IF(LEN(telefony[[#This Row],[nr]])=7,"stacjonarny",IF(LEN(telefony[[#This Row],[nr]])=8,"komórkowy","zagraniczne"))</f>
        <v>stacjonarny</v>
      </c>
      <c r="F1056">
        <f>IFERROR(SEARCH("12*",telefony[[#This Row],[nr]]),0)</f>
        <v>2</v>
      </c>
      <c r="G1056" s="2">
        <f>telefony[[#This Row],[zakonczenie]]-telefony[[#This Row],[rozpoczecie]]</f>
        <v>1.4699074074074336E-3</v>
      </c>
    </row>
    <row r="1057" spans="1:7" hidden="1" x14ac:dyDescent="0.25">
      <c r="A1057">
        <v>7126980</v>
      </c>
      <c r="B1057" s="1">
        <v>42927</v>
      </c>
      <c r="C1057" s="2">
        <v>0.52592592592592591</v>
      </c>
      <c r="D1057" s="2">
        <v>0.53515046296296298</v>
      </c>
      <c r="E1057" t="str">
        <f>IF(LEN(telefony[[#This Row],[nr]])=7,"stacjonarny",IF(LEN(telefony[[#This Row],[nr]])=8,"komórkowy","zagraniczne"))</f>
        <v>stacjonarny</v>
      </c>
      <c r="F1057">
        <f>IFERROR(SEARCH("12*",telefony[[#This Row],[nr]]),0)</f>
        <v>2</v>
      </c>
      <c r="G1057" s="2">
        <f>telefony[[#This Row],[zakonczenie]]-telefony[[#This Row],[rozpoczecie]]</f>
        <v>9.2245370370370727E-3</v>
      </c>
    </row>
    <row r="1058" spans="1:7" hidden="1" x14ac:dyDescent="0.25">
      <c r="A1058">
        <v>7151490</v>
      </c>
      <c r="B1058" s="1">
        <v>42937</v>
      </c>
      <c r="C1058" s="2">
        <v>0.33513888888888888</v>
      </c>
      <c r="D1058" s="2">
        <v>0.33787037037037038</v>
      </c>
      <c r="E1058" t="str">
        <f>IF(LEN(telefony[[#This Row],[nr]])=7,"stacjonarny",IF(LEN(telefony[[#This Row],[nr]])=8,"komórkowy","zagraniczne"))</f>
        <v>stacjonarny</v>
      </c>
      <c r="F1058">
        <f>IFERROR(SEARCH("12*",telefony[[#This Row],[nr]]),0)</f>
        <v>0</v>
      </c>
      <c r="G1058" s="2">
        <f>telefony[[#This Row],[zakonczenie]]-telefony[[#This Row],[rozpoczecie]]</f>
        <v>2.7314814814815014E-3</v>
      </c>
    </row>
    <row r="1059" spans="1:7" hidden="1" x14ac:dyDescent="0.25">
      <c r="A1059">
        <v>7160339</v>
      </c>
      <c r="B1059" s="1">
        <v>42933</v>
      </c>
      <c r="C1059" s="2">
        <v>0.55456018518518524</v>
      </c>
      <c r="D1059" s="2">
        <v>0.5642476851851852</v>
      </c>
      <c r="E1059" t="str">
        <f>IF(LEN(telefony[[#This Row],[nr]])=7,"stacjonarny",IF(LEN(telefony[[#This Row],[nr]])=8,"komórkowy","zagraniczne"))</f>
        <v>stacjonarny</v>
      </c>
      <c r="F1059">
        <f>IFERROR(SEARCH("12*",telefony[[#This Row],[nr]]),0)</f>
        <v>0</v>
      </c>
      <c r="G1059" s="2">
        <f>telefony[[#This Row],[zakonczenie]]-telefony[[#This Row],[rozpoczecie]]</f>
        <v>9.68749999999996E-3</v>
      </c>
    </row>
    <row r="1060" spans="1:7" hidden="1" x14ac:dyDescent="0.25">
      <c r="A1060">
        <v>7166411</v>
      </c>
      <c r="B1060" s="1">
        <v>42934</v>
      </c>
      <c r="C1060" s="2">
        <v>0.40263888888888888</v>
      </c>
      <c r="D1060" s="2">
        <v>0.40846064814814814</v>
      </c>
      <c r="E1060" t="str">
        <f>IF(LEN(telefony[[#This Row],[nr]])=7,"stacjonarny",IF(LEN(telefony[[#This Row],[nr]])=8,"komórkowy","zagraniczne"))</f>
        <v>stacjonarny</v>
      </c>
      <c r="F1060">
        <f>IFERROR(SEARCH("12*",telefony[[#This Row],[nr]]),0)</f>
        <v>0</v>
      </c>
      <c r="G1060" s="2">
        <f>telefony[[#This Row],[zakonczenie]]-telefony[[#This Row],[rozpoczecie]]</f>
        <v>5.8217592592592626E-3</v>
      </c>
    </row>
    <row r="1061" spans="1:7" hidden="1" x14ac:dyDescent="0.25">
      <c r="A1061">
        <v>7191598</v>
      </c>
      <c r="B1061" s="1">
        <v>42920</v>
      </c>
      <c r="C1061" s="2">
        <v>0.37559027777777776</v>
      </c>
      <c r="D1061" s="2">
        <v>0.37986111111111109</v>
      </c>
      <c r="E1061" t="str">
        <f>IF(LEN(telefony[[#This Row],[nr]])=7,"stacjonarny",IF(LEN(telefony[[#This Row],[nr]])=8,"komórkowy","zagraniczne"))</f>
        <v>stacjonarny</v>
      </c>
      <c r="F1061">
        <f>IFERROR(SEARCH("12*",telefony[[#This Row],[nr]]),0)</f>
        <v>0</v>
      </c>
      <c r="G1061" s="2">
        <f>telefony[[#This Row],[zakonczenie]]-telefony[[#This Row],[rozpoczecie]]</f>
        <v>4.2708333333333348E-3</v>
      </c>
    </row>
    <row r="1062" spans="1:7" hidden="1" x14ac:dyDescent="0.25">
      <c r="A1062">
        <v>7203715</v>
      </c>
      <c r="B1062" s="1">
        <v>42934</v>
      </c>
      <c r="C1062" s="2">
        <v>0.55447916666666663</v>
      </c>
      <c r="D1062" s="2">
        <v>0.56332175925925931</v>
      </c>
      <c r="E1062" t="str">
        <f>IF(LEN(telefony[[#This Row],[nr]])=7,"stacjonarny",IF(LEN(telefony[[#This Row],[nr]])=8,"komórkowy","zagraniczne"))</f>
        <v>stacjonarny</v>
      </c>
      <c r="F1062">
        <f>IFERROR(SEARCH("12*",telefony[[#This Row],[nr]]),0)</f>
        <v>0</v>
      </c>
      <c r="G1062" s="2">
        <f>telefony[[#This Row],[zakonczenie]]-telefony[[#This Row],[rozpoczecie]]</f>
        <v>8.8425925925926796E-3</v>
      </c>
    </row>
    <row r="1063" spans="1:7" hidden="1" x14ac:dyDescent="0.25">
      <c r="A1063">
        <v>7207066</v>
      </c>
      <c r="B1063" s="1">
        <v>42920</v>
      </c>
      <c r="C1063" s="2">
        <v>0.3862962962962963</v>
      </c>
      <c r="D1063" s="2">
        <v>0.3883449074074074</v>
      </c>
      <c r="E1063" t="str">
        <f>IF(LEN(telefony[[#This Row],[nr]])=7,"stacjonarny",IF(LEN(telefony[[#This Row],[nr]])=8,"komórkowy","zagraniczne"))</f>
        <v>stacjonarny</v>
      </c>
      <c r="F1063">
        <f>IFERROR(SEARCH("12*",telefony[[#This Row],[nr]]),0)</f>
        <v>0</v>
      </c>
      <c r="G1063" s="2">
        <f>telefony[[#This Row],[zakonczenie]]-telefony[[#This Row],[rozpoczecie]]</f>
        <v>2.0486111111110983E-3</v>
      </c>
    </row>
    <row r="1064" spans="1:7" hidden="1" x14ac:dyDescent="0.25">
      <c r="A1064">
        <v>7211782</v>
      </c>
      <c r="B1064" s="1">
        <v>42929</v>
      </c>
      <c r="C1064" s="2">
        <v>0.60773148148148148</v>
      </c>
      <c r="D1064" s="2">
        <v>0.60799768518518515</v>
      </c>
      <c r="E1064" t="str">
        <f>IF(LEN(telefony[[#This Row],[nr]])=7,"stacjonarny",IF(LEN(telefony[[#This Row],[nr]])=8,"komórkowy","zagraniczne"))</f>
        <v>stacjonarny</v>
      </c>
      <c r="F1064">
        <f>IFERROR(SEARCH("12*",telefony[[#This Row],[nr]]),0)</f>
        <v>0</v>
      </c>
      <c r="G1064" s="2">
        <f>telefony[[#This Row],[zakonczenie]]-telefony[[#This Row],[rozpoczecie]]</f>
        <v>2.662037037036713E-4</v>
      </c>
    </row>
    <row r="1065" spans="1:7" hidden="1" x14ac:dyDescent="0.25">
      <c r="A1065">
        <v>7215284</v>
      </c>
      <c r="B1065" s="1">
        <v>42927</v>
      </c>
      <c r="C1065" s="2">
        <v>0.3596759259259259</v>
      </c>
      <c r="D1065" s="2">
        <v>0.36363425925925924</v>
      </c>
      <c r="E1065" t="str">
        <f>IF(LEN(telefony[[#This Row],[nr]])=7,"stacjonarny",IF(LEN(telefony[[#This Row],[nr]])=8,"komórkowy","zagraniczne"))</f>
        <v>stacjonarny</v>
      </c>
      <c r="F1065">
        <f>IFERROR(SEARCH("12*",telefony[[#This Row],[nr]]),0)</f>
        <v>0</v>
      </c>
      <c r="G1065" s="2">
        <f>telefony[[#This Row],[zakonczenie]]-telefony[[#This Row],[rozpoczecie]]</f>
        <v>3.9583333333333415E-3</v>
      </c>
    </row>
    <row r="1066" spans="1:7" hidden="1" x14ac:dyDescent="0.25">
      <c r="A1066">
        <v>7215284</v>
      </c>
      <c r="B1066" s="1">
        <v>42941</v>
      </c>
      <c r="C1066" s="2">
        <v>0.57974537037037033</v>
      </c>
      <c r="D1066" s="2">
        <v>0.59083333333333332</v>
      </c>
      <c r="E1066" t="str">
        <f>IF(LEN(telefony[[#This Row],[nr]])=7,"stacjonarny",IF(LEN(telefony[[#This Row],[nr]])=8,"komórkowy","zagraniczne"))</f>
        <v>stacjonarny</v>
      </c>
      <c r="F1066">
        <f>IFERROR(SEARCH("12*",telefony[[#This Row],[nr]]),0)</f>
        <v>0</v>
      </c>
      <c r="G1066" s="2">
        <f>telefony[[#This Row],[zakonczenie]]-telefony[[#This Row],[rozpoczecie]]</f>
        <v>1.1087962962962994E-2</v>
      </c>
    </row>
    <row r="1067" spans="1:7" hidden="1" x14ac:dyDescent="0.25">
      <c r="A1067">
        <v>7219884</v>
      </c>
      <c r="B1067" s="1">
        <v>42922</v>
      </c>
      <c r="C1067" s="2">
        <v>0.61871527777777779</v>
      </c>
      <c r="D1067" s="2">
        <v>0.62458333333333338</v>
      </c>
      <c r="E1067" t="str">
        <f>IF(LEN(telefony[[#This Row],[nr]])=7,"stacjonarny",IF(LEN(telefony[[#This Row],[nr]])=8,"komórkowy","zagraniczne"))</f>
        <v>stacjonarny</v>
      </c>
      <c r="F1067">
        <f>IFERROR(SEARCH("12*",telefony[[#This Row],[nr]]),0)</f>
        <v>0</v>
      </c>
      <c r="G1067" s="2">
        <f>telefony[[#This Row],[zakonczenie]]-telefony[[#This Row],[rozpoczecie]]</f>
        <v>5.8680555555555847E-3</v>
      </c>
    </row>
    <row r="1068" spans="1:7" hidden="1" x14ac:dyDescent="0.25">
      <c r="A1068">
        <v>7224275</v>
      </c>
      <c r="B1068" s="1">
        <v>42933</v>
      </c>
      <c r="C1068" s="2">
        <v>0.41899305555555555</v>
      </c>
      <c r="D1068" s="2">
        <v>0.41968749999999999</v>
      </c>
      <c r="E1068" t="str">
        <f>IF(LEN(telefony[[#This Row],[nr]])=7,"stacjonarny",IF(LEN(telefony[[#This Row],[nr]])=8,"komórkowy","zagraniczne"))</f>
        <v>stacjonarny</v>
      </c>
      <c r="F1068">
        <f>IFERROR(SEARCH("12*",telefony[[#This Row],[nr]]),0)</f>
        <v>0</v>
      </c>
      <c r="G1068" s="2">
        <f>telefony[[#This Row],[zakonczenie]]-telefony[[#This Row],[rozpoczecie]]</f>
        <v>6.9444444444444198E-4</v>
      </c>
    </row>
    <row r="1069" spans="1:7" hidden="1" x14ac:dyDescent="0.25">
      <c r="A1069">
        <v>7225111</v>
      </c>
      <c r="B1069" s="1">
        <v>42947</v>
      </c>
      <c r="C1069" s="2">
        <v>0.47314814814814815</v>
      </c>
      <c r="D1069" s="2">
        <v>0.47643518518518518</v>
      </c>
      <c r="E1069" t="str">
        <f>IF(LEN(telefony[[#This Row],[nr]])=7,"stacjonarny",IF(LEN(telefony[[#This Row],[nr]])=8,"komórkowy","zagraniczne"))</f>
        <v>stacjonarny</v>
      </c>
      <c r="F1069">
        <f>IFERROR(SEARCH("12*",telefony[[#This Row],[nr]]),0)</f>
        <v>0</v>
      </c>
      <c r="G1069" s="2">
        <f>telefony[[#This Row],[zakonczenie]]-telefony[[#This Row],[rozpoczecie]]</f>
        <v>3.2870370370370328E-3</v>
      </c>
    </row>
    <row r="1070" spans="1:7" hidden="1" x14ac:dyDescent="0.25">
      <c r="A1070">
        <v>7226610</v>
      </c>
      <c r="B1070" s="1">
        <v>42940</v>
      </c>
      <c r="C1070" s="2">
        <v>0.6005787037037037</v>
      </c>
      <c r="D1070" s="2">
        <v>0.6107407407407407</v>
      </c>
      <c r="E1070" t="str">
        <f>IF(LEN(telefony[[#This Row],[nr]])=7,"stacjonarny",IF(LEN(telefony[[#This Row],[nr]])=8,"komórkowy","zagraniczne"))</f>
        <v>stacjonarny</v>
      </c>
      <c r="F1070">
        <f>IFERROR(SEARCH("12*",telefony[[#This Row],[nr]]),0)</f>
        <v>0</v>
      </c>
      <c r="G1070" s="2">
        <f>telefony[[#This Row],[zakonczenie]]-telefony[[#This Row],[rozpoczecie]]</f>
        <v>1.0162037037036997E-2</v>
      </c>
    </row>
    <row r="1071" spans="1:7" hidden="1" x14ac:dyDescent="0.25">
      <c r="A1071">
        <v>7230252</v>
      </c>
      <c r="B1071" s="1">
        <v>42942</v>
      </c>
      <c r="C1071" s="2">
        <v>0.40771990740740743</v>
      </c>
      <c r="D1071" s="2">
        <v>0.41290509259259262</v>
      </c>
      <c r="E1071" t="str">
        <f>IF(LEN(telefony[[#This Row],[nr]])=7,"stacjonarny",IF(LEN(telefony[[#This Row],[nr]])=8,"komórkowy","zagraniczne"))</f>
        <v>stacjonarny</v>
      </c>
      <c r="F1071">
        <f>IFERROR(SEARCH("12*",telefony[[#This Row],[nr]]),0)</f>
        <v>0</v>
      </c>
      <c r="G1071" s="2">
        <f>telefony[[#This Row],[zakonczenie]]-telefony[[#This Row],[rozpoczecie]]</f>
        <v>5.1851851851851816E-3</v>
      </c>
    </row>
    <row r="1072" spans="1:7" hidden="1" x14ac:dyDescent="0.25">
      <c r="A1072">
        <v>7236035</v>
      </c>
      <c r="B1072" s="1">
        <v>42921</v>
      </c>
      <c r="C1072" s="2">
        <v>0.40517361111111111</v>
      </c>
      <c r="D1072" s="2">
        <v>0.41189814814814812</v>
      </c>
      <c r="E1072" t="str">
        <f>IF(LEN(telefony[[#This Row],[nr]])=7,"stacjonarny",IF(LEN(telefony[[#This Row],[nr]])=8,"komórkowy","zagraniczne"))</f>
        <v>stacjonarny</v>
      </c>
      <c r="F1072">
        <f>IFERROR(SEARCH("12*",telefony[[#This Row],[nr]]),0)</f>
        <v>0</v>
      </c>
      <c r="G1072" s="2">
        <f>telefony[[#This Row],[zakonczenie]]-telefony[[#This Row],[rozpoczecie]]</f>
        <v>6.724537037037015E-3</v>
      </c>
    </row>
    <row r="1073" spans="1:7" hidden="1" x14ac:dyDescent="0.25">
      <c r="A1073">
        <v>7236035</v>
      </c>
      <c r="B1073" s="1">
        <v>42921</v>
      </c>
      <c r="C1073" s="2">
        <v>0.4089814814814815</v>
      </c>
      <c r="D1073" s="2">
        <v>0.41927083333333331</v>
      </c>
      <c r="E1073" t="str">
        <f>IF(LEN(telefony[[#This Row],[nr]])=7,"stacjonarny",IF(LEN(telefony[[#This Row],[nr]])=8,"komórkowy","zagraniczne"))</f>
        <v>stacjonarny</v>
      </c>
      <c r="F1073">
        <f>IFERROR(SEARCH("12*",telefony[[#This Row],[nr]]),0)</f>
        <v>0</v>
      </c>
      <c r="G1073" s="2">
        <f>telefony[[#This Row],[zakonczenie]]-telefony[[#This Row],[rozpoczecie]]</f>
        <v>1.0289351851851813E-2</v>
      </c>
    </row>
    <row r="1074" spans="1:7" hidden="1" x14ac:dyDescent="0.25">
      <c r="A1074">
        <v>7236035</v>
      </c>
      <c r="B1074" s="1">
        <v>42921</v>
      </c>
      <c r="C1074" s="2">
        <v>0.48149305555555555</v>
      </c>
      <c r="D1074" s="2">
        <v>0.48582175925925924</v>
      </c>
      <c r="E1074" t="str">
        <f>IF(LEN(telefony[[#This Row],[nr]])=7,"stacjonarny",IF(LEN(telefony[[#This Row],[nr]])=8,"komórkowy","zagraniczne"))</f>
        <v>stacjonarny</v>
      </c>
      <c r="F1074">
        <f>IFERROR(SEARCH("12*",telefony[[#This Row],[nr]]),0)</f>
        <v>0</v>
      </c>
      <c r="G1074" s="2">
        <f>telefony[[#This Row],[zakonczenie]]-telefony[[#This Row],[rozpoczecie]]</f>
        <v>4.3287037037036957E-3</v>
      </c>
    </row>
    <row r="1075" spans="1:7" hidden="1" x14ac:dyDescent="0.25">
      <c r="A1075">
        <v>7269536</v>
      </c>
      <c r="B1075" s="1">
        <v>42928</v>
      </c>
      <c r="C1075" s="2">
        <v>0.53827546296296291</v>
      </c>
      <c r="D1075" s="2">
        <v>0.54309027777777774</v>
      </c>
      <c r="E1075" t="str">
        <f>IF(LEN(telefony[[#This Row],[nr]])=7,"stacjonarny",IF(LEN(telefony[[#This Row],[nr]])=8,"komórkowy","zagraniczne"))</f>
        <v>stacjonarny</v>
      </c>
      <c r="F1075">
        <f>IFERROR(SEARCH("12*",telefony[[#This Row],[nr]]),0)</f>
        <v>0</v>
      </c>
      <c r="G1075" s="2">
        <f>telefony[[#This Row],[zakonczenie]]-telefony[[#This Row],[rozpoczecie]]</f>
        <v>4.8148148148148273E-3</v>
      </c>
    </row>
    <row r="1076" spans="1:7" hidden="1" x14ac:dyDescent="0.25">
      <c r="A1076">
        <v>7273239</v>
      </c>
      <c r="B1076" s="1">
        <v>42944</v>
      </c>
      <c r="C1076" s="2">
        <v>0.47111111111111109</v>
      </c>
      <c r="D1076" s="2">
        <v>0.48017361111111112</v>
      </c>
      <c r="E1076" t="str">
        <f>IF(LEN(telefony[[#This Row],[nr]])=7,"stacjonarny",IF(LEN(telefony[[#This Row],[nr]])=8,"komórkowy","zagraniczne"))</f>
        <v>stacjonarny</v>
      </c>
      <c r="F1076">
        <f>IFERROR(SEARCH("12*",telefony[[#This Row],[nr]]),0)</f>
        <v>0</v>
      </c>
      <c r="G1076" s="2">
        <f>telefony[[#This Row],[zakonczenie]]-telefony[[#This Row],[rozpoczecie]]</f>
        <v>9.0625000000000289E-3</v>
      </c>
    </row>
    <row r="1077" spans="1:7" hidden="1" x14ac:dyDescent="0.25">
      <c r="A1077">
        <v>7275091</v>
      </c>
      <c r="B1077" s="1">
        <v>42923</v>
      </c>
      <c r="C1077" s="2">
        <v>0.62306712962962962</v>
      </c>
      <c r="D1077" s="2">
        <v>0.63328703703703704</v>
      </c>
      <c r="E1077" t="str">
        <f>IF(LEN(telefony[[#This Row],[nr]])=7,"stacjonarny",IF(LEN(telefony[[#This Row],[nr]])=8,"komórkowy","zagraniczne"))</f>
        <v>stacjonarny</v>
      </c>
      <c r="F1077">
        <f>IFERROR(SEARCH("12*",telefony[[#This Row],[nr]]),0)</f>
        <v>0</v>
      </c>
      <c r="G1077" s="2">
        <f>telefony[[#This Row],[zakonczenie]]-telefony[[#This Row],[rozpoczecie]]</f>
        <v>1.0219907407407414E-2</v>
      </c>
    </row>
    <row r="1078" spans="1:7" hidden="1" x14ac:dyDescent="0.25">
      <c r="A1078">
        <v>7275091</v>
      </c>
      <c r="B1078" s="1">
        <v>42937</v>
      </c>
      <c r="C1078" s="2">
        <v>0.55652777777777773</v>
      </c>
      <c r="D1078" s="2">
        <v>0.56657407407407412</v>
      </c>
      <c r="E1078" t="str">
        <f>IF(LEN(telefony[[#This Row],[nr]])=7,"stacjonarny",IF(LEN(telefony[[#This Row],[nr]])=8,"komórkowy","zagraniczne"))</f>
        <v>stacjonarny</v>
      </c>
      <c r="F1078">
        <f>IFERROR(SEARCH("12*",telefony[[#This Row],[nr]]),0)</f>
        <v>0</v>
      </c>
      <c r="G1078" s="2">
        <f>telefony[[#This Row],[zakonczenie]]-telefony[[#This Row],[rozpoczecie]]</f>
        <v>1.0046296296296386E-2</v>
      </c>
    </row>
    <row r="1079" spans="1:7" hidden="1" x14ac:dyDescent="0.25">
      <c r="A1079">
        <v>7279106</v>
      </c>
      <c r="B1079" s="1">
        <v>42927</v>
      </c>
      <c r="C1079" s="2">
        <v>0.41935185185185186</v>
      </c>
      <c r="D1079" s="2">
        <v>0.43002314814814813</v>
      </c>
      <c r="E1079" t="str">
        <f>IF(LEN(telefony[[#This Row],[nr]])=7,"stacjonarny",IF(LEN(telefony[[#This Row],[nr]])=8,"komórkowy","zagraniczne"))</f>
        <v>stacjonarny</v>
      </c>
      <c r="F1079">
        <f>IFERROR(SEARCH("12*",telefony[[#This Row],[nr]]),0)</f>
        <v>0</v>
      </c>
      <c r="G1079" s="2">
        <f>telefony[[#This Row],[zakonczenie]]-telefony[[#This Row],[rozpoczecie]]</f>
        <v>1.0671296296296262E-2</v>
      </c>
    </row>
    <row r="1080" spans="1:7" hidden="1" x14ac:dyDescent="0.25">
      <c r="A1080">
        <v>7288626</v>
      </c>
      <c r="B1080" s="1">
        <v>42936</v>
      </c>
      <c r="C1080" s="2">
        <v>0.43606481481481479</v>
      </c>
      <c r="D1080" s="2">
        <v>0.44609953703703703</v>
      </c>
      <c r="E1080" t="str">
        <f>IF(LEN(telefony[[#This Row],[nr]])=7,"stacjonarny",IF(LEN(telefony[[#This Row],[nr]])=8,"komórkowy","zagraniczne"))</f>
        <v>stacjonarny</v>
      </c>
      <c r="F1080">
        <f>IFERROR(SEARCH("12*",telefony[[#This Row],[nr]]),0)</f>
        <v>0</v>
      </c>
      <c r="G1080" s="2">
        <f>telefony[[#This Row],[zakonczenie]]-telefony[[#This Row],[rozpoczecie]]</f>
        <v>1.0034722222222237E-2</v>
      </c>
    </row>
    <row r="1081" spans="1:7" hidden="1" x14ac:dyDescent="0.25">
      <c r="A1081">
        <v>7291318</v>
      </c>
      <c r="B1081" s="1">
        <v>42930</v>
      </c>
      <c r="C1081" s="2">
        <v>0.41781249999999998</v>
      </c>
      <c r="D1081" s="2">
        <v>0.42886574074074074</v>
      </c>
      <c r="E1081" t="str">
        <f>IF(LEN(telefony[[#This Row],[nr]])=7,"stacjonarny",IF(LEN(telefony[[#This Row],[nr]])=8,"komórkowy","zagraniczne"))</f>
        <v>stacjonarny</v>
      </c>
      <c r="F1081">
        <f>IFERROR(SEARCH("12*",telefony[[#This Row],[nr]]),0)</f>
        <v>0</v>
      </c>
      <c r="G1081" s="2">
        <f>telefony[[#This Row],[zakonczenie]]-telefony[[#This Row],[rozpoczecie]]</f>
        <v>1.1053240740740766E-2</v>
      </c>
    </row>
    <row r="1082" spans="1:7" hidden="1" x14ac:dyDescent="0.25">
      <c r="A1082">
        <v>7292887</v>
      </c>
      <c r="B1082" s="1">
        <v>42935</v>
      </c>
      <c r="C1082" s="2">
        <v>0.58810185185185182</v>
      </c>
      <c r="D1082" s="2">
        <v>0.59202546296296299</v>
      </c>
      <c r="E1082" t="str">
        <f>IF(LEN(telefony[[#This Row],[nr]])=7,"stacjonarny",IF(LEN(telefony[[#This Row],[nr]])=8,"komórkowy","zagraniczne"))</f>
        <v>stacjonarny</v>
      </c>
      <c r="F1082">
        <f>IFERROR(SEARCH("12*",telefony[[#This Row],[nr]]),0)</f>
        <v>0</v>
      </c>
      <c r="G1082" s="2">
        <f>telefony[[#This Row],[zakonczenie]]-telefony[[#This Row],[rozpoczecie]]</f>
        <v>3.9236111111111693E-3</v>
      </c>
    </row>
    <row r="1083" spans="1:7" hidden="1" x14ac:dyDescent="0.25">
      <c r="A1083">
        <v>7295667</v>
      </c>
      <c r="B1083" s="1">
        <v>42937</v>
      </c>
      <c r="C1083" s="2">
        <v>0.56578703703703703</v>
      </c>
      <c r="D1083" s="2">
        <v>0.57518518518518513</v>
      </c>
      <c r="E1083" t="str">
        <f>IF(LEN(telefony[[#This Row],[nr]])=7,"stacjonarny",IF(LEN(telefony[[#This Row],[nr]])=8,"komórkowy","zagraniczne"))</f>
        <v>stacjonarny</v>
      </c>
      <c r="F1083">
        <f>IFERROR(SEARCH("12*",telefony[[#This Row],[nr]]),0)</f>
        <v>0</v>
      </c>
      <c r="G1083" s="2">
        <f>telefony[[#This Row],[zakonczenie]]-telefony[[#This Row],[rozpoczecie]]</f>
        <v>9.3981481481481E-3</v>
      </c>
    </row>
    <row r="1084" spans="1:7" hidden="1" x14ac:dyDescent="0.25">
      <c r="A1084">
        <v>7320123</v>
      </c>
      <c r="B1084" s="1">
        <v>42926</v>
      </c>
      <c r="C1084" s="2">
        <v>0.37015046296296295</v>
      </c>
      <c r="D1084" s="2">
        <v>0.37528935185185186</v>
      </c>
      <c r="E1084" t="str">
        <f>IF(LEN(telefony[[#This Row],[nr]])=7,"stacjonarny",IF(LEN(telefony[[#This Row],[nr]])=8,"komórkowy","zagraniczne"))</f>
        <v>stacjonarny</v>
      </c>
      <c r="F1084">
        <f>IFERROR(SEARCH("12*",telefony[[#This Row],[nr]]),0)</f>
        <v>5</v>
      </c>
      <c r="G1084" s="2">
        <f>telefony[[#This Row],[zakonczenie]]-telefony[[#This Row],[rozpoczecie]]</f>
        <v>5.138888888888915E-3</v>
      </c>
    </row>
    <row r="1085" spans="1:7" hidden="1" x14ac:dyDescent="0.25">
      <c r="A1085">
        <v>7321543</v>
      </c>
      <c r="B1085" s="1">
        <v>42934</v>
      </c>
      <c r="C1085" s="2">
        <v>0.36151620370370369</v>
      </c>
      <c r="D1085" s="2">
        <v>0.3712037037037037</v>
      </c>
      <c r="E1085" t="str">
        <f>IF(LEN(telefony[[#This Row],[nr]])=7,"stacjonarny",IF(LEN(telefony[[#This Row],[nr]])=8,"komórkowy","zagraniczne"))</f>
        <v>stacjonarny</v>
      </c>
      <c r="F1085">
        <f>IFERROR(SEARCH("12*",telefony[[#This Row],[nr]]),0)</f>
        <v>0</v>
      </c>
      <c r="G1085" s="2">
        <f>telefony[[#This Row],[zakonczenie]]-telefony[[#This Row],[rozpoczecie]]</f>
        <v>9.6875000000000155E-3</v>
      </c>
    </row>
    <row r="1086" spans="1:7" hidden="1" x14ac:dyDescent="0.25">
      <c r="A1086">
        <v>7322741</v>
      </c>
      <c r="B1086" s="1">
        <v>42937</v>
      </c>
      <c r="C1086" s="2">
        <v>0.47833333333333333</v>
      </c>
      <c r="D1086" s="2">
        <v>0.48989583333333331</v>
      </c>
      <c r="E1086" t="str">
        <f>IF(LEN(telefony[[#This Row],[nr]])=7,"stacjonarny",IF(LEN(telefony[[#This Row],[nr]])=8,"komórkowy","zagraniczne"))</f>
        <v>stacjonarny</v>
      </c>
      <c r="F1086">
        <f>IFERROR(SEARCH("12*",telefony[[#This Row],[nr]]),0)</f>
        <v>0</v>
      </c>
      <c r="G1086" s="2">
        <f>telefony[[#This Row],[zakonczenie]]-telefony[[#This Row],[rozpoczecie]]</f>
        <v>1.1562499999999976E-2</v>
      </c>
    </row>
    <row r="1087" spans="1:7" hidden="1" x14ac:dyDescent="0.25">
      <c r="A1087">
        <v>7340326</v>
      </c>
      <c r="B1087" s="1">
        <v>42935</v>
      </c>
      <c r="C1087" s="2">
        <v>0.3898611111111111</v>
      </c>
      <c r="D1087" s="2">
        <v>0.39067129629629632</v>
      </c>
      <c r="E1087" t="str">
        <f>IF(LEN(telefony[[#This Row],[nr]])=7,"stacjonarny",IF(LEN(telefony[[#This Row],[nr]])=8,"komórkowy","zagraniczne"))</f>
        <v>stacjonarny</v>
      </c>
      <c r="F1087">
        <f>IFERROR(SEARCH("12*",telefony[[#This Row],[nr]]),0)</f>
        <v>0</v>
      </c>
      <c r="G1087" s="2">
        <f>telefony[[#This Row],[zakonczenie]]-telefony[[#This Row],[rozpoczecie]]</f>
        <v>8.1018518518521931E-4</v>
      </c>
    </row>
    <row r="1088" spans="1:7" hidden="1" x14ac:dyDescent="0.25">
      <c r="A1088">
        <v>7353916</v>
      </c>
      <c r="B1088" s="1">
        <v>42928</v>
      </c>
      <c r="C1088" s="2">
        <v>0.44663194444444443</v>
      </c>
      <c r="D1088" s="2">
        <v>0.45378472222222221</v>
      </c>
      <c r="E1088" t="str">
        <f>IF(LEN(telefony[[#This Row],[nr]])=7,"stacjonarny",IF(LEN(telefony[[#This Row],[nr]])=8,"komórkowy","zagraniczne"))</f>
        <v>stacjonarny</v>
      </c>
      <c r="F1088">
        <f>IFERROR(SEARCH("12*",telefony[[#This Row],[nr]]),0)</f>
        <v>0</v>
      </c>
      <c r="G1088" s="2">
        <f>telefony[[#This Row],[zakonczenie]]-telefony[[#This Row],[rozpoczecie]]</f>
        <v>7.1527777777777857E-3</v>
      </c>
    </row>
    <row r="1089" spans="1:7" hidden="1" x14ac:dyDescent="0.25">
      <c r="A1089">
        <v>7353916</v>
      </c>
      <c r="B1089" s="1">
        <v>42941</v>
      </c>
      <c r="C1089" s="2">
        <v>0.53456018518518522</v>
      </c>
      <c r="D1089" s="2">
        <v>0.53718750000000004</v>
      </c>
      <c r="E1089" t="str">
        <f>IF(LEN(telefony[[#This Row],[nr]])=7,"stacjonarny",IF(LEN(telefony[[#This Row],[nr]])=8,"komórkowy","zagraniczne"))</f>
        <v>stacjonarny</v>
      </c>
      <c r="F1089">
        <f>IFERROR(SEARCH("12*",telefony[[#This Row],[nr]]),0)</f>
        <v>0</v>
      </c>
      <c r="G1089" s="2">
        <f>telefony[[#This Row],[zakonczenie]]-telefony[[#This Row],[rozpoczecie]]</f>
        <v>2.6273148148148184E-3</v>
      </c>
    </row>
    <row r="1090" spans="1:7" hidden="1" x14ac:dyDescent="0.25">
      <c r="A1090">
        <v>7362963</v>
      </c>
      <c r="B1090" s="1">
        <v>42936</v>
      </c>
      <c r="C1090" s="2">
        <v>0.37658564814814816</v>
      </c>
      <c r="D1090" s="2">
        <v>0.37936342592592592</v>
      </c>
      <c r="E1090" t="str">
        <f>IF(LEN(telefony[[#This Row],[nr]])=7,"stacjonarny",IF(LEN(telefony[[#This Row],[nr]])=8,"komórkowy","zagraniczne"))</f>
        <v>stacjonarny</v>
      </c>
      <c r="F1090">
        <f>IFERROR(SEARCH("12*",telefony[[#This Row],[nr]]),0)</f>
        <v>0</v>
      </c>
      <c r="G1090" s="2">
        <f>telefony[[#This Row],[zakonczenie]]-telefony[[#This Row],[rozpoczecie]]</f>
        <v>2.7777777777777679E-3</v>
      </c>
    </row>
    <row r="1091" spans="1:7" hidden="1" x14ac:dyDescent="0.25">
      <c r="A1091">
        <v>7364500</v>
      </c>
      <c r="B1091" s="1">
        <v>42935</v>
      </c>
      <c r="C1091" s="2">
        <v>0.5682638888888889</v>
      </c>
      <c r="D1091" s="2">
        <v>0.57974537037037033</v>
      </c>
      <c r="E1091" t="str">
        <f>IF(LEN(telefony[[#This Row],[nr]])=7,"stacjonarny",IF(LEN(telefony[[#This Row],[nr]])=8,"komórkowy","zagraniczne"))</f>
        <v>stacjonarny</v>
      </c>
      <c r="F1091">
        <f>IFERROR(SEARCH("12*",telefony[[#This Row],[nr]]),0)</f>
        <v>0</v>
      </c>
      <c r="G1091" s="2">
        <f>telefony[[#This Row],[zakonczenie]]-telefony[[#This Row],[rozpoczecie]]</f>
        <v>1.1481481481481426E-2</v>
      </c>
    </row>
    <row r="1092" spans="1:7" hidden="1" x14ac:dyDescent="0.25">
      <c r="A1092">
        <v>7377702</v>
      </c>
      <c r="B1092" s="1">
        <v>42928</v>
      </c>
      <c r="C1092" s="2">
        <v>0.34722222222222221</v>
      </c>
      <c r="D1092" s="2">
        <v>0.3532986111111111</v>
      </c>
      <c r="E1092" t="str">
        <f>IF(LEN(telefony[[#This Row],[nr]])=7,"stacjonarny",IF(LEN(telefony[[#This Row],[nr]])=8,"komórkowy","zagraniczne"))</f>
        <v>stacjonarny</v>
      </c>
      <c r="F1092">
        <f>IFERROR(SEARCH("12*",telefony[[#This Row],[nr]]),0)</f>
        <v>0</v>
      </c>
      <c r="G1092" s="2">
        <f>telefony[[#This Row],[zakonczenie]]-telefony[[#This Row],[rozpoczecie]]</f>
        <v>6.0763888888888951E-3</v>
      </c>
    </row>
    <row r="1093" spans="1:7" hidden="1" x14ac:dyDescent="0.25">
      <c r="A1093">
        <v>7377702</v>
      </c>
      <c r="B1093" s="1">
        <v>42928</v>
      </c>
      <c r="C1093" s="2">
        <v>0.54689814814814819</v>
      </c>
      <c r="D1093" s="2">
        <v>0.54949074074074078</v>
      </c>
      <c r="E1093" t="str">
        <f>IF(LEN(telefony[[#This Row],[nr]])=7,"stacjonarny",IF(LEN(telefony[[#This Row],[nr]])=8,"komórkowy","zagraniczne"))</f>
        <v>stacjonarny</v>
      </c>
      <c r="F1093">
        <f>IFERROR(SEARCH("12*",telefony[[#This Row],[nr]]),0)</f>
        <v>0</v>
      </c>
      <c r="G1093" s="2">
        <f>telefony[[#This Row],[zakonczenie]]-telefony[[#This Row],[rozpoczecie]]</f>
        <v>2.5925925925925908E-3</v>
      </c>
    </row>
    <row r="1094" spans="1:7" hidden="1" x14ac:dyDescent="0.25">
      <c r="A1094">
        <v>7379567</v>
      </c>
      <c r="B1094" s="1">
        <v>42930</v>
      </c>
      <c r="C1094" s="2">
        <v>0.4098148148148148</v>
      </c>
      <c r="D1094" s="2">
        <v>0.41626157407407405</v>
      </c>
      <c r="E1094" t="str">
        <f>IF(LEN(telefony[[#This Row],[nr]])=7,"stacjonarny",IF(LEN(telefony[[#This Row],[nr]])=8,"komórkowy","zagraniczne"))</f>
        <v>stacjonarny</v>
      </c>
      <c r="F1094">
        <f>IFERROR(SEARCH("12*",telefony[[#This Row],[nr]]),0)</f>
        <v>0</v>
      </c>
      <c r="G1094" s="2">
        <f>telefony[[#This Row],[zakonczenie]]-telefony[[#This Row],[rozpoczecie]]</f>
        <v>6.4467592592592493E-3</v>
      </c>
    </row>
    <row r="1095" spans="1:7" hidden="1" x14ac:dyDescent="0.25">
      <c r="A1095">
        <v>7384686</v>
      </c>
      <c r="B1095" s="1">
        <v>42929</v>
      </c>
      <c r="C1095" s="2">
        <v>0.51616898148148149</v>
      </c>
      <c r="D1095" s="2">
        <v>0.52461805555555552</v>
      </c>
      <c r="E1095" t="str">
        <f>IF(LEN(telefony[[#This Row],[nr]])=7,"stacjonarny",IF(LEN(telefony[[#This Row],[nr]])=8,"komórkowy","zagraniczne"))</f>
        <v>stacjonarny</v>
      </c>
      <c r="F1095">
        <f>IFERROR(SEARCH("12*",telefony[[#This Row],[nr]]),0)</f>
        <v>0</v>
      </c>
      <c r="G1095" s="2">
        <f>telefony[[#This Row],[zakonczenie]]-telefony[[#This Row],[rozpoczecie]]</f>
        <v>8.4490740740740256E-3</v>
      </c>
    </row>
    <row r="1096" spans="1:7" hidden="1" x14ac:dyDescent="0.25">
      <c r="A1096">
        <v>7388260</v>
      </c>
      <c r="B1096" s="1">
        <v>42929</v>
      </c>
      <c r="C1096" s="2">
        <v>0.41149305555555554</v>
      </c>
      <c r="D1096" s="2">
        <v>0.41928240740740741</v>
      </c>
      <c r="E1096" t="str">
        <f>IF(LEN(telefony[[#This Row],[nr]])=7,"stacjonarny",IF(LEN(telefony[[#This Row],[nr]])=8,"komórkowy","zagraniczne"))</f>
        <v>stacjonarny</v>
      </c>
      <c r="F1096">
        <f>IFERROR(SEARCH("12*",telefony[[#This Row],[nr]]),0)</f>
        <v>0</v>
      </c>
      <c r="G1096" s="2">
        <f>telefony[[#This Row],[zakonczenie]]-telefony[[#This Row],[rozpoczecie]]</f>
        <v>7.7893518518518667E-3</v>
      </c>
    </row>
    <row r="1097" spans="1:7" hidden="1" x14ac:dyDescent="0.25">
      <c r="A1097">
        <v>7396921</v>
      </c>
      <c r="B1097" s="1">
        <v>42930</v>
      </c>
      <c r="C1097" s="2">
        <v>0.60775462962962967</v>
      </c>
      <c r="D1097" s="2">
        <v>0.61614583333333328</v>
      </c>
      <c r="E1097" t="str">
        <f>IF(LEN(telefony[[#This Row],[nr]])=7,"stacjonarny",IF(LEN(telefony[[#This Row],[nr]])=8,"komórkowy","zagraniczne"))</f>
        <v>stacjonarny</v>
      </c>
      <c r="F1097">
        <f>IFERROR(SEARCH("12*",telefony[[#This Row],[nr]]),0)</f>
        <v>0</v>
      </c>
      <c r="G1097" s="2">
        <f>telefony[[#This Row],[zakonczenie]]-telefony[[#This Row],[rozpoczecie]]</f>
        <v>8.3912037037036091E-3</v>
      </c>
    </row>
    <row r="1098" spans="1:7" hidden="1" x14ac:dyDescent="0.25">
      <c r="A1098">
        <v>7415603</v>
      </c>
      <c r="B1098" s="1">
        <v>42919</v>
      </c>
      <c r="C1098" s="2">
        <v>0.42078703703703701</v>
      </c>
      <c r="D1098" s="2">
        <v>0.43216435185185187</v>
      </c>
      <c r="E1098" t="str">
        <f>IF(LEN(telefony[[#This Row],[nr]])=7,"stacjonarny",IF(LEN(telefony[[#This Row],[nr]])=8,"komórkowy","zagraniczne"))</f>
        <v>stacjonarny</v>
      </c>
      <c r="F1098">
        <f>IFERROR(SEARCH("12*",telefony[[#This Row],[nr]]),0)</f>
        <v>0</v>
      </c>
      <c r="G1098" s="2">
        <f>telefony[[#This Row],[zakonczenie]]-telefony[[#This Row],[rozpoczecie]]</f>
        <v>1.1377314814814854E-2</v>
      </c>
    </row>
    <row r="1099" spans="1:7" hidden="1" x14ac:dyDescent="0.25">
      <c r="A1099">
        <v>7415603</v>
      </c>
      <c r="B1099" s="1">
        <v>42919</v>
      </c>
      <c r="C1099" s="2">
        <v>0.54848379629629629</v>
      </c>
      <c r="D1099" s="2">
        <v>0.5578819444444445</v>
      </c>
      <c r="E1099" t="str">
        <f>IF(LEN(telefony[[#This Row],[nr]])=7,"stacjonarny",IF(LEN(telefony[[#This Row],[nr]])=8,"komórkowy","zagraniczne"))</f>
        <v>stacjonarny</v>
      </c>
      <c r="F1099">
        <f>IFERROR(SEARCH("12*",telefony[[#This Row],[nr]]),0)</f>
        <v>0</v>
      </c>
      <c r="G1099" s="2">
        <f>telefony[[#This Row],[zakonczenie]]-telefony[[#This Row],[rozpoczecie]]</f>
        <v>9.398148148148211E-3</v>
      </c>
    </row>
    <row r="1100" spans="1:7" hidden="1" x14ac:dyDescent="0.25">
      <c r="A1100">
        <v>7415603</v>
      </c>
      <c r="B1100" s="1">
        <v>42929</v>
      </c>
      <c r="C1100" s="2">
        <v>0.39194444444444443</v>
      </c>
      <c r="D1100" s="2">
        <v>0.39535879629629628</v>
      </c>
      <c r="E1100" t="str">
        <f>IF(LEN(telefony[[#This Row],[nr]])=7,"stacjonarny",IF(LEN(telefony[[#This Row],[nr]])=8,"komórkowy","zagraniczne"))</f>
        <v>stacjonarny</v>
      </c>
      <c r="F1100">
        <f>IFERROR(SEARCH("12*",telefony[[#This Row],[nr]]),0)</f>
        <v>0</v>
      </c>
      <c r="G1100" s="2">
        <f>telefony[[#This Row],[zakonczenie]]-telefony[[#This Row],[rozpoczecie]]</f>
        <v>3.414351851851849E-3</v>
      </c>
    </row>
    <row r="1101" spans="1:7" hidden="1" x14ac:dyDescent="0.25">
      <c r="A1101">
        <v>7421094</v>
      </c>
      <c r="B1101" s="1">
        <v>42943</v>
      </c>
      <c r="C1101" s="2">
        <v>0.62206018518518513</v>
      </c>
      <c r="D1101" s="2">
        <v>0.62554398148148149</v>
      </c>
      <c r="E1101" t="str">
        <f>IF(LEN(telefony[[#This Row],[nr]])=7,"stacjonarny",IF(LEN(telefony[[#This Row],[nr]])=8,"komórkowy","zagraniczne"))</f>
        <v>stacjonarny</v>
      </c>
      <c r="F1101">
        <f>IFERROR(SEARCH("12*",telefony[[#This Row],[nr]]),0)</f>
        <v>0</v>
      </c>
      <c r="G1101" s="2">
        <f>telefony[[#This Row],[zakonczenie]]-telefony[[#This Row],[rozpoczecie]]</f>
        <v>3.4837962962963598E-3</v>
      </c>
    </row>
    <row r="1102" spans="1:7" hidden="1" x14ac:dyDescent="0.25">
      <c r="A1102">
        <v>7421868</v>
      </c>
      <c r="B1102" s="1">
        <v>42920</v>
      </c>
      <c r="C1102" s="2">
        <v>0.61136574074074079</v>
      </c>
      <c r="D1102" s="2">
        <v>0.61636574074074069</v>
      </c>
      <c r="E1102" t="str">
        <f>IF(LEN(telefony[[#This Row],[nr]])=7,"stacjonarny",IF(LEN(telefony[[#This Row],[nr]])=8,"komórkowy","zagraniczne"))</f>
        <v>stacjonarny</v>
      </c>
      <c r="F1102">
        <f>IFERROR(SEARCH("12*",telefony[[#This Row],[nr]]),0)</f>
        <v>0</v>
      </c>
      <c r="G1102" s="2">
        <f>telefony[[#This Row],[zakonczenie]]-telefony[[#This Row],[rozpoczecie]]</f>
        <v>4.9999999999998934E-3</v>
      </c>
    </row>
    <row r="1103" spans="1:7" hidden="1" x14ac:dyDescent="0.25">
      <c r="A1103">
        <v>7421868</v>
      </c>
      <c r="B1103" s="1">
        <v>42928</v>
      </c>
      <c r="C1103" s="2">
        <v>0.38292824074074072</v>
      </c>
      <c r="D1103" s="2">
        <v>0.38613425925925926</v>
      </c>
      <c r="E1103" t="str">
        <f>IF(LEN(telefony[[#This Row],[nr]])=7,"stacjonarny",IF(LEN(telefony[[#This Row],[nr]])=8,"komórkowy","zagraniczne"))</f>
        <v>stacjonarny</v>
      </c>
      <c r="F1103">
        <f>IFERROR(SEARCH("12*",telefony[[#This Row],[nr]]),0)</f>
        <v>0</v>
      </c>
      <c r="G1103" s="2">
        <f>telefony[[#This Row],[zakonczenie]]-telefony[[#This Row],[rozpoczecie]]</f>
        <v>3.2060185185185386E-3</v>
      </c>
    </row>
    <row r="1104" spans="1:7" hidden="1" x14ac:dyDescent="0.25">
      <c r="A1104">
        <v>7432767</v>
      </c>
      <c r="B1104" s="1">
        <v>42923</v>
      </c>
      <c r="C1104" s="2">
        <v>0.58508101851851857</v>
      </c>
      <c r="D1104" s="2">
        <v>0.58635416666666662</v>
      </c>
      <c r="E1104" t="str">
        <f>IF(LEN(telefony[[#This Row],[nr]])=7,"stacjonarny",IF(LEN(telefony[[#This Row],[nr]])=8,"komórkowy","zagraniczne"))</f>
        <v>stacjonarny</v>
      </c>
      <c r="F1104">
        <f>IFERROR(SEARCH("12*",telefony[[#This Row],[nr]]),0)</f>
        <v>0</v>
      </c>
      <c r="G1104" s="2">
        <f>telefony[[#This Row],[zakonczenie]]-telefony[[#This Row],[rozpoczecie]]</f>
        <v>1.2731481481480511E-3</v>
      </c>
    </row>
    <row r="1105" spans="1:7" hidden="1" x14ac:dyDescent="0.25">
      <c r="A1105">
        <v>7432767</v>
      </c>
      <c r="B1105" s="1">
        <v>42936</v>
      </c>
      <c r="C1105" s="2">
        <v>0.39446759259259262</v>
      </c>
      <c r="D1105" s="2">
        <v>0.39841435185185187</v>
      </c>
      <c r="E1105" t="str">
        <f>IF(LEN(telefony[[#This Row],[nr]])=7,"stacjonarny",IF(LEN(telefony[[#This Row],[nr]])=8,"komórkowy","zagraniczne"))</f>
        <v>stacjonarny</v>
      </c>
      <c r="F1105">
        <f>IFERROR(SEARCH("12*",telefony[[#This Row],[nr]]),0)</f>
        <v>0</v>
      </c>
      <c r="G1105" s="2">
        <f>telefony[[#This Row],[zakonczenie]]-telefony[[#This Row],[rozpoczecie]]</f>
        <v>3.9467592592592471E-3</v>
      </c>
    </row>
    <row r="1106" spans="1:7" hidden="1" x14ac:dyDescent="0.25">
      <c r="A1106">
        <v>7439955</v>
      </c>
      <c r="B1106" s="1">
        <v>42933</v>
      </c>
      <c r="C1106" s="2">
        <v>0.41716435185185186</v>
      </c>
      <c r="D1106" s="2">
        <v>0.4284722222222222</v>
      </c>
      <c r="E1106" t="str">
        <f>IF(LEN(telefony[[#This Row],[nr]])=7,"stacjonarny",IF(LEN(telefony[[#This Row],[nr]])=8,"komórkowy","zagraniczne"))</f>
        <v>stacjonarny</v>
      </c>
      <c r="F1106">
        <f>IFERROR(SEARCH("12*",telefony[[#This Row],[nr]]),0)</f>
        <v>0</v>
      </c>
      <c r="G1106" s="2">
        <f>telefony[[#This Row],[zakonczenie]]-telefony[[#This Row],[rozpoczecie]]</f>
        <v>1.1307870370370343E-2</v>
      </c>
    </row>
    <row r="1107" spans="1:7" hidden="1" x14ac:dyDescent="0.25">
      <c r="A1107">
        <v>7449832</v>
      </c>
      <c r="B1107" s="1">
        <v>42922</v>
      </c>
      <c r="C1107" s="2">
        <v>0.40559027777777779</v>
      </c>
      <c r="D1107" s="2">
        <v>0.41425925925925927</v>
      </c>
      <c r="E1107" t="str">
        <f>IF(LEN(telefony[[#This Row],[nr]])=7,"stacjonarny",IF(LEN(telefony[[#This Row],[nr]])=8,"komórkowy","zagraniczne"))</f>
        <v>stacjonarny</v>
      </c>
      <c r="F1107">
        <f>IFERROR(SEARCH("12*",telefony[[#This Row],[nr]]),0)</f>
        <v>0</v>
      </c>
      <c r="G1107" s="2">
        <f>telefony[[#This Row],[zakonczenie]]-telefony[[#This Row],[rozpoczecie]]</f>
        <v>8.6689814814814858E-3</v>
      </c>
    </row>
    <row r="1108" spans="1:7" hidden="1" x14ac:dyDescent="0.25">
      <c r="A1108">
        <v>7456918</v>
      </c>
      <c r="B1108" s="1">
        <v>42940</v>
      </c>
      <c r="C1108" s="2">
        <v>0.36061342592592593</v>
      </c>
      <c r="D1108" s="2">
        <v>0.36667824074074074</v>
      </c>
      <c r="E1108" t="str">
        <f>IF(LEN(telefony[[#This Row],[nr]])=7,"stacjonarny",IF(LEN(telefony[[#This Row],[nr]])=8,"komórkowy","zagraniczne"))</f>
        <v>stacjonarny</v>
      </c>
      <c r="F1108">
        <f>IFERROR(SEARCH("12*",telefony[[#This Row],[nr]]),0)</f>
        <v>0</v>
      </c>
      <c r="G1108" s="2">
        <f>telefony[[#This Row],[zakonczenie]]-telefony[[#This Row],[rozpoczecie]]</f>
        <v>6.0648148148148007E-3</v>
      </c>
    </row>
    <row r="1109" spans="1:7" hidden="1" x14ac:dyDescent="0.25">
      <c r="A1109">
        <v>7457716</v>
      </c>
      <c r="B1109" s="1">
        <v>42940</v>
      </c>
      <c r="C1109" s="2">
        <v>0.6068634259259259</v>
      </c>
      <c r="D1109" s="2">
        <v>0.61152777777777778</v>
      </c>
      <c r="E1109" t="str">
        <f>IF(LEN(telefony[[#This Row],[nr]])=7,"stacjonarny",IF(LEN(telefony[[#This Row],[nr]])=8,"komórkowy","zagraniczne"))</f>
        <v>stacjonarny</v>
      </c>
      <c r="F1109">
        <f>IFERROR(SEARCH("12*",telefony[[#This Row],[nr]]),0)</f>
        <v>0</v>
      </c>
      <c r="G1109" s="2">
        <f>telefony[[#This Row],[zakonczenie]]-telefony[[#This Row],[rozpoczecie]]</f>
        <v>4.6643518518518778E-3</v>
      </c>
    </row>
    <row r="1110" spans="1:7" hidden="1" x14ac:dyDescent="0.25">
      <c r="A1110">
        <v>7467198</v>
      </c>
      <c r="B1110" s="1">
        <v>42943</v>
      </c>
      <c r="C1110" s="2">
        <v>0.52993055555555557</v>
      </c>
      <c r="D1110" s="2">
        <v>0.53739583333333329</v>
      </c>
      <c r="E1110" t="str">
        <f>IF(LEN(telefony[[#This Row],[nr]])=7,"stacjonarny",IF(LEN(telefony[[#This Row],[nr]])=8,"komórkowy","zagraniczne"))</f>
        <v>stacjonarny</v>
      </c>
      <c r="F1110">
        <f>IFERROR(SEARCH("12*",telefony[[#This Row],[nr]]),0)</f>
        <v>0</v>
      </c>
      <c r="G1110" s="2">
        <f>telefony[[#This Row],[zakonczenie]]-telefony[[#This Row],[rozpoczecie]]</f>
        <v>7.4652777777777235E-3</v>
      </c>
    </row>
    <row r="1111" spans="1:7" hidden="1" x14ac:dyDescent="0.25">
      <c r="A1111">
        <v>7471152</v>
      </c>
      <c r="B1111" s="1">
        <v>42936</v>
      </c>
      <c r="C1111" s="2">
        <v>0.41456018518518517</v>
      </c>
      <c r="D1111" s="2">
        <v>0.41495370370370371</v>
      </c>
      <c r="E1111" t="str">
        <f>IF(LEN(telefony[[#This Row],[nr]])=7,"stacjonarny",IF(LEN(telefony[[#This Row],[nr]])=8,"komórkowy","zagraniczne"))</f>
        <v>stacjonarny</v>
      </c>
      <c r="F1111">
        <f>IFERROR(SEARCH("12*",telefony[[#This Row],[nr]]),0)</f>
        <v>0</v>
      </c>
      <c r="G1111" s="2">
        <f>telefony[[#This Row],[zakonczenie]]-telefony[[#This Row],[rozpoczecie]]</f>
        <v>3.9351851851854303E-4</v>
      </c>
    </row>
    <row r="1112" spans="1:7" hidden="1" x14ac:dyDescent="0.25">
      <c r="A1112">
        <v>7473070</v>
      </c>
      <c r="B1112" s="1">
        <v>42927</v>
      </c>
      <c r="C1112" s="2">
        <v>0.57185185185185183</v>
      </c>
      <c r="D1112" s="2">
        <v>0.58304398148148151</v>
      </c>
      <c r="E1112" t="str">
        <f>IF(LEN(telefony[[#This Row],[nr]])=7,"stacjonarny",IF(LEN(telefony[[#This Row],[nr]])=8,"komórkowy","zagraniczne"))</f>
        <v>stacjonarny</v>
      </c>
      <c r="F1112">
        <f>IFERROR(SEARCH("12*",telefony[[#This Row],[nr]]),0)</f>
        <v>0</v>
      </c>
      <c r="G1112" s="2">
        <f>telefony[[#This Row],[zakonczenie]]-telefony[[#This Row],[rozpoczecie]]</f>
        <v>1.1192129629629677E-2</v>
      </c>
    </row>
    <row r="1113" spans="1:7" hidden="1" x14ac:dyDescent="0.25">
      <c r="A1113">
        <v>7473804</v>
      </c>
      <c r="B1113" s="1">
        <v>42929</v>
      </c>
      <c r="C1113" s="2">
        <v>0.50675925925925924</v>
      </c>
      <c r="D1113" s="2">
        <v>0.5138194444444445</v>
      </c>
      <c r="E1113" t="str">
        <f>IF(LEN(telefony[[#This Row],[nr]])=7,"stacjonarny",IF(LEN(telefony[[#This Row],[nr]])=8,"komórkowy","zagraniczne"))</f>
        <v>stacjonarny</v>
      </c>
      <c r="F1113">
        <f>IFERROR(SEARCH("12*",telefony[[#This Row],[nr]]),0)</f>
        <v>0</v>
      </c>
      <c r="G1113" s="2">
        <f>telefony[[#This Row],[zakonczenie]]-telefony[[#This Row],[rozpoczecie]]</f>
        <v>7.0601851851852526E-3</v>
      </c>
    </row>
    <row r="1114" spans="1:7" hidden="1" x14ac:dyDescent="0.25">
      <c r="A1114">
        <v>7473804</v>
      </c>
      <c r="B1114" s="1">
        <v>42934</v>
      </c>
      <c r="C1114" s="2">
        <v>0.60268518518518521</v>
      </c>
      <c r="D1114" s="2">
        <v>0.60929398148148151</v>
      </c>
      <c r="E1114" t="str">
        <f>IF(LEN(telefony[[#This Row],[nr]])=7,"stacjonarny",IF(LEN(telefony[[#This Row],[nr]])=8,"komórkowy","zagraniczne"))</f>
        <v>stacjonarny</v>
      </c>
      <c r="F1114">
        <f>IFERROR(SEARCH("12*",telefony[[#This Row],[nr]]),0)</f>
        <v>0</v>
      </c>
      <c r="G1114" s="2">
        <f>telefony[[#This Row],[zakonczenie]]-telefony[[#This Row],[rozpoczecie]]</f>
        <v>6.6087962962962932E-3</v>
      </c>
    </row>
    <row r="1115" spans="1:7" hidden="1" x14ac:dyDescent="0.25">
      <c r="A1115">
        <v>7488966</v>
      </c>
      <c r="B1115" s="1">
        <v>42944</v>
      </c>
      <c r="C1115" s="2">
        <v>0.37513888888888891</v>
      </c>
      <c r="D1115" s="2">
        <v>0.3775</v>
      </c>
      <c r="E1115" t="str">
        <f>IF(LEN(telefony[[#This Row],[nr]])=7,"stacjonarny",IF(LEN(telefony[[#This Row],[nr]])=8,"komórkowy","zagraniczne"))</f>
        <v>stacjonarny</v>
      </c>
      <c r="F1115">
        <f>IFERROR(SEARCH("12*",telefony[[#This Row],[nr]]),0)</f>
        <v>0</v>
      </c>
      <c r="G1115" s="2">
        <f>telefony[[#This Row],[zakonczenie]]-telefony[[#This Row],[rozpoczecie]]</f>
        <v>2.3611111111110916E-3</v>
      </c>
    </row>
    <row r="1116" spans="1:7" hidden="1" x14ac:dyDescent="0.25">
      <c r="A1116">
        <v>7503173</v>
      </c>
      <c r="B1116" s="1">
        <v>42944</v>
      </c>
      <c r="C1116" s="2">
        <v>0.50390046296296298</v>
      </c>
      <c r="D1116" s="2">
        <v>0.50619212962962967</v>
      </c>
      <c r="E1116" t="str">
        <f>IF(LEN(telefony[[#This Row],[nr]])=7,"stacjonarny",IF(LEN(telefony[[#This Row],[nr]])=8,"komórkowy","zagraniczne"))</f>
        <v>stacjonarny</v>
      </c>
      <c r="F1116">
        <f>IFERROR(SEARCH("12*",telefony[[#This Row],[nr]]),0)</f>
        <v>0</v>
      </c>
      <c r="G1116" s="2">
        <f>telefony[[#This Row],[zakonczenie]]-telefony[[#This Row],[rozpoczecie]]</f>
        <v>2.2916666666666918E-3</v>
      </c>
    </row>
    <row r="1117" spans="1:7" hidden="1" x14ac:dyDescent="0.25">
      <c r="A1117">
        <v>7507354</v>
      </c>
      <c r="B1117" s="1">
        <v>42922</v>
      </c>
      <c r="C1117" s="2">
        <v>0.50700231481481484</v>
      </c>
      <c r="D1117" s="2">
        <v>0.51186342592592593</v>
      </c>
      <c r="E1117" t="str">
        <f>IF(LEN(telefony[[#This Row],[nr]])=7,"stacjonarny",IF(LEN(telefony[[#This Row],[nr]])=8,"komórkowy","zagraniczne"))</f>
        <v>stacjonarny</v>
      </c>
      <c r="F1117">
        <f>IFERROR(SEARCH("12*",telefony[[#This Row],[nr]]),0)</f>
        <v>0</v>
      </c>
      <c r="G1117" s="2">
        <f>telefony[[#This Row],[zakonczenie]]-telefony[[#This Row],[rozpoczecie]]</f>
        <v>4.8611111111110938E-3</v>
      </c>
    </row>
    <row r="1118" spans="1:7" hidden="1" x14ac:dyDescent="0.25">
      <c r="A1118">
        <v>7507831</v>
      </c>
      <c r="B1118" s="1">
        <v>42933</v>
      </c>
      <c r="C1118" s="2">
        <v>0.58545138888888892</v>
      </c>
      <c r="D1118" s="2">
        <v>0.59214120370370371</v>
      </c>
      <c r="E1118" t="str">
        <f>IF(LEN(telefony[[#This Row],[nr]])=7,"stacjonarny",IF(LEN(telefony[[#This Row],[nr]])=8,"komórkowy","zagraniczne"))</f>
        <v>stacjonarny</v>
      </c>
      <c r="F1118">
        <f>IFERROR(SEARCH("12*",telefony[[#This Row],[nr]]),0)</f>
        <v>0</v>
      </c>
      <c r="G1118" s="2">
        <f>telefony[[#This Row],[zakonczenie]]-telefony[[#This Row],[rozpoczecie]]</f>
        <v>6.6898148148147873E-3</v>
      </c>
    </row>
    <row r="1119" spans="1:7" hidden="1" x14ac:dyDescent="0.25">
      <c r="A1119">
        <v>7508054</v>
      </c>
      <c r="B1119" s="1">
        <v>42930</v>
      </c>
      <c r="C1119" s="2">
        <v>0.37480324074074073</v>
      </c>
      <c r="D1119" s="2">
        <v>0.38201388888888888</v>
      </c>
      <c r="E1119" t="str">
        <f>IF(LEN(telefony[[#This Row],[nr]])=7,"stacjonarny",IF(LEN(telefony[[#This Row],[nr]])=8,"komórkowy","zagraniczne"))</f>
        <v>stacjonarny</v>
      </c>
      <c r="F1119">
        <f>IFERROR(SEARCH("12*",telefony[[#This Row],[nr]]),0)</f>
        <v>0</v>
      </c>
      <c r="G1119" s="2">
        <f>telefony[[#This Row],[zakonczenie]]-telefony[[#This Row],[rozpoczecie]]</f>
        <v>7.2106481481481466E-3</v>
      </c>
    </row>
    <row r="1120" spans="1:7" hidden="1" x14ac:dyDescent="0.25">
      <c r="A1120">
        <v>7511410</v>
      </c>
      <c r="B1120" s="1">
        <v>42942</v>
      </c>
      <c r="C1120" s="2">
        <v>0.43304398148148149</v>
      </c>
      <c r="D1120" s="2">
        <v>0.43761574074074072</v>
      </c>
      <c r="E1120" t="str">
        <f>IF(LEN(telefony[[#This Row],[nr]])=7,"stacjonarny",IF(LEN(telefony[[#This Row],[nr]])=8,"komórkowy","zagraniczne"))</f>
        <v>stacjonarny</v>
      </c>
      <c r="F1120">
        <f>IFERROR(SEARCH("12*",telefony[[#This Row],[nr]]),0)</f>
        <v>0</v>
      </c>
      <c r="G1120" s="2">
        <f>telefony[[#This Row],[zakonczenie]]-telefony[[#This Row],[rozpoczecie]]</f>
        <v>4.5717592592592338E-3</v>
      </c>
    </row>
    <row r="1121" spans="1:7" hidden="1" x14ac:dyDescent="0.25">
      <c r="A1121">
        <v>7513392</v>
      </c>
      <c r="B1121" s="1">
        <v>42934</v>
      </c>
      <c r="C1121" s="2">
        <v>0.36421296296296296</v>
      </c>
      <c r="D1121" s="2">
        <v>0.36640046296296297</v>
      </c>
      <c r="E1121" t="str">
        <f>IF(LEN(telefony[[#This Row],[nr]])=7,"stacjonarny",IF(LEN(telefony[[#This Row],[nr]])=8,"komórkowy","zagraniczne"))</f>
        <v>stacjonarny</v>
      </c>
      <c r="F1121">
        <f>IFERROR(SEARCH("12*",telefony[[#This Row],[nr]]),0)</f>
        <v>0</v>
      </c>
      <c r="G1121" s="2">
        <f>telefony[[#This Row],[zakonczenie]]-telefony[[#This Row],[rozpoczecie]]</f>
        <v>2.1875000000000089E-3</v>
      </c>
    </row>
    <row r="1122" spans="1:7" hidden="1" x14ac:dyDescent="0.25">
      <c r="A1122">
        <v>7518300</v>
      </c>
      <c r="B1122" s="1">
        <v>42947</v>
      </c>
      <c r="C1122" s="2">
        <v>0.41337962962962965</v>
      </c>
      <c r="D1122" s="2">
        <v>0.41743055555555558</v>
      </c>
      <c r="E1122" t="str">
        <f>IF(LEN(telefony[[#This Row],[nr]])=7,"stacjonarny",IF(LEN(telefony[[#This Row],[nr]])=8,"komórkowy","zagraniczne"))</f>
        <v>stacjonarny</v>
      </c>
      <c r="F1122">
        <f>IFERROR(SEARCH("12*",telefony[[#This Row],[nr]]),0)</f>
        <v>0</v>
      </c>
      <c r="G1122" s="2">
        <f>telefony[[#This Row],[zakonczenie]]-telefony[[#This Row],[rozpoczecie]]</f>
        <v>4.05092592592593E-3</v>
      </c>
    </row>
    <row r="1123" spans="1:7" hidden="1" x14ac:dyDescent="0.25">
      <c r="A1123">
        <v>7536096</v>
      </c>
      <c r="B1123" s="1">
        <v>42937</v>
      </c>
      <c r="C1123" s="2">
        <v>0.42357638888888888</v>
      </c>
      <c r="D1123" s="2">
        <v>0.4322685185185185</v>
      </c>
      <c r="E1123" t="str">
        <f>IF(LEN(telefony[[#This Row],[nr]])=7,"stacjonarny",IF(LEN(telefony[[#This Row],[nr]])=8,"komórkowy","zagraniczne"))</f>
        <v>stacjonarny</v>
      </c>
      <c r="F1123">
        <f>IFERROR(SEARCH("12*",telefony[[#This Row],[nr]]),0)</f>
        <v>0</v>
      </c>
      <c r="G1123" s="2">
        <f>telefony[[#This Row],[zakonczenie]]-telefony[[#This Row],[rozpoczecie]]</f>
        <v>8.6921296296296191E-3</v>
      </c>
    </row>
    <row r="1124" spans="1:7" hidden="1" x14ac:dyDescent="0.25">
      <c r="A1124">
        <v>7551668</v>
      </c>
      <c r="B1124" s="1">
        <v>42942</v>
      </c>
      <c r="C1124" s="2">
        <v>0.55053240740740739</v>
      </c>
      <c r="D1124" s="2">
        <v>0.55672453703703706</v>
      </c>
      <c r="E1124" t="str">
        <f>IF(LEN(telefony[[#This Row],[nr]])=7,"stacjonarny",IF(LEN(telefony[[#This Row],[nr]])=8,"komórkowy","zagraniczne"))</f>
        <v>stacjonarny</v>
      </c>
      <c r="F1124">
        <f>IFERROR(SEARCH("12*",telefony[[#This Row],[nr]]),0)</f>
        <v>0</v>
      </c>
      <c r="G1124" s="2">
        <f>telefony[[#This Row],[zakonczenie]]-telefony[[#This Row],[rozpoczecie]]</f>
        <v>6.1921296296296724E-3</v>
      </c>
    </row>
    <row r="1125" spans="1:7" hidden="1" x14ac:dyDescent="0.25">
      <c r="A1125">
        <v>7564861</v>
      </c>
      <c r="B1125" s="1">
        <v>42947</v>
      </c>
      <c r="C1125" s="2">
        <v>0.40725694444444444</v>
      </c>
      <c r="D1125" s="2">
        <v>0.41819444444444442</v>
      </c>
      <c r="E1125" t="str">
        <f>IF(LEN(telefony[[#This Row],[nr]])=7,"stacjonarny",IF(LEN(telefony[[#This Row],[nr]])=8,"komórkowy","zagraniczne"))</f>
        <v>stacjonarny</v>
      </c>
      <c r="F1125">
        <f>IFERROR(SEARCH("12*",telefony[[#This Row],[nr]]),0)</f>
        <v>0</v>
      </c>
      <c r="G1125" s="2">
        <f>telefony[[#This Row],[zakonczenie]]-telefony[[#This Row],[rozpoczecie]]</f>
        <v>1.0937499999999989E-2</v>
      </c>
    </row>
    <row r="1126" spans="1:7" hidden="1" x14ac:dyDescent="0.25">
      <c r="A1126">
        <v>7571642</v>
      </c>
      <c r="B1126" s="1">
        <v>42935</v>
      </c>
      <c r="C1126" s="2">
        <v>0.53540509259259261</v>
      </c>
      <c r="D1126" s="2">
        <v>0.53540509259259261</v>
      </c>
      <c r="E1126" t="str">
        <f>IF(LEN(telefony[[#This Row],[nr]])=7,"stacjonarny",IF(LEN(telefony[[#This Row],[nr]])=8,"komórkowy","zagraniczne"))</f>
        <v>stacjonarny</v>
      </c>
      <c r="F1126">
        <f>IFERROR(SEARCH("12*",telefony[[#This Row],[nr]]),0)</f>
        <v>0</v>
      </c>
      <c r="G1126" s="2">
        <f>telefony[[#This Row],[zakonczenie]]-telefony[[#This Row],[rozpoczecie]]</f>
        <v>0</v>
      </c>
    </row>
    <row r="1127" spans="1:7" hidden="1" x14ac:dyDescent="0.25">
      <c r="A1127">
        <v>7589993</v>
      </c>
      <c r="B1127" s="1">
        <v>42935</v>
      </c>
      <c r="C1127" s="2">
        <v>0.43185185185185188</v>
      </c>
      <c r="D1127" s="2">
        <v>0.4382638888888889</v>
      </c>
      <c r="E1127" t="str">
        <f>IF(LEN(telefony[[#This Row],[nr]])=7,"stacjonarny",IF(LEN(telefony[[#This Row],[nr]])=8,"komórkowy","zagraniczne"))</f>
        <v>stacjonarny</v>
      </c>
      <c r="F1127">
        <f>IFERROR(SEARCH("12*",telefony[[#This Row],[nr]]),0)</f>
        <v>0</v>
      </c>
      <c r="G1127" s="2">
        <f>telefony[[#This Row],[zakonczenie]]-telefony[[#This Row],[rozpoczecie]]</f>
        <v>6.4120370370370217E-3</v>
      </c>
    </row>
    <row r="1128" spans="1:7" hidden="1" x14ac:dyDescent="0.25">
      <c r="A1128">
        <v>7594764</v>
      </c>
      <c r="B1128" s="1">
        <v>42921</v>
      </c>
      <c r="C1128" s="2">
        <v>0.53850694444444447</v>
      </c>
      <c r="D1128" s="2">
        <v>0.53944444444444439</v>
      </c>
      <c r="E1128" t="str">
        <f>IF(LEN(telefony[[#This Row],[nr]])=7,"stacjonarny",IF(LEN(telefony[[#This Row],[nr]])=8,"komórkowy","zagraniczne"))</f>
        <v>stacjonarny</v>
      </c>
      <c r="F1128">
        <f>IFERROR(SEARCH("12*",telefony[[#This Row],[nr]]),0)</f>
        <v>0</v>
      </c>
      <c r="G1128" s="2">
        <f>telefony[[#This Row],[zakonczenie]]-telefony[[#This Row],[rozpoczecie]]</f>
        <v>9.374999999999245E-4</v>
      </c>
    </row>
    <row r="1129" spans="1:7" hidden="1" x14ac:dyDescent="0.25">
      <c r="A1129">
        <v>7595348</v>
      </c>
      <c r="B1129" s="1">
        <v>42942</v>
      </c>
      <c r="C1129" s="2">
        <v>0.48849537037037039</v>
      </c>
      <c r="D1129" s="2">
        <v>0.49665509259259261</v>
      </c>
      <c r="E1129" t="str">
        <f>IF(LEN(telefony[[#This Row],[nr]])=7,"stacjonarny",IF(LEN(telefony[[#This Row],[nr]])=8,"komórkowy","zagraniczne"))</f>
        <v>stacjonarny</v>
      </c>
      <c r="F1129">
        <f>IFERROR(SEARCH("12*",telefony[[#This Row],[nr]]),0)</f>
        <v>0</v>
      </c>
      <c r="G1129" s="2">
        <f>telefony[[#This Row],[zakonczenie]]-telefony[[#This Row],[rozpoczecie]]</f>
        <v>8.159722222222221E-3</v>
      </c>
    </row>
    <row r="1130" spans="1:7" hidden="1" x14ac:dyDescent="0.25">
      <c r="A1130">
        <v>7599611</v>
      </c>
      <c r="B1130" s="1">
        <v>42941</v>
      </c>
      <c r="C1130" s="2">
        <v>0.45217592592592593</v>
      </c>
      <c r="D1130" s="2">
        <v>0.4568402777777778</v>
      </c>
      <c r="E1130" t="str">
        <f>IF(LEN(telefony[[#This Row],[nr]])=7,"stacjonarny",IF(LEN(telefony[[#This Row],[nr]])=8,"komórkowy","zagraniczne"))</f>
        <v>stacjonarny</v>
      </c>
      <c r="F1130">
        <f>IFERROR(SEARCH("12*",telefony[[#This Row],[nr]]),0)</f>
        <v>0</v>
      </c>
      <c r="G1130" s="2">
        <f>telefony[[#This Row],[zakonczenie]]-telefony[[#This Row],[rozpoczecie]]</f>
        <v>4.6643518518518778E-3</v>
      </c>
    </row>
    <row r="1131" spans="1:7" hidden="1" x14ac:dyDescent="0.25">
      <c r="A1131">
        <v>7622819</v>
      </c>
      <c r="B1131" s="1">
        <v>42936</v>
      </c>
      <c r="C1131" s="2">
        <v>0.38599537037037035</v>
      </c>
      <c r="D1131" s="2">
        <v>0.39438657407407407</v>
      </c>
      <c r="E1131" t="str">
        <f>IF(LEN(telefony[[#This Row],[nr]])=7,"stacjonarny",IF(LEN(telefony[[#This Row],[nr]])=8,"komórkowy","zagraniczne"))</f>
        <v>stacjonarny</v>
      </c>
      <c r="F1131">
        <f>IFERROR(SEARCH("12*",telefony[[#This Row],[nr]]),0)</f>
        <v>0</v>
      </c>
      <c r="G1131" s="2">
        <f>telefony[[#This Row],[zakonczenie]]-telefony[[#This Row],[rozpoczecie]]</f>
        <v>8.3912037037037202E-3</v>
      </c>
    </row>
    <row r="1132" spans="1:7" hidden="1" x14ac:dyDescent="0.25">
      <c r="A1132">
        <v>7622819</v>
      </c>
      <c r="B1132" s="1">
        <v>42944</v>
      </c>
      <c r="C1132" s="2">
        <v>0.33831018518518519</v>
      </c>
      <c r="D1132" s="2">
        <v>0.34758101851851853</v>
      </c>
      <c r="E1132" t="str">
        <f>IF(LEN(telefony[[#This Row],[nr]])=7,"stacjonarny",IF(LEN(telefony[[#This Row],[nr]])=8,"komórkowy","zagraniczne"))</f>
        <v>stacjonarny</v>
      </c>
      <c r="F1132">
        <f>IFERROR(SEARCH("12*",telefony[[#This Row],[nr]]),0)</f>
        <v>0</v>
      </c>
      <c r="G1132" s="2">
        <f>telefony[[#This Row],[zakonczenie]]-telefony[[#This Row],[rozpoczecie]]</f>
        <v>9.2708333333333393E-3</v>
      </c>
    </row>
    <row r="1133" spans="1:7" hidden="1" x14ac:dyDescent="0.25">
      <c r="A1133">
        <v>7622848</v>
      </c>
      <c r="B1133" s="1">
        <v>42941</v>
      </c>
      <c r="C1133" s="2">
        <v>0.62008101851851849</v>
      </c>
      <c r="D1133" s="2">
        <v>0.62776620370370373</v>
      </c>
      <c r="E1133" t="str">
        <f>IF(LEN(telefony[[#This Row],[nr]])=7,"stacjonarny",IF(LEN(telefony[[#This Row],[nr]])=8,"komórkowy","zagraniczne"))</f>
        <v>stacjonarny</v>
      </c>
      <c r="F1133">
        <f>IFERROR(SEARCH("12*",telefony[[#This Row],[nr]]),0)</f>
        <v>0</v>
      </c>
      <c r="G1133" s="2">
        <f>telefony[[#This Row],[zakonczenie]]-telefony[[#This Row],[rozpoczecie]]</f>
        <v>7.6851851851852393E-3</v>
      </c>
    </row>
    <row r="1134" spans="1:7" hidden="1" x14ac:dyDescent="0.25">
      <c r="A1134">
        <v>7624070</v>
      </c>
      <c r="B1134" s="1">
        <v>42934</v>
      </c>
      <c r="C1134" s="2">
        <v>0.54335648148148152</v>
      </c>
      <c r="D1134" s="2">
        <v>0.55396990740740737</v>
      </c>
      <c r="E1134" t="str">
        <f>IF(LEN(telefony[[#This Row],[nr]])=7,"stacjonarny",IF(LEN(telefony[[#This Row],[nr]])=8,"komórkowy","zagraniczne"))</f>
        <v>stacjonarny</v>
      </c>
      <c r="F1134">
        <f>IFERROR(SEARCH("12*",telefony[[#This Row],[nr]]),0)</f>
        <v>0</v>
      </c>
      <c r="G1134" s="2">
        <f>telefony[[#This Row],[zakonczenie]]-telefony[[#This Row],[rozpoczecie]]</f>
        <v>1.0613425925925846E-2</v>
      </c>
    </row>
    <row r="1135" spans="1:7" hidden="1" x14ac:dyDescent="0.25">
      <c r="A1135">
        <v>7627829</v>
      </c>
      <c r="B1135" s="1">
        <v>42930</v>
      </c>
      <c r="C1135" s="2">
        <v>0.4742824074074074</v>
      </c>
      <c r="D1135" s="2">
        <v>0.48538194444444444</v>
      </c>
      <c r="E1135" t="str">
        <f>IF(LEN(telefony[[#This Row],[nr]])=7,"stacjonarny",IF(LEN(telefony[[#This Row],[nr]])=8,"komórkowy","zagraniczne"))</f>
        <v>stacjonarny</v>
      </c>
      <c r="F1135">
        <f>IFERROR(SEARCH("12*",telefony[[#This Row],[nr]]),0)</f>
        <v>0</v>
      </c>
      <c r="G1135" s="2">
        <f>telefony[[#This Row],[zakonczenie]]-telefony[[#This Row],[rozpoczecie]]</f>
        <v>1.1099537037037033E-2</v>
      </c>
    </row>
    <row r="1136" spans="1:7" hidden="1" x14ac:dyDescent="0.25">
      <c r="A1136">
        <v>7632647</v>
      </c>
      <c r="B1136" s="1">
        <v>42935</v>
      </c>
      <c r="C1136" s="2">
        <v>0.54052083333333334</v>
      </c>
      <c r="D1136" s="2">
        <v>0.54195601851851849</v>
      </c>
      <c r="E1136" t="str">
        <f>IF(LEN(telefony[[#This Row],[nr]])=7,"stacjonarny",IF(LEN(telefony[[#This Row],[nr]])=8,"komórkowy","zagraniczne"))</f>
        <v>stacjonarny</v>
      </c>
      <c r="F1136">
        <f>IFERROR(SEARCH("12*",telefony[[#This Row],[nr]]),0)</f>
        <v>0</v>
      </c>
      <c r="G1136" s="2">
        <f>telefony[[#This Row],[zakonczenie]]-telefony[[#This Row],[rozpoczecie]]</f>
        <v>1.4351851851851505E-3</v>
      </c>
    </row>
    <row r="1137" spans="1:7" hidden="1" x14ac:dyDescent="0.25">
      <c r="A1137">
        <v>7646265</v>
      </c>
      <c r="B1137" s="1">
        <v>42923</v>
      </c>
      <c r="C1137" s="2">
        <v>0.4103472222222222</v>
      </c>
      <c r="D1137" s="2">
        <v>0.41578703703703701</v>
      </c>
      <c r="E1137" t="str">
        <f>IF(LEN(telefony[[#This Row],[nr]])=7,"stacjonarny",IF(LEN(telefony[[#This Row],[nr]])=8,"komórkowy","zagraniczne"))</f>
        <v>stacjonarny</v>
      </c>
      <c r="F1137">
        <f>IFERROR(SEARCH("12*",telefony[[#This Row],[nr]]),0)</f>
        <v>0</v>
      </c>
      <c r="G1137" s="2">
        <f>telefony[[#This Row],[zakonczenie]]-telefony[[#This Row],[rozpoczecie]]</f>
        <v>5.439814814814814E-3</v>
      </c>
    </row>
    <row r="1138" spans="1:7" hidden="1" x14ac:dyDescent="0.25">
      <c r="A1138">
        <v>7663988</v>
      </c>
      <c r="B1138" s="1">
        <v>42923</v>
      </c>
      <c r="C1138" s="2">
        <v>0.34092592592592591</v>
      </c>
      <c r="D1138" s="2">
        <v>0.3448148148148148</v>
      </c>
      <c r="E1138" t="str">
        <f>IF(LEN(telefony[[#This Row],[nr]])=7,"stacjonarny",IF(LEN(telefony[[#This Row],[nr]])=8,"komórkowy","zagraniczne"))</f>
        <v>stacjonarny</v>
      </c>
      <c r="F1138">
        <f>IFERROR(SEARCH("12*",telefony[[#This Row],[nr]]),0)</f>
        <v>0</v>
      </c>
      <c r="G1138" s="2">
        <f>telefony[[#This Row],[zakonczenie]]-telefony[[#This Row],[rozpoczecie]]</f>
        <v>3.8888888888888862E-3</v>
      </c>
    </row>
    <row r="1139" spans="1:7" hidden="1" x14ac:dyDescent="0.25">
      <c r="A1139">
        <v>7663988</v>
      </c>
      <c r="B1139" s="1">
        <v>42941</v>
      </c>
      <c r="C1139" s="2">
        <v>0.43884259259259262</v>
      </c>
      <c r="D1139" s="2">
        <v>0.44464120370370369</v>
      </c>
      <c r="E1139" t="str">
        <f>IF(LEN(telefony[[#This Row],[nr]])=7,"stacjonarny",IF(LEN(telefony[[#This Row],[nr]])=8,"komórkowy","zagraniczne"))</f>
        <v>stacjonarny</v>
      </c>
      <c r="F1139">
        <f>IFERROR(SEARCH("12*",telefony[[#This Row],[nr]]),0)</f>
        <v>0</v>
      </c>
      <c r="G1139" s="2">
        <f>telefony[[#This Row],[zakonczenie]]-telefony[[#This Row],[rozpoczecie]]</f>
        <v>5.7986111111110739E-3</v>
      </c>
    </row>
    <row r="1140" spans="1:7" hidden="1" x14ac:dyDescent="0.25">
      <c r="A1140">
        <v>7677384</v>
      </c>
      <c r="B1140" s="1">
        <v>42935</v>
      </c>
      <c r="C1140" s="2">
        <v>0.55121527777777779</v>
      </c>
      <c r="D1140" s="2">
        <v>0.55539351851851848</v>
      </c>
      <c r="E1140" t="str">
        <f>IF(LEN(telefony[[#This Row],[nr]])=7,"stacjonarny",IF(LEN(telefony[[#This Row],[nr]])=8,"komórkowy","zagraniczne"))</f>
        <v>stacjonarny</v>
      </c>
      <c r="F1140">
        <f>IFERROR(SEARCH("12*",telefony[[#This Row],[nr]]),0)</f>
        <v>0</v>
      </c>
      <c r="G1140" s="2">
        <f>telefony[[#This Row],[zakonczenie]]-telefony[[#This Row],[rozpoczecie]]</f>
        <v>4.1782407407406907E-3</v>
      </c>
    </row>
    <row r="1141" spans="1:7" hidden="1" x14ac:dyDescent="0.25">
      <c r="A1141">
        <v>7701901</v>
      </c>
      <c r="B1141" s="1">
        <v>42936</v>
      </c>
      <c r="C1141" s="2">
        <v>0.3533101851851852</v>
      </c>
      <c r="D1141" s="2">
        <v>0.3555787037037037</v>
      </c>
      <c r="E1141" t="str">
        <f>IF(LEN(telefony[[#This Row],[nr]])=7,"stacjonarny",IF(LEN(telefony[[#This Row],[nr]])=8,"komórkowy","zagraniczne"))</f>
        <v>stacjonarny</v>
      </c>
      <c r="F1141">
        <f>IFERROR(SEARCH("12*",telefony[[#This Row],[nr]]),0)</f>
        <v>0</v>
      </c>
      <c r="G1141" s="2">
        <f>telefony[[#This Row],[zakonczenie]]-telefony[[#This Row],[rozpoczecie]]</f>
        <v>2.2685185185185031E-3</v>
      </c>
    </row>
    <row r="1142" spans="1:7" hidden="1" x14ac:dyDescent="0.25">
      <c r="A1142">
        <v>7712618</v>
      </c>
      <c r="B1142" s="1">
        <v>42941</v>
      </c>
      <c r="C1142" s="2">
        <v>0.36773148148148149</v>
      </c>
      <c r="D1142" s="2">
        <v>0.37118055555555557</v>
      </c>
      <c r="E1142" t="str">
        <f>IF(LEN(telefony[[#This Row],[nr]])=7,"stacjonarny",IF(LEN(telefony[[#This Row],[nr]])=8,"komórkowy","zagraniczne"))</f>
        <v>stacjonarny</v>
      </c>
      <c r="F1142">
        <f>IFERROR(SEARCH("12*",telefony[[#This Row],[nr]]),0)</f>
        <v>3</v>
      </c>
      <c r="G1142" s="2">
        <f>telefony[[#This Row],[zakonczenie]]-telefony[[#This Row],[rozpoczecie]]</f>
        <v>3.4490740740740766E-3</v>
      </c>
    </row>
    <row r="1143" spans="1:7" hidden="1" x14ac:dyDescent="0.25">
      <c r="A1143">
        <v>7715424</v>
      </c>
      <c r="B1143" s="1">
        <v>42923</v>
      </c>
      <c r="C1143" s="2">
        <v>0.40283564814814815</v>
      </c>
      <c r="D1143" s="2">
        <v>0.41091435185185188</v>
      </c>
      <c r="E1143" t="str">
        <f>IF(LEN(telefony[[#This Row],[nr]])=7,"stacjonarny",IF(LEN(telefony[[#This Row],[nr]])=8,"komórkowy","zagraniczne"))</f>
        <v>stacjonarny</v>
      </c>
      <c r="F1143">
        <f>IFERROR(SEARCH("12*",telefony[[#This Row],[nr]]),0)</f>
        <v>0</v>
      </c>
      <c r="G1143" s="2">
        <f>telefony[[#This Row],[zakonczenie]]-telefony[[#This Row],[rozpoczecie]]</f>
        <v>8.0787037037037268E-3</v>
      </c>
    </row>
    <row r="1144" spans="1:7" hidden="1" x14ac:dyDescent="0.25">
      <c r="A1144">
        <v>7718350</v>
      </c>
      <c r="B1144" s="1">
        <v>42926</v>
      </c>
      <c r="C1144" s="2">
        <v>0.42002314814814817</v>
      </c>
      <c r="D1144" s="2">
        <v>0.42700231481481482</v>
      </c>
      <c r="E1144" t="str">
        <f>IF(LEN(telefony[[#This Row],[nr]])=7,"stacjonarny",IF(LEN(telefony[[#This Row],[nr]])=8,"komórkowy","zagraniczne"))</f>
        <v>stacjonarny</v>
      </c>
      <c r="F1144">
        <f>IFERROR(SEARCH("12*",telefony[[#This Row],[nr]]),0)</f>
        <v>0</v>
      </c>
      <c r="G1144" s="2">
        <f>telefony[[#This Row],[zakonczenie]]-telefony[[#This Row],[rozpoczecie]]</f>
        <v>6.9791666666666474E-3</v>
      </c>
    </row>
    <row r="1145" spans="1:7" hidden="1" x14ac:dyDescent="0.25">
      <c r="A1145">
        <v>7727942</v>
      </c>
      <c r="B1145" s="1">
        <v>42919</v>
      </c>
      <c r="C1145" s="2">
        <v>0.53013888888888894</v>
      </c>
      <c r="D1145" s="2">
        <v>0.53707175925925921</v>
      </c>
      <c r="E1145" t="str">
        <f>IF(LEN(telefony[[#This Row],[nr]])=7,"stacjonarny",IF(LEN(telefony[[#This Row],[nr]])=8,"komórkowy","zagraniczne"))</f>
        <v>stacjonarny</v>
      </c>
      <c r="F1145">
        <f>IFERROR(SEARCH("12*",telefony[[#This Row],[nr]]),0)</f>
        <v>0</v>
      </c>
      <c r="G1145" s="2">
        <f>telefony[[#This Row],[zakonczenie]]-telefony[[#This Row],[rozpoczecie]]</f>
        <v>6.9328703703702699E-3</v>
      </c>
    </row>
    <row r="1146" spans="1:7" hidden="1" x14ac:dyDescent="0.25">
      <c r="A1146">
        <v>7727942</v>
      </c>
      <c r="B1146" s="1">
        <v>42920</v>
      </c>
      <c r="C1146" s="2">
        <v>0.41097222222222224</v>
      </c>
      <c r="D1146" s="2">
        <v>0.41613425925925923</v>
      </c>
      <c r="E1146" t="str">
        <f>IF(LEN(telefony[[#This Row],[nr]])=7,"stacjonarny",IF(LEN(telefony[[#This Row],[nr]])=8,"komórkowy","zagraniczne"))</f>
        <v>stacjonarny</v>
      </c>
      <c r="F1146">
        <f>IFERROR(SEARCH("12*",telefony[[#This Row],[nr]]),0)</f>
        <v>0</v>
      </c>
      <c r="G1146" s="2">
        <f>telefony[[#This Row],[zakonczenie]]-telefony[[#This Row],[rozpoczecie]]</f>
        <v>5.1620370370369928E-3</v>
      </c>
    </row>
    <row r="1147" spans="1:7" hidden="1" x14ac:dyDescent="0.25">
      <c r="A1147">
        <v>7739841</v>
      </c>
      <c r="B1147" s="1">
        <v>42929</v>
      </c>
      <c r="C1147" s="2">
        <v>0.42418981481481483</v>
      </c>
      <c r="D1147" s="2">
        <v>0.42598379629629629</v>
      </c>
      <c r="E1147" t="str">
        <f>IF(LEN(telefony[[#This Row],[nr]])=7,"stacjonarny",IF(LEN(telefony[[#This Row],[nr]])=8,"komórkowy","zagraniczne"))</f>
        <v>stacjonarny</v>
      </c>
      <c r="F1147">
        <f>IFERROR(SEARCH("12*",telefony[[#This Row],[nr]]),0)</f>
        <v>0</v>
      </c>
      <c r="G1147" s="2">
        <f>telefony[[#This Row],[zakonczenie]]-telefony[[#This Row],[rozpoczecie]]</f>
        <v>1.7939814814814659E-3</v>
      </c>
    </row>
    <row r="1148" spans="1:7" hidden="1" x14ac:dyDescent="0.25">
      <c r="A1148">
        <v>7741751</v>
      </c>
      <c r="B1148" s="1">
        <v>42930</v>
      </c>
      <c r="C1148" s="2">
        <v>0.4450925925925926</v>
      </c>
      <c r="D1148" s="2">
        <v>0.44888888888888889</v>
      </c>
      <c r="E1148" t="str">
        <f>IF(LEN(telefony[[#This Row],[nr]])=7,"stacjonarny",IF(LEN(telefony[[#This Row],[nr]])=8,"komórkowy","zagraniczne"))</f>
        <v>stacjonarny</v>
      </c>
      <c r="F1148">
        <f>IFERROR(SEARCH("12*",telefony[[#This Row],[nr]]),0)</f>
        <v>0</v>
      </c>
      <c r="G1148" s="2">
        <f>telefony[[#This Row],[zakonczenie]]-telefony[[#This Row],[rozpoczecie]]</f>
        <v>3.7962962962962976E-3</v>
      </c>
    </row>
    <row r="1149" spans="1:7" hidden="1" x14ac:dyDescent="0.25">
      <c r="A1149">
        <v>7743548</v>
      </c>
      <c r="B1149" s="1">
        <v>42927</v>
      </c>
      <c r="C1149" s="2">
        <v>0.50376157407407407</v>
      </c>
      <c r="D1149" s="2">
        <v>0.50907407407407412</v>
      </c>
      <c r="E1149" t="str">
        <f>IF(LEN(telefony[[#This Row],[nr]])=7,"stacjonarny",IF(LEN(telefony[[#This Row],[nr]])=8,"komórkowy","zagraniczne"))</f>
        <v>stacjonarny</v>
      </c>
      <c r="F1149">
        <f>IFERROR(SEARCH("12*",telefony[[#This Row],[nr]]),0)</f>
        <v>0</v>
      </c>
      <c r="G1149" s="2">
        <f>telefony[[#This Row],[zakonczenie]]-telefony[[#This Row],[rozpoczecie]]</f>
        <v>5.3125000000000533E-3</v>
      </c>
    </row>
    <row r="1150" spans="1:7" hidden="1" x14ac:dyDescent="0.25">
      <c r="A1150">
        <v>7747085</v>
      </c>
      <c r="B1150" s="1">
        <v>42920</v>
      </c>
      <c r="C1150" s="2">
        <v>0.43247685185185186</v>
      </c>
      <c r="D1150" s="2">
        <v>0.43613425925925925</v>
      </c>
      <c r="E1150" t="str">
        <f>IF(LEN(telefony[[#This Row],[nr]])=7,"stacjonarny",IF(LEN(telefony[[#This Row],[nr]])=8,"komórkowy","zagraniczne"))</f>
        <v>stacjonarny</v>
      </c>
      <c r="F1150">
        <f>IFERROR(SEARCH("12*",telefony[[#This Row],[nr]]),0)</f>
        <v>0</v>
      </c>
      <c r="G1150" s="2">
        <f>telefony[[#This Row],[zakonczenie]]-telefony[[#This Row],[rozpoczecie]]</f>
        <v>3.657407407407387E-3</v>
      </c>
    </row>
    <row r="1151" spans="1:7" hidden="1" x14ac:dyDescent="0.25">
      <c r="A1151">
        <v>7751076</v>
      </c>
      <c r="B1151" s="1">
        <v>42935</v>
      </c>
      <c r="C1151" s="2">
        <v>0.41996527777777776</v>
      </c>
      <c r="D1151" s="2">
        <v>0.42766203703703703</v>
      </c>
      <c r="E1151" t="str">
        <f>IF(LEN(telefony[[#This Row],[nr]])=7,"stacjonarny",IF(LEN(telefony[[#This Row],[nr]])=8,"komórkowy","zagraniczne"))</f>
        <v>stacjonarny</v>
      </c>
      <c r="F1151">
        <f>IFERROR(SEARCH("12*",telefony[[#This Row],[nr]]),0)</f>
        <v>0</v>
      </c>
      <c r="G1151" s="2">
        <f>telefony[[#This Row],[zakonczenie]]-telefony[[#This Row],[rozpoczecie]]</f>
        <v>7.6967592592592782E-3</v>
      </c>
    </row>
    <row r="1152" spans="1:7" hidden="1" x14ac:dyDescent="0.25">
      <c r="A1152">
        <v>7762020</v>
      </c>
      <c r="B1152" s="1">
        <v>42947</v>
      </c>
      <c r="C1152" s="2">
        <v>0.61159722222222224</v>
      </c>
      <c r="D1152" s="2">
        <v>0.61434027777777778</v>
      </c>
      <c r="E1152" t="str">
        <f>IF(LEN(telefony[[#This Row],[nr]])=7,"stacjonarny",IF(LEN(telefony[[#This Row],[nr]])=8,"komórkowy","zagraniczne"))</f>
        <v>stacjonarny</v>
      </c>
      <c r="F1152">
        <f>IFERROR(SEARCH("12*",telefony[[#This Row],[nr]]),0)</f>
        <v>0</v>
      </c>
      <c r="G1152" s="2">
        <f>telefony[[#This Row],[zakonczenie]]-telefony[[#This Row],[rozpoczecie]]</f>
        <v>2.7430555555555403E-3</v>
      </c>
    </row>
    <row r="1153" spans="1:7" hidden="1" x14ac:dyDescent="0.25">
      <c r="A1153">
        <v>7763451</v>
      </c>
      <c r="B1153" s="1">
        <v>42929</v>
      </c>
      <c r="C1153" s="2">
        <v>0.4911226851851852</v>
      </c>
      <c r="D1153" s="2">
        <v>0.49859953703703702</v>
      </c>
      <c r="E1153" t="str">
        <f>IF(LEN(telefony[[#This Row],[nr]])=7,"stacjonarny",IF(LEN(telefony[[#This Row],[nr]])=8,"komórkowy","zagraniczne"))</f>
        <v>stacjonarny</v>
      </c>
      <c r="F1153">
        <f>IFERROR(SEARCH("12*",telefony[[#This Row],[nr]]),0)</f>
        <v>0</v>
      </c>
      <c r="G1153" s="2">
        <f>telefony[[#This Row],[zakonczenie]]-telefony[[#This Row],[rozpoczecie]]</f>
        <v>7.4768518518518179E-3</v>
      </c>
    </row>
    <row r="1154" spans="1:7" hidden="1" x14ac:dyDescent="0.25">
      <c r="A1154">
        <v>7766265</v>
      </c>
      <c r="B1154" s="1">
        <v>42928</v>
      </c>
      <c r="C1154" s="2">
        <v>0.54391203703703705</v>
      </c>
      <c r="D1154" s="2">
        <v>0.54538194444444443</v>
      </c>
      <c r="E1154" t="str">
        <f>IF(LEN(telefony[[#This Row],[nr]])=7,"stacjonarny",IF(LEN(telefony[[#This Row],[nr]])=8,"komórkowy","zagraniczne"))</f>
        <v>stacjonarny</v>
      </c>
      <c r="F1154">
        <f>IFERROR(SEARCH("12*",telefony[[#This Row],[nr]]),0)</f>
        <v>0</v>
      </c>
      <c r="G1154" s="2">
        <f>telefony[[#This Row],[zakonczenie]]-telefony[[#This Row],[rozpoczecie]]</f>
        <v>1.4699074074073781E-3</v>
      </c>
    </row>
    <row r="1155" spans="1:7" hidden="1" x14ac:dyDescent="0.25">
      <c r="A1155">
        <v>7768277</v>
      </c>
      <c r="B1155" s="1">
        <v>42920</v>
      </c>
      <c r="C1155" s="2">
        <v>0.47453703703703703</v>
      </c>
      <c r="D1155" s="2">
        <v>0.4800462962962963</v>
      </c>
      <c r="E1155" t="str">
        <f>IF(LEN(telefony[[#This Row],[nr]])=7,"stacjonarny",IF(LEN(telefony[[#This Row],[nr]])=8,"komórkowy","zagraniczne"))</f>
        <v>stacjonarny</v>
      </c>
      <c r="F1155">
        <f>IFERROR(SEARCH("12*",telefony[[#This Row],[nr]]),0)</f>
        <v>0</v>
      </c>
      <c r="G1155" s="2">
        <f>telefony[[#This Row],[zakonczenie]]-telefony[[#This Row],[rozpoczecie]]</f>
        <v>5.5092592592592693E-3</v>
      </c>
    </row>
    <row r="1156" spans="1:7" hidden="1" x14ac:dyDescent="0.25">
      <c r="A1156">
        <v>7769531</v>
      </c>
      <c r="B1156" s="1">
        <v>42936</v>
      </c>
      <c r="C1156" s="2">
        <v>0.60048611111111116</v>
      </c>
      <c r="D1156" s="2">
        <v>0.60371527777777778</v>
      </c>
      <c r="E1156" t="str">
        <f>IF(LEN(telefony[[#This Row],[nr]])=7,"stacjonarny",IF(LEN(telefony[[#This Row],[nr]])=8,"komórkowy","zagraniczne"))</f>
        <v>stacjonarny</v>
      </c>
      <c r="F1156">
        <f>IFERROR(SEARCH("12*",telefony[[#This Row],[nr]]),0)</f>
        <v>0</v>
      </c>
      <c r="G1156" s="2">
        <f>telefony[[#This Row],[zakonczenie]]-telefony[[#This Row],[rozpoczecie]]</f>
        <v>3.2291666666666163E-3</v>
      </c>
    </row>
    <row r="1157" spans="1:7" hidden="1" x14ac:dyDescent="0.25">
      <c r="A1157">
        <v>7773546</v>
      </c>
      <c r="B1157" s="1">
        <v>42923</v>
      </c>
      <c r="C1157" s="2">
        <v>0.51883101851851854</v>
      </c>
      <c r="D1157" s="2">
        <v>0.52545138888888887</v>
      </c>
      <c r="E1157" t="str">
        <f>IF(LEN(telefony[[#This Row],[nr]])=7,"stacjonarny",IF(LEN(telefony[[#This Row],[nr]])=8,"komórkowy","zagraniczne"))</f>
        <v>stacjonarny</v>
      </c>
      <c r="F1157">
        <f>IFERROR(SEARCH("12*",telefony[[#This Row],[nr]]),0)</f>
        <v>0</v>
      </c>
      <c r="G1157" s="2">
        <f>telefony[[#This Row],[zakonczenie]]-telefony[[#This Row],[rozpoczecie]]</f>
        <v>6.620370370370332E-3</v>
      </c>
    </row>
    <row r="1158" spans="1:7" hidden="1" x14ac:dyDescent="0.25">
      <c r="A1158">
        <v>7779935</v>
      </c>
      <c r="B1158" s="1">
        <v>42937</v>
      </c>
      <c r="C1158" s="2">
        <v>0.52469907407407412</v>
      </c>
      <c r="D1158" s="2">
        <v>0.53218750000000004</v>
      </c>
      <c r="E1158" t="str">
        <f>IF(LEN(telefony[[#This Row],[nr]])=7,"stacjonarny",IF(LEN(telefony[[#This Row],[nr]])=8,"komórkowy","zagraniczne"))</f>
        <v>stacjonarny</v>
      </c>
      <c r="F1158">
        <f>IFERROR(SEARCH("12*",telefony[[#This Row],[nr]]),0)</f>
        <v>0</v>
      </c>
      <c r="G1158" s="2">
        <f>telefony[[#This Row],[zakonczenie]]-telefony[[#This Row],[rozpoczecie]]</f>
        <v>7.4884259259259123E-3</v>
      </c>
    </row>
    <row r="1159" spans="1:7" hidden="1" x14ac:dyDescent="0.25">
      <c r="A1159">
        <v>7781904</v>
      </c>
      <c r="B1159" s="1">
        <v>42934</v>
      </c>
      <c r="C1159" s="2">
        <v>0.59964120370370366</v>
      </c>
      <c r="D1159" s="2">
        <v>0.60444444444444445</v>
      </c>
      <c r="E1159" t="str">
        <f>IF(LEN(telefony[[#This Row],[nr]])=7,"stacjonarny",IF(LEN(telefony[[#This Row],[nr]])=8,"komórkowy","zagraniczne"))</f>
        <v>stacjonarny</v>
      </c>
      <c r="F1159">
        <f>IFERROR(SEARCH("12*",telefony[[#This Row],[nr]]),0)</f>
        <v>0</v>
      </c>
      <c r="G1159" s="2">
        <f>telefony[[#This Row],[zakonczenie]]-telefony[[#This Row],[rozpoczecie]]</f>
        <v>4.8032407407407884E-3</v>
      </c>
    </row>
    <row r="1160" spans="1:7" hidden="1" x14ac:dyDescent="0.25">
      <c r="A1160">
        <v>7792679</v>
      </c>
      <c r="B1160" s="1">
        <v>42929</v>
      </c>
      <c r="C1160" s="2">
        <v>0.62046296296296299</v>
      </c>
      <c r="D1160" s="2">
        <v>0.62071759259259263</v>
      </c>
      <c r="E1160" t="str">
        <f>IF(LEN(telefony[[#This Row],[nr]])=7,"stacjonarny",IF(LEN(telefony[[#This Row],[nr]])=8,"komórkowy","zagraniczne"))</f>
        <v>stacjonarny</v>
      </c>
      <c r="F1160">
        <f>IFERROR(SEARCH("12*",telefony[[#This Row],[nr]]),0)</f>
        <v>0</v>
      </c>
      <c r="G1160" s="2">
        <f>telefony[[#This Row],[zakonczenie]]-telefony[[#This Row],[rozpoczecie]]</f>
        <v>2.5462962962963243E-4</v>
      </c>
    </row>
    <row r="1161" spans="1:7" hidden="1" x14ac:dyDescent="0.25">
      <c r="A1161">
        <v>7792980</v>
      </c>
      <c r="B1161" s="1">
        <v>42926</v>
      </c>
      <c r="C1161" s="2">
        <v>0.56234953703703705</v>
      </c>
      <c r="D1161" s="2">
        <v>0.57378472222222221</v>
      </c>
      <c r="E1161" t="str">
        <f>IF(LEN(telefony[[#This Row],[nr]])=7,"stacjonarny",IF(LEN(telefony[[#This Row],[nr]])=8,"komórkowy","zagraniczne"))</f>
        <v>stacjonarny</v>
      </c>
      <c r="F1161">
        <f>IFERROR(SEARCH("12*",telefony[[#This Row],[nr]]),0)</f>
        <v>0</v>
      </c>
      <c r="G1161" s="2">
        <f>telefony[[#This Row],[zakonczenie]]-telefony[[#This Row],[rozpoczecie]]</f>
        <v>1.1435185185185159E-2</v>
      </c>
    </row>
    <row r="1162" spans="1:7" hidden="1" x14ac:dyDescent="0.25">
      <c r="A1162">
        <v>7795911</v>
      </c>
      <c r="B1162" s="1">
        <v>42919</v>
      </c>
      <c r="C1162" s="2">
        <v>0.60196759259259258</v>
      </c>
      <c r="D1162" s="2">
        <v>0.61259259259259258</v>
      </c>
      <c r="E1162" t="str">
        <f>IF(LEN(telefony[[#This Row],[nr]])=7,"stacjonarny",IF(LEN(telefony[[#This Row],[nr]])=8,"komórkowy","zagraniczne"))</f>
        <v>stacjonarny</v>
      </c>
      <c r="F1162">
        <f>IFERROR(SEARCH("12*",telefony[[#This Row],[nr]]),0)</f>
        <v>0</v>
      </c>
      <c r="G1162" s="2">
        <f>telefony[[#This Row],[zakonczenie]]-telefony[[#This Row],[rozpoczecie]]</f>
        <v>1.0624999999999996E-2</v>
      </c>
    </row>
    <row r="1163" spans="1:7" hidden="1" x14ac:dyDescent="0.25">
      <c r="A1163">
        <v>7795911</v>
      </c>
      <c r="B1163" s="1">
        <v>42921</v>
      </c>
      <c r="C1163" s="2">
        <v>0.62047453703703703</v>
      </c>
      <c r="D1163" s="2">
        <v>0.62715277777777778</v>
      </c>
      <c r="E1163" t="str">
        <f>IF(LEN(telefony[[#This Row],[nr]])=7,"stacjonarny",IF(LEN(telefony[[#This Row],[nr]])=8,"komórkowy","zagraniczne"))</f>
        <v>stacjonarny</v>
      </c>
      <c r="F1163">
        <f>IFERROR(SEARCH("12*",telefony[[#This Row],[nr]]),0)</f>
        <v>0</v>
      </c>
      <c r="G1163" s="2">
        <f>telefony[[#This Row],[zakonczenie]]-telefony[[#This Row],[rozpoczecie]]</f>
        <v>6.6782407407407485E-3</v>
      </c>
    </row>
    <row r="1164" spans="1:7" hidden="1" x14ac:dyDescent="0.25">
      <c r="A1164">
        <v>7795911</v>
      </c>
      <c r="B1164" s="1">
        <v>42928</v>
      </c>
      <c r="C1164" s="2">
        <v>0.60528935185185184</v>
      </c>
      <c r="D1164" s="2">
        <v>0.60805555555555557</v>
      </c>
      <c r="E1164" t="str">
        <f>IF(LEN(telefony[[#This Row],[nr]])=7,"stacjonarny",IF(LEN(telefony[[#This Row],[nr]])=8,"komórkowy","zagraniczne"))</f>
        <v>stacjonarny</v>
      </c>
      <c r="F1164">
        <f>IFERROR(SEARCH("12*",telefony[[#This Row],[nr]]),0)</f>
        <v>0</v>
      </c>
      <c r="G1164" s="2">
        <f>telefony[[#This Row],[zakonczenie]]-telefony[[#This Row],[rozpoczecie]]</f>
        <v>2.766203703703729E-3</v>
      </c>
    </row>
    <row r="1165" spans="1:7" hidden="1" x14ac:dyDescent="0.25">
      <c r="A1165">
        <v>7826456</v>
      </c>
      <c r="B1165" s="1">
        <v>42936</v>
      </c>
      <c r="C1165" s="2">
        <v>0.50298611111111113</v>
      </c>
      <c r="D1165" s="2">
        <v>0.50312500000000004</v>
      </c>
      <c r="E1165" t="str">
        <f>IF(LEN(telefony[[#This Row],[nr]])=7,"stacjonarny",IF(LEN(telefony[[#This Row],[nr]])=8,"komórkowy","zagraniczne"))</f>
        <v>stacjonarny</v>
      </c>
      <c r="F1165">
        <f>IFERROR(SEARCH("12*",telefony[[#This Row],[nr]]),0)</f>
        <v>0</v>
      </c>
      <c r="G1165" s="2">
        <f>telefony[[#This Row],[zakonczenie]]-telefony[[#This Row],[rozpoczecie]]</f>
        <v>1.388888888889106E-4</v>
      </c>
    </row>
    <row r="1166" spans="1:7" hidden="1" x14ac:dyDescent="0.25">
      <c r="A1166">
        <v>7834807</v>
      </c>
      <c r="B1166" s="1">
        <v>42919</v>
      </c>
      <c r="C1166" s="2">
        <v>0.40980324074074076</v>
      </c>
      <c r="D1166" s="2">
        <v>0.41035879629629629</v>
      </c>
      <c r="E1166" t="str">
        <f>IF(LEN(telefony[[#This Row],[nr]])=7,"stacjonarny",IF(LEN(telefony[[#This Row],[nr]])=8,"komórkowy","zagraniczne"))</f>
        <v>stacjonarny</v>
      </c>
      <c r="F1166">
        <f>IFERROR(SEARCH("12*",telefony[[#This Row],[nr]]),0)</f>
        <v>0</v>
      </c>
      <c r="G1166" s="2">
        <f>telefony[[#This Row],[zakonczenie]]-telefony[[#This Row],[rozpoczecie]]</f>
        <v>5.5555555555553138E-4</v>
      </c>
    </row>
    <row r="1167" spans="1:7" hidden="1" x14ac:dyDescent="0.25">
      <c r="A1167">
        <v>7836418</v>
      </c>
      <c r="B1167" s="1">
        <v>42934</v>
      </c>
      <c r="C1167" s="2">
        <v>0.4354513888888889</v>
      </c>
      <c r="D1167" s="2">
        <v>0.43745370370370368</v>
      </c>
      <c r="E1167" t="str">
        <f>IF(LEN(telefony[[#This Row],[nr]])=7,"stacjonarny",IF(LEN(telefony[[#This Row],[nr]])=8,"komórkowy","zagraniczne"))</f>
        <v>stacjonarny</v>
      </c>
      <c r="F1167">
        <f>IFERROR(SEARCH("12*",telefony[[#This Row],[nr]]),0)</f>
        <v>0</v>
      </c>
      <c r="G1167" s="2">
        <f>telefony[[#This Row],[zakonczenie]]-telefony[[#This Row],[rozpoczecie]]</f>
        <v>2.0023148148147762E-3</v>
      </c>
    </row>
    <row r="1168" spans="1:7" hidden="1" x14ac:dyDescent="0.25">
      <c r="A1168">
        <v>7841442</v>
      </c>
      <c r="B1168" s="1">
        <v>42923</v>
      </c>
      <c r="C1168" s="2">
        <v>0.50498842592592597</v>
      </c>
      <c r="D1168" s="2">
        <v>0.50807870370370367</v>
      </c>
      <c r="E1168" t="str">
        <f>IF(LEN(telefony[[#This Row],[nr]])=7,"stacjonarny",IF(LEN(telefony[[#This Row],[nr]])=8,"komórkowy","zagraniczne"))</f>
        <v>stacjonarny</v>
      </c>
      <c r="F1168">
        <f>IFERROR(SEARCH("12*",telefony[[#This Row],[nr]]),0)</f>
        <v>0</v>
      </c>
      <c r="G1168" s="2">
        <f>telefony[[#This Row],[zakonczenie]]-telefony[[#This Row],[rozpoczecie]]</f>
        <v>3.0902777777777057E-3</v>
      </c>
    </row>
    <row r="1169" spans="1:7" hidden="1" x14ac:dyDescent="0.25">
      <c r="A1169">
        <v>7852624</v>
      </c>
      <c r="B1169" s="1">
        <v>42929</v>
      </c>
      <c r="C1169" s="2">
        <v>0.35885416666666664</v>
      </c>
      <c r="D1169" s="2">
        <v>0.36913194444444447</v>
      </c>
      <c r="E1169" t="str">
        <f>IF(LEN(telefony[[#This Row],[nr]])=7,"stacjonarny",IF(LEN(telefony[[#This Row],[nr]])=8,"komórkowy","zagraniczne"))</f>
        <v>stacjonarny</v>
      </c>
      <c r="F1169">
        <f>IFERROR(SEARCH("12*",telefony[[#This Row],[nr]]),0)</f>
        <v>0</v>
      </c>
      <c r="G1169" s="2">
        <f>telefony[[#This Row],[zakonczenie]]-telefony[[#This Row],[rozpoczecie]]</f>
        <v>1.027777777777783E-2</v>
      </c>
    </row>
    <row r="1170" spans="1:7" hidden="1" x14ac:dyDescent="0.25">
      <c r="A1170">
        <v>7857206</v>
      </c>
      <c r="B1170" s="1">
        <v>42941</v>
      </c>
      <c r="C1170" s="2">
        <v>0.54858796296296297</v>
      </c>
      <c r="D1170" s="2">
        <v>0.55077546296296298</v>
      </c>
      <c r="E1170" t="str">
        <f>IF(LEN(telefony[[#This Row],[nr]])=7,"stacjonarny",IF(LEN(telefony[[#This Row],[nr]])=8,"komórkowy","zagraniczne"))</f>
        <v>stacjonarny</v>
      </c>
      <c r="F1170">
        <f>IFERROR(SEARCH("12*",telefony[[#This Row],[nr]]),0)</f>
        <v>0</v>
      </c>
      <c r="G1170" s="2">
        <f>telefony[[#This Row],[zakonczenie]]-telefony[[#This Row],[rozpoczecie]]</f>
        <v>2.1875000000000089E-3</v>
      </c>
    </row>
    <row r="1171" spans="1:7" hidden="1" x14ac:dyDescent="0.25">
      <c r="A1171">
        <v>7865428</v>
      </c>
      <c r="B1171" s="1">
        <v>42935</v>
      </c>
      <c r="C1171" s="2">
        <v>0.3941898148148148</v>
      </c>
      <c r="D1171" s="2">
        <v>0.40530092592592593</v>
      </c>
      <c r="E1171" t="str">
        <f>IF(LEN(telefony[[#This Row],[nr]])=7,"stacjonarny",IF(LEN(telefony[[#This Row],[nr]])=8,"komórkowy","zagraniczne"))</f>
        <v>stacjonarny</v>
      </c>
      <c r="F1171">
        <f>IFERROR(SEARCH("12*",telefony[[#This Row],[nr]]),0)</f>
        <v>0</v>
      </c>
      <c r="G1171" s="2">
        <f>telefony[[#This Row],[zakonczenie]]-telefony[[#This Row],[rozpoczecie]]</f>
        <v>1.1111111111111127E-2</v>
      </c>
    </row>
    <row r="1172" spans="1:7" hidden="1" x14ac:dyDescent="0.25">
      <c r="A1172">
        <v>7865609</v>
      </c>
      <c r="B1172" s="1">
        <v>42943</v>
      </c>
      <c r="C1172" s="2">
        <v>0.60826388888888894</v>
      </c>
      <c r="D1172" s="2">
        <v>0.61071759259259262</v>
      </c>
      <c r="E1172" t="str">
        <f>IF(LEN(telefony[[#This Row],[nr]])=7,"stacjonarny",IF(LEN(telefony[[#This Row],[nr]])=8,"komórkowy","zagraniczne"))</f>
        <v>stacjonarny</v>
      </c>
      <c r="F1172">
        <f>IFERROR(SEARCH("12*",telefony[[#This Row],[nr]]),0)</f>
        <v>0</v>
      </c>
      <c r="G1172" s="2">
        <f>telefony[[#This Row],[zakonczenie]]-telefony[[#This Row],[rozpoczecie]]</f>
        <v>2.4537037037036802E-3</v>
      </c>
    </row>
    <row r="1173" spans="1:7" hidden="1" x14ac:dyDescent="0.25">
      <c r="A1173">
        <v>7872182</v>
      </c>
      <c r="B1173" s="1">
        <v>42934</v>
      </c>
      <c r="C1173" s="2">
        <v>0.3772800925925926</v>
      </c>
      <c r="D1173" s="2">
        <v>0.3837962962962963</v>
      </c>
      <c r="E1173" t="str">
        <f>IF(LEN(telefony[[#This Row],[nr]])=7,"stacjonarny",IF(LEN(telefony[[#This Row],[nr]])=8,"komórkowy","zagraniczne"))</f>
        <v>stacjonarny</v>
      </c>
      <c r="F1173">
        <f>IFERROR(SEARCH("12*",telefony[[#This Row],[nr]]),0)</f>
        <v>0</v>
      </c>
      <c r="G1173" s="2">
        <f>telefony[[#This Row],[zakonczenie]]-telefony[[#This Row],[rozpoczecie]]</f>
        <v>6.5162037037037046E-3</v>
      </c>
    </row>
    <row r="1174" spans="1:7" hidden="1" x14ac:dyDescent="0.25">
      <c r="A1174">
        <v>7880396</v>
      </c>
      <c r="B1174" s="1">
        <v>42922</v>
      </c>
      <c r="C1174" s="2">
        <v>0.53796296296296298</v>
      </c>
      <c r="D1174" s="2">
        <v>0.54479166666666667</v>
      </c>
      <c r="E1174" t="str">
        <f>IF(LEN(telefony[[#This Row],[nr]])=7,"stacjonarny",IF(LEN(telefony[[#This Row],[nr]])=8,"komórkowy","zagraniczne"))</f>
        <v>stacjonarny</v>
      </c>
      <c r="F1174">
        <f>IFERROR(SEARCH("12*",telefony[[#This Row],[nr]]),0)</f>
        <v>0</v>
      </c>
      <c r="G1174" s="2">
        <f>telefony[[#This Row],[zakonczenie]]-telefony[[#This Row],[rozpoczecie]]</f>
        <v>6.8287037037036979E-3</v>
      </c>
    </row>
    <row r="1175" spans="1:7" hidden="1" x14ac:dyDescent="0.25">
      <c r="A1175">
        <v>7880585</v>
      </c>
      <c r="B1175" s="1">
        <v>42933</v>
      </c>
      <c r="C1175" s="2">
        <v>0.34074074074074073</v>
      </c>
      <c r="D1175" s="2">
        <v>0.34971064814814817</v>
      </c>
      <c r="E1175" t="str">
        <f>IF(LEN(telefony[[#This Row],[nr]])=7,"stacjonarny",IF(LEN(telefony[[#This Row],[nr]])=8,"komórkowy","zagraniczne"))</f>
        <v>stacjonarny</v>
      </c>
      <c r="F1175">
        <f>IFERROR(SEARCH("12*",telefony[[#This Row],[nr]]),0)</f>
        <v>0</v>
      </c>
      <c r="G1175" s="2">
        <f>telefony[[#This Row],[zakonczenie]]-telefony[[#This Row],[rozpoczecie]]</f>
        <v>8.9699074074074403E-3</v>
      </c>
    </row>
    <row r="1176" spans="1:7" hidden="1" x14ac:dyDescent="0.25">
      <c r="A1176">
        <v>7883595</v>
      </c>
      <c r="B1176" s="1">
        <v>42941</v>
      </c>
      <c r="C1176" s="2">
        <v>0.62149305555555556</v>
      </c>
      <c r="D1176" s="2">
        <v>0.624537037037037</v>
      </c>
      <c r="E1176" t="str">
        <f>IF(LEN(telefony[[#This Row],[nr]])=7,"stacjonarny",IF(LEN(telefony[[#This Row],[nr]])=8,"komórkowy","zagraniczne"))</f>
        <v>stacjonarny</v>
      </c>
      <c r="F1176">
        <f>IFERROR(SEARCH("12*",telefony[[#This Row],[nr]]),0)</f>
        <v>0</v>
      </c>
      <c r="G1176" s="2">
        <f>telefony[[#This Row],[zakonczenie]]-telefony[[#This Row],[rozpoczecie]]</f>
        <v>3.0439814814814392E-3</v>
      </c>
    </row>
    <row r="1177" spans="1:7" hidden="1" x14ac:dyDescent="0.25">
      <c r="A1177">
        <v>7891185</v>
      </c>
      <c r="B1177" s="1">
        <v>42928</v>
      </c>
      <c r="C1177" s="2">
        <v>0.45010416666666669</v>
      </c>
      <c r="D1177" s="2">
        <v>0.46153935185185185</v>
      </c>
      <c r="E1177" t="str">
        <f>IF(LEN(telefony[[#This Row],[nr]])=7,"stacjonarny",IF(LEN(telefony[[#This Row],[nr]])=8,"komórkowy","zagraniczne"))</f>
        <v>stacjonarny</v>
      </c>
      <c r="F1177">
        <f>IFERROR(SEARCH("12*",telefony[[#This Row],[nr]]),0)</f>
        <v>0</v>
      </c>
      <c r="G1177" s="2">
        <f>telefony[[#This Row],[zakonczenie]]-telefony[[#This Row],[rozpoczecie]]</f>
        <v>1.1435185185185159E-2</v>
      </c>
    </row>
    <row r="1178" spans="1:7" hidden="1" x14ac:dyDescent="0.25">
      <c r="A1178">
        <v>7896629</v>
      </c>
      <c r="B1178" s="1">
        <v>42940</v>
      </c>
      <c r="C1178" s="2">
        <v>0.37025462962962963</v>
      </c>
      <c r="D1178" s="2">
        <v>0.3785648148148148</v>
      </c>
      <c r="E1178" t="str">
        <f>IF(LEN(telefony[[#This Row],[nr]])=7,"stacjonarny",IF(LEN(telefony[[#This Row],[nr]])=8,"komórkowy","zagraniczne"))</f>
        <v>stacjonarny</v>
      </c>
      <c r="F1178">
        <f>IFERROR(SEARCH("12*",telefony[[#This Row],[nr]]),0)</f>
        <v>0</v>
      </c>
      <c r="G1178" s="2">
        <f>telefony[[#This Row],[zakonczenie]]-telefony[[#This Row],[rozpoczecie]]</f>
        <v>8.3101851851851705E-3</v>
      </c>
    </row>
    <row r="1179" spans="1:7" hidden="1" x14ac:dyDescent="0.25">
      <c r="A1179">
        <v>7904403</v>
      </c>
      <c r="B1179" s="1">
        <v>42921</v>
      </c>
      <c r="C1179" s="2">
        <v>0.37361111111111112</v>
      </c>
      <c r="D1179" s="2">
        <v>0.3772800925925926</v>
      </c>
      <c r="E1179" t="str">
        <f>IF(LEN(telefony[[#This Row],[nr]])=7,"stacjonarny",IF(LEN(telefony[[#This Row],[nr]])=8,"komórkowy","zagraniczne"))</f>
        <v>stacjonarny</v>
      </c>
      <c r="F1179">
        <f>IFERROR(SEARCH("12*",telefony[[#This Row],[nr]]),0)</f>
        <v>0</v>
      </c>
      <c r="G1179" s="2">
        <f>telefony[[#This Row],[zakonczenie]]-telefony[[#This Row],[rozpoczecie]]</f>
        <v>3.6689814814814814E-3</v>
      </c>
    </row>
    <row r="1180" spans="1:7" hidden="1" x14ac:dyDescent="0.25">
      <c r="A1180">
        <v>7914439</v>
      </c>
      <c r="B1180" s="1">
        <v>42923</v>
      </c>
      <c r="C1180" s="2">
        <v>0.52964120370370371</v>
      </c>
      <c r="D1180" s="2">
        <v>0.53607638888888887</v>
      </c>
      <c r="E1180" t="str">
        <f>IF(LEN(telefony[[#This Row],[nr]])=7,"stacjonarny",IF(LEN(telefony[[#This Row],[nr]])=8,"komórkowy","zagraniczne"))</f>
        <v>stacjonarny</v>
      </c>
      <c r="F1180">
        <f>IFERROR(SEARCH("12*",telefony[[#This Row],[nr]]),0)</f>
        <v>0</v>
      </c>
      <c r="G1180" s="2">
        <f>telefony[[#This Row],[zakonczenie]]-telefony[[#This Row],[rozpoczecie]]</f>
        <v>6.4351851851851549E-3</v>
      </c>
    </row>
    <row r="1181" spans="1:7" hidden="1" x14ac:dyDescent="0.25">
      <c r="A1181">
        <v>7914439</v>
      </c>
      <c r="B1181" s="1">
        <v>42927</v>
      </c>
      <c r="C1181" s="2">
        <v>0.60320601851851852</v>
      </c>
      <c r="D1181" s="2">
        <v>0.61459490740740741</v>
      </c>
      <c r="E1181" t="str">
        <f>IF(LEN(telefony[[#This Row],[nr]])=7,"stacjonarny",IF(LEN(telefony[[#This Row],[nr]])=8,"komórkowy","zagraniczne"))</f>
        <v>stacjonarny</v>
      </c>
      <c r="F1181">
        <f>IFERROR(SEARCH("12*",telefony[[#This Row],[nr]]),0)</f>
        <v>0</v>
      </c>
      <c r="G1181" s="2">
        <f>telefony[[#This Row],[zakonczenie]]-telefony[[#This Row],[rozpoczecie]]</f>
        <v>1.1388888888888893E-2</v>
      </c>
    </row>
    <row r="1182" spans="1:7" hidden="1" x14ac:dyDescent="0.25">
      <c r="A1182">
        <v>7915936</v>
      </c>
      <c r="B1182" s="1">
        <v>42943</v>
      </c>
      <c r="C1182" s="2">
        <v>0.49075231481481479</v>
      </c>
      <c r="D1182" s="2">
        <v>0.49836805555555558</v>
      </c>
      <c r="E1182" t="str">
        <f>IF(LEN(telefony[[#This Row],[nr]])=7,"stacjonarny",IF(LEN(telefony[[#This Row],[nr]])=8,"komórkowy","zagraniczne"))</f>
        <v>stacjonarny</v>
      </c>
      <c r="F1182">
        <f>IFERROR(SEARCH("12*",telefony[[#This Row],[nr]]),0)</f>
        <v>0</v>
      </c>
      <c r="G1182" s="2">
        <f>telefony[[#This Row],[zakonczenie]]-telefony[[#This Row],[rozpoczecie]]</f>
        <v>7.615740740740784E-3</v>
      </c>
    </row>
    <row r="1183" spans="1:7" hidden="1" x14ac:dyDescent="0.25">
      <c r="A1183">
        <v>7918038</v>
      </c>
      <c r="B1183" s="1">
        <v>42941</v>
      </c>
      <c r="C1183" s="2">
        <v>0.34278935185185183</v>
      </c>
      <c r="D1183" s="2">
        <v>0.34370370370370368</v>
      </c>
      <c r="E1183" t="str">
        <f>IF(LEN(telefony[[#This Row],[nr]])=7,"stacjonarny",IF(LEN(telefony[[#This Row],[nr]])=8,"komórkowy","zagraniczne"))</f>
        <v>stacjonarny</v>
      </c>
      <c r="F1183">
        <f>IFERROR(SEARCH("12*",telefony[[#This Row],[nr]]),0)</f>
        <v>0</v>
      </c>
      <c r="G1183" s="2">
        <f>telefony[[#This Row],[zakonczenie]]-telefony[[#This Row],[rozpoczecie]]</f>
        <v>9.1435185185184675E-4</v>
      </c>
    </row>
    <row r="1184" spans="1:7" hidden="1" x14ac:dyDescent="0.25">
      <c r="A1184">
        <v>7933399</v>
      </c>
      <c r="B1184" s="1">
        <v>42929</v>
      </c>
      <c r="C1184" s="2">
        <v>0.57054398148148144</v>
      </c>
      <c r="D1184" s="2">
        <v>0.57388888888888889</v>
      </c>
      <c r="E1184" t="str">
        <f>IF(LEN(telefony[[#This Row],[nr]])=7,"stacjonarny",IF(LEN(telefony[[#This Row],[nr]])=8,"komórkowy","zagraniczne"))</f>
        <v>stacjonarny</v>
      </c>
      <c r="F1184">
        <f>IFERROR(SEARCH("12*",telefony[[#This Row],[nr]]),0)</f>
        <v>0</v>
      </c>
      <c r="G1184" s="2">
        <f>telefony[[#This Row],[zakonczenie]]-telefony[[#This Row],[rozpoczecie]]</f>
        <v>3.3449074074074492E-3</v>
      </c>
    </row>
    <row r="1185" spans="1:7" hidden="1" x14ac:dyDescent="0.25">
      <c r="A1185">
        <v>7937998</v>
      </c>
      <c r="B1185" s="1">
        <v>42928</v>
      </c>
      <c r="C1185" s="2">
        <v>0.53798611111111116</v>
      </c>
      <c r="D1185" s="2">
        <v>0.54011574074074076</v>
      </c>
      <c r="E1185" t="str">
        <f>IF(LEN(telefony[[#This Row],[nr]])=7,"stacjonarny",IF(LEN(telefony[[#This Row],[nr]])=8,"komórkowy","zagraniczne"))</f>
        <v>stacjonarny</v>
      </c>
      <c r="F1185">
        <f>IFERROR(SEARCH("12*",telefony[[#This Row],[nr]]),0)</f>
        <v>0</v>
      </c>
      <c r="G1185" s="2">
        <f>telefony[[#This Row],[zakonczenie]]-telefony[[#This Row],[rozpoczecie]]</f>
        <v>2.1296296296295925E-3</v>
      </c>
    </row>
    <row r="1186" spans="1:7" hidden="1" x14ac:dyDescent="0.25">
      <c r="A1186">
        <v>7937998</v>
      </c>
      <c r="B1186" s="1">
        <v>42933</v>
      </c>
      <c r="C1186" s="2">
        <v>0.37627314814814816</v>
      </c>
      <c r="D1186" s="2">
        <v>0.37802083333333331</v>
      </c>
      <c r="E1186" t="str">
        <f>IF(LEN(telefony[[#This Row],[nr]])=7,"stacjonarny",IF(LEN(telefony[[#This Row],[nr]])=8,"komórkowy","zagraniczne"))</f>
        <v>stacjonarny</v>
      </c>
      <c r="F1186">
        <f>IFERROR(SEARCH("12*",telefony[[#This Row],[nr]]),0)</f>
        <v>0</v>
      </c>
      <c r="G1186" s="2">
        <f>telefony[[#This Row],[zakonczenie]]-telefony[[#This Row],[rozpoczecie]]</f>
        <v>1.7476851851851438E-3</v>
      </c>
    </row>
    <row r="1187" spans="1:7" hidden="1" x14ac:dyDescent="0.25">
      <c r="A1187">
        <v>7969038</v>
      </c>
      <c r="B1187" s="1">
        <v>42941</v>
      </c>
      <c r="C1187" s="2">
        <v>0.34605324074074073</v>
      </c>
      <c r="D1187" s="2">
        <v>0.35744212962962962</v>
      </c>
      <c r="E1187" t="str">
        <f>IF(LEN(telefony[[#This Row],[nr]])=7,"stacjonarny",IF(LEN(telefony[[#This Row],[nr]])=8,"komórkowy","zagraniczne"))</f>
        <v>stacjonarny</v>
      </c>
      <c r="F1187">
        <f>IFERROR(SEARCH("12*",telefony[[#This Row],[nr]]),0)</f>
        <v>0</v>
      </c>
      <c r="G1187" s="2">
        <f>telefony[[#This Row],[zakonczenie]]-telefony[[#This Row],[rozpoczecie]]</f>
        <v>1.1388888888888893E-2</v>
      </c>
    </row>
    <row r="1188" spans="1:7" hidden="1" x14ac:dyDescent="0.25">
      <c r="A1188">
        <v>7972076</v>
      </c>
      <c r="B1188" s="1">
        <v>42936</v>
      </c>
      <c r="C1188" s="2">
        <v>0.37011574074074072</v>
      </c>
      <c r="D1188" s="2">
        <v>0.37928240740740743</v>
      </c>
      <c r="E1188" t="str">
        <f>IF(LEN(telefony[[#This Row],[nr]])=7,"stacjonarny",IF(LEN(telefony[[#This Row],[nr]])=8,"komórkowy","zagraniczne"))</f>
        <v>stacjonarny</v>
      </c>
      <c r="F1188">
        <f>IFERROR(SEARCH("12*",telefony[[#This Row],[nr]]),0)</f>
        <v>0</v>
      </c>
      <c r="G1188" s="2">
        <f>telefony[[#This Row],[zakonczenie]]-telefony[[#This Row],[rozpoczecie]]</f>
        <v>9.1666666666667118E-3</v>
      </c>
    </row>
    <row r="1189" spans="1:7" hidden="1" x14ac:dyDescent="0.25">
      <c r="A1189">
        <v>7973319</v>
      </c>
      <c r="B1189" s="1">
        <v>42921</v>
      </c>
      <c r="C1189" s="2">
        <v>0.45565972222222223</v>
      </c>
      <c r="D1189" s="2">
        <v>0.46090277777777777</v>
      </c>
      <c r="E1189" t="str">
        <f>IF(LEN(telefony[[#This Row],[nr]])=7,"stacjonarny",IF(LEN(telefony[[#This Row],[nr]])=8,"komórkowy","zagraniczne"))</f>
        <v>stacjonarny</v>
      </c>
      <c r="F1189">
        <f>IFERROR(SEARCH("12*",telefony[[#This Row],[nr]]),0)</f>
        <v>0</v>
      </c>
      <c r="G1189" s="2">
        <f>telefony[[#This Row],[zakonczenie]]-telefony[[#This Row],[rozpoczecie]]</f>
        <v>5.2430555555555425E-3</v>
      </c>
    </row>
    <row r="1190" spans="1:7" hidden="1" x14ac:dyDescent="0.25">
      <c r="A1190">
        <v>7973476</v>
      </c>
      <c r="B1190" s="1">
        <v>42942</v>
      </c>
      <c r="C1190" s="2">
        <v>0.34250000000000003</v>
      </c>
      <c r="D1190" s="2">
        <v>0.35003472222222221</v>
      </c>
      <c r="E1190" t="str">
        <f>IF(LEN(telefony[[#This Row],[nr]])=7,"stacjonarny",IF(LEN(telefony[[#This Row],[nr]])=8,"komórkowy","zagraniczne"))</f>
        <v>stacjonarny</v>
      </c>
      <c r="F1190">
        <f>IFERROR(SEARCH("12*",telefony[[#This Row],[nr]]),0)</f>
        <v>0</v>
      </c>
      <c r="G1190" s="2">
        <f>telefony[[#This Row],[zakonczenie]]-telefony[[#This Row],[rozpoczecie]]</f>
        <v>7.5347222222221788E-3</v>
      </c>
    </row>
    <row r="1191" spans="1:7" hidden="1" x14ac:dyDescent="0.25">
      <c r="A1191">
        <v>7975900</v>
      </c>
      <c r="B1191" s="1">
        <v>42947</v>
      </c>
      <c r="C1191" s="2">
        <v>0.56582175925925926</v>
      </c>
      <c r="D1191" s="2">
        <v>0.57314814814814818</v>
      </c>
      <c r="E1191" t="str">
        <f>IF(LEN(telefony[[#This Row],[nr]])=7,"stacjonarny",IF(LEN(telefony[[#This Row],[nr]])=8,"komórkowy","zagraniczne"))</f>
        <v>stacjonarny</v>
      </c>
      <c r="F1191">
        <f>IFERROR(SEARCH("12*",telefony[[#This Row],[nr]]),0)</f>
        <v>0</v>
      </c>
      <c r="G1191" s="2">
        <f>telefony[[#This Row],[zakonczenie]]-telefony[[#This Row],[rozpoczecie]]</f>
        <v>7.3263888888889239E-3</v>
      </c>
    </row>
    <row r="1192" spans="1:7" hidden="1" x14ac:dyDescent="0.25">
      <c r="A1192">
        <v>7977726</v>
      </c>
      <c r="B1192" s="1">
        <v>42922</v>
      </c>
      <c r="C1192" s="2">
        <v>0.6139930555555555</v>
      </c>
      <c r="D1192" s="2">
        <v>0.62364583333333334</v>
      </c>
      <c r="E1192" t="str">
        <f>IF(LEN(telefony[[#This Row],[nr]])=7,"stacjonarny",IF(LEN(telefony[[#This Row],[nr]])=8,"komórkowy","zagraniczne"))</f>
        <v>stacjonarny</v>
      </c>
      <c r="F1192">
        <f>IFERROR(SEARCH("12*",telefony[[#This Row],[nr]]),0)</f>
        <v>0</v>
      </c>
      <c r="G1192" s="2">
        <f>telefony[[#This Row],[zakonczenie]]-telefony[[#This Row],[rozpoczecie]]</f>
        <v>9.6527777777778434E-3</v>
      </c>
    </row>
    <row r="1193" spans="1:7" hidden="1" x14ac:dyDescent="0.25">
      <c r="A1193">
        <v>7979313</v>
      </c>
      <c r="B1193" s="1">
        <v>42929</v>
      </c>
      <c r="C1193" s="2">
        <v>0.37074074074074076</v>
      </c>
      <c r="D1193" s="2">
        <v>0.37601851851851853</v>
      </c>
      <c r="E1193" t="str">
        <f>IF(LEN(telefony[[#This Row],[nr]])=7,"stacjonarny",IF(LEN(telefony[[#This Row],[nr]])=8,"komórkowy","zagraniczne"))</f>
        <v>stacjonarny</v>
      </c>
      <c r="F1193">
        <f>IFERROR(SEARCH("12*",telefony[[#This Row],[nr]]),0)</f>
        <v>0</v>
      </c>
      <c r="G1193" s="2">
        <f>telefony[[#This Row],[zakonczenie]]-telefony[[#This Row],[rozpoczecie]]</f>
        <v>5.2777777777777701E-3</v>
      </c>
    </row>
    <row r="1194" spans="1:7" hidden="1" x14ac:dyDescent="0.25">
      <c r="A1194">
        <v>7980513</v>
      </c>
      <c r="B1194" s="1">
        <v>42942</v>
      </c>
      <c r="C1194" s="2">
        <v>0.38197916666666665</v>
      </c>
      <c r="D1194" s="2">
        <v>0.38288194444444446</v>
      </c>
      <c r="E1194" t="str">
        <f>IF(LEN(telefony[[#This Row],[nr]])=7,"stacjonarny",IF(LEN(telefony[[#This Row],[nr]])=8,"komórkowy","zagraniczne"))</f>
        <v>stacjonarny</v>
      </c>
      <c r="F1194">
        <f>IFERROR(SEARCH("12*",telefony[[#This Row],[nr]]),0)</f>
        <v>0</v>
      </c>
      <c r="G1194" s="2">
        <f>telefony[[#This Row],[zakonczenie]]-telefony[[#This Row],[rozpoczecie]]</f>
        <v>9.0277777777780788E-4</v>
      </c>
    </row>
    <row r="1195" spans="1:7" hidden="1" x14ac:dyDescent="0.25">
      <c r="A1195">
        <v>7986409</v>
      </c>
      <c r="B1195" s="1">
        <v>42933</v>
      </c>
      <c r="C1195" s="2">
        <v>0.61473379629629632</v>
      </c>
      <c r="D1195" s="2">
        <v>0.61660879629629628</v>
      </c>
      <c r="E1195" t="str">
        <f>IF(LEN(telefony[[#This Row],[nr]])=7,"stacjonarny",IF(LEN(telefony[[#This Row],[nr]])=8,"komórkowy","zagraniczne"))</f>
        <v>stacjonarny</v>
      </c>
      <c r="F1195">
        <f>IFERROR(SEARCH("12*",telefony[[#This Row],[nr]]),0)</f>
        <v>0</v>
      </c>
      <c r="G1195" s="2">
        <f>telefony[[#This Row],[zakonczenie]]-telefony[[#This Row],[rozpoczecie]]</f>
        <v>1.87499999999996E-3</v>
      </c>
    </row>
    <row r="1196" spans="1:7" hidden="1" x14ac:dyDescent="0.25">
      <c r="A1196">
        <v>7988607</v>
      </c>
      <c r="B1196" s="1">
        <v>42942</v>
      </c>
      <c r="C1196" s="2">
        <v>0.44300925925925927</v>
      </c>
      <c r="D1196" s="2">
        <v>0.4513773148148148</v>
      </c>
      <c r="E1196" t="str">
        <f>IF(LEN(telefony[[#This Row],[nr]])=7,"stacjonarny",IF(LEN(telefony[[#This Row],[nr]])=8,"komórkowy","zagraniczne"))</f>
        <v>stacjonarny</v>
      </c>
      <c r="F1196">
        <f>IFERROR(SEARCH("12*",telefony[[#This Row],[nr]]),0)</f>
        <v>0</v>
      </c>
      <c r="G1196" s="2">
        <f>telefony[[#This Row],[zakonczenie]]-telefony[[#This Row],[rozpoczecie]]</f>
        <v>8.3680555555555314E-3</v>
      </c>
    </row>
    <row r="1197" spans="1:7" hidden="1" x14ac:dyDescent="0.25">
      <c r="A1197">
        <v>7994769</v>
      </c>
      <c r="B1197" s="1">
        <v>42940</v>
      </c>
      <c r="C1197" s="2">
        <v>0.56980324074074074</v>
      </c>
      <c r="D1197" s="2">
        <v>0.57826388888888891</v>
      </c>
      <c r="E1197" t="str">
        <f>IF(LEN(telefony[[#This Row],[nr]])=7,"stacjonarny",IF(LEN(telefony[[#This Row],[nr]])=8,"komórkowy","zagraniczne"))</f>
        <v>stacjonarny</v>
      </c>
      <c r="F1197">
        <f>IFERROR(SEARCH("12*",telefony[[#This Row],[nr]]),0)</f>
        <v>0</v>
      </c>
      <c r="G1197" s="2">
        <f>telefony[[#This Row],[zakonczenie]]-telefony[[#This Row],[rozpoczecie]]</f>
        <v>8.4606481481481755E-3</v>
      </c>
    </row>
    <row r="1198" spans="1:7" hidden="1" x14ac:dyDescent="0.25">
      <c r="A1198">
        <v>8001915</v>
      </c>
      <c r="B1198" s="1">
        <v>42930</v>
      </c>
      <c r="C1198" s="2">
        <v>0.3712037037037037</v>
      </c>
      <c r="D1198" s="2">
        <v>0.38064814814814812</v>
      </c>
      <c r="E1198" t="str">
        <f>IF(LEN(telefony[[#This Row],[nr]])=7,"stacjonarny",IF(LEN(telefony[[#This Row],[nr]])=8,"komórkowy","zagraniczne"))</f>
        <v>stacjonarny</v>
      </c>
      <c r="F1198">
        <f>IFERROR(SEARCH("12*",telefony[[#This Row],[nr]]),0)</f>
        <v>0</v>
      </c>
      <c r="G1198" s="2">
        <f>telefony[[#This Row],[zakonczenie]]-telefony[[#This Row],[rozpoczecie]]</f>
        <v>9.444444444444422E-3</v>
      </c>
    </row>
    <row r="1199" spans="1:7" hidden="1" x14ac:dyDescent="0.25">
      <c r="A1199">
        <v>8010775</v>
      </c>
      <c r="B1199" s="1">
        <v>42921</v>
      </c>
      <c r="C1199" s="2">
        <v>0.58275462962962965</v>
      </c>
      <c r="D1199" s="2">
        <v>0.5852546296296296</v>
      </c>
      <c r="E1199" t="str">
        <f>IF(LEN(telefony[[#This Row],[nr]])=7,"stacjonarny",IF(LEN(telefony[[#This Row],[nr]])=8,"komórkowy","zagraniczne"))</f>
        <v>stacjonarny</v>
      </c>
      <c r="F1199">
        <f>IFERROR(SEARCH("12*",telefony[[#This Row],[nr]]),0)</f>
        <v>0</v>
      </c>
      <c r="G1199" s="2">
        <f>telefony[[#This Row],[zakonczenie]]-telefony[[#This Row],[rozpoczecie]]</f>
        <v>2.4999999999999467E-3</v>
      </c>
    </row>
    <row r="1200" spans="1:7" hidden="1" x14ac:dyDescent="0.25">
      <c r="A1200">
        <v>8023179</v>
      </c>
      <c r="B1200" s="1">
        <v>42942</v>
      </c>
      <c r="C1200" s="2">
        <v>0.46703703703703703</v>
      </c>
      <c r="D1200" s="2">
        <v>0.47568287037037038</v>
      </c>
      <c r="E1200" t="str">
        <f>IF(LEN(telefony[[#This Row],[nr]])=7,"stacjonarny",IF(LEN(telefony[[#This Row],[nr]])=8,"komórkowy","zagraniczne"))</f>
        <v>stacjonarny</v>
      </c>
      <c r="F1200">
        <f>IFERROR(SEARCH("12*",telefony[[#This Row],[nr]]),0)</f>
        <v>0</v>
      </c>
      <c r="G1200" s="2">
        <f>telefony[[#This Row],[zakonczenie]]-telefony[[#This Row],[rozpoczecie]]</f>
        <v>8.6458333333333526E-3</v>
      </c>
    </row>
    <row r="1201" spans="1:7" hidden="1" x14ac:dyDescent="0.25">
      <c r="A1201">
        <v>8026912</v>
      </c>
      <c r="B1201" s="1">
        <v>42930</v>
      </c>
      <c r="C1201" s="2">
        <v>0.5561342592592593</v>
      </c>
      <c r="D1201" s="2">
        <v>0.56366898148148148</v>
      </c>
      <c r="E1201" t="str">
        <f>IF(LEN(telefony[[#This Row],[nr]])=7,"stacjonarny",IF(LEN(telefony[[#This Row],[nr]])=8,"komórkowy","zagraniczne"))</f>
        <v>stacjonarny</v>
      </c>
      <c r="F1201">
        <f>IFERROR(SEARCH("12*",telefony[[#This Row],[nr]]),0)</f>
        <v>6</v>
      </c>
      <c r="G1201" s="2">
        <f>telefony[[#This Row],[zakonczenie]]-telefony[[#This Row],[rozpoczecie]]</f>
        <v>7.5347222222221788E-3</v>
      </c>
    </row>
    <row r="1202" spans="1:7" hidden="1" x14ac:dyDescent="0.25">
      <c r="A1202">
        <v>8028777</v>
      </c>
      <c r="B1202" s="1">
        <v>42929</v>
      </c>
      <c r="C1202" s="2">
        <v>0.36505787037037035</v>
      </c>
      <c r="D1202" s="2">
        <v>0.37204861111111109</v>
      </c>
      <c r="E1202" t="str">
        <f>IF(LEN(telefony[[#This Row],[nr]])=7,"stacjonarny",IF(LEN(telefony[[#This Row],[nr]])=8,"komórkowy","zagraniczne"))</f>
        <v>stacjonarny</v>
      </c>
      <c r="F1202">
        <f>IFERROR(SEARCH("12*",telefony[[#This Row],[nr]]),0)</f>
        <v>0</v>
      </c>
      <c r="G1202" s="2">
        <f>telefony[[#This Row],[zakonczenie]]-telefony[[#This Row],[rozpoczecie]]</f>
        <v>6.9907407407407418E-3</v>
      </c>
    </row>
    <row r="1203" spans="1:7" hidden="1" x14ac:dyDescent="0.25">
      <c r="A1203">
        <v>8041809</v>
      </c>
      <c r="B1203" s="1">
        <v>42933</v>
      </c>
      <c r="C1203" s="2">
        <v>0.52508101851851852</v>
      </c>
      <c r="D1203" s="2">
        <v>0.53238425925925925</v>
      </c>
      <c r="E1203" t="str">
        <f>IF(LEN(telefony[[#This Row],[nr]])=7,"stacjonarny",IF(LEN(telefony[[#This Row],[nr]])=8,"komórkowy","zagraniczne"))</f>
        <v>stacjonarny</v>
      </c>
      <c r="F1203">
        <f>IFERROR(SEARCH("12*",telefony[[#This Row],[nr]]),0)</f>
        <v>0</v>
      </c>
      <c r="G1203" s="2">
        <f>telefony[[#This Row],[zakonczenie]]-telefony[[#This Row],[rozpoczecie]]</f>
        <v>7.3032407407407351E-3</v>
      </c>
    </row>
    <row r="1204" spans="1:7" hidden="1" x14ac:dyDescent="0.25">
      <c r="A1204">
        <v>8049834</v>
      </c>
      <c r="B1204" s="1">
        <v>42926</v>
      </c>
      <c r="C1204" s="2">
        <v>0.44210648148148146</v>
      </c>
      <c r="D1204" s="2">
        <v>0.44369212962962962</v>
      </c>
      <c r="E1204" t="str">
        <f>IF(LEN(telefony[[#This Row],[nr]])=7,"stacjonarny",IF(LEN(telefony[[#This Row],[nr]])=8,"komórkowy","zagraniczne"))</f>
        <v>stacjonarny</v>
      </c>
      <c r="F1204">
        <f>IFERROR(SEARCH("12*",telefony[[#This Row],[nr]]),0)</f>
        <v>0</v>
      </c>
      <c r="G1204" s="2">
        <f>telefony[[#This Row],[zakonczenie]]-telefony[[#This Row],[rozpoczecie]]</f>
        <v>1.5856481481481555E-3</v>
      </c>
    </row>
    <row r="1205" spans="1:7" hidden="1" x14ac:dyDescent="0.25">
      <c r="A1205">
        <v>8056387</v>
      </c>
      <c r="B1205" s="1">
        <v>42940</v>
      </c>
      <c r="C1205" s="2">
        <v>0.50306712962962963</v>
      </c>
      <c r="D1205" s="2">
        <v>0.51333333333333331</v>
      </c>
      <c r="E1205" t="str">
        <f>IF(LEN(telefony[[#This Row],[nr]])=7,"stacjonarny",IF(LEN(telefony[[#This Row],[nr]])=8,"komórkowy","zagraniczne"))</f>
        <v>stacjonarny</v>
      </c>
      <c r="F1205">
        <f>IFERROR(SEARCH("12*",telefony[[#This Row],[nr]]),0)</f>
        <v>0</v>
      </c>
      <c r="G1205" s="2">
        <f>telefony[[#This Row],[zakonczenie]]-telefony[[#This Row],[rozpoczecie]]</f>
        <v>1.026620370370368E-2</v>
      </c>
    </row>
    <row r="1206" spans="1:7" hidden="1" x14ac:dyDescent="0.25">
      <c r="A1206">
        <v>8060169</v>
      </c>
      <c r="B1206" s="1">
        <v>42947</v>
      </c>
      <c r="C1206" s="2">
        <v>0.57874999999999999</v>
      </c>
      <c r="D1206" s="2">
        <v>0.58307870370370374</v>
      </c>
      <c r="E1206" t="str">
        <f>IF(LEN(telefony[[#This Row],[nr]])=7,"stacjonarny",IF(LEN(telefony[[#This Row],[nr]])=8,"komórkowy","zagraniczne"))</f>
        <v>stacjonarny</v>
      </c>
      <c r="F1206">
        <f>IFERROR(SEARCH("12*",telefony[[#This Row],[nr]]),0)</f>
        <v>0</v>
      </c>
      <c r="G1206" s="2">
        <f>telefony[[#This Row],[zakonczenie]]-telefony[[#This Row],[rozpoczecie]]</f>
        <v>4.3287037037037512E-3</v>
      </c>
    </row>
    <row r="1207" spans="1:7" hidden="1" x14ac:dyDescent="0.25">
      <c r="A1207">
        <v>8063487</v>
      </c>
      <c r="B1207" s="1">
        <v>42922</v>
      </c>
      <c r="C1207" s="2">
        <v>0.55269675925925921</v>
      </c>
      <c r="D1207" s="2">
        <v>0.56017361111111108</v>
      </c>
      <c r="E1207" t="str">
        <f>IF(LEN(telefony[[#This Row],[nr]])=7,"stacjonarny",IF(LEN(telefony[[#This Row],[nr]])=8,"komórkowy","zagraniczne"))</f>
        <v>stacjonarny</v>
      </c>
      <c r="F1207">
        <f>IFERROR(SEARCH("12*",telefony[[#This Row],[nr]]),0)</f>
        <v>0</v>
      </c>
      <c r="G1207" s="2">
        <f>telefony[[#This Row],[zakonczenie]]-telefony[[#This Row],[rozpoczecie]]</f>
        <v>7.4768518518518734E-3</v>
      </c>
    </row>
    <row r="1208" spans="1:7" hidden="1" x14ac:dyDescent="0.25">
      <c r="A1208">
        <v>8063487</v>
      </c>
      <c r="B1208" s="1">
        <v>42928</v>
      </c>
      <c r="C1208" s="2">
        <v>0.61028935185185185</v>
      </c>
      <c r="D1208" s="2">
        <v>0.61681712962962965</v>
      </c>
      <c r="E1208" t="str">
        <f>IF(LEN(telefony[[#This Row],[nr]])=7,"stacjonarny",IF(LEN(telefony[[#This Row],[nr]])=8,"komórkowy","zagraniczne"))</f>
        <v>stacjonarny</v>
      </c>
      <c r="F1208">
        <f>IFERROR(SEARCH("12*",telefony[[#This Row],[nr]]),0)</f>
        <v>0</v>
      </c>
      <c r="G1208" s="2">
        <f>telefony[[#This Row],[zakonczenie]]-telefony[[#This Row],[rozpoczecie]]</f>
        <v>6.527777777777799E-3</v>
      </c>
    </row>
    <row r="1209" spans="1:7" hidden="1" x14ac:dyDescent="0.25">
      <c r="A1209">
        <v>8070345</v>
      </c>
      <c r="B1209" s="1">
        <v>42923</v>
      </c>
      <c r="C1209" s="2">
        <v>0.41829861111111111</v>
      </c>
      <c r="D1209" s="2">
        <v>0.42706018518518518</v>
      </c>
      <c r="E1209" t="str">
        <f>IF(LEN(telefony[[#This Row],[nr]])=7,"stacjonarny",IF(LEN(telefony[[#This Row],[nr]])=8,"komórkowy","zagraniczne"))</f>
        <v>stacjonarny</v>
      </c>
      <c r="F1209">
        <f>IFERROR(SEARCH("12*",telefony[[#This Row],[nr]]),0)</f>
        <v>0</v>
      </c>
      <c r="G1209" s="2">
        <f>telefony[[#This Row],[zakonczenie]]-telefony[[#This Row],[rozpoczecie]]</f>
        <v>8.7615740740740744E-3</v>
      </c>
    </row>
    <row r="1210" spans="1:7" hidden="1" x14ac:dyDescent="0.25">
      <c r="A1210">
        <v>8077806</v>
      </c>
      <c r="B1210" s="1">
        <v>42944</v>
      </c>
      <c r="C1210" s="2">
        <v>0.57629629629629631</v>
      </c>
      <c r="D1210" s="2">
        <v>0.58628472222222228</v>
      </c>
      <c r="E1210" t="str">
        <f>IF(LEN(telefony[[#This Row],[nr]])=7,"stacjonarny",IF(LEN(telefony[[#This Row],[nr]])=8,"komórkowy","zagraniczne"))</f>
        <v>stacjonarny</v>
      </c>
      <c r="F1210">
        <f>IFERROR(SEARCH("12*",telefony[[#This Row],[nr]]),0)</f>
        <v>0</v>
      </c>
      <c r="G1210" s="2">
        <f>telefony[[#This Row],[zakonczenie]]-telefony[[#This Row],[rozpoczecie]]</f>
        <v>9.98842592592597E-3</v>
      </c>
    </row>
    <row r="1211" spans="1:7" hidden="1" x14ac:dyDescent="0.25">
      <c r="A1211">
        <v>8079505</v>
      </c>
      <c r="B1211" s="1">
        <v>42933</v>
      </c>
      <c r="C1211" s="2">
        <v>0.52788194444444447</v>
      </c>
      <c r="D1211" s="2">
        <v>0.52908564814814818</v>
      </c>
      <c r="E1211" t="str">
        <f>IF(LEN(telefony[[#This Row],[nr]])=7,"stacjonarny",IF(LEN(telefony[[#This Row],[nr]])=8,"komórkowy","zagraniczne"))</f>
        <v>stacjonarny</v>
      </c>
      <c r="F1211">
        <f>IFERROR(SEARCH("12*",telefony[[#This Row],[nr]]),0)</f>
        <v>0</v>
      </c>
      <c r="G1211" s="2">
        <f>telefony[[#This Row],[zakonczenie]]-telefony[[#This Row],[rozpoczecie]]</f>
        <v>1.2037037037037068E-3</v>
      </c>
    </row>
    <row r="1212" spans="1:7" hidden="1" x14ac:dyDescent="0.25">
      <c r="A1212">
        <v>8079505</v>
      </c>
      <c r="B1212" s="1">
        <v>42937</v>
      </c>
      <c r="C1212" s="2">
        <v>0.49811342592592595</v>
      </c>
      <c r="D1212" s="2">
        <v>0.5065277777777778</v>
      </c>
      <c r="E1212" t="str">
        <f>IF(LEN(telefony[[#This Row],[nr]])=7,"stacjonarny",IF(LEN(telefony[[#This Row],[nr]])=8,"komórkowy","zagraniczne"))</f>
        <v>stacjonarny</v>
      </c>
      <c r="F1212">
        <f>IFERROR(SEARCH("12*",telefony[[#This Row],[nr]]),0)</f>
        <v>0</v>
      </c>
      <c r="G1212" s="2">
        <f>telefony[[#This Row],[zakonczenie]]-telefony[[#This Row],[rozpoczecie]]</f>
        <v>8.4143518518518534E-3</v>
      </c>
    </row>
    <row r="1213" spans="1:7" hidden="1" x14ac:dyDescent="0.25">
      <c r="A1213">
        <v>8086847</v>
      </c>
      <c r="B1213" s="1">
        <v>42920</v>
      </c>
      <c r="C1213" s="2">
        <v>0.54909722222222224</v>
      </c>
      <c r="D1213" s="2">
        <v>0.5524768518518518</v>
      </c>
      <c r="E1213" t="str">
        <f>IF(LEN(telefony[[#This Row],[nr]])=7,"stacjonarny",IF(LEN(telefony[[#This Row],[nr]])=8,"komórkowy","zagraniczne"))</f>
        <v>stacjonarny</v>
      </c>
      <c r="F1213">
        <f>IFERROR(SEARCH("12*",telefony[[#This Row],[nr]]),0)</f>
        <v>0</v>
      </c>
      <c r="G1213" s="2">
        <f>telefony[[#This Row],[zakonczenie]]-telefony[[#This Row],[rozpoczecie]]</f>
        <v>3.3796296296295658E-3</v>
      </c>
    </row>
    <row r="1214" spans="1:7" hidden="1" x14ac:dyDescent="0.25">
      <c r="A1214">
        <v>8130722</v>
      </c>
      <c r="B1214" s="1">
        <v>42926</v>
      </c>
      <c r="C1214" s="2">
        <v>0.46649305555555554</v>
      </c>
      <c r="D1214" s="2">
        <v>0.47717592592592595</v>
      </c>
      <c r="E1214" t="str">
        <f>IF(LEN(telefony[[#This Row],[nr]])=7,"stacjonarny",IF(LEN(telefony[[#This Row],[nr]])=8,"komórkowy","zagraniczne"))</f>
        <v>stacjonarny</v>
      </c>
      <c r="F1214">
        <f>IFERROR(SEARCH("12*",telefony[[#This Row],[nr]]),0)</f>
        <v>0</v>
      </c>
      <c r="G1214" s="2">
        <f>telefony[[#This Row],[zakonczenie]]-telefony[[#This Row],[rozpoczecie]]</f>
        <v>1.0682870370370412E-2</v>
      </c>
    </row>
    <row r="1215" spans="1:7" hidden="1" x14ac:dyDescent="0.25">
      <c r="A1215">
        <v>8133585</v>
      </c>
      <c r="B1215" s="1">
        <v>42940</v>
      </c>
      <c r="C1215" s="2">
        <v>0.44185185185185183</v>
      </c>
      <c r="D1215" s="2">
        <v>0.44634259259259257</v>
      </c>
      <c r="E1215" t="str">
        <f>IF(LEN(telefony[[#This Row],[nr]])=7,"stacjonarny",IF(LEN(telefony[[#This Row],[nr]])=8,"komórkowy","zagraniczne"))</f>
        <v>stacjonarny</v>
      </c>
      <c r="F1215">
        <f>IFERROR(SEARCH("12*",telefony[[#This Row],[nr]]),0)</f>
        <v>0</v>
      </c>
      <c r="G1215" s="2">
        <f>telefony[[#This Row],[zakonczenie]]-telefony[[#This Row],[rozpoczecie]]</f>
        <v>4.4907407407407396E-3</v>
      </c>
    </row>
    <row r="1216" spans="1:7" hidden="1" x14ac:dyDescent="0.25">
      <c r="A1216">
        <v>8135542</v>
      </c>
      <c r="B1216" s="1">
        <v>42934</v>
      </c>
      <c r="C1216" s="2">
        <v>0.62184027777777773</v>
      </c>
      <c r="D1216" s="2">
        <v>0.63255787037037037</v>
      </c>
      <c r="E1216" t="str">
        <f>IF(LEN(telefony[[#This Row],[nr]])=7,"stacjonarny",IF(LEN(telefony[[#This Row],[nr]])=8,"komórkowy","zagraniczne"))</f>
        <v>stacjonarny</v>
      </c>
      <c r="F1216">
        <f>IFERROR(SEARCH("12*",telefony[[#This Row],[nr]]),0)</f>
        <v>0</v>
      </c>
      <c r="G1216" s="2">
        <f>telefony[[#This Row],[zakonczenie]]-telefony[[#This Row],[rozpoczecie]]</f>
        <v>1.071759259259264E-2</v>
      </c>
    </row>
    <row r="1217" spans="1:7" hidden="1" x14ac:dyDescent="0.25">
      <c r="A1217">
        <v>8136309</v>
      </c>
      <c r="B1217" s="1">
        <v>42920</v>
      </c>
      <c r="C1217" s="2">
        <v>0.48189814814814813</v>
      </c>
      <c r="D1217" s="2">
        <v>0.49115740740740743</v>
      </c>
      <c r="E1217" t="str">
        <f>IF(LEN(telefony[[#This Row],[nr]])=7,"stacjonarny",IF(LEN(telefony[[#This Row],[nr]])=8,"komórkowy","zagraniczne"))</f>
        <v>stacjonarny</v>
      </c>
      <c r="F1217">
        <f>IFERROR(SEARCH("12*",telefony[[#This Row],[nr]]),0)</f>
        <v>0</v>
      </c>
      <c r="G1217" s="2">
        <f>telefony[[#This Row],[zakonczenie]]-telefony[[#This Row],[rozpoczecie]]</f>
        <v>9.2592592592593004E-3</v>
      </c>
    </row>
    <row r="1218" spans="1:7" hidden="1" x14ac:dyDescent="0.25">
      <c r="A1218">
        <v>8136309</v>
      </c>
      <c r="B1218" s="1">
        <v>42942</v>
      </c>
      <c r="C1218" s="2">
        <v>0.59876157407407404</v>
      </c>
      <c r="D1218" s="2">
        <v>0.60951388888888891</v>
      </c>
      <c r="E1218" t="str">
        <f>IF(LEN(telefony[[#This Row],[nr]])=7,"stacjonarny",IF(LEN(telefony[[#This Row],[nr]])=8,"komórkowy","zagraniczne"))</f>
        <v>stacjonarny</v>
      </c>
      <c r="F1218">
        <f>IFERROR(SEARCH("12*",telefony[[#This Row],[nr]]),0)</f>
        <v>0</v>
      </c>
      <c r="G1218" s="2">
        <f>telefony[[#This Row],[zakonczenie]]-telefony[[#This Row],[rozpoczecie]]</f>
        <v>1.0752314814814867E-2</v>
      </c>
    </row>
    <row r="1219" spans="1:7" hidden="1" x14ac:dyDescent="0.25">
      <c r="A1219">
        <v>8150086</v>
      </c>
      <c r="B1219" s="1">
        <v>42926</v>
      </c>
      <c r="C1219" s="2">
        <v>0.6272685185185185</v>
      </c>
      <c r="D1219" s="2">
        <v>0.63475694444444442</v>
      </c>
      <c r="E1219" t="str">
        <f>IF(LEN(telefony[[#This Row],[nr]])=7,"stacjonarny",IF(LEN(telefony[[#This Row],[nr]])=8,"komórkowy","zagraniczne"))</f>
        <v>stacjonarny</v>
      </c>
      <c r="F1219">
        <f>IFERROR(SEARCH("12*",telefony[[#This Row],[nr]]),0)</f>
        <v>0</v>
      </c>
      <c r="G1219" s="2">
        <f>telefony[[#This Row],[zakonczenie]]-telefony[[#This Row],[rozpoczecie]]</f>
        <v>7.4884259259259123E-3</v>
      </c>
    </row>
    <row r="1220" spans="1:7" hidden="1" x14ac:dyDescent="0.25">
      <c r="A1220">
        <v>8156713</v>
      </c>
      <c r="B1220" s="1">
        <v>42947</v>
      </c>
      <c r="C1220" s="2">
        <v>0.38130787037037039</v>
      </c>
      <c r="D1220" s="2">
        <v>0.38280092592592591</v>
      </c>
      <c r="E1220" t="str">
        <f>IF(LEN(telefony[[#This Row],[nr]])=7,"stacjonarny",IF(LEN(telefony[[#This Row],[nr]])=8,"komórkowy","zagraniczne"))</f>
        <v>stacjonarny</v>
      </c>
      <c r="F1220">
        <f>IFERROR(SEARCH("12*",telefony[[#This Row],[nr]]),0)</f>
        <v>0</v>
      </c>
      <c r="G1220" s="2">
        <f>telefony[[#This Row],[zakonczenie]]-telefony[[#This Row],[rozpoczecie]]</f>
        <v>1.4930555555555114E-3</v>
      </c>
    </row>
    <row r="1221" spans="1:7" hidden="1" x14ac:dyDescent="0.25">
      <c r="A1221">
        <v>8159466</v>
      </c>
      <c r="B1221" s="1">
        <v>42943</v>
      </c>
      <c r="C1221" s="2">
        <v>0.52460648148148148</v>
      </c>
      <c r="D1221" s="2">
        <v>0.52971064814814817</v>
      </c>
      <c r="E1221" t="str">
        <f>IF(LEN(telefony[[#This Row],[nr]])=7,"stacjonarny",IF(LEN(telefony[[#This Row],[nr]])=8,"komórkowy","zagraniczne"))</f>
        <v>stacjonarny</v>
      </c>
      <c r="F1221">
        <f>IFERROR(SEARCH("12*",telefony[[#This Row],[nr]]),0)</f>
        <v>0</v>
      </c>
      <c r="G1221" s="2">
        <f>telefony[[#This Row],[zakonczenie]]-telefony[[#This Row],[rozpoczecie]]</f>
        <v>5.1041666666666874E-3</v>
      </c>
    </row>
    <row r="1222" spans="1:7" hidden="1" x14ac:dyDescent="0.25">
      <c r="A1222">
        <v>8159631</v>
      </c>
      <c r="B1222" s="1">
        <v>42933</v>
      </c>
      <c r="C1222" s="2">
        <v>0.59650462962962958</v>
      </c>
      <c r="D1222" s="2">
        <v>0.60144675925925928</v>
      </c>
      <c r="E1222" t="str">
        <f>IF(LEN(telefony[[#This Row],[nr]])=7,"stacjonarny",IF(LEN(telefony[[#This Row],[nr]])=8,"komórkowy","zagraniczne"))</f>
        <v>stacjonarny</v>
      </c>
      <c r="F1222">
        <f>IFERROR(SEARCH("12*",telefony[[#This Row],[nr]]),0)</f>
        <v>0</v>
      </c>
      <c r="G1222" s="2">
        <f>telefony[[#This Row],[zakonczenie]]-telefony[[#This Row],[rozpoczecie]]</f>
        <v>4.942129629629699E-3</v>
      </c>
    </row>
    <row r="1223" spans="1:7" hidden="1" x14ac:dyDescent="0.25">
      <c r="A1223">
        <v>8159788</v>
      </c>
      <c r="B1223" s="1">
        <v>42947</v>
      </c>
      <c r="C1223" s="2">
        <v>0.45399305555555558</v>
      </c>
      <c r="D1223" s="2">
        <v>0.46392361111111113</v>
      </c>
      <c r="E1223" t="str">
        <f>IF(LEN(telefony[[#This Row],[nr]])=7,"stacjonarny",IF(LEN(telefony[[#This Row],[nr]])=8,"komórkowy","zagraniczne"))</f>
        <v>stacjonarny</v>
      </c>
      <c r="F1223">
        <f>IFERROR(SEARCH("12*",telefony[[#This Row],[nr]]),0)</f>
        <v>0</v>
      </c>
      <c r="G1223" s="2">
        <f>telefony[[#This Row],[zakonczenie]]-telefony[[#This Row],[rozpoczecie]]</f>
        <v>9.9305555555555536E-3</v>
      </c>
    </row>
    <row r="1224" spans="1:7" hidden="1" x14ac:dyDescent="0.25">
      <c r="A1224">
        <v>8163790</v>
      </c>
      <c r="B1224" s="1">
        <v>42923</v>
      </c>
      <c r="C1224" s="2">
        <v>0.36885416666666665</v>
      </c>
      <c r="D1224" s="2">
        <v>0.36932870370370369</v>
      </c>
      <c r="E1224" t="str">
        <f>IF(LEN(telefony[[#This Row],[nr]])=7,"stacjonarny",IF(LEN(telefony[[#This Row],[nr]])=8,"komórkowy","zagraniczne"))</f>
        <v>stacjonarny</v>
      </c>
      <c r="F1224">
        <f>IFERROR(SEARCH("12*",telefony[[#This Row],[nr]]),0)</f>
        <v>0</v>
      </c>
      <c r="G1224" s="2">
        <f>telefony[[#This Row],[zakonczenie]]-telefony[[#This Row],[rozpoczecie]]</f>
        <v>4.745370370370372E-4</v>
      </c>
    </row>
    <row r="1225" spans="1:7" hidden="1" x14ac:dyDescent="0.25">
      <c r="A1225">
        <v>8163790</v>
      </c>
      <c r="B1225" s="1">
        <v>42947</v>
      </c>
      <c r="C1225" s="2">
        <v>0.40787037037037038</v>
      </c>
      <c r="D1225" s="2">
        <v>0.40846064814814814</v>
      </c>
      <c r="E1225" t="str">
        <f>IF(LEN(telefony[[#This Row],[nr]])=7,"stacjonarny",IF(LEN(telefony[[#This Row],[nr]])=8,"komórkowy","zagraniczne"))</f>
        <v>stacjonarny</v>
      </c>
      <c r="F1225">
        <f>IFERROR(SEARCH("12*",telefony[[#This Row],[nr]]),0)</f>
        <v>0</v>
      </c>
      <c r="G1225" s="2">
        <f>telefony[[#This Row],[zakonczenie]]-telefony[[#This Row],[rozpoczecie]]</f>
        <v>5.9027777777775903E-4</v>
      </c>
    </row>
    <row r="1226" spans="1:7" hidden="1" x14ac:dyDescent="0.25">
      <c r="A1226">
        <v>8177683</v>
      </c>
      <c r="B1226" s="1">
        <v>42923</v>
      </c>
      <c r="C1226" s="2">
        <v>0.40534722222222225</v>
      </c>
      <c r="D1226" s="2">
        <v>0.40887731481481482</v>
      </c>
      <c r="E1226" t="str">
        <f>IF(LEN(telefony[[#This Row],[nr]])=7,"stacjonarny",IF(LEN(telefony[[#This Row],[nr]])=8,"komórkowy","zagraniczne"))</f>
        <v>stacjonarny</v>
      </c>
      <c r="F1226">
        <f>IFERROR(SEARCH("12*",telefony[[#This Row],[nr]]),0)</f>
        <v>0</v>
      </c>
      <c r="G1226" s="2">
        <f>telefony[[#This Row],[zakonczenie]]-telefony[[#This Row],[rozpoczecie]]</f>
        <v>3.5300925925925708E-3</v>
      </c>
    </row>
    <row r="1227" spans="1:7" hidden="1" x14ac:dyDescent="0.25">
      <c r="A1227">
        <v>8183468</v>
      </c>
      <c r="B1227" s="1">
        <v>42926</v>
      </c>
      <c r="C1227" s="2">
        <v>0.55832175925925931</v>
      </c>
      <c r="D1227" s="2">
        <v>0.56265046296296295</v>
      </c>
      <c r="E1227" t="str">
        <f>IF(LEN(telefony[[#This Row],[nr]])=7,"stacjonarny",IF(LEN(telefony[[#This Row],[nr]])=8,"komórkowy","zagraniczne"))</f>
        <v>stacjonarny</v>
      </c>
      <c r="F1227">
        <f>IFERROR(SEARCH("12*",telefony[[#This Row],[nr]]),0)</f>
        <v>0</v>
      </c>
      <c r="G1227" s="2">
        <f>telefony[[#This Row],[zakonczenie]]-telefony[[#This Row],[rozpoczecie]]</f>
        <v>4.3287037037036402E-3</v>
      </c>
    </row>
    <row r="1228" spans="1:7" hidden="1" x14ac:dyDescent="0.25">
      <c r="A1228">
        <v>8187780</v>
      </c>
      <c r="B1228" s="1">
        <v>42921</v>
      </c>
      <c r="C1228" s="2">
        <v>0.43898148148148147</v>
      </c>
      <c r="D1228" s="2">
        <v>0.44800925925925927</v>
      </c>
      <c r="E1228" t="str">
        <f>IF(LEN(telefony[[#This Row],[nr]])=7,"stacjonarny",IF(LEN(telefony[[#This Row],[nr]])=8,"komórkowy","zagraniczne"))</f>
        <v>stacjonarny</v>
      </c>
      <c r="F1228">
        <f>IFERROR(SEARCH("12*",telefony[[#This Row],[nr]]),0)</f>
        <v>0</v>
      </c>
      <c r="G1228" s="2">
        <f>telefony[[#This Row],[zakonczenie]]-telefony[[#This Row],[rozpoczecie]]</f>
        <v>9.0277777777778012E-3</v>
      </c>
    </row>
    <row r="1229" spans="1:7" hidden="1" x14ac:dyDescent="0.25">
      <c r="A1229">
        <v>8195842</v>
      </c>
      <c r="B1229" s="1">
        <v>42936</v>
      </c>
      <c r="C1229" s="2">
        <v>0.52240740740740743</v>
      </c>
      <c r="D1229" s="2">
        <v>0.53074074074074074</v>
      </c>
      <c r="E1229" t="str">
        <f>IF(LEN(telefony[[#This Row],[nr]])=7,"stacjonarny",IF(LEN(telefony[[#This Row],[nr]])=8,"komórkowy","zagraniczne"))</f>
        <v>stacjonarny</v>
      </c>
      <c r="F1229">
        <f>IFERROR(SEARCH("12*",telefony[[#This Row],[nr]]),0)</f>
        <v>0</v>
      </c>
      <c r="G1229" s="2">
        <f>telefony[[#This Row],[zakonczenie]]-telefony[[#This Row],[rozpoczecie]]</f>
        <v>8.3333333333333037E-3</v>
      </c>
    </row>
    <row r="1230" spans="1:7" hidden="1" x14ac:dyDescent="0.25">
      <c r="A1230">
        <v>8214927</v>
      </c>
      <c r="B1230" s="1">
        <v>42919</v>
      </c>
      <c r="C1230" s="2">
        <v>0.5819212962962963</v>
      </c>
      <c r="D1230" s="2">
        <v>0.59106481481481477</v>
      </c>
      <c r="E1230" t="str">
        <f>IF(LEN(telefony[[#This Row],[nr]])=7,"stacjonarny",IF(LEN(telefony[[#This Row],[nr]])=8,"komórkowy","zagraniczne"))</f>
        <v>stacjonarny</v>
      </c>
      <c r="F1230">
        <f>IFERROR(SEARCH("12*",telefony[[#This Row],[nr]]),0)</f>
        <v>0</v>
      </c>
      <c r="G1230" s="2">
        <f>telefony[[#This Row],[zakonczenie]]-telefony[[#This Row],[rozpoczecie]]</f>
        <v>9.1435185185184675E-3</v>
      </c>
    </row>
    <row r="1231" spans="1:7" hidden="1" x14ac:dyDescent="0.25">
      <c r="A1231">
        <v>8214927</v>
      </c>
      <c r="B1231" s="1">
        <v>42922</v>
      </c>
      <c r="C1231" s="2">
        <v>0.41638888888888886</v>
      </c>
      <c r="D1231" s="2">
        <v>0.42116898148148146</v>
      </c>
      <c r="E1231" t="str">
        <f>IF(LEN(telefony[[#This Row],[nr]])=7,"stacjonarny",IF(LEN(telefony[[#This Row],[nr]])=8,"komórkowy","zagraniczne"))</f>
        <v>stacjonarny</v>
      </c>
      <c r="F1231">
        <f>IFERROR(SEARCH("12*",telefony[[#This Row],[nr]]),0)</f>
        <v>0</v>
      </c>
      <c r="G1231" s="2">
        <f>telefony[[#This Row],[zakonczenie]]-telefony[[#This Row],[rozpoczecie]]</f>
        <v>4.7800925925925997E-3</v>
      </c>
    </row>
    <row r="1232" spans="1:7" hidden="1" x14ac:dyDescent="0.25">
      <c r="A1232">
        <v>8223406</v>
      </c>
      <c r="B1232" s="1">
        <v>42944</v>
      </c>
      <c r="C1232" s="2">
        <v>0.51908564814814817</v>
      </c>
      <c r="D1232" s="2">
        <v>0.51929398148148154</v>
      </c>
      <c r="E1232" t="str">
        <f>IF(LEN(telefony[[#This Row],[nr]])=7,"stacjonarny",IF(LEN(telefony[[#This Row],[nr]])=8,"komórkowy","zagraniczne"))</f>
        <v>stacjonarny</v>
      </c>
      <c r="F1232">
        <f>IFERROR(SEARCH("12*",telefony[[#This Row],[nr]]),0)</f>
        <v>0</v>
      </c>
      <c r="G1232" s="2">
        <f>telefony[[#This Row],[zakonczenie]]-telefony[[#This Row],[rozpoczecie]]</f>
        <v>2.083333333333659E-4</v>
      </c>
    </row>
    <row r="1233" spans="1:7" hidden="1" x14ac:dyDescent="0.25">
      <c r="A1233">
        <v>8228350</v>
      </c>
      <c r="B1233" s="1">
        <v>42921</v>
      </c>
      <c r="C1233" s="2">
        <v>0.34667824074074072</v>
      </c>
      <c r="D1233" s="2">
        <v>0.3473148148148148</v>
      </c>
      <c r="E1233" t="str">
        <f>IF(LEN(telefony[[#This Row],[nr]])=7,"stacjonarny",IF(LEN(telefony[[#This Row],[nr]])=8,"komórkowy","zagraniczne"))</f>
        <v>stacjonarny</v>
      </c>
      <c r="F1233">
        <f>IFERROR(SEARCH("12*",telefony[[#This Row],[nr]]),0)</f>
        <v>0</v>
      </c>
      <c r="G1233" s="2">
        <f>telefony[[#This Row],[zakonczenie]]-telefony[[#This Row],[rozpoczecie]]</f>
        <v>6.3657407407408106E-4</v>
      </c>
    </row>
    <row r="1234" spans="1:7" hidden="1" x14ac:dyDescent="0.25">
      <c r="A1234">
        <v>8233999</v>
      </c>
      <c r="B1234" s="1">
        <v>42928</v>
      </c>
      <c r="C1234" s="2">
        <v>0.57828703703703699</v>
      </c>
      <c r="D1234" s="2">
        <v>0.58834490740740741</v>
      </c>
      <c r="E1234" t="str">
        <f>IF(LEN(telefony[[#This Row],[nr]])=7,"stacjonarny",IF(LEN(telefony[[#This Row],[nr]])=8,"komórkowy","zagraniczne"))</f>
        <v>stacjonarny</v>
      </c>
      <c r="F1234">
        <f>IFERROR(SEARCH("12*",telefony[[#This Row],[nr]]),0)</f>
        <v>0</v>
      </c>
      <c r="G1234" s="2">
        <f>telefony[[#This Row],[zakonczenie]]-telefony[[#This Row],[rozpoczecie]]</f>
        <v>1.0057870370370425E-2</v>
      </c>
    </row>
    <row r="1235" spans="1:7" hidden="1" x14ac:dyDescent="0.25">
      <c r="A1235">
        <v>8246306</v>
      </c>
      <c r="B1235" s="1">
        <v>42928</v>
      </c>
      <c r="C1235" s="2">
        <v>0.59928240740740746</v>
      </c>
      <c r="D1235" s="2">
        <v>0.60182870370370367</v>
      </c>
      <c r="E1235" t="str">
        <f>IF(LEN(telefony[[#This Row],[nr]])=7,"stacjonarny",IF(LEN(telefony[[#This Row],[nr]])=8,"komórkowy","zagraniczne"))</f>
        <v>stacjonarny</v>
      </c>
      <c r="F1235">
        <f>IFERROR(SEARCH("12*",telefony[[#This Row],[nr]]),0)</f>
        <v>0</v>
      </c>
      <c r="G1235" s="2">
        <f>telefony[[#This Row],[zakonczenie]]-telefony[[#This Row],[rozpoczecie]]</f>
        <v>2.5462962962962132E-3</v>
      </c>
    </row>
    <row r="1236" spans="1:7" hidden="1" x14ac:dyDescent="0.25">
      <c r="A1236">
        <v>8249721</v>
      </c>
      <c r="B1236" s="1">
        <v>42919</v>
      </c>
      <c r="C1236" s="2">
        <v>0.53486111111111112</v>
      </c>
      <c r="D1236" s="2">
        <v>0.53756944444444443</v>
      </c>
      <c r="E1236" t="str">
        <f>IF(LEN(telefony[[#This Row],[nr]])=7,"stacjonarny",IF(LEN(telefony[[#This Row],[nr]])=8,"komórkowy","zagraniczne"))</f>
        <v>stacjonarny</v>
      </c>
      <c r="F1236">
        <f>IFERROR(SEARCH("12*",telefony[[#This Row],[nr]]),0)</f>
        <v>0</v>
      </c>
      <c r="G1236" s="2">
        <f>telefony[[#This Row],[zakonczenie]]-telefony[[#This Row],[rozpoczecie]]</f>
        <v>2.7083333333333126E-3</v>
      </c>
    </row>
    <row r="1237" spans="1:7" hidden="1" x14ac:dyDescent="0.25">
      <c r="A1237">
        <v>8250018</v>
      </c>
      <c r="B1237" s="1">
        <v>42935</v>
      </c>
      <c r="C1237" s="2">
        <v>0.47843750000000002</v>
      </c>
      <c r="D1237" s="2">
        <v>0.48951388888888892</v>
      </c>
      <c r="E1237" t="str">
        <f>IF(LEN(telefony[[#This Row],[nr]])=7,"stacjonarny",IF(LEN(telefony[[#This Row],[nr]])=8,"komórkowy","zagraniczne"))</f>
        <v>stacjonarny</v>
      </c>
      <c r="F1237">
        <f>IFERROR(SEARCH("12*",telefony[[#This Row],[nr]]),0)</f>
        <v>0</v>
      </c>
      <c r="G1237" s="2">
        <f>telefony[[#This Row],[zakonczenie]]-telefony[[#This Row],[rozpoczecie]]</f>
        <v>1.1076388888888899E-2</v>
      </c>
    </row>
    <row r="1238" spans="1:7" hidden="1" x14ac:dyDescent="0.25">
      <c r="A1238">
        <v>8250018</v>
      </c>
      <c r="B1238" s="1">
        <v>42941</v>
      </c>
      <c r="C1238" s="2">
        <v>0.40552083333333333</v>
      </c>
      <c r="D1238" s="2">
        <v>0.41104166666666669</v>
      </c>
      <c r="E1238" t="str">
        <f>IF(LEN(telefony[[#This Row],[nr]])=7,"stacjonarny",IF(LEN(telefony[[#This Row],[nr]])=8,"komórkowy","zagraniczne"))</f>
        <v>stacjonarny</v>
      </c>
      <c r="F1238">
        <f>IFERROR(SEARCH("12*",telefony[[#This Row],[nr]]),0)</f>
        <v>0</v>
      </c>
      <c r="G1238" s="2">
        <f>telefony[[#This Row],[zakonczenie]]-telefony[[#This Row],[rozpoczecie]]</f>
        <v>5.5208333333333637E-3</v>
      </c>
    </row>
    <row r="1239" spans="1:7" hidden="1" x14ac:dyDescent="0.25">
      <c r="A1239">
        <v>8251878</v>
      </c>
      <c r="B1239" s="1">
        <v>42923</v>
      </c>
      <c r="C1239" s="2">
        <v>0.59281249999999996</v>
      </c>
      <c r="D1239" s="2">
        <v>0.59375</v>
      </c>
      <c r="E1239" t="str">
        <f>IF(LEN(telefony[[#This Row],[nr]])=7,"stacjonarny",IF(LEN(telefony[[#This Row],[nr]])=8,"komórkowy","zagraniczne"))</f>
        <v>stacjonarny</v>
      </c>
      <c r="F1239">
        <f>IFERROR(SEARCH("12*",telefony[[#This Row],[nr]]),0)</f>
        <v>0</v>
      </c>
      <c r="G1239" s="2">
        <f>telefony[[#This Row],[zakonczenie]]-telefony[[#This Row],[rozpoczecie]]</f>
        <v>9.3750000000003553E-4</v>
      </c>
    </row>
    <row r="1240" spans="1:7" hidden="1" x14ac:dyDescent="0.25">
      <c r="A1240">
        <v>8252939</v>
      </c>
      <c r="B1240" s="1">
        <v>42936</v>
      </c>
      <c r="C1240" s="2">
        <v>0.61320601851851853</v>
      </c>
      <c r="D1240" s="2">
        <v>0.62115740740740744</v>
      </c>
      <c r="E1240" t="str">
        <f>IF(LEN(telefony[[#This Row],[nr]])=7,"stacjonarny",IF(LEN(telefony[[#This Row],[nr]])=8,"komórkowy","zagraniczne"))</f>
        <v>stacjonarny</v>
      </c>
      <c r="F1240">
        <f>IFERROR(SEARCH("12*",telefony[[#This Row],[nr]]),0)</f>
        <v>0</v>
      </c>
      <c r="G1240" s="2">
        <f>telefony[[#This Row],[zakonczenie]]-telefony[[#This Row],[rozpoczecie]]</f>
        <v>7.9513888888889106E-3</v>
      </c>
    </row>
    <row r="1241" spans="1:7" hidden="1" x14ac:dyDescent="0.25">
      <c r="A1241">
        <v>8253162</v>
      </c>
      <c r="B1241" s="1">
        <v>42933</v>
      </c>
      <c r="C1241" s="2">
        <v>0.51468749999999996</v>
      </c>
      <c r="D1241" s="2">
        <v>0.5204050925925926</v>
      </c>
      <c r="E1241" t="str">
        <f>IF(LEN(telefony[[#This Row],[nr]])=7,"stacjonarny",IF(LEN(telefony[[#This Row],[nr]])=8,"komórkowy","zagraniczne"))</f>
        <v>stacjonarny</v>
      </c>
      <c r="F1241">
        <f>IFERROR(SEARCH("12*",telefony[[#This Row],[nr]]),0)</f>
        <v>0</v>
      </c>
      <c r="G1241" s="2">
        <f>telefony[[#This Row],[zakonczenie]]-telefony[[#This Row],[rozpoczecie]]</f>
        <v>5.7175925925926352E-3</v>
      </c>
    </row>
    <row r="1242" spans="1:7" hidden="1" x14ac:dyDescent="0.25">
      <c r="A1242">
        <v>8261808</v>
      </c>
      <c r="B1242" s="1">
        <v>42934</v>
      </c>
      <c r="C1242" s="2">
        <v>0.35718749999999999</v>
      </c>
      <c r="D1242" s="2">
        <v>0.36684027777777778</v>
      </c>
      <c r="E1242" t="str">
        <f>IF(LEN(telefony[[#This Row],[nr]])=7,"stacjonarny",IF(LEN(telefony[[#This Row],[nr]])=8,"komórkowy","zagraniczne"))</f>
        <v>stacjonarny</v>
      </c>
      <c r="F1242">
        <f>IFERROR(SEARCH("12*",telefony[[#This Row],[nr]]),0)</f>
        <v>0</v>
      </c>
      <c r="G1242" s="2">
        <f>telefony[[#This Row],[zakonczenie]]-telefony[[#This Row],[rozpoczecie]]</f>
        <v>9.6527777777777879E-3</v>
      </c>
    </row>
    <row r="1243" spans="1:7" hidden="1" x14ac:dyDescent="0.25">
      <c r="A1243">
        <v>8270097</v>
      </c>
      <c r="B1243" s="1">
        <v>42926</v>
      </c>
      <c r="C1243" s="2">
        <v>0.55650462962962965</v>
      </c>
      <c r="D1243" s="2">
        <v>0.55850694444444449</v>
      </c>
      <c r="E1243" t="str">
        <f>IF(LEN(telefony[[#This Row],[nr]])=7,"stacjonarny",IF(LEN(telefony[[#This Row],[nr]])=8,"komórkowy","zagraniczne"))</f>
        <v>stacjonarny</v>
      </c>
      <c r="F1243">
        <f>IFERROR(SEARCH("12*",telefony[[#This Row],[nr]]),0)</f>
        <v>0</v>
      </c>
      <c r="G1243" s="2">
        <f>telefony[[#This Row],[zakonczenie]]-telefony[[#This Row],[rozpoczecie]]</f>
        <v>2.0023148148148318E-3</v>
      </c>
    </row>
    <row r="1244" spans="1:7" hidden="1" x14ac:dyDescent="0.25">
      <c r="A1244">
        <v>8270097</v>
      </c>
      <c r="B1244" s="1">
        <v>42927</v>
      </c>
      <c r="C1244" s="2">
        <v>0.5900347222222222</v>
      </c>
      <c r="D1244" s="2">
        <v>0.59217592592592594</v>
      </c>
      <c r="E1244" t="str">
        <f>IF(LEN(telefony[[#This Row],[nr]])=7,"stacjonarny",IF(LEN(telefony[[#This Row],[nr]])=8,"komórkowy","zagraniczne"))</f>
        <v>stacjonarny</v>
      </c>
      <c r="F1244">
        <f>IFERROR(SEARCH("12*",telefony[[#This Row],[nr]]),0)</f>
        <v>0</v>
      </c>
      <c r="G1244" s="2">
        <f>telefony[[#This Row],[zakonczenie]]-telefony[[#This Row],[rozpoczecie]]</f>
        <v>2.1412037037037424E-3</v>
      </c>
    </row>
    <row r="1245" spans="1:7" hidden="1" x14ac:dyDescent="0.25">
      <c r="A1245">
        <v>8276893</v>
      </c>
      <c r="B1245" s="1">
        <v>42930</v>
      </c>
      <c r="C1245" s="2">
        <v>0.36056712962962961</v>
      </c>
      <c r="D1245" s="2">
        <v>0.36929398148148146</v>
      </c>
      <c r="E1245" t="str">
        <f>IF(LEN(telefony[[#This Row],[nr]])=7,"stacjonarny",IF(LEN(telefony[[#This Row],[nr]])=8,"komórkowy","zagraniczne"))</f>
        <v>stacjonarny</v>
      </c>
      <c r="F1245">
        <f>IFERROR(SEARCH("12*",telefony[[#This Row],[nr]]),0)</f>
        <v>0</v>
      </c>
      <c r="G1245" s="2">
        <f>telefony[[#This Row],[zakonczenie]]-telefony[[#This Row],[rozpoczecie]]</f>
        <v>8.7268518518518468E-3</v>
      </c>
    </row>
    <row r="1246" spans="1:7" hidden="1" x14ac:dyDescent="0.25">
      <c r="A1246">
        <v>8276893</v>
      </c>
      <c r="B1246" s="1">
        <v>42942</v>
      </c>
      <c r="C1246" s="2">
        <v>0.3590740740740741</v>
      </c>
      <c r="D1246" s="2">
        <v>0.36600694444444443</v>
      </c>
      <c r="E1246" t="str">
        <f>IF(LEN(telefony[[#This Row],[nr]])=7,"stacjonarny",IF(LEN(telefony[[#This Row],[nr]])=8,"komórkowy","zagraniczne"))</f>
        <v>stacjonarny</v>
      </c>
      <c r="F1246">
        <f>IFERROR(SEARCH("12*",telefony[[#This Row],[nr]]),0)</f>
        <v>0</v>
      </c>
      <c r="G1246" s="2">
        <f>telefony[[#This Row],[zakonczenie]]-telefony[[#This Row],[rozpoczecie]]</f>
        <v>6.9328703703703254E-3</v>
      </c>
    </row>
    <row r="1247" spans="1:7" hidden="1" x14ac:dyDescent="0.25">
      <c r="A1247">
        <v>8279741</v>
      </c>
      <c r="B1247" s="1">
        <v>42947</v>
      </c>
      <c r="C1247" s="2">
        <v>0.37170138888888887</v>
      </c>
      <c r="D1247" s="2">
        <v>0.38305555555555554</v>
      </c>
      <c r="E1247" t="str">
        <f>IF(LEN(telefony[[#This Row],[nr]])=7,"stacjonarny",IF(LEN(telefony[[#This Row],[nr]])=8,"komórkowy","zagraniczne"))</f>
        <v>stacjonarny</v>
      </c>
      <c r="F1247">
        <f>IFERROR(SEARCH("12*",telefony[[#This Row],[nr]]),0)</f>
        <v>0</v>
      </c>
      <c r="G1247" s="2">
        <f>telefony[[#This Row],[zakonczenie]]-telefony[[#This Row],[rozpoczecie]]</f>
        <v>1.1354166666666665E-2</v>
      </c>
    </row>
    <row r="1248" spans="1:7" hidden="1" x14ac:dyDescent="0.25">
      <c r="A1248">
        <v>8284495</v>
      </c>
      <c r="B1248" s="1">
        <v>42941</v>
      </c>
      <c r="C1248" s="2">
        <v>0.47385416666666669</v>
      </c>
      <c r="D1248" s="2">
        <v>0.47505787037037039</v>
      </c>
      <c r="E1248" t="str">
        <f>IF(LEN(telefony[[#This Row],[nr]])=7,"stacjonarny",IF(LEN(telefony[[#This Row],[nr]])=8,"komórkowy","zagraniczne"))</f>
        <v>stacjonarny</v>
      </c>
      <c r="F1248">
        <f>IFERROR(SEARCH("12*",telefony[[#This Row],[nr]]),0)</f>
        <v>0</v>
      </c>
      <c r="G1248" s="2">
        <f>telefony[[#This Row],[zakonczenie]]-telefony[[#This Row],[rozpoczecie]]</f>
        <v>1.2037037037037068E-3</v>
      </c>
    </row>
    <row r="1249" spans="1:7" hidden="1" x14ac:dyDescent="0.25">
      <c r="A1249">
        <v>8299537</v>
      </c>
      <c r="B1249" s="1">
        <v>42933</v>
      </c>
      <c r="C1249" s="2">
        <v>0.47302083333333333</v>
      </c>
      <c r="D1249" s="2">
        <v>0.47939814814814813</v>
      </c>
      <c r="E1249" t="str">
        <f>IF(LEN(telefony[[#This Row],[nr]])=7,"stacjonarny",IF(LEN(telefony[[#This Row],[nr]])=8,"komórkowy","zagraniczne"))</f>
        <v>stacjonarny</v>
      </c>
      <c r="F1249">
        <f>IFERROR(SEARCH("12*",telefony[[#This Row],[nr]]),0)</f>
        <v>0</v>
      </c>
      <c r="G1249" s="2">
        <f>telefony[[#This Row],[zakonczenie]]-telefony[[#This Row],[rozpoczecie]]</f>
        <v>6.377314814814794E-3</v>
      </c>
    </row>
    <row r="1250" spans="1:7" hidden="1" x14ac:dyDescent="0.25">
      <c r="A1250">
        <v>8313390</v>
      </c>
      <c r="B1250" s="1">
        <v>42919</v>
      </c>
      <c r="C1250" s="2">
        <v>0.39571759259259259</v>
      </c>
      <c r="D1250" s="2">
        <v>0.39844907407407409</v>
      </c>
      <c r="E1250" t="str">
        <f>IF(LEN(telefony[[#This Row],[nr]])=7,"stacjonarny",IF(LEN(telefony[[#This Row],[nr]])=8,"komórkowy","zagraniczne"))</f>
        <v>stacjonarny</v>
      </c>
      <c r="F1250">
        <f>IFERROR(SEARCH("12*",telefony[[#This Row],[nr]]),0)</f>
        <v>0</v>
      </c>
      <c r="G1250" s="2">
        <f>telefony[[#This Row],[zakonczenie]]-telefony[[#This Row],[rozpoczecie]]</f>
        <v>2.7314814814815014E-3</v>
      </c>
    </row>
    <row r="1251" spans="1:7" hidden="1" x14ac:dyDescent="0.25">
      <c r="A1251">
        <v>8313390</v>
      </c>
      <c r="B1251" s="1">
        <v>42921</v>
      </c>
      <c r="C1251" s="2">
        <v>0.34903935185185186</v>
      </c>
      <c r="D1251" s="2">
        <v>0.35381944444444446</v>
      </c>
      <c r="E1251" t="str">
        <f>IF(LEN(telefony[[#This Row],[nr]])=7,"stacjonarny",IF(LEN(telefony[[#This Row],[nr]])=8,"komórkowy","zagraniczne"))</f>
        <v>stacjonarny</v>
      </c>
      <c r="F1251">
        <f>IFERROR(SEARCH("12*",telefony[[#This Row],[nr]]),0)</f>
        <v>0</v>
      </c>
      <c r="G1251" s="2">
        <f>telefony[[#This Row],[zakonczenie]]-telefony[[#This Row],[rozpoczecie]]</f>
        <v>4.7800925925925997E-3</v>
      </c>
    </row>
    <row r="1252" spans="1:7" hidden="1" x14ac:dyDescent="0.25">
      <c r="A1252">
        <v>8322522</v>
      </c>
      <c r="B1252" s="1">
        <v>42926</v>
      </c>
      <c r="C1252" s="2">
        <v>0.49674768518518519</v>
      </c>
      <c r="D1252" s="2">
        <v>0.50796296296296295</v>
      </c>
      <c r="E1252" t="str">
        <f>IF(LEN(telefony[[#This Row],[nr]])=7,"stacjonarny",IF(LEN(telefony[[#This Row],[nr]])=8,"komórkowy","zagraniczne"))</f>
        <v>stacjonarny</v>
      </c>
      <c r="F1252">
        <f>IFERROR(SEARCH("12*",telefony[[#This Row],[nr]]),0)</f>
        <v>0</v>
      </c>
      <c r="G1252" s="2">
        <f>telefony[[#This Row],[zakonczenie]]-telefony[[#This Row],[rozpoczecie]]</f>
        <v>1.1215277777777755E-2</v>
      </c>
    </row>
    <row r="1253" spans="1:7" hidden="1" x14ac:dyDescent="0.25">
      <c r="A1253">
        <v>8322802</v>
      </c>
      <c r="B1253" s="1">
        <v>42937</v>
      </c>
      <c r="C1253" s="2">
        <v>0.39089120370370373</v>
      </c>
      <c r="D1253" s="2">
        <v>0.39620370370370372</v>
      </c>
      <c r="E1253" t="str">
        <f>IF(LEN(telefony[[#This Row],[nr]])=7,"stacjonarny",IF(LEN(telefony[[#This Row],[nr]])=8,"komórkowy","zagraniczne"))</f>
        <v>stacjonarny</v>
      </c>
      <c r="F1253">
        <f>IFERROR(SEARCH("12*",telefony[[#This Row],[nr]]),0)</f>
        <v>0</v>
      </c>
      <c r="G1253" s="2">
        <f>telefony[[#This Row],[zakonczenie]]-telefony[[#This Row],[rozpoczecie]]</f>
        <v>5.3124999999999978E-3</v>
      </c>
    </row>
    <row r="1254" spans="1:7" hidden="1" x14ac:dyDescent="0.25">
      <c r="A1254">
        <v>8331262</v>
      </c>
      <c r="B1254" s="1">
        <v>42930</v>
      </c>
      <c r="C1254" s="2">
        <v>0.61174768518518519</v>
      </c>
      <c r="D1254" s="2">
        <v>0.61697916666666663</v>
      </c>
      <c r="E1254" t="str">
        <f>IF(LEN(telefony[[#This Row],[nr]])=7,"stacjonarny",IF(LEN(telefony[[#This Row],[nr]])=8,"komórkowy","zagraniczne"))</f>
        <v>stacjonarny</v>
      </c>
      <c r="F1254">
        <f>IFERROR(SEARCH("12*",telefony[[#This Row],[nr]]),0)</f>
        <v>4</v>
      </c>
      <c r="G1254" s="2">
        <f>telefony[[#This Row],[zakonczenie]]-telefony[[#This Row],[rozpoczecie]]</f>
        <v>5.2314814814814481E-3</v>
      </c>
    </row>
    <row r="1255" spans="1:7" hidden="1" x14ac:dyDescent="0.25">
      <c r="A1255">
        <v>8362094</v>
      </c>
      <c r="B1255" s="1">
        <v>42937</v>
      </c>
      <c r="C1255" s="2">
        <v>0.34567129629629628</v>
      </c>
      <c r="D1255" s="2">
        <v>0.34745370370370371</v>
      </c>
      <c r="E1255" t="str">
        <f>IF(LEN(telefony[[#This Row],[nr]])=7,"stacjonarny",IF(LEN(telefony[[#This Row],[nr]])=8,"komórkowy","zagraniczne"))</f>
        <v>stacjonarny</v>
      </c>
      <c r="F1255">
        <f>IFERROR(SEARCH("12*",telefony[[#This Row],[nr]]),0)</f>
        <v>0</v>
      </c>
      <c r="G1255" s="2">
        <f>telefony[[#This Row],[zakonczenie]]-telefony[[#This Row],[rozpoczecie]]</f>
        <v>1.782407407407427E-3</v>
      </c>
    </row>
    <row r="1256" spans="1:7" hidden="1" x14ac:dyDescent="0.25">
      <c r="A1256">
        <v>8369815</v>
      </c>
      <c r="B1256" s="1">
        <v>42922</v>
      </c>
      <c r="C1256" s="2">
        <v>0.44350694444444444</v>
      </c>
      <c r="D1256" s="2">
        <v>0.44528935185185187</v>
      </c>
      <c r="E1256" t="str">
        <f>IF(LEN(telefony[[#This Row],[nr]])=7,"stacjonarny",IF(LEN(telefony[[#This Row],[nr]])=8,"komórkowy","zagraniczne"))</f>
        <v>stacjonarny</v>
      </c>
      <c r="F1256">
        <f>IFERROR(SEARCH("12*",telefony[[#This Row],[nr]]),0)</f>
        <v>0</v>
      </c>
      <c r="G1256" s="2">
        <f>telefony[[#This Row],[zakonczenie]]-telefony[[#This Row],[rozpoczecie]]</f>
        <v>1.782407407407427E-3</v>
      </c>
    </row>
    <row r="1257" spans="1:7" hidden="1" x14ac:dyDescent="0.25">
      <c r="A1257">
        <v>8369815</v>
      </c>
      <c r="B1257" s="1">
        <v>42943</v>
      </c>
      <c r="C1257" s="2">
        <v>0.3967013888888889</v>
      </c>
      <c r="D1257" s="2">
        <v>0.40182870370370372</v>
      </c>
      <c r="E1257" t="str">
        <f>IF(LEN(telefony[[#This Row],[nr]])=7,"stacjonarny",IF(LEN(telefony[[#This Row],[nr]])=8,"komórkowy","zagraniczne"))</f>
        <v>stacjonarny</v>
      </c>
      <c r="F1257">
        <f>IFERROR(SEARCH("12*",telefony[[#This Row],[nr]]),0)</f>
        <v>0</v>
      </c>
      <c r="G1257" s="2">
        <f>telefony[[#This Row],[zakonczenie]]-telefony[[#This Row],[rozpoczecie]]</f>
        <v>5.1273148148148207E-3</v>
      </c>
    </row>
    <row r="1258" spans="1:7" hidden="1" x14ac:dyDescent="0.25">
      <c r="A1258">
        <v>8375968</v>
      </c>
      <c r="B1258" s="1">
        <v>42921</v>
      </c>
      <c r="C1258" s="2">
        <v>0.5786458333333333</v>
      </c>
      <c r="D1258" s="2">
        <v>0.57954861111111111</v>
      </c>
      <c r="E1258" t="str">
        <f>IF(LEN(telefony[[#This Row],[nr]])=7,"stacjonarny",IF(LEN(telefony[[#This Row],[nr]])=8,"komórkowy","zagraniczne"))</f>
        <v>stacjonarny</v>
      </c>
      <c r="F1258">
        <f>IFERROR(SEARCH("12*",telefony[[#This Row],[nr]]),0)</f>
        <v>0</v>
      </c>
      <c r="G1258" s="2">
        <f>telefony[[#This Row],[zakonczenie]]-telefony[[#This Row],[rozpoczecie]]</f>
        <v>9.0277777777780788E-4</v>
      </c>
    </row>
    <row r="1259" spans="1:7" hidden="1" x14ac:dyDescent="0.25">
      <c r="A1259">
        <v>8384647</v>
      </c>
      <c r="B1259" s="1">
        <v>42920</v>
      </c>
      <c r="C1259" s="2">
        <v>0.4110300925925926</v>
      </c>
      <c r="D1259" s="2">
        <v>0.42162037037037037</v>
      </c>
      <c r="E1259" t="str">
        <f>IF(LEN(telefony[[#This Row],[nr]])=7,"stacjonarny",IF(LEN(telefony[[#This Row],[nr]])=8,"komórkowy","zagraniczne"))</f>
        <v>stacjonarny</v>
      </c>
      <c r="F1259">
        <f>IFERROR(SEARCH("12*",telefony[[#This Row],[nr]]),0)</f>
        <v>0</v>
      </c>
      <c r="G1259" s="2">
        <f>telefony[[#This Row],[zakonczenie]]-telefony[[#This Row],[rozpoczecie]]</f>
        <v>1.0590277777777768E-2</v>
      </c>
    </row>
    <row r="1260" spans="1:7" hidden="1" x14ac:dyDescent="0.25">
      <c r="A1260">
        <v>8385222</v>
      </c>
      <c r="B1260" s="1">
        <v>42920</v>
      </c>
      <c r="C1260" s="2">
        <v>0.5455092592592593</v>
      </c>
      <c r="D1260" s="2">
        <v>0.54748842592592595</v>
      </c>
      <c r="E1260" t="str">
        <f>IF(LEN(telefony[[#This Row],[nr]])=7,"stacjonarny",IF(LEN(telefony[[#This Row],[nr]])=8,"komórkowy","zagraniczne"))</f>
        <v>stacjonarny</v>
      </c>
      <c r="F1260">
        <f>IFERROR(SEARCH("12*",telefony[[#This Row],[nr]]),0)</f>
        <v>0</v>
      </c>
      <c r="G1260" s="2">
        <f>telefony[[#This Row],[zakonczenie]]-telefony[[#This Row],[rozpoczecie]]</f>
        <v>1.979166666666643E-3</v>
      </c>
    </row>
    <row r="1261" spans="1:7" hidden="1" x14ac:dyDescent="0.25">
      <c r="A1261">
        <v>8387594</v>
      </c>
      <c r="B1261" s="1">
        <v>42944</v>
      </c>
      <c r="C1261" s="2">
        <v>0.49401620370370369</v>
      </c>
      <c r="D1261" s="2">
        <v>0.49682870370370369</v>
      </c>
      <c r="E1261" t="str">
        <f>IF(LEN(telefony[[#This Row],[nr]])=7,"stacjonarny",IF(LEN(telefony[[#This Row],[nr]])=8,"komórkowy","zagraniczne"))</f>
        <v>stacjonarny</v>
      </c>
      <c r="F1261">
        <f>IFERROR(SEARCH("12*",telefony[[#This Row],[nr]]),0)</f>
        <v>0</v>
      </c>
      <c r="G1261" s="2">
        <f>telefony[[#This Row],[zakonczenie]]-telefony[[#This Row],[rozpoczecie]]</f>
        <v>2.8124999999999956E-3</v>
      </c>
    </row>
    <row r="1262" spans="1:7" hidden="1" x14ac:dyDescent="0.25">
      <c r="A1262">
        <v>8400710</v>
      </c>
      <c r="B1262" s="1">
        <v>42922</v>
      </c>
      <c r="C1262" s="2">
        <v>0.59182870370370366</v>
      </c>
      <c r="D1262" s="2">
        <v>0.59376157407407404</v>
      </c>
      <c r="E1262" t="str">
        <f>IF(LEN(telefony[[#This Row],[nr]])=7,"stacjonarny",IF(LEN(telefony[[#This Row],[nr]])=8,"komórkowy","zagraniczne"))</f>
        <v>stacjonarny</v>
      </c>
      <c r="F1262">
        <f>IFERROR(SEARCH("12*",telefony[[#This Row],[nr]]),0)</f>
        <v>0</v>
      </c>
      <c r="G1262" s="2">
        <f>telefony[[#This Row],[zakonczenie]]-telefony[[#This Row],[rozpoczecie]]</f>
        <v>1.9328703703703765E-3</v>
      </c>
    </row>
    <row r="1263" spans="1:7" hidden="1" x14ac:dyDescent="0.25">
      <c r="A1263">
        <v>8405292</v>
      </c>
      <c r="B1263" s="1">
        <v>42940</v>
      </c>
      <c r="C1263" s="2">
        <v>0.38635416666666667</v>
      </c>
      <c r="D1263" s="2">
        <v>0.39378472222222222</v>
      </c>
      <c r="E1263" t="str">
        <f>IF(LEN(telefony[[#This Row],[nr]])=7,"stacjonarny",IF(LEN(telefony[[#This Row],[nr]])=8,"komórkowy","zagraniczne"))</f>
        <v>stacjonarny</v>
      </c>
      <c r="F1263">
        <f>IFERROR(SEARCH("12*",telefony[[#This Row],[nr]]),0)</f>
        <v>0</v>
      </c>
      <c r="G1263" s="2">
        <f>telefony[[#This Row],[zakonczenie]]-telefony[[#This Row],[rozpoczecie]]</f>
        <v>7.4305555555555514E-3</v>
      </c>
    </row>
    <row r="1264" spans="1:7" hidden="1" x14ac:dyDescent="0.25">
      <c r="A1264">
        <v>8405954</v>
      </c>
      <c r="B1264" s="1">
        <v>42922</v>
      </c>
      <c r="C1264" s="2">
        <v>0.57164351851851847</v>
      </c>
      <c r="D1264" s="2">
        <v>0.57528935185185182</v>
      </c>
      <c r="E1264" t="str">
        <f>IF(LEN(telefony[[#This Row],[nr]])=7,"stacjonarny",IF(LEN(telefony[[#This Row],[nr]])=8,"komórkowy","zagraniczne"))</f>
        <v>stacjonarny</v>
      </c>
      <c r="F1264">
        <f>IFERROR(SEARCH("12*",telefony[[#This Row],[nr]]),0)</f>
        <v>0</v>
      </c>
      <c r="G1264" s="2">
        <f>telefony[[#This Row],[zakonczenie]]-telefony[[#This Row],[rozpoczecie]]</f>
        <v>3.6458333333333481E-3</v>
      </c>
    </row>
    <row r="1265" spans="1:7" hidden="1" x14ac:dyDescent="0.25">
      <c r="A1265">
        <v>8414788</v>
      </c>
      <c r="B1265" s="1">
        <v>42940</v>
      </c>
      <c r="C1265" s="2">
        <v>0.36887731481481484</v>
      </c>
      <c r="D1265" s="2">
        <v>0.37443287037037037</v>
      </c>
      <c r="E1265" t="str">
        <f>IF(LEN(telefony[[#This Row],[nr]])=7,"stacjonarny",IF(LEN(telefony[[#This Row],[nr]])=8,"komórkowy","zagraniczne"))</f>
        <v>stacjonarny</v>
      </c>
      <c r="F1265">
        <f>IFERROR(SEARCH("12*",telefony[[#This Row],[nr]]),0)</f>
        <v>0</v>
      </c>
      <c r="G1265" s="2">
        <f>telefony[[#This Row],[zakonczenie]]-telefony[[#This Row],[rozpoczecie]]</f>
        <v>5.5555555555555358E-3</v>
      </c>
    </row>
    <row r="1266" spans="1:7" hidden="1" x14ac:dyDescent="0.25">
      <c r="A1266">
        <v>8424969</v>
      </c>
      <c r="B1266" s="1">
        <v>42923</v>
      </c>
      <c r="C1266" s="2">
        <v>0.48380787037037037</v>
      </c>
      <c r="D1266" s="2">
        <v>0.49267361111111113</v>
      </c>
      <c r="E1266" t="str">
        <f>IF(LEN(telefony[[#This Row],[nr]])=7,"stacjonarny",IF(LEN(telefony[[#This Row],[nr]])=8,"komórkowy","zagraniczne"))</f>
        <v>stacjonarny</v>
      </c>
      <c r="F1266">
        <f>IFERROR(SEARCH("12*",telefony[[#This Row],[nr]]),0)</f>
        <v>0</v>
      </c>
      <c r="G1266" s="2">
        <f>telefony[[#This Row],[zakonczenie]]-telefony[[#This Row],[rozpoczecie]]</f>
        <v>8.8657407407407574E-3</v>
      </c>
    </row>
    <row r="1267" spans="1:7" hidden="1" x14ac:dyDescent="0.25">
      <c r="A1267">
        <v>8429072</v>
      </c>
      <c r="B1267" s="1">
        <v>42928</v>
      </c>
      <c r="C1267" s="2">
        <v>0.41414351851851849</v>
      </c>
      <c r="D1267" s="2">
        <v>0.42015046296296299</v>
      </c>
      <c r="E1267" t="str">
        <f>IF(LEN(telefony[[#This Row],[nr]])=7,"stacjonarny",IF(LEN(telefony[[#This Row],[nr]])=8,"komórkowy","zagraniczne"))</f>
        <v>stacjonarny</v>
      </c>
      <c r="F1267">
        <f>IFERROR(SEARCH("12*",telefony[[#This Row],[nr]]),0)</f>
        <v>0</v>
      </c>
      <c r="G1267" s="2">
        <f>telefony[[#This Row],[zakonczenie]]-telefony[[#This Row],[rozpoczecie]]</f>
        <v>6.0069444444444953E-3</v>
      </c>
    </row>
    <row r="1268" spans="1:7" hidden="1" x14ac:dyDescent="0.25">
      <c r="A1268">
        <v>8434044</v>
      </c>
      <c r="B1268" s="1">
        <v>42923</v>
      </c>
      <c r="C1268" s="2">
        <v>0.42149305555555555</v>
      </c>
      <c r="D1268" s="2">
        <v>0.42736111111111114</v>
      </c>
      <c r="E1268" t="str">
        <f>IF(LEN(telefony[[#This Row],[nr]])=7,"stacjonarny",IF(LEN(telefony[[#This Row],[nr]])=8,"komórkowy","zagraniczne"))</f>
        <v>stacjonarny</v>
      </c>
      <c r="F1268">
        <f>IFERROR(SEARCH("12*",telefony[[#This Row],[nr]]),0)</f>
        <v>0</v>
      </c>
      <c r="G1268" s="2">
        <f>telefony[[#This Row],[zakonczenie]]-telefony[[#This Row],[rozpoczecie]]</f>
        <v>5.8680555555555847E-3</v>
      </c>
    </row>
    <row r="1269" spans="1:7" hidden="1" x14ac:dyDescent="0.25">
      <c r="A1269">
        <v>8449157</v>
      </c>
      <c r="B1269" s="1">
        <v>42920</v>
      </c>
      <c r="C1269" s="2">
        <v>0.58377314814814818</v>
      </c>
      <c r="D1269" s="2">
        <v>0.59186342592592589</v>
      </c>
      <c r="E1269" t="str">
        <f>IF(LEN(telefony[[#This Row],[nr]])=7,"stacjonarny",IF(LEN(telefony[[#This Row],[nr]])=8,"komórkowy","zagraniczne"))</f>
        <v>stacjonarny</v>
      </c>
      <c r="F1269">
        <f>IFERROR(SEARCH("12*",telefony[[#This Row],[nr]]),0)</f>
        <v>0</v>
      </c>
      <c r="G1269" s="2">
        <f>telefony[[#This Row],[zakonczenie]]-telefony[[#This Row],[rozpoczecie]]</f>
        <v>8.0902777777777102E-3</v>
      </c>
    </row>
    <row r="1270" spans="1:7" hidden="1" x14ac:dyDescent="0.25">
      <c r="A1270">
        <v>8461631</v>
      </c>
      <c r="B1270" s="1">
        <v>42921</v>
      </c>
      <c r="C1270" s="2">
        <v>0.38335648148148149</v>
      </c>
      <c r="D1270" s="2">
        <v>0.38451388888888888</v>
      </c>
      <c r="E1270" t="str">
        <f>IF(LEN(telefony[[#This Row],[nr]])=7,"stacjonarny",IF(LEN(telefony[[#This Row],[nr]])=8,"komórkowy","zagraniczne"))</f>
        <v>stacjonarny</v>
      </c>
      <c r="F1270">
        <f>IFERROR(SEARCH("12*",telefony[[#This Row],[nr]]),0)</f>
        <v>0</v>
      </c>
      <c r="G1270" s="2">
        <f>telefony[[#This Row],[zakonczenie]]-telefony[[#This Row],[rozpoczecie]]</f>
        <v>1.1574074074073848E-3</v>
      </c>
    </row>
    <row r="1271" spans="1:7" hidden="1" x14ac:dyDescent="0.25">
      <c r="A1271">
        <v>8461631</v>
      </c>
      <c r="B1271" s="1">
        <v>42928</v>
      </c>
      <c r="C1271" s="2">
        <v>0.50025462962962963</v>
      </c>
      <c r="D1271" s="2">
        <v>0.50344907407407402</v>
      </c>
      <c r="E1271" t="str">
        <f>IF(LEN(telefony[[#This Row],[nr]])=7,"stacjonarny",IF(LEN(telefony[[#This Row],[nr]])=8,"komórkowy","zagraniczne"))</f>
        <v>stacjonarny</v>
      </c>
      <c r="F1271">
        <f>IFERROR(SEARCH("12*",telefony[[#This Row],[nr]]),0)</f>
        <v>0</v>
      </c>
      <c r="G1271" s="2">
        <f>telefony[[#This Row],[zakonczenie]]-telefony[[#This Row],[rozpoczecie]]</f>
        <v>3.1944444444443887E-3</v>
      </c>
    </row>
    <row r="1272" spans="1:7" hidden="1" x14ac:dyDescent="0.25">
      <c r="A1272">
        <v>8471021</v>
      </c>
      <c r="B1272" s="1">
        <v>42921</v>
      </c>
      <c r="C1272" s="2">
        <v>0.47431712962962963</v>
      </c>
      <c r="D1272" s="2">
        <v>0.47746527777777775</v>
      </c>
      <c r="E1272" t="str">
        <f>IF(LEN(telefony[[#This Row],[nr]])=7,"stacjonarny",IF(LEN(telefony[[#This Row],[nr]])=8,"komórkowy","zagraniczne"))</f>
        <v>stacjonarny</v>
      </c>
      <c r="F1272">
        <f>IFERROR(SEARCH("12*",telefony[[#This Row],[nr]]),0)</f>
        <v>0</v>
      </c>
      <c r="G1272" s="2">
        <f>telefony[[#This Row],[zakonczenie]]-telefony[[#This Row],[rozpoczecie]]</f>
        <v>3.1481481481481222E-3</v>
      </c>
    </row>
    <row r="1273" spans="1:7" hidden="1" x14ac:dyDescent="0.25">
      <c r="A1273">
        <v>8471219</v>
      </c>
      <c r="B1273" s="1">
        <v>42940</v>
      </c>
      <c r="C1273" s="2">
        <v>0.49229166666666668</v>
      </c>
      <c r="D1273" s="2">
        <v>0.49554398148148149</v>
      </c>
      <c r="E1273" t="str">
        <f>IF(LEN(telefony[[#This Row],[nr]])=7,"stacjonarny",IF(LEN(telefony[[#This Row],[nr]])=8,"komórkowy","zagraniczne"))</f>
        <v>stacjonarny</v>
      </c>
      <c r="F1273">
        <f>IFERROR(SEARCH("12*",telefony[[#This Row],[nr]]),0)</f>
        <v>4</v>
      </c>
      <c r="G1273" s="2">
        <f>telefony[[#This Row],[zakonczenie]]-telefony[[#This Row],[rozpoczecie]]</f>
        <v>3.2523148148148051E-3</v>
      </c>
    </row>
    <row r="1274" spans="1:7" hidden="1" x14ac:dyDescent="0.25">
      <c r="A1274">
        <v>8471544</v>
      </c>
      <c r="B1274" s="1">
        <v>42922</v>
      </c>
      <c r="C1274" s="2">
        <v>0.38960648148148147</v>
      </c>
      <c r="D1274" s="2">
        <v>0.39498842592592592</v>
      </c>
      <c r="E1274" t="str">
        <f>IF(LEN(telefony[[#This Row],[nr]])=7,"stacjonarny",IF(LEN(telefony[[#This Row],[nr]])=8,"komórkowy","zagraniczne"))</f>
        <v>stacjonarny</v>
      </c>
      <c r="F1274">
        <f>IFERROR(SEARCH("12*",telefony[[#This Row],[nr]]),0)</f>
        <v>0</v>
      </c>
      <c r="G1274" s="2">
        <f>telefony[[#This Row],[zakonczenie]]-telefony[[#This Row],[rozpoczecie]]</f>
        <v>5.3819444444444531E-3</v>
      </c>
    </row>
    <row r="1275" spans="1:7" hidden="1" x14ac:dyDescent="0.25">
      <c r="A1275">
        <v>8487003</v>
      </c>
      <c r="B1275" s="1">
        <v>42935</v>
      </c>
      <c r="C1275" s="2">
        <v>0.61648148148148152</v>
      </c>
      <c r="D1275" s="2">
        <v>0.62589120370370366</v>
      </c>
      <c r="E1275" t="str">
        <f>IF(LEN(telefony[[#This Row],[nr]])=7,"stacjonarny",IF(LEN(telefony[[#This Row],[nr]])=8,"komórkowy","zagraniczne"))</f>
        <v>stacjonarny</v>
      </c>
      <c r="F1275">
        <f>IFERROR(SEARCH("12*",telefony[[#This Row],[nr]]),0)</f>
        <v>0</v>
      </c>
      <c r="G1275" s="2">
        <f>telefony[[#This Row],[zakonczenie]]-telefony[[#This Row],[rozpoczecie]]</f>
        <v>9.4097222222221388E-3</v>
      </c>
    </row>
    <row r="1276" spans="1:7" hidden="1" x14ac:dyDescent="0.25">
      <c r="A1276">
        <v>8489588</v>
      </c>
      <c r="B1276" s="1">
        <v>42947</v>
      </c>
      <c r="C1276" s="2">
        <v>0.46803240740740742</v>
      </c>
      <c r="D1276" s="2">
        <v>0.47423611111111114</v>
      </c>
      <c r="E1276" t="str">
        <f>IF(LEN(telefony[[#This Row],[nr]])=7,"stacjonarny",IF(LEN(telefony[[#This Row],[nr]])=8,"komórkowy","zagraniczne"))</f>
        <v>stacjonarny</v>
      </c>
      <c r="F1276">
        <f>IFERROR(SEARCH("12*",telefony[[#This Row],[nr]]),0)</f>
        <v>0</v>
      </c>
      <c r="G1276" s="2">
        <f>telefony[[#This Row],[zakonczenie]]-telefony[[#This Row],[rozpoczecie]]</f>
        <v>6.2037037037037113E-3</v>
      </c>
    </row>
    <row r="1277" spans="1:7" hidden="1" x14ac:dyDescent="0.25">
      <c r="A1277">
        <v>8493652</v>
      </c>
      <c r="B1277" s="1">
        <v>42947</v>
      </c>
      <c r="C1277" s="2">
        <v>0.59569444444444442</v>
      </c>
      <c r="D1277" s="2">
        <v>0.60372685185185182</v>
      </c>
      <c r="E1277" t="str">
        <f>IF(LEN(telefony[[#This Row],[nr]])=7,"stacjonarny",IF(LEN(telefony[[#This Row],[nr]])=8,"komórkowy","zagraniczne"))</f>
        <v>stacjonarny</v>
      </c>
      <c r="F1277">
        <f>IFERROR(SEARCH("12*",telefony[[#This Row],[nr]]),0)</f>
        <v>0</v>
      </c>
      <c r="G1277" s="2">
        <f>telefony[[#This Row],[zakonczenie]]-telefony[[#This Row],[rozpoczecie]]</f>
        <v>8.0324074074074048E-3</v>
      </c>
    </row>
    <row r="1278" spans="1:7" hidden="1" x14ac:dyDescent="0.25">
      <c r="A1278">
        <v>8498076</v>
      </c>
      <c r="B1278" s="1">
        <v>42919</v>
      </c>
      <c r="C1278" s="2">
        <v>0.61523148148148143</v>
      </c>
      <c r="D1278" s="2">
        <v>0.62223379629629627</v>
      </c>
      <c r="E1278" t="str">
        <f>IF(LEN(telefony[[#This Row],[nr]])=7,"stacjonarny",IF(LEN(telefony[[#This Row],[nr]])=8,"komórkowy","zagraniczne"))</f>
        <v>stacjonarny</v>
      </c>
      <c r="F1278">
        <f>IFERROR(SEARCH("12*",telefony[[#This Row],[nr]]),0)</f>
        <v>0</v>
      </c>
      <c r="G1278" s="2">
        <f>telefony[[#This Row],[zakonczenie]]-telefony[[#This Row],[rozpoczecie]]</f>
        <v>7.0023148148148362E-3</v>
      </c>
    </row>
    <row r="1279" spans="1:7" hidden="1" x14ac:dyDescent="0.25">
      <c r="A1279">
        <v>8498076</v>
      </c>
      <c r="B1279" s="1">
        <v>42929</v>
      </c>
      <c r="C1279" s="2">
        <v>0.49493055555555554</v>
      </c>
      <c r="D1279" s="2">
        <v>0.49898148148148147</v>
      </c>
      <c r="E1279" t="str">
        <f>IF(LEN(telefony[[#This Row],[nr]])=7,"stacjonarny",IF(LEN(telefony[[#This Row],[nr]])=8,"komórkowy","zagraniczne"))</f>
        <v>stacjonarny</v>
      </c>
      <c r="F1279">
        <f>IFERROR(SEARCH("12*",telefony[[#This Row],[nr]]),0)</f>
        <v>0</v>
      </c>
      <c r="G1279" s="2">
        <f>telefony[[#This Row],[zakonczenie]]-telefony[[#This Row],[rozpoczecie]]</f>
        <v>4.05092592592593E-3</v>
      </c>
    </row>
    <row r="1280" spans="1:7" hidden="1" x14ac:dyDescent="0.25">
      <c r="A1280">
        <v>8498683</v>
      </c>
      <c r="B1280" s="1">
        <v>42930</v>
      </c>
      <c r="C1280" s="2">
        <v>0.45950231481481479</v>
      </c>
      <c r="D1280" s="2">
        <v>0.46177083333333335</v>
      </c>
      <c r="E1280" t="str">
        <f>IF(LEN(telefony[[#This Row],[nr]])=7,"stacjonarny",IF(LEN(telefony[[#This Row],[nr]])=8,"komórkowy","zagraniczne"))</f>
        <v>stacjonarny</v>
      </c>
      <c r="F1280">
        <f>IFERROR(SEARCH("12*",telefony[[#This Row],[nr]]),0)</f>
        <v>0</v>
      </c>
      <c r="G1280" s="2">
        <f>telefony[[#This Row],[zakonczenie]]-telefony[[#This Row],[rozpoczecie]]</f>
        <v>2.2685185185185586E-3</v>
      </c>
    </row>
    <row r="1281" spans="1:7" hidden="1" x14ac:dyDescent="0.25">
      <c r="A1281">
        <v>8501225</v>
      </c>
      <c r="B1281" s="1">
        <v>42936</v>
      </c>
      <c r="C1281" s="2">
        <v>0.57517361111111109</v>
      </c>
      <c r="D1281" s="2">
        <v>0.57784722222222218</v>
      </c>
      <c r="E1281" t="str">
        <f>IF(LEN(telefony[[#This Row],[nr]])=7,"stacjonarny",IF(LEN(telefony[[#This Row],[nr]])=8,"komórkowy","zagraniczne"))</f>
        <v>stacjonarny</v>
      </c>
      <c r="F1281">
        <f>IFERROR(SEARCH("12*",telefony[[#This Row],[nr]]),0)</f>
        <v>4</v>
      </c>
      <c r="G1281" s="2">
        <f>telefony[[#This Row],[zakonczenie]]-telefony[[#This Row],[rozpoczecie]]</f>
        <v>2.673611111111085E-3</v>
      </c>
    </row>
    <row r="1282" spans="1:7" hidden="1" x14ac:dyDescent="0.25">
      <c r="A1282">
        <v>8501947</v>
      </c>
      <c r="B1282" s="1">
        <v>42942</v>
      </c>
      <c r="C1282" s="2">
        <v>0.49135416666666665</v>
      </c>
      <c r="D1282" s="2">
        <v>0.49472222222222223</v>
      </c>
      <c r="E1282" t="str">
        <f>IF(LEN(telefony[[#This Row],[nr]])=7,"stacjonarny",IF(LEN(telefony[[#This Row],[nr]])=8,"komórkowy","zagraniczne"))</f>
        <v>stacjonarny</v>
      </c>
      <c r="F1282">
        <f>IFERROR(SEARCH("12*",telefony[[#This Row],[nr]]),0)</f>
        <v>0</v>
      </c>
      <c r="G1282" s="2">
        <f>telefony[[#This Row],[zakonczenie]]-telefony[[#This Row],[rozpoczecie]]</f>
        <v>3.3680555555555824E-3</v>
      </c>
    </row>
    <row r="1283" spans="1:7" hidden="1" x14ac:dyDescent="0.25">
      <c r="A1283">
        <v>8504601</v>
      </c>
      <c r="B1283" s="1">
        <v>42919</v>
      </c>
      <c r="C1283" s="2">
        <v>0.57958333333333334</v>
      </c>
      <c r="D1283" s="2">
        <v>0.58056712962962964</v>
      </c>
      <c r="E1283" t="str">
        <f>IF(LEN(telefony[[#This Row],[nr]])=7,"stacjonarny",IF(LEN(telefony[[#This Row],[nr]])=8,"komórkowy","zagraniczne"))</f>
        <v>stacjonarny</v>
      </c>
      <c r="F1283">
        <f>IFERROR(SEARCH("12*",telefony[[#This Row],[nr]]),0)</f>
        <v>0</v>
      </c>
      <c r="G1283" s="2">
        <f>telefony[[#This Row],[zakonczenie]]-telefony[[#This Row],[rozpoczecie]]</f>
        <v>9.8379629629630205E-4</v>
      </c>
    </row>
    <row r="1284" spans="1:7" hidden="1" x14ac:dyDescent="0.25">
      <c r="A1284">
        <v>8512255</v>
      </c>
      <c r="B1284" s="1">
        <v>42944</v>
      </c>
      <c r="C1284" s="2">
        <v>0.37327546296296299</v>
      </c>
      <c r="D1284" s="2">
        <v>0.37962962962962965</v>
      </c>
      <c r="E1284" t="str">
        <f>IF(LEN(telefony[[#This Row],[nr]])=7,"stacjonarny",IF(LEN(telefony[[#This Row],[nr]])=8,"komórkowy","zagraniczne"))</f>
        <v>stacjonarny</v>
      </c>
      <c r="F1284">
        <f>IFERROR(SEARCH("12*",telefony[[#This Row],[nr]]),0)</f>
        <v>3</v>
      </c>
      <c r="G1284" s="2">
        <f>telefony[[#This Row],[zakonczenie]]-telefony[[#This Row],[rozpoczecie]]</f>
        <v>6.3541666666666607E-3</v>
      </c>
    </row>
    <row r="1285" spans="1:7" hidden="1" x14ac:dyDescent="0.25">
      <c r="A1285">
        <v>8514016</v>
      </c>
      <c r="B1285" s="1">
        <v>42919</v>
      </c>
      <c r="C1285" s="2">
        <v>0.44778935185185187</v>
      </c>
      <c r="D1285" s="2">
        <v>0.44998842592592592</v>
      </c>
      <c r="E1285" t="str">
        <f>IF(LEN(telefony[[#This Row],[nr]])=7,"stacjonarny",IF(LEN(telefony[[#This Row],[nr]])=8,"komórkowy","zagraniczne"))</f>
        <v>stacjonarny</v>
      </c>
      <c r="F1285">
        <f>IFERROR(SEARCH("12*",telefony[[#This Row],[nr]]),0)</f>
        <v>0</v>
      </c>
      <c r="G1285" s="2">
        <f>telefony[[#This Row],[zakonczenie]]-telefony[[#This Row],[rozpoczecie]]</f>
        <v>2.1990740740740478E-3</v>
      </c>
    </row>
    <row r="1286" spans="1:7" hidden="1" x14ac:dyDescent="0.25">
      <c r="A1286">
        <v>8534481</v>
      </c>
      <c r="B1286" s="1">
        <v>42942</v>
      </c>
      <c r="C1286" s="2">
        <v>0.60950231481481476</v>
      </c>
      <c r="D1286" s="2">
        <v>0.61940972222222224</v>
      </c>
      <c r="E1286" t="str">
        <f>IF(LEN(telefony[[#This Row],[nr]])=7,"stacjonarny",IF(LEN(telefony[[#This Row],[nr]])=8,"komórkowy","zagraniczne"))</f>
        <v>stacjonarny</v>
      </c>
      <c r="F1286">
        <f>IFERROR(SEARCH("12*",telefony[[#This Row],[nr]]),0)</f>
        <v>0</v>
      </c>
      <c r="G1286" s="2">
        <f>telefony[[#This Row],[zakonczenie]]-telefony[[#This Row],[rozpoczecie]]</f>
        <v>9.9074074074074758E-3</v>
      </c>
    </row>
    <row r="1287" spans="1:7" hidden="1" x14ac:dyDescent="0.25">
      <c r="A1287">
        <v>8541151</v>
      </c>
      <c r="B1287" s="1">
        <v>42937</v>
      </c>
      <c r="C1287" s="2">
        <v>0.38848379629629631</v>
      </c>
      <c r="D1287" s="2">
        <v>0.39874999999999999</v>
      </c>
      <c r="E1287" t="str">
        <f>IF(LEN(telefony[[#This Row],[nr]])=7,"stacjonarny",IF(LEN(telefony[[#This Row],[nr]])=8,"komórkowy","zagraniczne"))</f>
        <v>stacjonarny</v>
      </c>
      <c r="F1287">
        <f>IFERROR(SEARCH("12*",telefony[[#This Row],[nr]]),0)</f>
        <v>0</v>
      </c>
      <c r="G1287" s="2">
        <f>telefony[[#This Row],[zakonczenie]]-telefony[[#This Row],[rozpoczecie]]</f>
        <v>1.026620370370368E-2</v>
      </c>
    </row>
    <row r="1288" spans="1:7" hidden="1" x14ac:dyDescent="0.25">
      <c r="A1288">
        <v>8570276</v>
      </c>
      <c r="B1288" s="1">
        <v>42926</v>
      </c>
      <c r="C1288" s="2">
        <v>0.33759259259259261</v>
      </c>
      <c r="D1288" s="2">
        <v>0.34880787037037037</v>
      </c>
      <c r="E1288" t="str">
        <f>IF(LEN(telefony[[#This Row],[nr]])=7,"stacjonarny",IF(LEN(telefony[[#This Row],[nr]])=8,"komórkowy","zagraniczne"))</f>
        <v>stacjonarny</v>
      </c>
      <c r="F1288">
        <f>IFERROR(SEARCH("12*",telefony[[#This Row],[nr]]),0)</f>
        <v>0</v>
      </c>
      <c r="G1288" s="2">
        <f>telefony[[#This Row],[zakonczenie]]-telefony[[#This Row],[rozpoczecie]]</f>
        <v>1.1215277777777755E-2</v>
      </c>
    </row>
    <row r="1289" spans="1:7" hidden="1" x14ac:dyDescent="0.25">
      <c r="A1289">
        <v>8585321</v>
      </c>
      <c r="B1289" s="1">
        <v>42944</v>
      </c>
      <c r="C1289" s="2">
        <v>0.4836111111111111</v>
      </c>
      <c r="D1289" s="2">
        <v>0.48996527777777776</v>
      </c>
      <c r="E1289" t="str">
        <f>IF(LEN(telefony[[#This Row],[nr]])=7,"stacjonarny",IF(LEN(telefony[[#This Row],[nr]])=8,"komórkowy","zagraniczne"))</f>
        <v>stacjonarny</v>
      </c>
      <c r="F1289">
        <f>IFERROR(SEARCH("12*",telefony[[#This Row],[nr]]),0)</f>
        <v>0</v>
      </c>
      <c r="G1289" s="2">
        <f>telefony[[#This Row],[zakonczenie]]-telefony[[#This Row],[rozpoczecie]]</f>
        <v>6.3541666666666607E-3</v>
      </c>
    </row>
    <row r="1290" spans="1:7" hidden="1" x14ac:dyDescent="0.25">
      <c r="A1290">
        <v>8585321</v>
      </c>
      <c r="B1290" s="1">
        <v>42947</v>
      </c>
      <c r="C1290" s="2">
        <v>0.48424768518518518</v>
      </c>
      <c r="D1290" s="2">
        <v>0.48873842592592592</v>
      </c>
      <c r="E1290" t="str">
        <f>IF(LEN(telefony[[#This Row],[nr]])=7,"stacjonarny",IF(LEN(telefony[[#This Row],[nr]])=8,"komórkowy","zagraniczne"))</f>
        <v>stacjonarny</v>
      </c>
      <c r="F1290">
        <f>IFERROR(SEARCH("12*",telefony[[#This Row],[nr]]),0)</f>
        <v>0</v>
      </c>
      <c r="G1290" s="2">
        <f>telefony[[#This Row],[zakonczenie]]-telefony[[#This Row],[rozpoczecie]]</f>
        <v>4.4907407407407396E-3</v>
      </c>
    </row>
    <row r="1291" spans="1:7" hidden="1" x14ac:dyDescent="0.25">
      <c r="A1291">
        <v>8590206</v>
      </c>
      <c r="B1291" s="1">
        <v>42944</v>
      </c>
      <c r="C1291" s="2">
        <v>0.46763888888888888</v>
      </c>
      <c r="D1291" s="2">
        <v>0.47359953703703705</v>
      </c>
      <c r="E1291" t="str">
        <f>IF(LEN(telefony[[#This Row],[nr]])=7,"stacjonarny",IF(LEN(telefony[[#This Row],[nr]])=8,"komórkowy","zagraniczne"))</f>
        <v>stacjonarny</v>
      </c>
      <c r="F1291">
        <f>IFERROR(SEARCH("12*",telefony[[#This Row],[nr]]),0)</f>
        <v>0</v>
      </c>
      <c r="G1291" s="2">
        <f>telefony[[#This Row],[zakonczenie]]-telefony[[#This Row],[rozpoczecie]]</f>
        <v>5.9606481481481732E-3</v>
      </c>
    </row>
    <row r="1292" spans="1:7" hidden="1" x14ac:dyDescent="0.25">
      <c r="A1292">
        <v>8596442</v>
      </c>
      <c r="B1292" s="1">
        <v>42937</v>
      </c>
      <c r="C1292" s="2">
        <v>0.47105324074074073</v>
      </c>
      <c r="D1292" s="2">
        <v>0.48011574074074076</v>
      </c>
      <c r="E1292" t="str">
        <f>IF(LEN(telefony[[#This Row],[nr]])=7,"stacjonarny",IF(LEN(telefony[[#This Row],[nr]])=8,"komórkowy","zagraniczne"))</f>
        <v>stacjonarny</v>
      </c>
      <c r="F1292">
        <f>IFERROR(SEARCH("12*",telefony[[#This Row],[nr]]),0)</f>
        <v>0</v>
      </c>
      <c r="G1292" s="2">
        <f>telefony[[#This Row],[zakonczenie]]-telefony[[#This Row],[rozpoczecie]]</f>
        <v>9.0625000000000289E-3</v>
      </c>
    </row>
    <row r="1293" spans="1:7" hidden="1" x14ac:dyDescent="0.25">
      <c r="A1293">
        <v>8596929</v>
      </c>
      <c r="B1293" s="1">
        <v>42919</v>
      </c>
      <c r="C1293" s="2">
        <v>0.35322916666666665</v>
      </c>
      <c r="D1293" s="2">
        <v>0.35968749999999999</v>
      </c>
      <c r="E1293" t="str">
        <f>IF(LEN(telefony[[#This Row],[nr]])=7,"stacjonarny",IF(LEN(telefony[[#This Row],[nr]])=8,"komórkowy","zagraniczne"))</f>
        <v>stacjonarny</v>
      </c>
      <c r="F1293">
        <f>IFERROR(SEARCH("12*",telefony[[#This Row],[nr]]),0)</f>
        <v>0</v>
      </c>
      <c r="G1293" s="2">
        <f>telefony[[#This Row],[zakonczenie]]-telefony[[#This Row],[rozpoczecie]]</f>
        <v>6.4583333333333437E-3</v>
      </c>
    </row>
    <row r="1294" spans="1:7" hidden="1" x14ac:dyDescent="0.25">
      <c r="A1294">
        <v>8605742</v>
      </c>
      <c r="B1294" s="1">
        <v>42922</v>
      </c>
      <c r="C1294" s="2">
        <v>0.5119097222222222</v>
      </c>
      <c r="D1294" s="2">
        <v>0.52288194444444447</v>
      </c>
      <c r="E1294" t="str">
        <f>IF(LEN(telefony[[#This Row],[nr]])=7,"stacjonarny",IF(LEN(telefony[[#This Row],[nr]])=8,"komórkowy","zagraniczne"))</f>
        <v>stacjonarny</v>
      </c>
      <c r="F1294">
        <f>IFERROR(SEARCH("12*",telefony[[#This Row],[nr]]),0)</f>
        <v>0</v>
      </c>
      <c r="G1294" s="2">
        <f>telefony[[#This Row],[zakonczenie]]-telefony[[#This Row],[rozpoczecie]]</f>
        <v>1.0972222222222272E-2</v>
      </c>
    </row>
    <row r="1295" spans="1:7" hidden="1" x14ac:dyDescent="0.25">
      <c r="A1295">
        <v>8622421</v>
      </c>
      <c r="B1295" s="1">
        <v>42941</v>
      </c>
      <c r="C1295" s="2">
        <v>0.56459490740740736</v>
      </c>
      <c r="D1295" s="2">
        <v>0.56638888888888894</v>
      </c>
      <c r="E1295" t="str">
        <f>IF(LEN(telefony[[#This Row],[nr]])=7,"stacjonarny",IF(LEN(telefony[[#This Row],[nr]])=8,"komórkowy","zagraniczne"))</f>
        <v>stacjonarny</v>
      </c>
      <c r="F1295">
        <f>IFERROR(SEARCH("12*",telefony[[#This Row],[nr]]),0)</f>
        <v>0</v>
      </c>
      <c r="G1295" s="2">
        <f>telefony[[#This Row],[zakonczenie]]-telefony[[#This Row],[rozpoczecie]]</f>
        <v>1.7939814814815769E-3</v>
      </c>
    </row>
    <row r="1296" spans="1:7" hidden="1" x14ac:dyDescent="0.25">
      <c r="A1296">
        <v>8632893</v>
      </c>
      <c r="B1296" s="1">
        <v>42926</v>
      </c>
      <c r="C1296" s="2">
        <v>0.36996527777777777</v>
      </c>
      <c r="D1296" s="2">
        <v>0.37988425925925928</v>
      </c>
      <c r="E1296" t="str">
        <f>IF(LEN(telefony[[#This Row],[nr]])=7,"stacjonarny",IF(LEN(telefony[[#This Row],[nr]])=8,"komórkowy","zagraniczne"))</f>
        <v>stacjonarny</v>
      </c>
      <c r="F1296">
        <f>IFERROR(SEARCH("12*",telefony[[#This Row],[nr]]),0)</f>
        <v>0</v>
      </c>
      <c r="G1296" s="2">
        <f>telefony[[#This Row],[zakonczenie]]-telefony[[#This Row],[rozpoczecie]]</f>
        <v>9.9189814814815147E-3</v>
      </c>
    </row>
    <row r="1297" spans="1:7" hidden="1" x14ac:dyDescent="0.25">
      <c r="A1297">
        <v>8647144</v>
      </c>
      <c r="B1297" s="1">
        <v>42933</v>
      </c>
      <c r="C1297" s="2">
        <v>0.36208333333333331</v>
      </c>
      <c r="D1297" s="2">
        <v>0.36282407407407408</v>
      </c>
      <c r="E1297" t="str">
        <f>IF(LEN(telefony[[#This Row],[nr]])=7,"stacjonarny",IF(LEN(telefony[[#This Row],[nr]])=8,"komórkowy","zagraniczne"))</f>
        <v>stacjonarny</v>
      </c>
      <c r="F1297">
        <f>IFERROR(SEARCH("12*",telefony[[#This Row],[nr]]),0)</f>
        <v>0</v>
      </c>
      <c r="G1297" s="2">
        <f>telefony[[#This Row],[zakonczenie]]-telefony[[#This Row],[rozpoczecie]]</f>
        <v>7.4074074074076401E-4</v>
      </c>
    </row>
    <row r="1298" spans="1:7" hidden="1" x14ac:dyDescent="0.25">
      <c r="A1298">
        <v>8655825</v>
      </c>
      <c r="B1298" s="1">
        <v>42928</v>
      </c>
      <c r="C1298" s="2">
        <v>0.48251157407407408</v>
      </c>
      <c r="D1298" s="2">
        <v>0.48732638888888891</v>
      </c>
      <c r="E1298" t="str">
        <f>IF(LEN(telefony[[#This Row],[nr]])=7,"stacjonarny",IF(LEN(telefony[[#This Row],[nr]])=8,"komórkowy","zagraniczne"))</f>
        <v>stacjonarny</v>
      </c>
      <c r="F1298">
        <f>IFERROR(SEARCH("12*",telefony[[#This Row],[nr]]),0)</f>
        <v>0</v>
      </c>
      <c r="G1298" s="2">
        <f>telefony[[#This Row],[zakonczenie]]-telefony[[#This Row],[rozpoczecie]]</f>
        <v>4.8148148148148273E-3</v>
      </c>
    </row>
    <row r="1299" spans="1:7" hidden="1" x14ac:dyDescent="0.25">
      <c r="A1299">
        <v>8667012</v>
      </c>
      <c r="B1299" s="1">
        <v>42944</v>
      </c>
      <c r="C1299" s="2">
        <v>0.62204861111111109</v>
      </c>
      <c r="D1299" s="2">
        <v>0.62440972222222224</v>
      </c>
      <c r="E1299" t="str">
        <f>IF(LEN(telefony[[#This Row],[nr]])=7,"stacjonarny",IF(LEN(telefony[[#This Row],[nr]])=8,"komórkowy","zagraniczne"))</f>
        <v>stacjonarny</v>
      </c>
      <c r="F1299">
        <f>IFERROR(SEARCH("12*",telefony[[#This Row],[nr]]),0)</f>
        <v>6</v>
      </c>
      <c r="G1299" s="2">
        <f>telefony[[#This Row],[zakonczenie]]-telefony[[#This Row],[rozpoczecie]]</f>
        <v>2.3611111111111471E-3</v>
      </c>
    </row>
    <row r="1300" spans="1:7" hidden="1" x14ac:dyDescent="0.25">
      <c r="A1300">
        <v>8672623</v>
      </c>
      <c r="B1300" s="1">
        <v>42934</v>
      </c>
      <c r="C1300" s="2">
        <v>0.45947916666666666</v>
      </c>
      <c r="D1300" s="2">
        <v>0.46460648148148148</v>
      </c>
      <c r="E1300" t="str">
        <f>IF(LEN(telefony[[#This Row],[nr]])=7,"stacjonarny",IF(LEN(telefony[[#This Row],[nr]])=8,"komórkowy","zagraniczne"))</f>
        <v>stacjonarny</v>
      </c>
      <c r="F1300">
        <f>IFERROR(SEARCH("12*",telefony[[#This Row],[nr]]),0)</f>
        <v>0</v>
      </c>
      <c r="G1300" s="2">
        <f>telefony[[#This Row],[zakonczenie]]-telefony[[#This Row],[rozpoczecie]]</f>
        <v>5.1273148148148207E-3</v>
      </c>
    </row>
    <row r="1301" spans="1:7" hidden="1" x14ac:dyDescent="0.25">
      <c r="A1301">
        <v>8672651</v>
      </c>
      <c r="B1301" s="1">
        <v>42927</v>
      </c>
      <c r="C1301" s="2">
        <v>0.53401620370370373</v>
      </c>
      <c r="D1301" s="2">
        <v>0.54462962962962957</v>
      </c>
      <c r="E1301" t="str">
        <f>IF(LEN(telefony[[#This Row],[nr]])=7,"stacjonarny",IF(LEN(telefony[[#This Row],[nr]])=8,"komórkowy","zagraniczne"))</f>
        <v>stacjonarny</v>
      </c>
      <c r="F1301">
        <f>IFERROR(SEARCH("12*",telefony[[#This Row],[nr]]),0)</f>
        <v>0</v>
      </c>
      <c r="G1301" s="2">
        <f>telefony[[#This Row],[zakonczenie]]-telefony[[#This Row],[rozpoczecie]]</f>
        <v>1.0613425925925846E-2</v>
      </c>
    </row>
    <row r="1302" spans="1:7" hidden="1" x14ac:dyDescent="0.25">
      <c r="A1302">
        <v>8679036</v>
      </c>
      <c r="B1302" s="1">
        <v>42926</v>
      </c>
      <c r="C1302" s="2">
        <v>0.58976851851851853</v>
      </c>
      <c r="D1302" s="2">
        <v>0.60074074074074069</v>
      </c>
      <c r="E1302" t="str">
        <f>IF(LEN(telefony[[#This Row],[nr]])=7,"stacjonarny",IF(LEN(telefony[[#This Row],[nr]])=8,"komórkowy","zagraniczne"))</f>
        <v>stacjonarny</v>
      </c>
      <c r="F1302">
        <f>IFERROR(SEARCH("12*",telefony[[#This Row],[nr]]),0)</f>
        <v>0</v>
      </c>
      <c r="G1302" s="2">
        <f>telefony[[#This Row],[zakonczenie]]-telefony[[#This Row],[rozpoczecie]]</f>
        <v>1.0972222222222161E-2</v>
      </c>
    </row>
    <row r="1303" spans="1:7" hidden="1" x14ac:dyDescent="0.25">
      <c r="A1303">
        <v>8679036</v>
      </c>
      <c r="B1303" s="1">
        <v>42936</v>
      </c>
      <c r="C1303" s="2">
        <v>0.55827546296296293</v>
      </c>
      <c r="D1303" s="2">
        <v>0.55864583333333329</v>
      </c>
      <c r="E1303" t="str">
        <f>IF(LEN(telefony[[#This Row],[nr]])=7,"stacjonarny",IF(LEN(telefony[[#This Row],[nr]])=8,"komórkowy","zagraniczne"))</f>
        <v>stacjonarny</v>
      </c>
      <c r="F1303">
        <f>IFERROR(SEARCH("12*",telefony[[#This Row],[nr]]),0)</f>
        <v>0</v>
      </c>
      <c r="G1303" s="2">
        <f>telefony[[#This Row],[zakonczenie]]-telefony[[#This Row],[rozpoczecie]]</f>
        <v>3.7037037037035425E-4</v>
      </c>
    </row>
    <row r="1304" spans="1:7" hidden="1" x14ac:dyDescent="0.25">
      <c r="A1304">
        <v>8679036</v>
      </c>
      <c r="B1304" s="1">
        <v>42937</v>
      </c>
      <c r="C1304" s="2">
        <v>0.4924189814814815</v>
      </c>
      <c r="D1304" s="2">
        <v>0.49381944444444442</v>
      </c>
      <c r="E1304" t="str">
        <f>IF(LEN(telefony[[#This Row],[nr]])=7,"stacjonarny",IF(LEN(telefony[[#This Row],[nr]])=8,"komórkowy","zagraniczne"))</f>
        <v>stacjonarny</v>
      </c>
      <c r="F1304">
        <f>IFERROR(SEARCH("12*",telefony[[#This Row],[nr]]),0)</f>
        <v>0</v>
      </c>
      <c r="G1304" s="2">
        <f>telefony[[#This Row],[zakonczenie]]-telefony[[#This Row],[rozpoczecie]]</f>
        <v>1.4004629629629228E-3</v>
      </c>
    </row>
    <row r="1305" spans="1:7" hidden="1" x14ac:dyDescent="0.25">
      <c r="A1305">
        <v>8690793</v>
      </c>
      <c r="B1305" s="1">
        <v>42935</v>
      </c>
      <c r="C1305" s="2">
        <v>0.61207175925925927</v>
      </c>
      <c r="D1305" s="2">
        <v>0.61613425925925924</v>
      </c>
      <c r="E1305" t="str">
        <f>IF(LEN(telefony[[#This Row],[nr]])=7,"stacjonarny",IF(LEN(telefony[[#This Row],[nr]])=8,"komórkowy","zagraniczne"))</f>
        <v>stacjonarny</v>
      </c>
      <c r="F1305">
        <f>IFERROR(SEARCH("12*",telefony[[#This Row],[nr]]),0)</f>
        <v>0</v>
      </c>
      <c r="G1305" s="2">
        <f>telefony[[#This Row],[zakonczenie]]-telefony[[#This Row],[rozpoczecie]]</f>
        <v>4.0624999999999689E-3</v>
      </c>
    </row>
    <row r="1306" spans="1:7" hidden="1" x14ac:dyDescent="0.25">
      <c r="A1306">
        <v>8691743</v>
      </c>
      <c r="B1306" s="1">
        <v>42936</v>
      </c>
      <c r="C1306" s="2">
        <v>0.41228009259259257</v>
      </c>
      <c r="D1306" s="2">
        <v>0.42214120370370373</v>
      </c>
      <c r="E1306" t="str">
        <f>IF(LEN(telefony[[#This Row],[nr]])=7,"stacjonarny",IF(LEN(telefony[[#This Row],[nr]])=8,"komórkowy","zagraniczne"))</f>
        <v>stacjonarny</v>
      </c>
      <c r="F1306">
        <f>IFERROR(SEARCH("12*",telefony[[#This Row],[nr]]),0)</f>
        <v>0</v>
      </c>
      <c r="G1306" s="2">
        <f>telefony[[#This Row],[zakonczenie]]-telefony[[#This Row],[rozpoczecie]]</f>
        <v>9.8611111111111538E-3</v>
      </c>
    </row>
    <row r="1307" spans="1:7" hidden="1" x14ac:dyDescent="0.25">
      <c r="A1307">
        <v>8715278</v>
      </c>
      <c r="B1307" s="1">
        <v>42944</v>
      </c>
      <c r="C1307" s="2">
        <v>0.57146990740740744</v>
      </c>
      <c r="D1307" s="2">
        <v>0.57642361111111107</v>
      </c>
      <c r="E1307" t="str">
        <f>IF(LEN(telefony[[#This Row],[nr]])=7,"stacjonarny",IF(LEN(telefony[[#This Row],[nr]])=8,"komórkowy","zagraniczne"))</f>
        <v>stacjonarny</v>
      </c>
      <c r="F1307">
        <f>IFERROR(SEARCH("12*",telefony[[#This Row],[nr]]),0)</f>
        <v>0</v>
      </c>
      <c r="G1307" s="2">
        <f>telefony[[#This Row],[zakonczenie]]-telefony[[#This Row],[rozpoczecie]]</f>
        <v>4.9537037037036269E-3</v>
      </c>
    </row>
    <row r="1308" spans="1:7" hidden="1" x14ac:dyDescent="0.25">
      <c r="A1308">
        <v>8723323</v>
      </c>
      <c r="B1308" s="1">
        <v>42934</v>
      </c>
      <c r="C1308" s="2">
        <v>0.47505787037037039</v>
      </c>
      <c r="D1308" s="2">
        <v>0.48318287037037039</v>
      </c>
      <c r="E1308" t="str">
        <f>IF(LEN(telefony[[#This Row],[nr]])=7,"stacjonarny",IF(LEN(telefony[[#This Row],[nr]])=8,"komórkowy","zagraniczne"))</f>
        <v>stacjonarny</v>
      </c>
      <c r="F1308">
        <f>IFERROR(SEARCH("12*",telefony[[#This Row],[nr]]),0)</f>
        <v>0</v>
      </c>
      <c r="G1308" s="2">
        <f>telefony[[#This Row],[zakonczenie]]-telefony[[#This Row],[rozpoczecie]]</f>
        <v>8.1249999999999933E-3</v>
      </c>
    </row>
    <row r="1309" spans="1:7" hidden="1" x14ac:dyDescent="0.25">
      <c r="A1309">
        <v>8743781</v>
      </c>
      <c r="B1309" s="1">
        <v>42941</v>
      </c>
      <c r="C1309" s="2">
        <v>0.57284722222222217</v>
      </c>
      <c r="D1309" s="2">
        <v>0.58149305555555553</v>
      </c>
      <c r="E1309" t="str">
        <f>IF(LEN(telefony[[#This Row],[nr]])=7,"stacjonarny",IF(LEN(telefony[[#This Row],[nr]])=8,"komórkowy","zagraniczne"))</f>
        <v>stacjonarny</v>
      </c>
      <c r="F1309">
        <f>IFERROR(SEARCH("12*",telefony[[#This Row],[nr]]),0)</f>
        <v>0</v>
      </c>
      <c r="G1309" s="2">
        <f>telefony[[#This Row],[zakonczenie]]-telefony[[#This Row],[rozpoczecie]]</f>
        <v>8.6458333333333526E-3</v>
      </c>
    </row>
    <row r="1310" spans="1:7" hidden="1" x14ac:dyDescent="0.25">
      <c r="A1310">
        <v>8748493</v>
      </c>
      <c r="B1310" s="1">
        <v>42942</v>
      </c>
      <c r="C1310" s="2">
        <v>0.40415509259259258</v>
      </c>
      <c r="D1310" s="2">
        <v>0.40443287037037035</v>
      </c>
      <c r="E1310" t="str">
        <f>IF(LEN(telefony[[#This Row],[nr]])=7,"stacjonarny",IF(LEN(telefony[[#This Row],[nr]])=8,"komórkowy","zagraniczne"))</f>
        <v>stacjonarny</v>
      </c>
      <c r="F1310">
        <f>IFERROR(SEARCH("12*",telefony[[#This Row],[nr]]),0)</f>
        <v>0</v>
      </c>
      <c r="G1310" s="2">
        <f>telefony[[#This Row],[zakonczenie]]-telefony[[#This Row],[rozpoczecie]]</f>
        <v>2.7777777777776569E-4</v>
      </c>
    </row>
    <row r="1311" spans="1:7" hidden="1" x14ac:dyDescent="0.25">
      <c r="A1311">
        <v>8749135</v>
      </c>
      <c r="B1311" s="1">
        <v>42933</v>
      </c>
      <c r="C1311" s="2">
        <v>0.56083333333333329</v>
      </c>
      <c r="D1311" s="2">
        <v>0.56415509259259256</v>
      </c>
      <c r="E1311" t="str">
        <f>IF(LEN(telefony[[#This Row],[nr]])=7,"stacjonarny",IF(LEN(telefony[[#This Row],[nr]])=8,"komórkowy","zagraniczne"))</f>
        <v>stacjonarny</v>
      </c>
      <c r="F1311">
        <f>IFERROR(SEARCH("12*",telefony[[#This Row],[nr]]),0)</f>
        <v>0</v>
      </c>
      <c r="G1311" s="2">
        <f>telefony[[#This Row],[zakonczenie]]-telefony[[#This Row],[rozpoczecie]]</f>
        <v>3.3217592592592604E-3</v>
      </c>
    </row>
    <row r="1312" spans="1:7" hidden="1" x14ac:dyDescent="0.25">
      <c r="A1312">
        <v>8750619</v>
      </c>
      <c r="B1312" s="1">
        <v>42930</v>
      </c>
      <c r="C1312" s="2">
        <v>0.51645833333333335</v>
      </c>
      <c r="D1312" s="2">
        <v>0.51701388888888888</v>
      </c>
      <c r="E1312" t="str">
        <f>IF(LEN(telefony[[#This Row],[nr]])=7,"stacjonarny",IF(LEN(telefony[[#This Row],[nr]])=8,"komórkowy","zagraniczne"))</f>
        <v>stacjonarny</v>
      </c>
      <c r="F1312">
        <f>IFERROR(SEARCH("12*",telefony[[#This Row],[nr]]),0)</f>
        <v>0</v>
      </c>
      <c r="G1312" s="2">
        <f>telefony[[#This Row],[zakonczenie]]-telefony[[#This Row],[rozpoczecie]]</f>
        <v>5.5555555555553138E-4</v>
      </c>
    </row>
    <row r="1313" spans="1:7" hidden="1" x14ac:dyDescent="0.25">
      <c r="A1313">
        <v>8750670</v>
      </c>
      <c r="B1313" s="1">
        <v>42929</v>
      </c>
      <c r="C1313" s="2">
        <v>0.61686342592592591</v>
      </c>
      <c r="D1313" s="2">
        <v>0.61760416666666662</v>
      </c>
      <c r="E1313" t="str">
        <f>IF(LEN(telefony[[#This Row],[nr]])=7,"stacjonarny",IF(LEN(telefony[[#This Row],[nr]])=8,"komórkowy","zagraniczne"))</f>
        <v>stacjonarny</v>
      </c>
      <c r="F1313">
        <f>IFERROR(SEARCH("12*",telefony[[#This Row],[nr]]),0)</f>
        <v>0</v>
      </c>
      <c r="G1313" s="2">
        <f>telefony[[#This Row],[zakonczenie]]-telefony[[#This Row],[rozpoczecie]]</f>
        <v>7.407407407407085E-4</v>
      </c>
    </row>
    <row r="1314" spans="1:7" hidden="1" x14ac:dyDescent="0.25">
      <c r="A1314">
        <v>8768896</v>
      </c>
      <c r="B1314" s="1">
        <v>42922</v>
      </c>
      <c r="C1314" s="2">
        <v>0.43590277777777775</v>
      </c>
      <c r="D1314" s="2">
        <v>0.44127314814814816</v>
      </c>
      <c r="E1314" t="str">
        <f>IF(LEN(telefony[[#This Row],[nr]])=7,"stacjonarny",IF(LEN(telefony[[#This Row],[nr]])=8,"komórkowy","zagraniczne"))</f>
        <v>stacjonarny</v>
      </c>
      <c r="F1314">
        <f>IFERROR(SEARCH("12*",telefony[[#This Row],[nr]]),0)</f>
        <v>0</v>
      </c>
      <c r="G1314" s="2">
        <f>telefony[[#This Row],[zakonczenie]]-telefony[[#This Row],[rozpoczecie]]</f>
        <v>5.3703703703704142E-3</v>
      </c>
    </row>
    <row r="1315" spans="1:7" hidden="1" x14ac:dyDescent="0.25">
      <c r="A1315">
        <v>8768896</v>
      </c>
      <c r="B1315" s="1">
        <v>42922</v>
      </c>
      <c r="C1315" s="2">
        <v>0.55982638888888892</v>
      </c>
      <c r="D1315" s="2">
        <v>0.57039351851851849</v>
      </c>
      <c r="E1315" t="str">
        <f>IF(LEN(telefony[[#This Row],[nr]])=7,"stacjonarny",IF(LEN(telefony[[#This Row],[nr]])=8,"komórkowy","zagraniczne"))</f>
        <v>stacjonarny</v>
      </c>
      <c r="F1315">
        <f>IFERROR(SEARCH("12*",telefony[[#This Row],[nr]]),0)</f>
        <v>0</v>
      </c>
      <c r="G1315" s="2">
        <f>telefony[[#This Row],[zakonczenie]]-telefony[[#This Row],[rozpoczecie]]</f>
        <v>1.0567129629629579E-2</v>
      </c>
    </row>
    <row r="1316" spans="1:7" hidden="1" x14ac:dyDescent="0.25">
      <c r="A1316">
        <v>8770898</v>
      </c>
      <c r="B1316" s="1">
        <v>42944</v>
      </c>
      <c r="C1316" s="2">
        <v>0.53773148148148153</v>
      </c>
      <c r="D1316" s="2">
        <v>0.54628472222222224</v>
      </c>
      <c r="E1316" t="str">
        <f>IF(LEN(telefony[[#This Row],[nr]])=7,"stacjonarny",IF(LEN(telefony[[#This Row],[nr]])=8,"komórkowy","zagraniczne"))</f>
        <v>stacjonarny</v>
      </c>
      <c r="F1316">
        <f>IFERROR(SEARCH("12*",telefony[[#This Row],[nr]]),0)</f>
        <v>0</v>
      </c>
      <c r="G1316" s="2">
        <f>telefony[[#This Row],[zakonczenie]]-telefony[[#This Row],[rozpoczecie]]</f>
        <v>8.5532407407407085E-3</v>
      </c>
    </row>
    <row r="1317" spans="1:7" hidden="1" x14ac:dyDescent="0.25">
      <c r="A1317">
        <v>8773356</v>
      </c>
      <c r="B1317" s="1">
        <v>42941</v>
      </c>
      <c r="C1317" s="2">
        <v>0.60879629629629628</v>
      </c>
      <c r="D1317" s="2">
        <v>0.61106481481481478</v>
      </c>
      <c r="E1317" t="str">
        <f>IF(LEN(telefony[[#This Row],[nr]])=7,"stacjonarny",IF(LEN(telefony[[#This Row],[nr]])=8,"komórkowy","zagraniczne"))</f>
        <v>stacjonarny</v>
      </c>
      <c r="F1317">
        <f>IFERROR(SEARCH("12*",telefony[[#This Row],[nr]]),0)</f>
        <v>0</v>
      </c>
      <c r="G1317" s="2">
        <f>telefony[[#This Row],[zakonczenie]]-telefony[[#This Row],[rozpoczecie]]</f>
        <v>2.2685185185185031E-3</v>
      </c>
    </row>
    <row r="1318" spans="1:7" hidden="1" x14ac:dyDescent="0.25">
      <c r="A1318">
        <v>8802222</v>
      </c>
      <c r="B1318" s="1">
        <v>42934</v>
      </c>
      <c r="C1318" s="2">
        <v>0.48899305555555556</v>
      </c>
      <c r="D1318" s="2">
        <v>0.49456018518518519</v>
      </c>
      <c r="E1318" t="str">
        <f>IF(LEN(telefony[[#This Row],[nr]])=7,"stacjonarny",IF(LEN(telefony[[#This Row],[nr]])=8,"komórkowy","zagraniczne"))</f>
        <v>stacjonarny</v>
      </c>
      <c r="F1318">
        <f>IFERROR(SEARCH("12*",telefony[[#This Row],[nr]]),0)</f>
        <v>0</v>
      </c>
      <c r="G1318" s="2">
        <f>telefony[[#This Row],[zakonczenie]]-telefony[[#This Row],[rozpoczecie]]</f>
        <v>5.5671296296296302E-3</v>
      </c>
    </row>
    <row r="1319" spans="1:7" hidden="1" x14ac:dyDescent="0.25">
      <c r="A1319">
        <v>8802222</v>
      </c>
      <c r="B1319" s="1">
        <v>42947</v>
      </c>
      <c r="C1319" s="2">
        <v>0.4572222222222222</v>
      </c>
      <c r="D1319" s="2">
        <v>0.45910879629629631</v>
      </c>
      <c r="E1319" t="str">
        <f>IF(LEN(telefony[[#This Row],[nr]])=7,"stacjonarny",IF(LEN(telefony[[#This Row],[nr]])=8,"komórkowy","zagraniczne"))</f>
        <v>stacjonarny</v>
      </c>
      <c r="F1319">
        <f>IFERROR(SEARCH("12*",telefony[[#This Row],[nr]]),0)</f>
        <v>0</v>
      </c>
      <c r="G1319" s="2">
        <f>telefony[[#This Row],[zakonczenie]]-telefony[[#This Row],[rozpoczecie]]</f>
        <v>1.8865740740741099E-3</v>
      </c>
    </row>
    <row r="1320" spans="1:7" hidden="1" x14ac:dyDescent="0.25">
      <c r="A1320">
        <v>8819206</v>
      </c>
      <c r="B1320" s="1">
        <v>42920</v>
      </c>
      <c r="C1320" s="2">
        <v>0.44068287037037035</v>
      </c>
      <c r="D1320" s="2">
        <v>0.44912037037037039</v>
      </c>
      <c r="E1320" t="str">
        <f>IF(LEN(telefony[[#This Row],[nr]])=7,"stacjonarny",IF(LEN(telefony[[#This Row],[nr]])=8,"komórkowy","zagraniczne"))</f>
        <v>stacjonarny</v>
      </c>
      <c r="F1320">
        <f>IFERROR(SEARCH("12*",telefony[[#This Row],[nr]]),0)</f>
        <v>0</v>
      </c>
      <c r="G1320" s="2">
        <f>telefony[[#This Row],[zakonczenie]]-telefony[[#This Row],[rozpoczecie]]</f>
        <v>8.4375000000000422E-3</v>
      </c>
    </row>
    <row r="1321" spans="1:7" hidden="1" x14ac:dyDescent="0.25">
      <c r="A1321">
        <v>8825868</v>
      </c>
      <c r="B1321" s="1">
        <v>42928</v>
      </c>
      <c r="C1321" s="2">
        <v>0.49552083333333335</v>
      </c>
      <c r="D1321" s="2">
        <v>0.50263888888888886</v>
      </c>
      <c r="E1321" t="str">
        <f>IF(LEN(telefony[[#This Row],[nr]])=7,"stacjonarny",IF(LEN(telefony[[#This Row],[nr]])=8,"komórkowy","zagraniczne"))</f>
        <v>stacjonarny</v>
      </c>
      <c r="F1321">
        <f>IFERROR(SEARCH("12*",telefony[[#This Row],[nr]]),0)</f>
        <v>0</v>
      </c>
      <c r="G1321" s="2">
        <f>telefony[[#This Row],[zakonczenie]]-telefony[[#This Row],[rozpoczecie]]</f>
        <v>7.1180555555555025E-3</v>
      </c>
    </row>
    <row r="1322" spans="1:7" hidden="1" x14ac:dyDescent="0.25">
      <c r="A1322">
        <v>8831940</v>
      </c>
      <c r="B1322" s="1">
        <v>42920</v>
      </c>
      <c r="C1322" s="2">
        <v>0.6066435185185185</v>
      </c>
      <c r="D1322" s="2">
        <v>0.61133101851851857</v>
      </c>
      <c r="E1322" t="str">
        <f>IF(LEN(telefony[[#This Row],[nr]])=7,"stacjonarny",IF(LEN(telefony[[#This Row],[nr]])=8,"komórkowy","zagraniczne"))</f>
        <v>stacjonarny</v>
      </c>
      <c r="F1322">
        <f>IFERROR(SEARCH("12*",telefony[[#This Row],[nr]]),0)</f>
        <v>0</v>
      </c>
      <c r="G1322" s="2">
        <f>telefony[[#This Row],[zakonczenie]]-telefony[[#This Row],[rozpoczecie]]</f>
        <v>4.6875000000000666E-3</v>
      </c>
    </row>
    <row r="1323" spans="1:7" hidden="1" x14ac:dyDescent="0.25">
      <c r="A1323">
        <v>8838584</v>
      </c>
      <c r="B1323" s="1">
        <v>42929</v>
      </c>
      <c r="C1323" s="2">
        <v>0.36204861111111108</v>
      </c>
      <c r="D1323" s="2">
        <v>0.37230324074074073</v>
      </c>
      <c r="E1323" t="str">
        <f>IF(LEN(telefony[[#This Row],[nr]])=7,"stacjonarny",IF(LEN(telefony[[#This Row],[nr]])=8,"komórkowy","zagraniczne"))</f>
        <v>stacjonarny</v>
      </c>
      <c r="F1323">
        <f>IFERROR(SEARCH("12*",telefony[[#This Row],[nr]]),0)</f>
        <v>0</v>
      </c>
      <c r="G1323" s="2">
        <f>telefony[[#This Row],[zakonczenie]]-telefony[[#This Row],[rozpoczecie]]</f>
        <v>1.0254629629629641E-2</v>
      </c>
    </row>
    <row r="1324" spans="1:7" hidden="1" x14ac:dyDescent="0.25">
      <c r="A1324">
        <v>8840288</v>
      </c>
      <c r="B1324" s="1">
        <v>42941</v>
      </c>
      <c r="C1324" s="2">
        <v>0.53964120370370372</v>
      </c>
      <c r="D1324" s="2">
        <v>0.54101851851851857</v>
      </c>
      <c r="E1324" t="str">
        <f>IF(LEN(telefony[[#This Row],[nr]])=7,"stacjonarny",IF(LEN(telefony[[#This Row],[nr]])=8,"komórkowy","zagraniczne"))</f>
        <v>stacjonarny</v>
      </c>
      <c r="F1324">
        <f>IFERROR(SEARCH("12*",telefony[[#This Row],[nr]]),0)</f>
        <v>0</v>
      </c>
      <c r="G1324" s="2">
        <f>telefony[[#This Row],[zakonczenie]]-telefony[[#This Row],[rozpoczecie]]</f>
        <v>1.3773148148148451E-3</v>
      </c>
    </row>
    <row r="1325" spans="1:7" hidden="1" x14ac:dyDescent="0.25">
      <c r="A1325">
        <v>8841955</v>
      </c>
      <c r="B1325" s="1">
        <v>42930</v>
      </c>
      <c r="C1325" s="2">
        <v>0.40635416666666668</v>
      </c>
      <c r="D1325" s="2">
        <v>0.40642361111111114</v>
      </c>
      <c r="E1325" t="str">
        <f>IF(LEN(telefony[[#This Row],[nr]])=7,"stacjonarny",IF(LEN(telefony[[#This Row],[nr]])=8,"komórkowy","zagraniczne"))</f>
        <v>stacjonarny</v>
      </c>
      <c r="F1325">
        <f>IFERROR(SEARCH("12*",telefony[[#This Row],[nr]]),0)</f>
        <v>0</v>
      </c>
      <c r="G1325" s="2">
        <f>telefony[[#This Row],[zakonczenie]]-telefony[[#This Row],[rozpoczecie]]</f>
        <v>6.94444444444553E-5</v>
      </c>
    </row>
    <row r="1326" spans="1:7" hidden="1" x14ac:dyDescent="0.25">
      <c r="A1326">
        <v>8849918</v>
      </c>
      <c r="B1326" s="1">
        <v>42941</v>
      </c>
      <c r="C1326" s="2">
        <v>0.40263888888888888</v>
      </c>
      <c r="D1326" s="2">
        <v>0.40636574074074072</v>
      </c>
      <c r="E1326" t="str">
        <f>IF(LEN(telefony[[#This Row],[nr]])=7,"stacjonarny",IF(LEN(telefony[[#This Row],[nr]])=8,"komórkowy","zagraniczne"))</f>
        <v>stacjonarny</v>
      </c>
      <c r="F1326">
        <f>IFERROR(SEARCH("12*",telefony[[#This Row],[nr]]),0)</f>
        <v>0</v>
      </c>
      <c r="G1326" s="2">
        <f>telefony[[#This Row],[zakonczenie]]-telefony[[#This Row],[rozpoczecie]]</f>
        <v>3.7268518518518423E-3</v>
      </c>
    </row>
    <row r="1327" spans="1:7" hidden="1" x14ac:dyDescent="0.25">
      <c r="A1327">
        <v>8863988</v>
      </c>
      <c r="B1327" s="1">
        <v>42923</v>
      </c>
      <c r="C1327" s="2">
        <v>0.37998842592592591</v>
      </c>
      <c r="D1327" s="2">
        <v>0.38434027777777779</v>
      </c>
      <c r="E1327" t="str">
        <f>IF(LEN(telefony[[#This Row],[nr]])=7,"stacjonarny",IF(LEN(telefony[[#This Row],[nr]])=8,"komórkowy","zagraniczne"))</f>
        <v>stacjonarny</v>
      </c>
      <c r="F1327">
        <f>IFERROR(SEARCH("12*",telefony[[#This Row],[nr]]),0)</f>
        <v>0</v>
      </c>
      <c r="G1327" s="2">
        <f>telefony[[#This Row],[zakonczenie]]-telefony[[#This Row],[rozpoczecie]]</f>
        <v>4.3518518518518845E-3</v>
      </c>
    </row>
    <row r="1328" spans="1:7" hidden="1" x14ac:dyDescent="0.25">
      <c r="A1328">
        <v>8865092</v>
      </c>
      <c r="B1328" s="1">
        <v>42926</v>
      </c>
      <c r="C1328" s="2">
        <v>0.52392361111111108</v>
      </c>
      <c r="D1328" s="2">
        <v>0.53378472222222217</v>
      </c>
      <c r="E1328" t="str">
        <f>IF(LEN(telefony[[#This Row],[nr]])=7,"stacjonarny",IF(LEN(telefony[[#This Row],[nr]])=8,"komórkowy","zagraniczne"))</f>
        <v>stacjonarny</v>
      </c>
      <c r="F1328">
        <f>IFERROR(SEARCH("12*",telefony[[#This Row],[nr]]),0)</f>
        <v>0</v>
      </c>
      <c r="G1328" s="2">
        <f>telefony[[#This Row],[zakonczenie]]-telefony[[#This Row],[rozpoczecie]]</f>
        <v>9.8611111111110983E-3</v>
      </c>
    </row>
    <row r="1329" spans="1:7" hidden="1" x14ac:dyDescent="0.25">
      <c r="A1329">
        <v>8870498</v>
      </c>
      <c r="B1329" s="1">
        <v>42926</v>
      </c>
      <c r="C1329" s="2">
        <v>0.55046296296296293</v>
      </c>
      <c r="D1329" s="2">
        <v>0.55986111111111114</v>
      </c>
      <c r="E1329" t="str">
        <f>IF(LEN(telefony[[#This Row],[nr]])=7,"stacjonarny",IF(LEN(telefony[[#This Row],[nr]])=8,"komórkowy","zagraniczne"))</f>
        <v>stacjonarny</v>
      </c>
      <c r="F1329">
        <f>IFERROR(SEARCH("12*",telefony[[#This Row],[nr]]),0)</f>
        <v>0</v>
      </c>
      <c r="G1329" s="2">
        <f>telefony[[#This Row],[zakonczenie]]-telefony[[#This Row],[rozpoczecie]]</f>
        <v>9.398148148148211E-3</v>
      </c>
    </row>
    <row r="1330" spans="1:7" hidden="1" x14ac:dyDescent="0.25">
      <c r="A1330">
        <v>8870498</v>
      </c>
      <c r="B1330" s="1">
        <v>42930</v>
      </c>
      <c r="C1330" s="2">
        <v>0.4001736111111111</v>
      </c>
      <c r="D1330" s="2">
        <v>0.40182870370370372</v>
      </c>
      <c r="E1330" t="str">
        <f>IF(LEN(telefony[[#This Row],[nr]])=7,"stacjonarny",IF(LEN(telefony[[#This Row],[nr]])=8,"komórkowy","zagraniczne"))</f>
        <v>stacjonarny</v>
      </c>
      <c r="F1330">
        <f>IFERROR(SEARCH("12*",telefony[[#This Row],[nr]]),0)</f>
        <v>0</v>
      </c>
      <c r="G1330" s="2">
        <f>telefony[[#This Row],[zakonczenie]]-telefony[[#This Row],[rozpoczecie]]</f>
        <v>1.6550925925926108E-3</v>
      </c>
    </row>
    <row r="1331" spans="1:7" hidden="1" x14ac:dyDescent="0.25">
      <c r="A1331">
        <v>8870498</v>
      </c>
      <c r="B1331" s="1">
        <v>42933</v>
      </c>
      <c r="C1331" s="2">
        <v>0.33702546296296299</v>
      </c>
      <c r="D1331" s="2">
        <v>0.34466435185185185</v>
      </c>
      <c r="E1331" t="str">
        <f>IF(LEN(telefony[[#This Row],[nr]])=7,"stacjonarny",IF(LEN(telefony[[#This Row],[nr]])=8,"komórkowy","zagraniczne"))</f>
        <v>stacjonarny</v>
      </c>
      <c r="F1331">
        <f>IFERROR(SEARCH("12*",telefony[[#This Row],[nr]]),0)</f>
        <v>0</v>
      </c>
      <c r="G1331" s="2">
        <f>telefony[[#This Row],[zakonczenie]]-telefony[[#This Row],[rozpoczecie]]</f>
        <v>7.6388888888888618E-3</v>
      </c>
    </row>
    <row r="1332" spans="1:7" hidden="1" x14ac:dyDescent="0.25">
      <c r="A1332">
        <v>8872311</v>
      </c>
      <c r="B1332" s="1">
        <v>42941</v>
      </c>
      <c r="C1332" s="2">
        <v>0.36854166666666666</v>
      </c>
      <c r="D1332" s="2">
        <v>0.37072916666666667</v>
      </c>
      <c r="E1332" t="str">
        <f>IF(LEN(telefony[[#This Row],[nr]])=7,"stacjonarny",IF(LEN(telefony[[#This Row],[nr]])=8,"komórkowy","zagraniczne"))</f>
        <v>stacjonarny</v>
      </c>
      <c r="F1332">
        <f>IFERROR(SEARCH("12*",telefony[[#This Row],[nr]]),0)</f>
        <v>0</v>
      </c>
      <c r="G1332" s="2">
        <f>telefony[[#This Row],[zakonczenie]]-telefony[[#This Row],[rozpoczecie]]</f>
        <v>2.1875000000000089E-3</v>
      </c>
    </row>
    <row r="1333" spans="1:7" hidden="1" x14ac:dyDescent="0.25">
      <c r="A1333">
        <v>8880275</v>
      </c>
      <c r="B1333" s="1">
        <v>42943</v>
      </c>
      <c r="C1333" s="2">
        <v>0.36598379629629629</v>
      </c>
      <c r="D1333" s="2">
        <v>0.37474537037037037</v>
      </c>
      <c r="E1333" t="str">
        <f>IF(LEN(telefony[[#This Row],[nr]])=7,"stacjonarny",IF(LEN(telefony[[#This Row],[nr]])=8,"komórkowy","zagraniczne"))</f>
        <v>stacjonarny</v>
      </c>
      <c r="F1333">
        <f>IFERROR(SEARCH("12*",telefony[[#This Row],[nr]]),0)</f>
        <v>0</v>
      </c>
      <c r="G1333" s="2">
        <f>telefony[[#This Row],[zakonczenie]]-telefony[[#This Row],[rozpoczecie]]</f>
        <v>8.7615740740740744E-3</v>
      </c>
    </row>
    <row r="1334" spans="1:7" hidden="1" x14ac:dyDescent="0.25">
      <c r="A1334">
        <v>8885606</v>
      </c>
      <c r="B1334" s="1">
        <v>42920</v>
      </c>
      <c r="C1334" s="2">
        <v>0.49984953703703705</v>
      </c>
      <c r="D1334" s="2">
        <v>0.50960648148148147</v>
      </c>
      <c r="E1334" t="str">
        <f>IF(LEN(telefony[[#This Row],[nr]])=7,"stacjonarny",IF(LEN(telefony[[#This Row],[nr]])=8,"komórkowy","zagraniczne"))</f>
        <v>stacjonarny</v>
      </c>
      <c r="F1334">
        <f>IFERROR(SEARCH("12*",telefony[[#This Row],[nr]]),0)</f>
        <v>0</v>
      </c>
      <c r="G1334" s="2">
        <f>telefony[[#This Row],[zakonczenie]]-telefony[[#This Row],[rozpoczecie]]</f>
        <v>9.7569444444444153E-3</v>
      </c>
    </row>
    <row r="1335" spans="1:7" hidden="1" x14ac:dyDescent="0.25">
      <c r="A1335">
        <v>8895257</v>
      </c>
      <c r="B1335" s="1">
        <v>42944</v>
      </c>
      <c r="C1335" s="2">
        <v>0.43975694444444446</v>
      </c>
      <c r="D1335" s="2">
        <v>0.4472800925925926</v>
      </c>
      <c r="E1335" t="str">
        <f>IF(LEN(telefony[[#This Row],[nr]])=7,"stacjonarny",IF(LEN(telefony[[#This Row],[nr]])=8,"komórkowy","zagraniczne"))</f>
        <v>stacjonarny</v>
      </c>
      <c r="F1335">
        <f>IFERROR(SEARCH("12*",telefony[[#This Row],[nr]]),0)</f>
        <v>0</v>
      </c>
      <c r="G1335" s="2">
        <f>telefony[[#This Row],[zakonczenie]]-telefony[[#This Row],[rozpoczecie]]</f>
        <v>7.5231481481481399E-3</v>
      </c>
    </row>
    <row r="1336" spans="1:7" hidden="1" x14ac:dyDescent="0.25">
      <c r="A1336">
        <v>8900603</v>
      </c>
      <c r="B1336" s="1">
        <v>42940</v>
      </c>
      <c r="C1336" s="2">
        <v>0.44680555555555557</v>
      </c>
      <c r="D1336" s="2">
        <v>0.45518518518518519</v>
      </c>
      <c r="E1336" t="str">
        <f>IF(LEN(telefony[[#This Row],[nr]])=7,"stacjonarny",IF(LEN(telefony[[#This Row],[nr]])=8,"komórkowy","zagraniczne"))</f>
        <v>stacjonarny</v>
      </c>
      <c r="F1336">
        <f>IFERROR(SEARCH("12*",telefony[[#This Row],[nr]]),0)</f>
        <v>0</v>
      </c>
      <c r="G1336" s="2">
        <f>telefony[[#This Row],[zakonczenie]]-telefony[[#This Row],[rozpoczecie]]</f>
        <v>8.3796296296296258E-3</v>
      </c>
    </row>
    <row r="1337" spans="1:7" hidden="1" x14ac:dyDescent="0.25">
      <c r="A1337">
        <v>8929993</v>
      </c>
      <c r="B1337" s="1">
        <v>42929</v>
      </c>
      <c r="C1337" s="2">
        <v>0.50173611111111116</v>
      </c>
      <c r="D1337" s="2">
        <v>0.50722222222222224</v>
      </c>
      <c r="E1337" t="str">
        <f>IF(LEN(telefony[[#This Row],[nr]])=7,"stacjonarny",IF(LEN(telefony[[#This Row],[nr]])=8,"komórkowy","zagraniczne"))</f>
        <v>stacjonarny</v>
      </c>
      <c r="F1337">
        <f>IFERROR(SEARCH("12*",telefony[[#This Row],[nr]]),0)</f>
        <v>0</v>
      </c>
      <c r="G1337" s="2">
        <f>telefony[[#This Row],[zakonczenie]]-telefony[[#This Row],[rozpoczecie]]</f>
        <v>5.4861111111110805E-3</v>
      </c>
    </row>
    <row r="1338" spans="1:7" hidden="1" x14ac:dyDescent="0.25">
      <c r="A1338">
        <v>8936656</v>
      </c>
      <c r="B1338" s="1">
        <v>42941</v>
      </c>
      <c r="C1338" s="2">
        <v>0.37222222222222223</v>
      </c>
      <c r="D1338" s="2">
        <v>0.37883101851851853</v>
      </c>
      <c r="E1338" t="str">
        <f>IF(LEN(telefony[[#This Row],[nr]])=7,"stacjonarny",IF(LEN(telefony[[#This Row],[nr]])=8,"komórkowy","zagraniczne"))</f>
        <v>stacjonarny</v>
      </c>
      <c r="F1338">
        <f>IFERROR(SEARCH("12*",telefony[[#This Row],[nr]]),0)</f>
        <v>0</v>
      </c>
      <c r="G1338" s="2">
        <f>telefony[[#This Row],[zakonczenie]]-telefony[[#This Row],[rozpoczecie]]</f>
        <v>6.6087962962962932E-3</v>
      </c>
    </row>
    <row r="1339" spans="1:7" hidden="1" x14ac:dyDescent="0.25">
      <c r="A1339">
        <v>8938444</v>
      </c>
      <c r="B1339" s="1">
        <v>42944</v>
      </c>
      <c r="C1339" s="2">
        <v>0.37162037037037038</v>
      </c>
      <c r="D1339" s="2">
        <v>0.37275462962962963</v>
      </c>
      <c r="E1339" t="str">
        <f>IF(LEN(telefony[[#This Row],[nr]])=7,"stacjonarny",IF(LEN(telefony[[#This Row],[nr]])=8,"komórkowy","zagraniczne"))</f>
        <v>stacjonarny</v>
      </c>
      <c r="F1339">
        <f>IFERROR(SEARCH("12*",telefony[[#This Row],[nr]]),0)</f>
        <v>0</v>
      </c>
      <c r="G1339" s="2">
        <f>telefony[[#This Row],[zakonczenie]]-telefony[[#This Row],[rozpoczecie]]</f>
        <v>1.1342592592592515E-3</v>
      </c>
    </row>
    <row r="1340" spans="1:7" hidden="1" x14ac:dyDescent="0.25">
      <c r="A1340">
        <v>8953850</v>
      </c>
      <c r="B1340" s="1">
        <v>42936</v>
      </c>
      <c r="C1340" s="2">
        <v>0.58328703703703699</v>
      </c>
      <c r="D1340" s="2">
        <v>0.5920023148148148</v>
      </c>
      <c r="E1340" t="str">
        <f>IF(LEN(telefony[[#This Row],[nr]])=7,"stacjonarny",IF(LEN(telefony[[#This Row],[nr]])=8,"komórkowy","zagraniczne"))</f>
        <v>stacjonarny</v>
      </c>
      <c r="F1340">
        <f>IFERROR(SEARCH("12*",telefony[[#This Row],[nr]]),0)</f>
        <v>0</v>
      </c>
      <c r="G1340" s="2">
        <f>telefony[[#This Row],[zakonczenie]]-telefony[[#This Row],[rozpoczecie]]</f>
        <v>8.7152777777778079E-3</v>
      </c>
    </row>
    <row r="1341" spans="1:7" hidden="1" x14ac:dyDescent="0.25">
      <c r="A1341">
        <v>8957203</v>
      </c>
      <c r="B1341" s="1">
        <v>42942</v>
      </c>
      <c r="C1341" s="2">
        <v>0.35454861111111113</v>
      </c>
      <c r="D1341" s="2">
        <v>0.3629398148148148</v>
      </c>
      <c r="E1341" t="str">
        <f>IF(LEN(telefony[[#This Row],[nr]])=7,"stacjonarny",IF(LEN(telefony[[#This Row],[nr]])=8,"komórkowy","zagraniczne"))</f>
        <v>stacjonarny</v>
      </c>
      <c r="F1341">
        <f>IFERROR(SEARCH("12*",telefony[[#This Row],[nr]]),0)</f>
        <v>0</v>
      </c>
      <c r="G1341" s="2">
        <f>telefony[[#This Row],[zakonczenie]]-telefony[[#This Row],[rozpoczecie]]</f>
        <v>8.3912037037036646E-3</v>
      </c>
    </row>
    <row r="1342" spans="1:7" hidden="1" x14ac:dyDescent="0.25">
      <c r="A1342">
        <v>8967842</v>
      </c>
      <c r="B1342" s="1">
        <v>42944</v>
      </c>
      <c r="C1342" s="2">
        <v>0.3369328703703704</v>
      </c>
      <c r="D1342" s="2">
        <v>0.34400462962962963</v>
      </c>
      <c r="E1342" t="str">
        <f>IF(LEN(telefony[[#This Row],[nr]])=7,"stacjonarny",IF(LEN(telefony[[#This Row],[nr]])=8,"komórkowy","zagraniczne"))</f>
        <v>stacjonarny</v>
      </c>
      <c r="F1342">
        <f>IFERROR(SEARCH("12*",telefony[[#This Row],[nr]]),0)</f>
        <v>0</v>
      </c>
      <c r="G1342" s="2">
        <f>telefony[[#This Row],[zakonczenie]]-telefony[[#This Row],[rozpoczecie]]</f>
        <v>7.071759259259236E-3</v>
      </c>
    </row>
    <row r="1343" spans="1:7" hidden="1" x14ac:dyDescent="0.25">
      <c r="A1343">
        <v>8972366</v>
      </c>
      <c r="B1343" s="1">
        <v>42937</v>
      </c>
      <c r="C1343" s="2">
        <v>0.40462962962962962</v>
      </c>
      <c r="D1343" s="2">
        <v>0.40875</v>
      </c>
      <c r="E1343" t="str">
        <f>IF(LEN(telefony[[#This Row],[nr]])=7,"stacjonarny",IF(LEN(telefony[[#This Row],[nr]])=8,"komórkowy","zagraniczne"))</f>
        <v>stacjonarny</v>
      </c>
      <c r="F1343">
        <f>IFERROR(SEARCH("12*",telefony[[#This Row],[nr]]),0)</f>
        <v>0</v>
      </c>
      <c r="G1343" s="2">
        <f>telefony[[#This Row],[zakonczenie]]-telefony[[#This Row],[rozpoczecie]]</f>
        <v>4.1203703703703853E-3</v>
      </c>
    </row>
    <row r="1344" spans="1:7" hidden="1" x14ac:dyDescent="0.25">
      <c r="A1344">
        <v>8982137</v>
      </c>
      <c r="B1344" s="1">
        <v>42927</v>
      </c>
      <c r="C1344" s="2">
        <v>0.59010416666666665</v>
      </c>
      <c r="D1344" s="2">
        <v>0.59864583333333332</v>
      </c>
      <c r="E1344" t="str">
        <f>IF(LEN(telefony[[#This Row],[nr]])=7,"stacjonarny",IF(LEN(telefony[[#This Row],[nr]])=8,"komórkowy","zagraniczne"))</f>
        <v>stacjonarny</v>
      </c>
      <c r="F1344">
        <f>IFERROR(SEARCH("12*",telefony[[#This Row],[nr]]),0)</f>
        <v>0</v>
      </c>
      <c r="G1344" s="2">
        <f>telefony[[#This Row],[zakonczenie]]-telefony[[#This Row],[rozpoczecie]]</f>
        <v>8.5416666666666696E-3</v>
      </c>
    </row>
    <row r="1345" spans="1:7" hidden="1" x14ac:dyDescent="0.25">
      <c r="A1345">
        <v>8984769</v>
      </c>
      <c r="B1345" s="1">
        <v>42934</v>
      </c>
      <c r="C1345" s="2">
        <v>0.60932870370370373</v>
      </c>
      <c r="D1345" s="2">
        <v>0.61124999999999996</v>
      </c>
      <c r="E1345" t="str">
        <f>IF(LEN(telefony[[#This Row],[nr]])=7,"stacjonarny",IF(LEN(telefony[[#This Row],[nr]])=8,"komórkowy","zagraniczne"))</f>
        <v>stacjonarny</v>
      </c>
      <c r="F1345">
        <f>IFERROR(SEARCH("12*",telefony[[#This Row],[nr]]),0)</f>
        <v>0</v>
      </c>
      <c r="G1345" s="2">
        <f>telefony[[#This Row],[zakonczenie]]-telefony[[#This Row],[rozpoczecie]]</f>
        <v>1.9212962962962266E-3</v>
      </c>
    </row>
    <row r="1346" spans="1:7" hidden="1" x14ac:dyDescent="0.25">
      <c r="A1346">
        <v>8985437</v>
      </c>
      <c r="B1346" s="1">
        <v>42942</v>
      </c>
      <c r="C1346" s="2">
        <v>0.52937500000000004</v>
      </c>
      <c r="D1346" s="2">
        <v>0.53609953703703705</v>
      </c>
      <c r="E1346" t="str">
        <f>IF(LEN(telefony[[#This Row],[nr]])=7,"stacjonarny",IF(LEN(telefony[[#This Row],[nr]])=8,"komórkowy","zagraniczne"))</f>
        <v>stacjonarny</v>
      </c>
      <c r="F1346">
        <f>IFERROR(SEARCH("12*",telefony[[#This Row],[nr]]),0)</f>
        <v>0</v>
      </c>
      <c r="G1346" s="2">
        <f>telefony[[#This Row],[zakonczenie]]-telefony[[#This Row],[rozpoczecie]]</f>
        <v>6.724537037037015E-3</v>
      </c>
    </row>
    <row r="1347" spans="1:7" hidden="1" x14ac:dyDescent="0.25">
      <c r="A1347">
        <v>8991671</v>
      </c>
      <c r="B1347" s="1">
        <v>42943</v>
      </c>
      <c r="C1347" s="2">
        <v>0.56268518518518518</v>
      </c>
      <c r="D1347" s="2">
        <v>0.56517361111111108</v>
      </c>
      <c r="E1347" t="str">
        <f>IF(LEN(telefony[[#This Row],[nr]])=7,"stacjonarny",IF(LEN(telefony[[#This Row],[nr]])=8,"komórkowy","zagraniczne"))</f>
        <v>stacjonarny</v>
      </c>
      <c r="F1347">
        <f>IFERROR(SEARCH("12*",telefony[[#This Row],[nr]]),0)</f>
        <v>0</v>
      </c>
      <c r="G1347" s="2">
        <f>telefony[[#This Row],[zakonczenie]]-telefony[[#This Row],[rozpoczecie]]</f>
        <v>2.4884259259259078E-3</v>
      </c>
    </row>
    <row r="1348" spans="1:7" hidden="1" x14ac:dyDescent="0.25">
      <c r="A1348">
        <v>9005999</v>
      </c>
      <c r="B1348" s="1">
        <v>42929</v>
      </c>
      <c r="C1348" s="2">
        <v>0.4878587962962963</v>
      </c>
      <c r="D1348" s="2">
        <v>0.49609953703703702</v>
      </c>
      <c r="E1348" t="str">
        <f>IF(LEN(telefony[[#This Row],[nr]])=7,"stacjonarny",IF(LEN(telefony[[#This Row],[nr]])=8,"komórkowy","zagraniczne"))</f>
        <v>stacjonarny</v>
      </c>
      <c r="F1348">
        <f>IFERROR(SEARCH("12*",telefony[[#This Row],[nr]]),0)</f>
        <v>0</v>
      </c>
      <c r="G1348" s="2">
        <f>telefony[[#This Row],[zakonczenie]]-telefony[[#This Row],[rozpoczecie]]</f>
        <v>8.2407407407407152E-3</v>
      </c>
    </row>
    <row r="1349" spans="1:7" hidden="1" x14ac:dyDescent="0.25">
      <c r="A1349">
        <v>9021766</v>
      </c>
      <c r="B1349" s="1">
        <v>42937</v>
      </c>
      <c r="C1349" s="2">
        <v>0.5575</v>
      </c>
      <c r="D1349" s="2">
        <v>0.56418981481481478</v>
      </c>
      <c r="E1349" t="str">
        <f>IF(LEN(telefony[[#This Row],[nr]])=7,"stacjonarny",IF(LEN(telefony[[#This Row],[nr]])=8,"komórkowy","zagraniczne"))</f>
        <v>stacjonarny</v>
      </c>
      <c r="F1349">
        <f>IFERROR(SEARCH("12*",telefony[[#This Row],[nr]]),0)</f>
        <v>0</v>
      </c>
      <c r="G1349" s="2">
        <f>telefony[[#This Row],[zakonczenie]]-telefony[[#This Row],[rozpoczecie]]</f>
        <v>6.6898148148147873E-3</v>
      </c>
    </row>
    <row r="1350" spans="1:7" hidden="1" x14ac:dyDescent="0.25">
      <c r="A1350">
        <v>9039872</v>
      </c>
      <c r="B1350" s="1">
        <v>42944</v>
      </c>
      <c r="C1350" s="2">
        <v>0.50825231481481481</v>
      </c>
      <c r="D1350" s="2">
        <v>0.5168518518518519</v>
      </c>
      <c r="E1350" t="str">
        <f>IF(LEN(telefony[[#This Row],[nr]])=7,"stacjonarny",IF(LEN(telefony[[#This Row],[nr]])=8,"komórkowy","zagraniczne"))</f>
        <v>stacjonarny</v>
      </c>
      <c r="F1350">
        <f>IFERROR(SEARCH("12*",telefony[[#This Row],[nr]]),0)</f>
        <v>0</v>
      </c>
      <c r="G1350" s="2">
        <f>telefony[[#This Row],[zakonczenie]]-telefony[[#This Row],[rozpoczecie]]</f>
        <v>8.5995370370370861E-3</v>
      </c>
    </row>
    <row r="1351" spans="1:7" hidden="1" x14ac:dyDescent="0.25">
      <c r="A1351">
        <v>9045402</v>
      </c>
      <c r="B1351" s="1">
        <v>42944</v>
      </c>
      <c r="C1351" s="2">
        <v>0.61322916666666671</v>
      </c>
      <c r="D1351" s="2">
        <v>0.62153935185185183</v>
      </c>
      <c r="E1351" t="str">
        <f>IF(LEN(telefony[[#This Row],[nr]])=7,"stacjonarny",IF(LEN(telefony[[#This Row],[nr]])=8,"komórkowy","zagraniczne"))</f>
        <v>stacjonarny</v>
      </c>
      <c r="F1351">
        <f>IFERROR(SEARCH("12*",telefony[[#This Row],[nr]]),0)</f>
        <v>0</v>
      </c>
      <c r="G1351" s="2">
        <f>telefony[[#This Row],[zakonczenie]]-telefony[[#This Row],[rozpoczecie]]</f>
        <v>8.310185185185115E-3</v>
      </c>
    </row>
    <row r="1352" spans="1:7" hidden="1" x14ac:dyDescent="0.25">
      <c r="A1352">
        <v>9046365</v>
      </c>
      <c r="B1352" s="1">
        <v>42936</v>
      </c>
      <c r="C1352" s="2">
        <v>0.47531250000000003</v>
      </c>
      <c r="D1352" s="2">
        <v>0.47684027777777777</v>
      </c>
      <c r="E1352" t="str">
        <f>IF(LEN(telefony[[#This Row],[nr]])=7,"stacjonarny",IF(LEN(telefony[[#This Row],[nr]])=8,"komórkowy","zagraniczne"))</f>
        <v>stacjonarny</v>
      </c>
      <c r="F1352">
        <f>IFERROR(SEARCH("12*",telefony[[#This Row],[nr]]),0)</f>
        <v>0</v>
      </c>
      <c r="G1352" s="2">
        <f>telefony[[#This Row],[zakonczenie]]-telefony[[#This Row],[rozpoczecie]]</f>
        <v>1.527777777777739E-3</v>
      </c>
    </row>
    <row r="1353" spans="1:7" hidden="1" x14ac:dyDescent="0.25">
      <c r="A1353">
        <v>9052582</v>
      </c>
      <c r="B1353" s="1">
        <v>42937</v>
      </c>
      <c r="C1353" s="2">
        <v>0.34961805555555553</v>
      </c>
      <c r="D1353" s="2">
        <v>0.3535300925925926</v>
      </c>
      <c r="E1353" t="str">
        <f>IF(LEN(telefony[[#This Row],[nr]])=7,"stacjonarny",IF(LEN(telefony[[#This Row],[nr]])=8,"komórkowy","zagraniczne"))</f>
        <v>stacjonarny</v>
      </c>
      <c r="F1353">
        <f>IFERROR(SEARCH("12*",telefony[[#This Row],[nr]]),0)</f>
        <v>0</v>
      </c>
      <c r="G1353" s="2">
        <f>telefony[[#This Row],[zakonczenie]]-telefony[[#This Row],[rozpoczecie]]</f>
        <v>3.9120370370370749E-3</v>
      </c>
    </row>
    <row r="1354" spans="1:7" hidden="1" x14ac:dyDescent="0.25">
      <c r="A1354">
        <v>9052652</v>
      </c>
      <c r="B1354" s="1">
        <v>42920</v>
      </c>
      <c r="C1354" s="2">
        <v>0.3997337962962963</v>
      </c>
      <c r="D1354" s="2">
        <v>0.40465277777777775</v>
      </c>
      <c r="E1354" t="str">
        <f>IF(LEN(telefony[[#This Row],[nr]])=7,"stacjonarny",IF(LEN(telefony[[#This Row],[nr]])=8,"komórkowy","zagraniczne"))</f>
        <v>stacjonarny</v>
      </c>
      <c r="F1354">
        <f>IFERROR(SEARCH("12*",telefony[[#This Row],[nr]]),0)</f>
        <v>0</v>
      </c>
      <c r="G1354" s="2">
        <f>telefony[[#This Row],[zakonczenie]]-telefony[[#This Row],[rozpoczecie]]</f>
        <v>4.9189814814814548E-3</v>
      </c>
    </row>
    <row r="1355" spans="1:7" hidden="1" x14ac:dyDescent="0.25">
      <c r="A1355">
        <v>9061957</v>
      </c>
      <c r="B1355" s="1">
        <v>42942</v>
      </c>
      <c r="C1355" s="2">
        <v>0.55604166666666666</v>
      </c>
      <c r="D1355" s="2">
        <v>0.56381944444444443</v>
      </c>
      <c r="E1355" t="str">
        <f>IF(LEN(telefony[[#This Row],[nr]])=7,"stacjonarny",IF(LEN(telefony[[#This Row],[nr]])=8,"komórkowy","zagraniczne"))</f>
        <v>stacjonarny</v>
      </c>
      <c r="F1355">
        <f>IFERROR(SEARCH("12*",telefony[[#This Row],[nr]]),0)</f>
        <v>0</v>
      </c>
      <c r="G1355" s="2">
        <f>telefony[[#This Row],[zakonczenie]]-telefony[[#This Row],[rozpoczecie]]</f>
        <v>7.7777777777777724E-3</v>
      </c>
    </row>
    <row r="1356" spans="1:7" hidden="1" x14ac:dyDescent="0.25">
      <c r="A1356">
        <v>9065927</v>
      </c>
      <c r="B1356" s="1">
        <v>42941</v>
      </c>
      <c r="C1356" s="2">
        <v>0.3991898148148148</v>
      </c>
      <c r="D1356" s="2">
        <v>0.40934027777777776</v>
      </c>
      <c r="E1356" t="str">
        <f>IF(LEN(telefony[[#This Row],[nr]])=7,"stacjonarny",IF(LEN(telefony[[#This Row],[nr]])=8,"komórkowy","zagraniczne"))</f>
        <v>stacjonarny</v>
      </c>
      <c r="F1356">
        <f>IFERROR(SEARCH("12*",telefony[[#This Row],[nr]]),0)</f>
        <v>0</v>
      </c>
      <c r="G1356" s="2">
        <f>telefony[[#This Row],[zakonczenie]]-telefony[[#This Row],[rozpoczecie]]</f>
        <v>1.0150462962962958E-2</v>
      </c>
    </row>
    <row r="1357" spans="1:7" hidden="1" x14ac:dyDescent="0.25">
      <c r="A1357">
        <v>9076015</v>
      </c>
      <c r="B1357" s="1">
        <v>42940</v>
      </c>
      <c r="C1357" s="2">
        <v>0.35129629629629627</v>
      </c>
      <c r="D1357" s="2">
        <v>0.35626157407407405</v>
      </c>
      <c r="E1357" t="str">
        <f>IF(LEN(telefony[[#This Row],[nr]])=7,"stacjonarny",IF(LEN(telefony[[#This Row],[nr]])=8,"komórkowy","zagraniczne"))</f>
        <v>stacjonarny</v>
      </c>
      <c r="F1357">
        <f>IFERROR(SEARCH("12*",telefony[[#This Row],[nr]]),0)</f>
        <v>0</v>
      </c>
      <c r="G1357" s="2">
        <f>telefony[[#This Row],[zakonczenie]]-telefony[[#This Row],[rozpoczecie]]</f>
        <v>4.9652777777777768E-3</v>
      </c>
    </row>
    <row r="1358" spans="1:7" hidden="1" x14ac:dyDescent="0.25">
      <c r="A1358">
        <v>9084978</v>
      </c>
      <c r="B1358" s="1">
        <v>42926</v>
      </c>
      <c r="C1358" s="2">
        <v>0.41553240740740743</v>
      </c>
      <c r="D1358" s="2">
        <v>0.42593750000000002</v>
      </c>
      <c r="E1358" t="str">
        <f>IF(LEN(telefony[[#This Row],[nr]])=7,"stacjonarny",IF(LEN(telefony[[#This Row],[nr]])=8,"komórkowy","zagraniczne"))</f>
        <v>stacjonarny</v>
      </c>
      <c r="F1358">
        <f>IFERROR(SEARCH("12*",telefony[[#This Row],[nr]]),0)</f>
        <v>0</v>
      </c>
      <c r="G1358" s="2">
        <f>telefony[[#This Row],[zakonczenie]]-telefony[[#This Row],[rozpoczecie]]</f>
        <v>1.0405092592592591E-2</v>
      </c>
    </row>
    <row r="1359" spans="1:7" hidden="1" x14ac:dyDescent="0.25">
      <c r="A1359">
        <v>9088045</v>
      </c>
      <c r="B1359" s="1">
        <v>42922</v>
      </c>
      <c r="C1359" s="2">
        <v>0.44063657407407408</v>
      </c>
      <c r="D1359" s="2">
        <v>0.44285879629629632</v>
      </c>
      <c r="E1359" t="str">
        <f>IF(LEN(telefony[[#This Row],[nr]])=7,"stacjonarny",IF(LEN(telefony[[#This Row],[nr]])=8,"komórkowy","zagraniczne"))</f>
        <v>stacjonarny</v>
      </c>
      <c r="F1359">
        <f>IFERROR(SEARCH("12*",telefony[[#This Row],[nr]]),0)</f>
        <v>0</v>
      </c>
      <c r="G1359" s="2">
        <f>telefony[[#This Row],[zakonczenie]]-telefony[[#This Row],[rozpoczecie]]</f>
        <v>2.2222222222222365E-3</v>
      </c>
    </row>
    <row r="1360" spans="1:7" hidden="1" x14ac:dyDescent="0.25">
      <c r="A1360">
        <v>9088045</v>
      </c>
      <c r="B1360" s="1">
        <v>42933</v>
      </c>
      <c r="C1360" s="2">
        <v>0.47714120370370372</v>
      </c>
      <c r="D1360" s="2">
        <v>0.47728009259259258</v>
      </c>
      <c r="E1360" t="str">
        <f>IF(LEN(telefony[[#This Row],[nr]])=7,"stacjonarny",IF(LEN(telefony[[#This Row],[nr]])=8,"komórkowy","zagraniczne"))</f>
        <v>stacjonarny</v>
      </c>
      <c r="F1360">
        <f>IFERROR(SEARCH("12*",telefony[[#This Row],[nr]]),0)</f>
        <v>0</v>
      </c>
      <c r="G1360" s="2">
        <f>telefony[[#This Row],[zakonczenie]]-telefony[[#This Row],[rozpoczecie]]</f>
        <v>1.3888888888885509E-4</v>
      </c>
    </row>
    <row r="1361" spans="1:7" hidden="1" x14ac:dyDescent="0.25">
      <c r="A1361">
        <v>9088452</v>
      </c>
      <c r="B1361" s="1">
        <v>42919</v>
      </c>
      <c r="C1361" s="2">
        <v>0.55283564814814812</v>
      </c>
      <c r="D1361" s="2">
        <v>0.55756944444444445</v>
      </c>
      <c r="E1361" t="str">
        <f>IF(LEN(telefony[[#This Row],[nr]])=7,"stacjonarny",IF(LEN(telefony[[#This Row],[nr]])=8,"komórkowy","zagraniczne"))</f>
        <v>stacjonarny</v>
      </c>
      <c r="F1361">
        <f>IFERROR(SEARCH("12*",telefony[[#This Row],[nr]]),0)</f>
        <v>0</v>
      </c>
      <c r="G1361" s="2">
        <f>telefony[[#This Row],[zakonczenie]]-telefony[[#This Row],[rozpoczecie]]</f>
        <v>4.7337962962963331E-3</v>
      </c>
    </row>
    <row r="1362" spans="1:7" hidden="1" x14ac:dyDescent="0.25">
      <c r="A1362">
        <v>9088452</v>
      </c>
      <c r="B1362" s="1">
        <v>42930</v>
      </c>
      <c r="C1362" s="2">
        <v>0.55473379629629627</v>
      </c>
      <c r="D1362" s="2">
        <v>0.56253472222222223</v>
      </c>
      <c r="E1362" t="str">
        <f>IF(LEN(telefony[[#This Row],[nr]])=7,"stacjonarny",IF(LEN(telefony[[#This Row],[nr]])=8,"komórkowy","zagraniczne"))</f>
        <v>stacjonarny</v>
      </c>
      <c r="F1362">
        <f>IFERROR(SEARCH("12*",telefony[[#This Row],[nr]]),0)</f>
        <v>0</v>
      </c>
      <c r="G1362" s="2">
        <f>telefony[[#This Row],[zakonczenie]]-telefony[[#This Row],[rozpoczecie]]</f>
        <v>7.8009259259259611E-3</v>
      </c>
    </row>
    <row r="1363" spans="1:7" hidden="1" x14ac:dyDescent="0.25">
      <c r="A1363">
        <v>9091369</v>
      </c>
      <c r="B1363" s="1">
        <v>42928</v>
      </c>
      <c r="C1363" s="2">
        <v>0.57231481481481483</v>
      </c>
      <c r="D1363" s="2">
        <v>0.57403935185185184</v>
      </c>
      <c r="E1363" t="str">
        <f>IF(LEN(telefony[[#This Row],[nr]])=7,"stacjonarny",IF(LEN(telefony[[#This Row],[nr]])=8,"komórkowy","zagraniczne"))</f>
        <v>stacjonarny</v>
      </c>
      <c r="F1363">
        <f>IFERROR(SEARCH("12*",telefony[[#This Row],[nr]]),0)</f>
        <v>0</v>
      </c>
      <c r="G1363" s="2">
        <f>telefony[[#This Row],[zakonczenie]]-telefony[[#This Row],[rozpoczecie]]</f>
        <v>1.7245370370370106E-3</v>
      </c>
    </row>
    <row r="1364" spans="1:7" hidden="1" x14ac:dyDescent="0.25">
      <c r="A1364">
        <v>9100303</v>
      </c>
      <c r="B1364" s="1">
        <v>42934</v>
      </c>
      <c r="C1364" s="2">
        <v>0.58543981481481477</v>
      </c>
      <c r="D1364" s="2">
        <v>0.58929398148148149</v>
      </c>
      <c r="E1364" t="str">
        <f>IF(LEN(telefony[[#This Row],[nr]])=7,"stacjonarny",IF(LEN(telefony[[#This Row],[nr]])=8,"komórkowy","zagraniczne"))</f>
        <v>stacjonarny</v>
      </c>
      <c r="F1364">
        <f>IFERROR(SEARCH("12*",telefony[[#This Row],[nr]]),0)</f>
        <v>0</v>
      </c>
      <c r="G1364" s="2">
        <f>telefony[[#This Row],[zakonczenie]]-telefony[[#This Row],[rozpoczecie]]</f>
        <v>3.854166666666714E-3</v>
      </c>
    </row>
    <row r="1365" spans="1:7" hidden="1" x14ac:dyDescent="0.25">
      <c r="A1365">
        <v>9120318</v>
      </c>
      <c r="B1365" s="1">
        <v>42943</v>
      </c>
      <c r="C1365" s="2">
        <v>0.54690972222222223</v>
      </c>
      <c r="D1365" s="2">
        <v>0.54707175925925922</v>
      </c>
      <c r="E1365" t="str">
        <f>IF(LEN(telefony[[#This Row],[nr]])=7,"stacjonarny",IF(LEN(telefony[[#This Row],[nr]])=8,"komórkowy","zagraniczne"))</f>
        <v>stacjonarny</v>
      </c>
      <c r="F1365">
        <f>IFERROR(SEARCH("12*",telefony[[#This Row],[nr]]),0)</f>
        <v>2</v>
      </c>
      <c r="G1365" s="2">
        <f>telefony[[#This Row],[zakonczenie]]-telefony[[#This Row],[rozpoczecie]]</f>
        <v>1.6203703703698835E-4</v>
      </c>
    </row>
    <row r="1366" spans="1:7" hidden="1" x14ac:dyDescent="0.25">
      <c r="A1366">
        <v>9121149</v>
      </c>
      <c r="B1366" s="1">
        <v>42926</v>
      </c>
      <c r="C1366" s="2">
        <v>0.45106481481481481</v>
      </c>
      <c r="D1366" s="2">
        <v>0.45603009259259258</v>
      </c>
      <c r="E1366" t="str">
        <f>IF(LEN(telefony[[#This Row],[nr]])=7,"stacjonarny",IF(LEN(telefony[[#This Row],[nr]])=8,"komórkowy","zagraniczne"))</f>
        <v>stacjonarny</v>
      </c>
      <c r="F1366">
        <f>IFERROR(SEARCH("12*",telefony[[#This Row],[nr]]),0)</f>
        <v>2</v>
      </c>
      <c r="G1366" s="2">
        <f>telefony[[#This Row],[zakonczenie]]-telefony[[#This Row],[rozpoczecie]]</f>
        <v>4.9652777777777768E-3</v>
      </c>
    </row>
    <row r="1367" spans="1:7" hidden="1" x14ac:dyDescent="0.25">
      <c r="A1367">
        <v>9132555</v>
      </c>
      <c r="B1367" s="1">
        <v>42936</v>
      </c>
      <c r="C1367" s="2">
        <v>0.59621527777777783</v>
      </c>
      <c r="D1367" s="2">
        <v>0.59906250000000005</v>
      </c>
      <c r="E1367" t="str">
        <f>IF(LEN(telefony[[#This Row],[nr]])=7,"stacjonarny",IF(LEN(telefony[[#This Row],[nr]])=8,"komórkowy","zagraniczne"))</f>
        <v>stacjonarny</v>
      </c>
      <c r="F1367">
        <f>IFERROR(SEARCH("12*",telefony[[#This Row],[nr]]),0)</f>
        <v>0</v>
      </c>
      <c r="G1367" s="2">
        <f>telefony[[#This Row],[zakonczenie]]-telefony[[#This Row],[rozpoczecie]]</f>
        <v>2.8472222222222232E-3</v>
      </c>
    </row>
    <row r="1368" spans="1:7" hidden="1" x14ac:dyDescent="0.25">
      <c r="A1368">
        <v>9137235</v>
      </c>
      <c r="B1368" s="1">
        <v>42936</v>
      </c>
      <c r="C1368" s="2">
        <v>0.62524305555555559</v>
      </c>
      <c r="D1368" s="2">
        <v>0.62846064814814817</v>
      </c>
      <c r="E1368" t="str">
        <f>IF(LEN(telefony[[#This Row],[nr]])=7,"stacjonarny",IF(LEN(telefony[[#This Row],[nr]])=8,"komórkowy","zagraniczne"))</f>
        <v>stacjonarny</v>
      </c>
      <c r="F1368">
        <f>IFERROR(SEARCH("12*",telefony[[#This Row],[nr]]),0)</f>
        <v>0</v>
      </c>
      <c r="G1368" s="2">
        <f>telefony[[#This Row],[zakonczenie]]-telefony[[#This Row],[rozpoczecie]]</f>
        <v>3.2175925925925775E-3</v>
      </c>
    </row>
    <row r="1369" spans="1:7" hidden="1" x14ac:dyDescent="0.25">
      <c r="A1369">
        <v>9147613</v>
      </c>
      <c r="B1369" s="1">
        <v>42947</v>
      </c>
      <c r="C1369" s="2">
        <v>0.57952546296296292</v>
      </c>
      <c r="D1369" s="2">
        <v>0.58090277777777777</v>
      </c>
      <c r="E1369" t="str">
        <f>IF(LEN(telefony[[#This Row],[nr]])=7,"stacjonarny",IF(LEN(telefony[[#This Row],[nr]])=8,"komórkowy","zagraniczne"))</f>
        <v>stacjonarny</v>
      </c>
      <c r="F1369">
        <f>IFERROR(SEARCH("12*",telefony[[#This Row],[nr]]),0)</f>
        <v>0</v>
      </c>
      <c r="G1369" s="2">
        <f>telefony[[#This Row],[zakonczenie]]-telefony[[#This Row],[rozpoczecie]]</f>
        <v>1.3773148148148451E-3</v>
      </c>
    </row>
    <row r="1370" spans="1:7" hidden="1" x14ac:dyDescent="0.25">
      <c r="A1370">
        <v>9156106</v>
      </c>
      <c r="B1370" s="1">
        <v>42936</v>
      </c>
      <c r="C1370" s="2">
        <v>0.49103009259259262</v>
      </c>
      <c r="D1370" s="2">
        <v>0.4937037037037037</v>
      </c>
      <c r="E1370" t="str">
        <f>IF(LEN(telefony[[#This Row],[nr]])=7,"stacjonarny",IF(LEN(telefony[[#This Row],[nr]])=8,"komórkowy","zagraniczne"))</f>
        <v>stacjonarny</v>
      </c>
      <c r="F1370">
        <f>IFERROR(SEARCH("12*",telefony[[#This Row],[nr]]),0)</f>
        <v>0</v>
      </c>
      <c r="G1370" s="2">
        <f>telefony[[#This Row],[zakonczenie]]-telefony[[#This Row],[rozpoczecie]]</f>
        <v>2.673611111111085E-3</v>
      </c>
    </row>
    <row r="1371" spans="1:7" hidden="1" x14ac:dyDescent="0.25">
      <c r="A1371">
        <v>9171025</v>
      </c>
      <c r="B1371" s="1">
        <v>42920</v>
      </c>
      <c r="C1371" s="2">
        <v>0.37292824074074077</v>
      </c>
      <c r="D1371" s="2">
        <v>0.38390046296296299</v>
      </c>
      <c r="E1371" t="str">
        <f>IF(LEN(telefony[[#This Row],[nr]])=7,"stacjonarny",IF(LEN(telefony[[#This Row],[nr]])=8,"komórkowy","zagraniczne"))</f>
        <v>stacjonarny</v>
      </c>
      <c r="F1371">
        <f>IFERROR(SEARCH("12*",telefony[[#This Row],[nr]]),0)</f>
        <v>0</v>
      </c>
      <c r="G1371" s="2">
        <f>telefony[[#This Row],[zakonczenie]]-telefony[[#This Row],[rozpoczecie]]</f>
        <v>1.0972222222222217E-2</v>
      </c>
    </row>
    <row r="1372" spans="1:7" hidden="1" x14ac:dyDescent="0.25">
      <c r="A1372">
        <v>9175377</v>
      </c>
      <c r="B1372" s="1">
        <v>42929</v>
      </c>
      <c r="C1372" s="2">
        <v>0.57648148148148148</v>
      </c>
      <c r="D1372" s="2">
        <v>0.57916666666666672</v>
      </c>
      <c r="E1372" t="str">
        <f>IF(LEN(telefony[[#This Row],[nr]])=7,"stacjonarny",IF(LEN(telefony[[#This Row],[nr]])=8,"komórkowy","zagraniczne"))</f>
        <v>stacjonarny</v>
      </c>
      <c r="F1372">
        <f>IFERROR(SEARCH("12*",telefony[[#This Row],[nr]]),0)</f>
        <v>0</v>
      </c>
      <c r="G1372" s="2">
        <f>telefony[[#This Row],[zakonczenie]]-telefony[[#This Row],[rozpoczecie]]</f>
        <v>2.6851851851852349E-3</v>
      </c>
    </row>
    <row r="1373" spans="1:7" hidden="1" x14ac:dyDescent="0.25">
      <c r="A1373">
        <v>9176754</v>
      </c>
      <c r="B1373" s="1">
        <v>42923</v>
      </c>
      <c r="C1373" s="2">
        <v>0.5345833333333333</v>
      </c>
      <c r="D1373" s="2">
        <v>0.54532407407407413</v>
      </c>
      <c r="E1373" t="str">
        <f>IF(LEN(telefony[[#This Row],[nr]])=7,"stacjonarny",IF(LEN(telefony[[#This Row],[nr]])=8,"komórkowy","zagraniczne"))</f>
        <v>stacjonarny</v>
      </c>
      <c r="F1373">
        <f>IFERROR(SEARCH("12*",telefony[[#This Row],[nr]]),0)</f>
        <v>0</v>
      </c>
      <c r="G1373" s="2">
        <f>telefony[[#This Row],[zakonczenie]]-telefony[[#This Row],[rozpoczecie]]</f>
        <v>1.0740740740740828E-2</v>
      </c>
    </row>
    <row r="1374" spans="1:7" hidden="1" x14ac:dyDescent="0.25">
      <c r="A1374">
        <v>9182658</v>
      </c>
      <c r="B1374" s="1">
        <v>42930</v>
      </c>
      <c r="C1374" s="2">
        <v>0.47594907407407405</v>
      </c>
      <c r="D1374" s="2">
        <v>0.47641203703703705</v>
      </c>
      <c r="E1374" t="str">
        <f>IF(LEN(telefony[[#This Row],[nr]])=7,"stacjonarny",IF(LEN(telefony[[#This Row],[nr]])=8,"komórkowy","zagraniczne"))</f>
        <v>stacjonarny</v>
      </c>
      <c r="F1374">
        <f>IFERROR(SEARCH("12*",telefony[[#This Row],[nr]]),0)</f>
        <v>0</v>
      </c>
      <c r="G1374" s="2">
        <f>telefony[[#This Row],[zakonczenie]]-telefony[[#This Row],[rozpoczecie]]</f>
        <v>4.6296296296299833E-4</v>
      </c>
    </row>
    <row r="1375" spans="1:7" hidden="1" x14ac:dyDescent="0.25">
      <c r="A1375">
        <v>9183185</v>
      </c>
      <c r="B1375" s="1">
        <v>42941</v>
      </c>
      <c r="C1375" s="2">
        <v>0.56643518518518521</v>
      </c>
      <c r="D1375" s="2">
        <v>0.5687268518518519</v>
      </c>
      <c r="E1375" t="str">
        <f>IF(LEN(telefony[[#This Row],[nr]])=7,"stacjonarny",IF(LEN(telefony[[#This Row],[nr]])=8,"komórkowy","zagraniczne"))</f>
        <v>stacjonarny</v>
      </c>
      <c r="F1375">
        <f>IFERROR(SEARCH("12*",telefony[[#This Row],[nr]]),0)</f>
        <v>0</v>
      </c>
      <c r="G1375" s="2">
        <f>telefony[[#This Row],[zakonczenie]]-telefony[[#This Row],[rozpoczecie]]</f>
        <v>2.2916666666666918E-3</v>
      </c>
    </row>
    <row r="1376" spans="1:7" hidden="1" x14ac:dyDescent="0.25">
      <c r="A1376">
        <v>9187410</v>
      </c>
      <c r="B1376" s="1">
        <v>42921</v>
      </c>
      <c r="C1376" s="2">
        <v>0.34662037037037036</v>
      </c>
      <c r="D1376" s="2">
        <v>0.34908564814814813</v>
      </c>
      <c r="E1376" t="str">
        <f>IF(LEN(telefony[[#This Row],[nr]])=7,"stacjonarny",IF(LEN(telefony[[#This Row],[nr]])=8,"komórkowy","zagraniczne"))</f>
        <v>stacjonarny</v>
      </c>
      <c r="F1376">
        <f>IFERROR(SEARCH("12*",telefony[[#This Row],[nr]]),0)</f>
        <v>0</v>
      </c>
      <c r="G1376" s="2">
        <f>telefony[[#This Row],[zakonczenie]]-telefony[[#This Row],[rozpoczecie]]</f>
        <v>2.4652777777777746E-3</v>
      </c>
    </row>
    <row r="1377" spans="1:7" hidden="1" x14ac:dyDescent="0.25">
      <c r="A1377">
        <v>9192546</v>
      </c>
      <c r="B1377" s="1">
        <v>42943</v>
      </c>
      <c r="C1377" s="2">
        <v>0.57233796296296291</v>
      </c>
      <c r="D1377" s="2">
        <v>0.57620370370370366</v>
      </c>
      <c r="E1377" t="str">
        <f>IF(LEN(telefony[[#This Row],[nr]])=7,"stacjonarny",IF(LEN(telefony[[#This Row],[nr]])=8,"komórkowy","zagraniczne"))</f>
        <v>stacjonarny</v>
      </c>
      <c r="F1377">
        <f>IFERROR(SEARCH("12*",telefony[[#This Row],[nr]]),0)</f>
        <v>0</v>
      </c>
      <c r="G1377" s="2">
        <f>telefony[[#This Row],[zakonczenie]]-telefony[[#This Row],[rozpoczecie]]</f>
        <v>3.8657407407407529E-3</v>
      </c>
    </row>
    <row r="1378" spans="1:7" hidden="1" x14ac:dyDescent="0.25">
      <c r="A1378">
        <v>9197309</v>
      </c>
      <c r="B1378" s="1">
        <v>42926</v>
      </c>
      <c r="C1378" s="2">
        <v>0.49488425925925927</v>
      </c>
      <c r="D1378" s="2">
        <v>0.50590277777777781</v>
      </c>
      <c r="E1378" t="str">
        <f>IF(LEN(telefony[[#This Row],[nr]])=7,"stacjonarny",IF(LEN(telefony[[#This Row],[nr]])=8,"komórkowy","zagraniczne"))</f>
        <v>stacjonarny</v>
      </c>
      <c r="F1378">
        <f>IFERROR(SEARCH("12*",telefony[[#This Row],[nr]]),0)</f>
        <v>0</v>
      </c>
      <c r="G1378" s="2">
        <f>telefony[[#This Row],[zakonczenie]]-telefony[[#This Row],[rozpoczecie]]</f>
        <v>1.1018518518518539E-2</v>
      </c>
    </row>
    <row r="1379" spans="1:7" hidden="1" x14ac:dyDescent="0.25">
      <c r="A1379">
        <v>9219408</v>
      </c>
      <c r="B1379" s="1">
        <v>42944</v>
      </c>
      <c r="C1379" s="2">
        <v>0.35519675925925925</v>
      </c>
      <c r="D1379" s="2">
        <v>0.36072916666666666</v>
      </c>
      <c r="E1379" t="str">
        <f>IF(LEN(telefony[[#This Row],[nr]])=7,"stacjonarny",IF(LEN(telefony[[#This Row],[nr]])=8,"komórkowy","zagraniczne"))</f>
        <v>stacjonarny</v>
      </c>
      <c r="F1379">
        <f>IFERROR(SEARCH("12*",telefony[[#This Row],[nr]]),0)</f>
        <v>0</v>
      </c>
      <c r="G1379" s="2">
        <f>telefony[[#This Row],[zakonczenie]]-telefony[[#This Row],[rozpoczecie]]</f>
        <v>5.5324074074074026E-3</v>
      </c>
    </row>
    <row r="1380" spans="1:7" hidden="1" x14ac:dyDescent="0.25">
      <c r="A1380">
        <v>9225043</v>
      </c>
      <c r="B1380" s="1">
        <v>42937</v>
      </c>
      <c r="C1380" s="2">
        <v>0.4612384259259259</v>
      </c>
      <c r="D1380" s="2">
        <v>0.46285879629629628</v>
      </c>
      <c r="E1380" t="str">
        <f>IF(LEN(telefony[[#This Row],[nr]])=7,"stacjonarny",IF(LEN(telefony[[#This Row],[nr]])=8,"komórkowy","zagraniczne"))</f>
        <v>stacjonarny</v>
      </c>
      <c r="F1380">
        <f>IFERROR(SEARCH("12*",telefony[[#This Row],[nr]]),0)</f>
        <v>0</v>
      </c>
      <c r="G1380" s="2">
        <f>telefony[[#This Row],[zakonczenie]]-telefony[[#This Row],[rozpoczecie]]</f>
        <v>1.6203703703703831E-3</v>
      </c>
    </row>
    <row r="1381" spans="1:7" hidden="1" x14ac:dyDescent="0.25">
      <c r="A1381">
        <v>9225807</v>
      </c>
      <c r="B1381" s="1">
        <v>42933</v>
      </c>
      <c r="C1381" s="2">
        <v>0.61261574074074077</v>
      </c>
      <c r="D1381" s="2">
        <v>0.62048611111111107</v>
      </c>
      <c r="E1381" t="str">
        <f>IF(LEN(telefony[[#This Row],[nr]])=7,"stacjonarny",IF(LEN(telefony[[#This Row],[nr]])=8,"komórkowy","zagraniczne"))</f>
        <v>stacjonarny</v>
      </c>
      <c r="F1381">
        <f>IFERROR(SEARCH("12*",telefony[[#This Row],[nr]]),0)</f>
        <v>0</v>
      </c>
      <c r="G1381" s="2">
        <f>telefony[[#This Row],[zakonczenie]]-telefony[[#This Row],[rozpoczecie]]</f>
        <v>7.8703703703703054E-3</v>
      </c>
    </row>
    <row r="1382" spans="1:7" hidden="1" x14ac:dyDescent="0.25">
      <c r="A1382">
        <v>9225807</v>
      </c>
      <c r="B1382" s="1">
        <v>42943</v>
      </c>
      <c r="C1382" s="2">
        <v>0.44996527777777778</v>
      </c>
      <c r="D1382" s="2">
        <v>0.45952546296296298</v>
      </c>
      <c r="E1382" t="str">
        <f>IF(LEN(telefony[[#This Row],[nr]])=7,"stacjonarny",IF(LEN(telefony[[#This Row],[nr]])=8,"komórkowy","zagraniczne"))</f>
        <v>stacjonarny</v>
      </c>
      <c r="F1382">
        <f>IFERROR(SEARCH("12*",telefony[[#This Row],[nr]]),0)</f>
        <v>0</v>
      </c>
      <c r="G1382" s="2">
        <f>telefony[[#This Row],[zakonczenie]]-telefony[[#This Row],[rozpoczecie]]</f>
        <v>9.5601851851851993E-3</v>
      </c>
    </row>
    <row r="1383" spans="1:7" hidden="1" x14ac:dyDescent="0.25">
      <c r="A1383">
        <v>9254070</v>
      </c>
      <c r="B1383" s="1">
        <v>42935</v>
      </c>
      <c r="C1383" s="2">
        <v>0.49270833333333336</v>
      </c>
      <c r="D1383" s="2">
        <v>0.49774305555555554</v>
      </c>
      <c r="E1383" t="str">
        <f>IF(LEN(telefony[[#This Row],[nr]])=7,"stacjonarny",IF(LEN(telefony[[#This Row],[nr]])=8,"komórkowy","zagraniczne"))</f>
        <v>stacjonarny</v>
      </c>
      <c r="F1383">
        <f>IFERROR(SEARCH("12*",telefony[[#This Row],[nr]]),0)</f>
        <v>0</v>
      </c>
      <c r="G1383" s="2">
        <f>telefony[[#This Row],[zakonczenie]]-telefony[[#This Row],[rozpoczecie]]</f>
        <v>5.0347222222221766E-3</v>
      </c>
    </row>
    <row r="1384" spans="1:7" hidden="1" x14ac:dyDescent="0.25">
      <c r="A1384">
        <v>9266643</v>
      </c>
      <c r="B1384" s="1">
        <v>42930</v>
      </c>
      <c r="C1384" s="2">
        <v>0.48832175925925925</v>
      </c>
      <c r="D1384" s="2">
        <v>0.49005787037037035</v>
      </c>
      <c r="E1384" t="str">
        <f>IF(LEN(telefony[[#This Row],[nr]])=7,"stacjonarny",IF(LEN(telefony[[#This Row],[nr]])=8,"komórkowy","zagraniczne"))</f>
        <v>stacjonarny</v>
      </c>
      <c r="F1384">
        <f>IFERROR(SEARCH("12*",telefony[[#This Row],[nr]]),0)</f>
        <v>0</v>
      </c>
      <c r="G1384" s="2">
        <f>telefony[[#This Row],[zakonczenie]]-telefony[[#This Row],[rozpoczecie]]</f>
        <v>1.7361111111111049E-3</v>
      </c>
    </row>
    <row r="1385" spans="1:7" hidden="1" x14ac:dyDescent="0.25">
      <c r="A1385">
        <v>9270571</v>
      </c>
      <c r="B1385" s="1">
        <v>42929</v>
      </c>
      <c r="C1385" s="2">
        <v>0.43782407407407409</v>
      </c>
      <c r="D1385" s="2">
        <v>0.44560185185185186</v>
      </c>
      <c r="E1385" t="str">
        <f>IF(LEN(telefony[[#This Row],[nr]])=7,"stacjonarny",IF(LEN(telefony[[#This Row],[nr]])=8,"komórkowy","zagraniczne"))</f>
        <v>stacjonarny</v>
      </c>
      <c r="F1385">
        <f>IFERROR(SEARCH("12*",telefony[[#This Row],[nr]]),0)</f>
        <v>0</v>
      </c>
      <c r="G1385" s="2">
        <f>telefony[[#This Row],[zakonczenie]]-telefony[[#This Row],[rozpoczecie]]</f>
        <v>7.7777777777777724E-3</v>
      </c>
    </row>
    <row r="1386" spans="1:7" hidden="1" x14ac:dyDescent="0.25">
      <c r="A1386">
        <v>9279730</v>
      </c>
      <c r="B1386" s="1">
        <v>42940</v>
      </c>
      <c r="C1386" s="2">
        <v>0.38046296296296295</v>
      </c>
      <c r="D1386" s="2">
        <v>0.38836805555555554</v>
      </c>
      <c r="E1386" t="str">
        <f>IF(LEN(telefony[[#This Row],[nr]])=7,"stacjonarny",IF(LEN(telefony[[#This Row],[nr]])=8,"komórkowy","zagraniczne"))</f>
        <v>stacjonarny</v>
      </c>
      <c r="F1386">
        <f>IFERROR(SEARCH("12*",telefony[[#This Row],[nr]]),0)</f>
        <v>0</v>
      </c>
      <c r="G1386" s="2">
        <f>telefony[[#This Row],[zakonczenie]]-telefony[[#This Row],[rozpoczecie]]</f>
        <v>7.9050925925925886E-3</v>
      </c>
    </row>
    <row r="1387" spans="1:7" hidden="1" x14ac:dyDescent="0.25">
      <c r="A1387">
        <v>9282166</v>
      </c>
      <c r="B1387" s="1">
        <v>42947</v>
      </c>
      <c r="C1387" s="2">
        <v>0.48141203703703705</v>
      </c>
      <c r="D1387" s="2">
        <v>0.49063657407407407</v>
      </c>
      <c r="E1387" t="str">
        <f>IF(LEN(telefony[[#This Row],[nr]])=7,"stacjonarny",IF(LEN(telefony[[#This Row],[nr]])=8,"komórkowy","zagraniczne"))</f>
        <v>stacjonarny</v>
      </c>
      <c r="F1387">
        <f>IFERROR(SEARCH("12*",telefony[[#This Row],[nr]]),0)</f>
        <v>0</v>
      </c>
      <c r="G1387" s="2">
        <f>telefony[[#This Row],[zakonczenie]]-telefony[[#This Row],[rozpoczecie]]</f>
        <v>9.2245370370370172E-3</v>
      </c>
    </row>
    <row r="1388" spans="1:7" hidden="1" x14ac:dyDescent="0.25">
      <c r="A1388">
        <v>9282666</v>
      </c>
      <c r="B1388" s="1">
        <v>42940</v>
      </c>
      <c r="C1388" s="2">
        <v>0.56879629629629624</v>
      </c>
      <c r="D1388" s="2">
        <v>0.56934027777777774</v>
      </c>
      <c r="E1388" t="str">
        <f>IF(LEN(telefony[[#This Row],[nr]])=7,"stacjonarny",IF(LEN(telefony[[#This Row],[nr]])=8,"komórkowy","zagraniczne"))</f>
        <v>stacjonarny</v>
      </c>
      <c r="F1388">
        <f>IFERROR(SEARCH("12*",telefony[[#This Row],[nr]]),0)</f>
        <v>0</v>
      </c>
      <c r="G1388" s="2">
        <f>telefony[[#This Row],[zakonczenie]]-telefony[[#This Row],[rozpoczecie]]</f>
        <v>5.439814814814925E-4</v>
      </c>
    </row>
    <row r="1389" spans="1:7" hidden="1" x14ac:dyDescent="0.25">
      <c r="A1389">
        <v>9283739</v>
      </c>
      <c r="B1389" s="1">
        <v>42929</v>
      </c>
      <c r="C1389" s="2">
        <v>0.45489583333333333</v>
      </c>
      <c r="D1389" s="2">
        <v>0.46451388888888889</v>
      </c>
      <c r="E1389" t="str">
        <f>IF(LEN(telefony[[#This Row],[nr]])=7,"stacjonarny",IF(LEN(telefony[[#This Row],[nr]])=8,"komórkowy","zagraniczne"))</f>
        <v>stacjonarny</v>
      </c>
      <c r="F1389">
        <f>IFERROR(SEARCH("12*",telefony[[#This Row],[nr]]),0)</f>
        <v>0</v>
      </c>
      <c r="G1389" s="2">
        <f>telefony[[#This Row],[zakonczenie]]-telefony[[#This Row],[rozpoczecie]]</f>
        <v>9.6180555555555602E-3</v>
      </c>
    </row>
    <row r="1390" spans="1:7" hidden="1" x14ac:dyDescent="0.25">
      <c r="A1390">
        <v>9287211</v>
      </c>
      <c r="B1390" s="1">
        <v>42929</v>
      </c>
      <c r="C1390" s="2">
        <v>0.62178240740740742</v>
      </c>
      <c r="D1390" s="2">
        <v>0.62540509259259258</v>
      </c>
      <c r="E1390" t="str">
        <f>IF(LEN(telefony[[#This Row],[nr]])=7,"stacjonarny",IF(LEN(telefony[[#This Row],[nr]])=8,"komórkowy","zagraniczne"))</f>
        <v>stacjonarny</v>
      </c>
      <c r="F1390">
        <f>IFERROR(SEARCH("12*",telefony[[#This Row],[nr]]),0)</f>
        <v>0</v>
      </c>
      <c r="G1390" s="2">
        <f>telefony[[#This Row],[zakonczenie]]-telefony[[#This Row],[rozpoczecie]]</f>
        <v>3.6226851851851594E-3</v>
      </c>
    </row>
    <row r="1391" spans="1:7" hidden="1" x14ac:dyDescent="0.25">
      <c r="A1391">
        <v>9294571</v>
      </c>
      <c r="B1391" s="1">
        <v>42928</v>
      </c>
      <c r="C1391" s="2">
        <v>0.35115740740740742</v>
      </c>
      <c r="D1391" s="2">
        <v>0.35447916666666668</v>
      </c>
      <c r="E1391" t="str">
        <f>IF(LEN(telefony[[#This Row],[nr]])=7,"stacjonarny",IF(LEN(telefony[[#This Row],[nr]])=8,"komórkowy","zagraniczne"))</f>
        <v>stacjonarny</v>
      </c>
      <c r="F1391">
        <f>IFERROR(SEARCH("12*",telefony[[#This Row],[nr]]),0)</f>
        <v>0</v>
      </c>
      <c r="G1391" s="2">
        <f>telefony[[#This Row],[zakonczenie]]-telefony[[#This Row],[rozpoczecie]]</f>
        <v>3.3217592592592604E-3</v>
      </c>
    </row>
    <row r="1392" spans="1:7" hidden="1" x14ac:dyDescent="0.25">
      <c r="A1392">
        <v>9304830</v>
      </c>
      <c r="B1392" s="1">
        <v>42922</v>
      </c>
      <c r="C1392" s="2">
        <v>0.56671296296296292</v>
      </c>
      <c r="D1392" s="2">
        <v>0.56832175925925921</v>
      </c>
      <c r="E1392" t="str">
        <f>IF(LEN(telefony[[#This Row],[nr]])=7,"stacjonarny",IF(LEN(telefony[[#This Row],[nr]])=8,"komórkowy","zagraniczne"))</f>
        <v>stacjonarny</v>
      </c>
      <c r="F1392">
        <f>IFERROR(SEARCH("12*",telefony[[#This Row],[nr]]),0)</f>
        <v>0</v>
      </c>
      <c r="G1392" s="2">
        <f>telefony[[#This Row],[zakonczenie]]-telefony[[#This Row],[rozpoczecie]]</f>
        <v>1.6087962962962887E-3</v>
      </c>
    </row>
    <row r="1393" spans="1:7" hidden="1" x14ac:dyDescent="0.25">
      <c r="A1393">
        <v>9304830</v>
      </c>
      <c r="B1393" s="1">
        <v>42943</v>
      </c>
      <c r="C1393" s="2">
        <v>0.39812500000000001</v>
      </c>
      <c r="D1393" s="2">
        <v>0.39895833333333336</v>
      </c>
      <c r="E1393" t="str">
        <f>IF(LEN(telefony[[#This Row],[nr]])=7,"stacjonarny",IF(LEN(telefony[[#This Row],[nr]])=8,"komórkowy","zagraniczne"))</f>
        <v>stacjonarny</v>
      </c>
      <c r="F1393">
        <f>IFERROR(SEARCH("12*",telefony[[#This Row],[nr]]),0)</f>
        <v>0</v>
      </c>
      <c r="G1393" s="2">
        <f>telefony[[#This Row],[zakonczenie]]-telefony[[#This Row],[rozpoczecie]]</f>
        <v>8.3333333333335258E-4</v>
      </c>
    </row>
    <row r="1394" spans="1:7" hidden="1" x14ac:dyDescent="0.25">
      <c r="A1394">
        <v>9305031</v>
      </c>
      <c r="B1394" s="1">
        <v>42935</v>
      </c>
      <c r="C1394" s="2">
        <v>0.43827546296296294</v>
      </c>
      <c r="D1394" s="2">
        <v>0.44968750000000002</v>
      </c>
      <c r="E1394" t="str">
        <f>IF(LEN(telefony[[#This Row],[nr]])=7,"stacjonarny",IF(LEN(telefony[[#This Row],[nr]])=8,"komórkowy","zagraniczne"))</f>
        <v>stacjonarny</v>
      </c>
      <c r="F1394">
        <f>IFERROR(SEARCH("12*",telefony[[#This Row],[nr]]),0)</f>
        <v>0</v>
      </c>
      <c r="G1394" s="2">
        <f>telefony[[#This Row],[zakonczenie]]-telefony[[#This Row],[rozpoczecie]]</f>
        <v>1.1412037037037082E-2</v>
      </c>
    </row>
    <row r="1395" spans="1:7" hidden="1" x14ac:dyDescent="0.25">
      <c r="A1395">
        <v>9319894</v>
      </c>
      <c r="B1395" s="1">
        <v>42922</v>
      </c>
      <c r="C1395" s="2">
        <v>0.54207175925925921</v>
      </c>
      <c r="D1395" s="2">
        <v>0.54953703703703705</v>
      </c>
      <c r="E1395" t="str">
        <f>IF(LEN(telefony[[#This Row],[nr]])=7,"stacjonarny",IF(LEN(telefony[[#This Row],[nr]])=8,"komórkowy","zagraniczne"))</f>
        <v>stacjonarny</v>
      </c>
      <c r="F1395">
        <f>IFERROR(SEARCH("12*",telefony[[#This Row],[nr]]),0)</f>
        <v>0</v>
      </c>
      <c r="G1395" s="2">
        <f>telefony[[#This Row],[zakonczenie]]-telefony[[#This Row],[rozpoczecie]]</f>
        <v>7.4652777777778345E-3</v>
      </c>
    </row>
    <row r="1396" spans="1:7" hidden="1" x14ac:dyDescent="0.25">
      <c r="A1396">
        <v>9321082</v>
      </c>
      <c r="B1396" s="1">
        <v>42921</v>
      </c>
      <c r="C1396" s="2">
        <v>0.38976851851851851</v>
      </c>
      <c r="D1396" s="2">
        <v>0.40090277777777777</v>
      </c>
      <c r="E1396" t="str">
        <f>IF(LEN(telefony[[#This Row],[nr]])=7,"stacjonarny",IF(LEN(telefony[[#This Row],[nr]])=8,"komórkowy","zagraniczne"))</f>
        <v>stacjonarny</v>
      </c>
      <c r="F1396">
        <f>IFERROR(SEARCH("12*",telefony[[#This Row],[nr]]),0)</f>
        <v>0</v>
      </c>
      <c r="G1396" s="2">
        <f>telefony[[#This Row],[zakonczenie]]-telefony[[#This Row],[rozpoczecie]]</f>
        <v>1.113425925925926E-2</v>
      </c>
    </row>
    <row r="1397" spans="1:7" hidden="1" x14ac:dyDescent="0.25">
      <c r="A1397">
        <v>9321082</v>
      </c>
      <c r="B1397" s="1">
        <v>42923</v>
      </c>
      <c r="C1397" s="2">
        <v>0.49206018518518518</v>
      </c>
      <c r="D1397" s="2">
        <v>0.50086805555555558</v>
      </c>
      <c r="E1397" t="str">
        <f>IF(LEN(telefony[[#This Row],[nr]])=7,"stacjonarny",IF(LEN(telefony[[#This Row],[nr]])=8,"komórkowy","zagraniczne"))</f>
        <v>stacjonarny</v>
      </c>
      <c r="F1397">
        <f>IFERROR(SEARCH("12*",telefony[[#This Row],[nr]]),0)</f>
        <v>0</v>
      </c>
      <c r="G1397" s="2">
        <f>telefony[[#This Row],[zakonczenie]]-telefony[[#This Row],[rozpoczecie]]</f>
        <v>8.8078703703703964E-3</v>
      </c>
    </row>
    <row r="1398" spans="1:7" hidden="1" x14ac:dyDescent="0.25">
      <c r="A1398">
        <v>9328179</v>
      </c>
      <c r="B1398" s="1">
        <v>42940</v>
      </c>
      <c r="C1398" s="2">
        <v>0.60211805555555553</v>
      </c>
      <c r="D1398" s="2">
        <v>0.60282407407407412</v>
      </c>
      <c r="E1398" t="str">
        <f>IF(LEN(telefony[[#This Row],[nr]])=7,"stacjonarny",IF(LEN(telefony[[#This Row],[nr]])=8,"komórkowy","zagraniczne"))</f>
        <v>stacjonarny</v>
      </c>
      <c r="F1398">
        <f>IFERROR(SEARCH("12*",telefony[[#This Row],[nr]]),0)</f>
        <v>0</v>
      </c>
      <c r="G1398" s="2">
        <f>telefony[[#This Row],[zakonczenie]]-telefony[[#This Row],[rozpoczecie]]</f>
        <v>7.0601851851859188E-4</v>
      </c>
    </row>
    <row r="1399" spans="1:7" hidden="1" x14ac:dyDescent="0.25">
      <c r="A1399">
        <v>9329226</v>
      </c>
      <c r="B1399" s="1">
        <v>42944</v>
      </c>
      <c r="C1399" s="2">
        <v>0.34983796296296299</v>
      </c>
      <c r="D1399" s="2">
        <v>0.35505787037037034</v>
      </c>
      <c r="E1399" t="str">
        <f>IF(LEN(telefony[[#This Row],[nr]])=7,"stacjonarny",IF(LEN(telefony[[#This Row],[nr]])=8,"komórkowy","zagraniczne"))</f>
        <v>stacjonarny</v>
      </c>
      <c r="F1399">
        <f>IFERROR(SEARCH("12*",telefony[[#This Row],[nr]]),0)</f>
        <v>0</v>
      </c>
      <c r="G1399" s="2">
        <f>telefony[[#This Row],[zakonczenie]]-telefony[[#This Row],[rozpoczecie]]</f>
        <v>5.2199074074073537E-3</v>
      </c>
    </row>
    <row r="1400" spans="1:7" hidden="1" x14ac:dyDescent="0.25">
      <c r="A1400">
        <v>9339774</v>
      </c>
      <c r="B1400" s="1">
        <v>42929</v>
      </c>
      <c r="C1400" s="2">
        <v>0.59745370370370365</v>
      </c>
      <c r="D1400" s="2">
        <v>0.607025462962963</v>
      </c>
      <c r="E1400" t="str">
        <f>IF(LEN(telefony[[#This Row],[nr]])=7,"stacjonarny",IF(LEN(telefony[[#This Row],[nr]])=8,"komórkowy","zagraniczne"))</f>
        <v>stacjonarny</v>
      </c>
      <c r="F1400">
        <f>IFERROR(SEARCH("12*",telefony[[#This Row],[nr]]),0)</f>
        <v>0</v>
      </c>
      <c r="G1400" s="2">
        <f>telefony[[#This Row],[zakonczenie]]-telefony[[#This Row],[rozpoczecie]]</f>
        <v>9.5717592592593492E-3</v>
      </c>
    </row>
    <row r="1401" spans="1:7" hidden="1" x14ac:dyDescent="0.25">
      <c r="A1401">
        <v>9340299</v>
      </c>
      <c r="B1401" s="1">
        <v>42943</v>
      </c>
      <c r="C1401" s="2">
        <v>0.52034722222222218</v>
      </c>
      <c r="D1401" s="2">
        <v>0.52137731481481486</v>
      </c>
      <c r="E1401" t="str">
        <f>IF(LEN(telefony[[#This Row],[nr]])=7,"stacjonarny",IF(LEN(telefony[[#This Row],[nr]])=8,"komórkowy","zagraniczne"))</f>
        <v>stacjonarny</v>
      </c>
      <c r="F1401">
        <f>IFERROR(SEARCH("12*",telefony[[#This Row],[nr]]),0)</f>
        <v>0</v>
      </c>
      <c r="G1401" s="2">
        <f>telefony[[#This Row],[zakonczenie]]-telefony[[#This Row],[rozpoczecie]]</f>
        <v>1.0300925925926796E-3</v>
      </c>
    </row>
    <row r="1402" spans="1:7" hidden="1" x14ac:dyDescent="0.25">
      <c r="A1402">
        <v>9355422</v>
      </c>
      <c r="B1402" s="1">
        <v>42947</v>
      </c>
      <c r="C1402" s="2">
        <v>0.43686342592592592</v>
      </c>
      <c r="D1402" s="2">
        <v>0.44393518518518521</v>
      </c>
      <c r="E1402" t="str">
        <f>IF(LEN(telefony[[#This Row],[nr]])=7,"stacjonarny",IF(LEN(telefony[[#This Row],[nr]])=8,"komórkowy","zagraniczne"))</f>
        <v>stacjonarny</v>
      </c>
      <c r="F1402">
        <f>IFERROR(SEARCH("12*",telefony[[#This Row],[nr]]),0)</f>
        <v>0</v>
      </c>
      <c r="G1402" s="2">
        <f>telefony[[#This Row],[zakonczenie]]-telefony[[#This Row],[rozpoczecie]]</f>
        <v>7.0717592592592915E-3</v>
      </c>
    </row>
    <row r="1403" spans="1:7" hidden="1" x14ac:dyDescent="0.25">
      <c r="A1403">
        <v>9356216</v>
      </c>
      <c r="B1403" s="1">
        <v>42929</v>
      </c>
      <c r="C1403" s="2">
        <v>0.38966435185185183</v>
      </c>
      <c r="D1403" s="2">
        <v>0.40104166666666669</v>
      </c>
      <c r="E1403" t="str">
        <f>IF(LEN(telefony[[#This Row],[nr]])=7,"stacjonarny",IF(LEN(telefony[[#This Row],[nr]])=8,"komórkowy","zagraniczne"))</f>
        <v>stacjonarny</v>
      </c>
      <c r="F1403">
        <f>IFERROR(SEARCH("12*",telefony[[#This Row],[nr]]),0)</f>
        <v>0</v>
      </c>
      <c r="G1403" s="2">
        <f>telefony[[#This Row],[zakonczenie]]-telefony[[#This Row],[rozpoczecie]]</f>
        <v>1.1377314814814854E-2</v>
      </c>
    </row>
    <row r="1404" spans="1:7" hidden="1" x14ac:dyDescent="0.25">
      <c r="A1404">
        <v>9356324</v>
      </c>
      <c r="B1404" s="1">
        <v>42922</v>
      </c>
      <c r="C1404" s="2">
        <v>0.46339120370370368</v>
      </c>
      <c r="D1404" s="2">
        <v>0.47425925925925927</v>
      </c>
      <c r="E1404" t="str">
        <f>IF(LEN(telefony[[#This Row],[nr]])=7,"stacjonarny",IF(LEN(telefony[[#This Row],[nr]])=8,"komórkowy","zagraniczne"))</f>
        <v>stacjonarny</v>
      </c>
      <c r="F1404">
        <f>IFERROR(SEARCH("12*",telefony[[#This Row],[nr]]),0)</f>
        <v>0</v>
      </c>
      <c r="G1404" s="2">
        <f>telefony[[#This Row],[zakonczenie]]-telefony[[#This Row],[rozpoczecie]]</f>
        <v>1.0868055555555589E-2</v>
      </c>
    </row>
    <row r="1405" spans="1:7" hidden="1" x14ac:dyDescent="0.25">
      <c r="A1405">
        <v>9357185</v>
      </c>
      <c r="B1405" s="1">
        <v>42947</v>
      </c>
      <c r="C1405" s="2">
        <v>0.3342013888888889</v>
      </c>
      <c r="D1405" s="2">
        <v>0.34159722222222222</v>
      </c>
      <c r="E1405" t="str">
        <f>IF(LEN(telefony[[#This Row],[nr]])=7,"stacjonarny",IF(LEN(telefony[[#This Row],[nr]])=8,"komórkowy","zagraniczne"))</f>
        <v>stacjonarny</v>
      </c>
      <c r="F1405">
        <f>IFERROR(SEARCH("12*",telefony[[#This Row],[nr]]),0)</f>
        <v>0</v>
      </c>
      <c r="G1405" s="2">
        <f>telefony[[#This Row],[zakonczenie]]-telefony[[#This Row],[rozpoczecie]]</f>
        <v>7.3958333333333237E-3</v>
      </c>
    </row>
    <row r="1406" spans="1:7" hidden="1" x14ac:dyDescent="0.25">
      <c r="A1406">
        <v>9364912</v>
      </c>
      <c r="B1406" s="1">
        <v>42934</v>
      </c>
      <c r="C1406" s="2">
        <v>0.48715277777777777</v>
      </c>
      <c r="D1406" s="2">
        <v>0.49586805555555558</v>
      </c>
      <c r="E1406" t="str">
        <f>IF(LEN(telefony[[#This Row],[nr]])=7,"stacjonarny",IF(LEN(telefony[[#This Row],[nr]])=8,"komórkowy","zagraniczne"))</f>
        <v>stacjonarny</v>
      </c>
      <c r="F1406">
        <f>IFERROR(SEARCH("12*",telefony[[#This Row],[nr]]),0)</f>
        <v>6</v>
      </c>
      <c r="G1406" s="2">
        <f>telefony[[#This Row],[zakonczenie]]-telefony[[#This Row],[rozpoczecie]]</f>
        <v>8.7152777777778079E-3</v>
      </c>
    </row>
    <row r="1407" spans="1:7" hidden="1" x14ac:dyDescent="0.25">
      <c r="A1407">
        <v>9388066</v>
      </c>
      <c r="B1407" s="1">
        <v>42947</v>
      </c>
      <c r="C1407" s="2">
        <v>0.36552083333333335</v>
      </c>
      <c r="D1407" s="2">
        <v>0.3696990740740741</v>
      </c>
      <c r="E1407" t="str">
        <f>IF(LEN(telefony[[#This Row],[nr]])=7,"stacjonarny",IF(LEN(telefony[[#This Row],[nr]])=8,"komórkowy","zagraniczne"))</f>
        <v>stacjonarny</v>
      </c>
      <c r="F1407">
        <f>IFERROR(SEARCH("12*",telefony[[#This Row],[nr]]),0)</f>
        <v>0</v>
      </c>
      <c r="G1407" s="2">
        <f>telefony[[#This Row],[zakonczenie]]-telefony[[#This Row],[rozpoczecie]]</f>
        <v>4.1782407407407463E-3</v>
      </c>
    </row>
    <row r="1408" spans="1:7" hidden="1" x14ac:dyDescent="0.25">
      <c r="A1408">
        <v>9398644</v>
      </c>
      <c r="B1408" s="1">
        <v>42928</v>
      </c>
      <c r="C1408" s="2">
        <v>0.55717592592592591</v>
      </c>
      <c r="D1408" s="2">
        <v>0.56753472222222223</v>
      </c>
      <c r="E1408" t="str">
        <f>IF(LEN(telefony[[#This Row],[nr]])=7,"stacjonarny",IF(LEN(telefony[[#This Row],[nr]])=8,"komórkowy","zagraniczne"))</f>
        <v>stacjonarny</v>
      </c>
      <c r="F1408">
        <f>IFERROR(SEARCH("12*",telefony[[#This Row],[nr]]),0)</f>
        <v>0</v>
      </c>
      <c r="G1408" s="2">
        <f>telefony[[#This Row],[zakonczenie]]-telefony[[#This Row],[rozpoczecie]]</f>
        <v>1.0358796296296324E-2</v>
      </c>
    </row>
    <row r="1409" spans="1:7" hidden="1" x14ac:dyDescent="0.25">
      <c r="A1409">
        <v>9413315</v>
      </c>
      <c r="B1409" s="1">
        <v>42919</v>
      </c>
      <c r="C1409" s="2">
        <v>0.44313657407407409</v>
      </c>
      <c r="D1409" s="2">
        <v>0.45300925925925928</v>
      </c>
      <c r="E1409" t="str">
        <f>IF(LEN(telefony[[#This Row],[nr]])=7,"stacjonarny",IF(LEN(telefony[[#This Row],[nr]])=8,"komórkowy","zagraniczne"))</f>
        <v>stacjonarny</v>
      </c>
      <c r="F1409">
        <f>IFERROR(SEARCH("12*",telefony[[#This Row],[nr]]),0)</f>
        <v>0</v>
      </c>
      <c r="G1409" s="2">
        <f>telefony[[#This Row],[zakonczenie]]-telefony[[#This Row],[rozpoczecie]]</f>
        <v>9.8726851851851927E-3</v>
      </c>
    </row>
    <row r="1410" spans="1:7" hidden="1" x14ac:dyDescent="0.25">
      <c r="A1410">
        <v>9413315</v>
      </c>
      <c r="B1410" s="1">
        <v>42940</v>
      </c>
      <c r="C1410" s="2">
        <v>0.4490277777777778</v>
      </c>
      <c r="D1410" s="2">
        <v>0.45984953703703701</v>
      </c>
      <c r="E1410" t="str">
        <f>IF(LEN(telefony[[#This Row],[nr]])=7,"stacjonarny",IF(LEN(telefony[[#This Row],[nr]])=8,"komórkowy","zagraniczne"))</f>
        <v>stacjonarny</v>
      </c>
      <c r="F1410">
        <f>IFERROR(SEARCH("12*",telefony[[#This Row],[nr]]),0)</f>
        <v>0</v>
      </c>
      <c r="G1410" s="2">
        <f>telefony[[#This Row],[zakonczenie]]-telefony[[#This Row],[rozpoczecie]]</f>
        <v>1.0821759259259212E-2</v>
      </c>
    </row>
    <row r="1411" spans="1:7" hidden="1" x14ac:dyDescent="0.25">
      <c r="A1411">
        <v>9413315</v>
      </c>
      <c r="B1411" s="1">
        <v>42943</v>
      </c>
      <c r="C1411" s="2">
        <v>0.41783564814814816</v>
      </c>
      <c r="D1411" s="2">
        <v>0.42383101851851851</v>
      </c>
      <c r="E1411" t="str">
        <f>IF(LEN(telefony[[#This Row],[nr]])=7,"stacjonarny",IF(LEN(telefony[[#This Row],[nr]])=8,"komórkowy","zagraniczne"))</f>
        <v>stacjonarny</v>
      </c>
      <c r="F1411">
        <f>IFERROR(SEARCH("12*",telefony[[#This Row],[nr]]),0)</f>
        <v>0</v>
      </c>
      <c r="G1411" s="2">
        <f>telefony[[#This Row],[zakonczenie]]-telefony[[#This Row],[rozpoczecie]]</f>
        <v>5.9953703703703454E-3</v>
      </c>
    </row>
    <row r="1412" spans="1:7" hidden="1" x14ac:dyDescent="0.25">
      <c r="A1412">
        <v>9413315</v>
      </c>
      <c r="B1412" s="1">
        <v>42947</v>
      </c>
      <c r="C1412" s="2">
        <v>0.53961805555555553</v>
      </c>
      <c r="D1412" s="2">
        <v>0.54870370370370369</v>
      </c>
      <c r="E1412" t="str">
        <f>IF(LEN(telefony[[#This Row],[nr]])=7,"stacjonarny",IF(LEN(telefony[[#This Row],[nr]])=8,"komórkowy","zagraniczne"))</f>
        <v>stacjonarny</v>
      </c>
      <c r="F1412">
        <f>IFERROR(SEARCH("12*",telefony[[#This Row],[nr]]),0)</f>
        <v>0</v>
      </c>
      <c r="G1412" s="2">
        <f>telefony[[#This Row],[zakonczenie]]-telefony[[#This Row],[rozpoczecie]]</f>
        <v>9.0856481481481621E-3</v>
      </c>
    </row>
    <row r="1413" spans="1:7" hidden="1" x14ac:dyDescent="0.25">
      <c r="A1413">
        <v>9418587</v>
      </c>
      <c r="B1413" s="1">
        <v>42935</v>
      </c>
      <c r="C1413" s="2">
        <v>0.5591666666666667</v>
      </c>
      <c r="D1413" s="2">
        <v>0.56074074074074076</v>
      </c>
      <c r="E1413" t="str">
        <f>IF(LEN(telefony[[#This Row],[nr]])=7,"stacjonarny",IF(LEN(telefony[[#This Row],[nr]])=8,"komórkowy","zagraniczne"))</f>
        <v>stacjonarny</v>
      </c>
      <c r="F1413">
        <f>IFERROR(SEARCH("12*",telefony[[#This Row],[nr]]),0)</f>
        <v>0</v>
      </c>
      <c r="G1413" s="2">
        <f>telefony[[#This Row],[zakonczenie]]-telefony[[#This Row],[rozpoczecie]]</f>
        <v>1.5740740740740611E-3</v>
      </c>
    </row>
    <row r="1414" spans="1:7" hidden="1" x14ac:dyDescent="0.25">
      <c r="A1414">
        <v>9419117</v>
      </c>
      <c r="B1414" s="1">
        <v>42941</v>
      </c>
      <c r="C1414" s="2">
        <v>0.50545138888888885</v>
      </c>
      <c r="D1414" s="2">
        <v>0.50761574074074078</v>
      </c>
      <c r="E1414" t="str">
        <f>IF(LEN(telefony[[#This Row],[nr]])=7,"stacjonarny",IF(LEN(telefony[[#This Row],[nr]])=8,"komórkowy","zagraniczne"))</f>
        <v>stacjonarny</v>
      </c>
      <c r="F1414">
        <f>IFERROR(SEARCH("12*",telefony[[#This Row],[nr]]),0)</f>
        <v>0</v>
      </c>
      <c r="G1414" s="2">
        <f>telefony[[#This Row],[zakonczenie]]-telefony[[#This Row],[rozpoczecie]]</f>
        <v>2.1643518518519311E-3</v>
      </c>
    </row>
    <row r="1415" spans="1:7" hidden="1" x14ac:dyDescent="0.25">
      <c r="A1415">
        <v>9422310</v>
      </c>
      <c r="B1415" s="1">
        <v>42920</v>
      </c>
      <c r="C1415" s="2">
        <v>0.35071759259259261</v>
      </c>
      <c r="D1415" s="2">
        <v>0.36206018518518518</v>
      </c>
      <c r="E1415" t="str">
        <f>IF(LEN(telefony[[#This Row],[nr]])=7,"stacjonarny",IF(LEN(telefony[[#This Row],[nr]])=8,"komórkowy","zagraniczne"))</f>
        <v>stacjonarny</v>
      </c>
      <c r="F1415">
        <f>IFERROR(SEARCH("12*",telefony[[#This Row],[nr]]),0)</f>
        <v>0</v>
      </c>
      <c r="G1415" s="2">
        <f>telefony[[#This Row],[zakonczenie]]-telefony[[#This Row],[rozpoczecie]]</f>
        <v>1.1342592592592571E-2</v>
      </c>
    </row>
    <row r="1416" spans="1:7" hidden="1" x14ac:dyDescent="0.25">
      <c r="A1416">
        <v>9422310</v>
      </c>
      <c r="B1416" s="1">
        <v>42920</v>
      </c>
      <c r="C1416" s="2">
        <v>0.54137731481481477</v>
      </c>
      <c r="D1416" s="2">
        <v>0.5506712962962963</v>
      </c>
      <c r="E1416" t="str">
        <f>IF(LEN(telefony[[#This Row],[nr]])=7,"stacjonarny",IF(LEN(telefony[[#This Row],[nr]])=8,"komórkowy","zagraniczne"))</f>
        <v>stacjonarny</v>
      </c>
      <c r="F1416">
        <f>IFERROR(SEARCH("12*",telefony[[#This Row],[nr]]),0)</f>
        <v>0</v>
      </c>
      <c r="G1416" s="2">
        <f>telefony[[#This Row],[zakonczenie]]-telefony[[#This Row],[rozpoczecie]]</f>
        <v>9.293981481481528E-3</v>
      </c>
    </row>
    <row r="1417" spans="1:7" hidden="1" x14ac:dyDescent="0.25">
      <c r="A1417">
        <v>9427353</v>
      </c>
      <c r="B1417" s="1">
        <v>42937</v>
      </c>
      <c r="C1417" s="2">
        <v>0.62612268518518521</v>
      </c>
      <c r="D1417" s="2">
        <v>0.62835648148148149</v>
      </c>
      <c r="E1417" t="str">
        <f>IF(LEN(telefony[[#This Row],[nr]])=7,"stacjonarny",IF(LEN(telefony[[#This Row],[nr]])=8,"komórkowy","zagraniczne"))</f>
        <v>stacjonarny</v>
      </c>
      <c r="F1417">
        <f>IFERROR(SEARCH("12*",telefony[[#This Row],[nr]]),0)</f>
        <v>0</v>
      </c>
      <c r="G1417" s="2">
        <f>telefony[[#This Row],[zakonczenie]]-telefony[[#This Row],[rozpoczecie]]</f>
        <v>2.2337962962962754E-3</v>
      </c>
    </row>
    <row r="1418" spans="1:7" hidden="1" x14ac:dyDescent="0.25">
      <c r="A1418">
        <v>9446278</v>
      </c>
      <c r="B1418" s="1">
        <v>42942</v>
      </c>
      <c r="C1418" s="2">
        <v>0.38871527777777776</v>
      </c>
      <c r="D1418" s="2">
        <v>0.38982638888888888</v>
      </c>
      <c r="E1418" t="str">
        <f>IF(LEN(telefony[[#This Row],[nr]])=7,"stacjonarny",IF(LEN(telefony[[#This Row],[nr]])=8,"komórkowy","zagraniczne"))</f>
        <v>stacjonarny</v>
      </c>
      <c r="F1418">
        <f>IFERROR(SEARCH("12*",telefony[[#This Row],[nr]]),0)</f>
        <v>0</v>
      </c>
      <c r="G1418" s="2">
        <f>telefony[[#This Row],[zakonczenie]]-telefony[[#This Row],[rozpoczecie]]</f>
        <v>1.1111111111111183E-3</v>
      </c>
    </row>
    <row r="1419" spans="1:7" hidden="1" x14ac:dyDescent="0.25">
      <c r="A1419">
        <v>9458504</v>
      </c>
      <c r="B1419" s="1">
        <v>42941</v>
      </c>
      <c r="C1419" s="2">
        <v>0.41054398148148147</v>
      </c>
      <c r="D1419" s="2">
        <v>0.41620370370370369</v>
      </c>
      <c r="E1419" t="str">
        <f>IF(LEN(telefony[[#This Row],[nr]])=7,"stacjonarny",IF(LEN(telefony[[#This Row],[nr]])=8,"komórkowy","zagraniczne"))</f>
        <v>stacjonarny</v>
      </c>
      <c r="F1419">
        <f>IFERROR(SEARCH("12*",telefony[[#This Row],[nr]]),0)</f>
        <v>0</v>
      </c>
      <c r="G1419" s="2">
        <f>telefony[[#This Row],[zakonczenie]]-telefony[[#This Row],[rozpoczecie]]</f>
        <v>5.6597222222222188E-3</v>
      </c>
    </row>
    <row r="1420" spans="1:7" hidden="1" x14ac:dyDescent="0.25">
      <c r="A1420">
        <v>9468070</v>
      </c>
      <c r="B1420" s="1">
        <v>42923</v>
      </c>
      <c r="C1420" s="2">
        <v>0.36225694444444445</v>
      </c>
      <c r="D1420" s="2">
        <v>0.36364583333333333</v>
      </c>
      <c r="E1420" t="str">
        <f>IF(LEN(telefony[[#This Row],[nr]])=7,"stacjonarny",IF(LEN(telefony[[#This Row],[nr]])=8,"komórkowy","zagraniczne"))</f>
        <v>stacjonarny</v>
      </c>
      <c r="F1420">
        <f>IFERROR(SEARCH("12*",telefony[[#This Row],[nr]]),0)</f>
        <v>0</v>
      </c>
      <c r="G1420" s="2">
        <f>telefony[[#This Row],[zakonczenie]]-telefony[[#This Row],[rozpoczecie]]</f>
        <v>1.388888888888884E-3</v>
      </c>
    </row>
    <row r="1421" spans="1:7" hidden="1" x14ac:dyDescent="0.25">
      <c r="A1421">
        <v>9474267</v>
      </c>
      <c r="B1421" s="1">
        <v>42941</v>
      </c>
      <c r="C1421" s="2">
        <v>0.58423611111111107</v>
      </c>
      <c r="D1421" s="2">
        <v>0.59392361111111114</v>
      </c>
      <c r="E1421" t="str">
        <f>IF(LEN(telefony[[#This Row],[nr]])=7,"stacjonarny",IF(LEN(telefony[[#This Row],[nr]])=8,"komórkowy","zagraniczne"))</f>
        <v>stacjonarny</v>
      </c>
      <c r="F1421">
        <f>IFERROR(SEARCH("12*",telefony[[#This Row],[nr]]),0)</f>
        <v>0</v>
      </c>
      <c r="G1421" s="2">
        <f>telefony[[#This Row],[zakonczenie]]-telefony[[#This Row],[rozpoczecie]]</f>
        <v>9.6875000000000711E-3</v>
      </c>
    </row>
    <row r="1422" spans="1:7" hidden="1" x14ac:dyDescent="0.25">
      <c r="A1422">
        <v>9475290</v>
      </c>
      <c r="B1422" s="1">
        <v>42935</v>
      </c>
      <c r="C1422" s="2">
        <v>0.38512731481481483</v>
      </c>
      <c r="D1422" s="2">
        <v>0.3947222222222222</v>
      </c>
      <c r="E1422" t="str">
        <f>IF(LEN(telefony[[#This Row],[nr]])=7,"stacjonarny",IF(LEN(telefony[[#This Row],[nr]])=8,"komórkowy","zagraniczne"))</f>
        <v>stacjonarny</v>
      </c>
      <c r="F1422">
        <f>IFERROR(SEARCH("12*",telefony[[#This Row],[nr]]),0)</f>
        <v>0</v>
      </c>
      <c r="G1422" s="2">
        <f>telefony[[#This Row],[zakonczenie]]-telefony[[#This Row],[rozpoczecie]]</f>
        <v>9.5949074074073715E-3</v>
      </c>
    </row>
    <row r="1423" spans="1:7" hidden="1" x14ac:dyDescent="0.25">
      <c r="A1423">
        <v>9487255</v>
      </c>
      <c r="B1423" s="1">
        <v>42926</v>
      </c>
      <c r="C1423" s="2">
        <v>0.40997685185185184</v>
      </c>
      <c r="D1423" s="2">
        <v>0.41947916666666668</v>
      </c>
      <c r="E1423" t="str">
        <f>IF(LEN(telefony[[#This Row],[nr]])=7,"stacjonarny",IF(LEN(telefony[[#This Row],[nr]])=8,"komórkowy","zagraniczne"))</f>
        <v>stacjonarny</v>
      </c>
      <c r="F1423">
        <f>IFERROR(SEARCH("12*",telefony[[#This Row],[nr]]),0)</f>
        <v>0</v>
      </c>
      <c r="G1423" s="2">
        <f>telefony[[#This Row],[zakonczenie]]-telefony[[#This Row],[rozpoczecie]]</f>
        <v>9.5023148148148384E-3</v>
      </c>
    </row>
    <row r="1424" spans="1:7" hidden="1" x14ac:dyDescent="0.25">
      <c r="A1424">
        <v>9500083</v>
      </c>
      <c r="B1424" s="1">
        <v>42937</v>
      </c>
      <c r="C1424" s="2">
        <v>0.54631944444444447</v>
      </c>
      <c r="D1424" s="2">
        <v>0.55652777777777773</v>
      </c>
      <c r="E1424" t="str">
        <f>IF(LEN(telefony[[#This Row],[nr]])=7,"stacjonarny",IF(LEN(telefony[[#This Row],[nr]])=8,"komórkowy","zagraniczne"))</f>
        <v>stacjonarny</v>
      </c>
      <c r="F1424">
        <f>IFERROR(SEARCH("12*",telefony[[#This Row],[nr]]),0)</f>
        <v>0</v>
      </c>
      <c r="G1424" s="2">
        <f>telefony[[#This Row],[zakonczenie]]-telefony[[#This Row],[rozpoczecie]]</f>
        <v>1.0208333333333264E-2</v>
      </c>
    </row>
    <row r="1425" spans="1:7" hidden="1" x14ac:dyDescent="0.25">
      <c r="A1425">
        <v>9502975</v>
      </c>
      <c r="B1425" s="1">
        <v>42926</v>
      </c>
      <c r="C1425" s="2">
        <v>0.35483796296296294</v>
      </c>
      <c r="D1425" s="2">
        <v>0.35699074074074072</v>
      </c>
      <c r="E1425" t="str">
        <f>IF(LEN(telefony[[#This Row],[nr]])=7,"stacjonarny",IF(LEN(telefony[[#This Row],[nr]])=8,"komórkowy","zagraniczne"))</f>
        <v>stacjonarny</v>
      </c>
      <c r="F1425">
        <f>IFERROR(SEARCH("12*",telefony[[#This Row],[nr]]),0)</f>
        <v>0</v>
      </c>
      <c r="G1425" s="2">
        <f>telefony[[#This Row],[zakonczenie]]-telefony[[#This Row],[rozpoczecie]]</f>
        <v>2.1527777777777812E-3</v>
      </c>
    </row>
    <row r="1426" spans="1:7" hidden="1" x14ac:dyDescent="0.25">
      <c r="A1426">
        <v>9506446</v>
      </c>
      <c r="B1426" s="1">
        <v>42943</v>
      </c>
      <c r="C1426" s="2">
        <v>0.44490740740740742</v>
      </c>
      <c r="D1426" s="2">
        <v>0.45071759259259259</v>
      </c>
      <c r="E1426" t="str">
        <f>IF(LEN(telefony[[#This Row],[nr]])=7,"stacjonarny",IF(LEN(telefony[[#This Row],[nr]])=8,"komórkowy","zagraniczne"))</f>
        <v>stacjonarny</v>
      </c>
      <c r="F1426">
        <f>IFERROR(SEARCH("12*",telefony[[#This Row],[nr]]),0)</f>
        <v>0</v>
      </c>
      <c r="G1426" s="2">
        <f>telefony[[#This Row],[zakonczenie]]-telefony[[#This Row],[rozpoczecie]]</f>
        <v>5.8101851851851682E-3</v>
      </c>
    </row>
    <row r="1427" spans="1:7" hidden="1" x14ac:dyDescent="0.25">
      <c r="A1427">
        <v>9521805</v>
      </c>
      <c r="B1427" s="1">
        <v>42923</v>
      </c>
      <c r="C1427" s="2">
        <v>0.52357638888888891</v>
      </c>
      <c r="D1427" s="2">
        <v>0.53096064814814814</v>
      </c>
      <c r="E1427" t="str">
        <f>IF(LEN(telefony[[#This Row],[nr]])=7,"stacjonarny",IF(LEN(telefony[[#This Row],[nr]])=8,"komórkowy","zagraniczne"))</f>
        <v>stacjonarny</v>
      </c>
      <c r="F1427">
        <f>IFERROR(SEARCH("12*",telefony[[#This Row],[nr]]),0)</f>
        <v>0</v>
      </c>
      <c r="G1427" s="2">
        <f>telefony[[#This Row],[zakonczenie]]-telefony[[#This Row],[rozpoczecie]]</f>
        <v>7.3842592592592293E-3</v>
      </c>
    </row>
    <row r="1428" spans="1:7" hidden="1" x14ac:dyDescent="0.25">
      <c r="A1428">
        <v>9524588</v>
      </c>
      <c r="B1428" s="1">
        <v>42926</v>
      </c>
      <c r="C1428" s="2">
        <v>0.4846759259259259</v>
      </c>
      <c r="D1428" s="2">
        <v>0.49550925925925926</v>
      </c>
      <c r="E1428" t="str">
        <f>IF(LEN(telefony[[#This Row],[nr]])=7,"stacjonarny",IF(LEN(telefony[[#This Row],[nr]])=8,"komórkowy","zagraniczne"))</f>
        <v>stacjonarny</v>
      </c>
      <c r="F1428">
        <f>IFERROR(SEARCH("12*",telefony[[#This Row],[nr]]),0)</f>
        <v>0</v>
      </c>
      <c r="G1428" s="2">
        <f>telefony[[#This Row],[zakonczenie]]-telefony[[#This Row],[rozpoczecie]]</f>
        <v>1.0833333333333361E-2</v>
      </c>
    </row>
    <row r="1429" spans="1:7" hidden="1" x14ac:dyDescent="0.25">
      <c r="A1429">
        <v>9526179</v>
      </c>
      <c r="B1429" s="1">
        <v>42936</v>
      </c>
      <c r="C1429" s="2">
        <v>0.42761574074074077</v>
      </c>
      <c r="D1429" s="2">
        <v>0.4314236111111111</v>
      </c>
      <c r="E1429" t="str">
        <f>IF(LEN(telefony[[#This Row],[nr]])=7,"stacjonarny",IF(LEN(telefony[[#This Row],[nr]])=8,"komórkowy","zagraniczne"))</f>
        <v>stacjonarny</v>
      </c>
      <c r="F1429">
        <f>IFERROR(SEARCH("12*",telefony[[#This Row],[nr]]),0)</f>
        <v>0</v>
      </c>
      <c r="G1429" s="2">
        <f>telefony[[#This Row],[zakonczenie]]-telefony[[#This Row],[rozpoczecie]]</f>
        <v>3.8078703703703365E-3</v>
      </c>
    </row>
    <row r="1430" spans="1:7" hidden="1" x14ac:dyDescent="0.25">
      <c r="A1430">
        <v>9527543</v>
      </c>
      <c r="B1430" s="1">
        <v>42940</v>
      </c>
      <c r="C1430" s="2">
        <v>0.45481481481481484</v>
      </c>
      <c r="D1430" s="2">
        <v>0.45863425925925927</v>
      </c>
      <c r="E1430" t="str">
        <f>IF(LEN(telefony[[#This Row],[nr]])=7,"stacjonarny",IF(LEN(telefony[[#This Row],[nr]])=8,"komórkowy","zagraniczne"))</f>
        <v>stacjonarny</v>
      </c>
      <c r="F1430">
        <f>IFERROR(SEARCH("12*",telefony[[#This Row],[nr]]),0)</f>
        <v>0</v>
      </c>
      <c r="G1430" s="2">
        <f>telefony[[#This Row],[zakonczenie]]-telefony[[#This Row],[rozpoczecie]]</f>
        <v>3.8194444444444309E-3</v>
      </c>
    </row>
    <row r="1431" spans="1:7" hidden="1" x14ac:dyDescent="0.25">
      <c r="A1431">
        <v>9535780</v>
      </c>
      <c r="B1431" s="1">
        <v>42942</v>
      </c>
      <c r="C1431" s="2">
        <v>0.52265046296296291</v>
      </c>
      <c r="D1431" s="2">
        <v>0.53091435185185187</v>
      </c>
      <c r="E1431" t="str">
        <f>IF(LEN(telefony[[#This Row],[nr]])=7,"stacjonarny",IF(LEN(telefony[[#This Row],[nr]])=8,"komórkowy","zagraniczne"))</f>
        <v>stacjonarny</v>
      </c>
      <c r="F1431">
        <f>IFERROR(SEARCH("12*",telefony[[#This Row],[nr]]),0)</f>
        <v>0</v>
      </c>
      <c r="G1431" s="2">
        <f>telefony[[#This Row],[zakonczenie]]-telefony[[#This Row],[rozpoczecie]]</f>
        <v>8.2638888888889594E-3</v>
      </c>
    </row>
    <row r="1432" spans="1:7" hidden="1" x14ac:dyDescent="0.25">
      <c r="A1432">
        <v>9543572</v>
      </c>
      <c r="B1432" s="1">
        <v>42929</v>
      </c>
      <c r="C1432" s="2">
        <v>0.55556712962962962</v>
      </c>
      <c r="D1432" s="2">
        <v>0.56344907407407407</v>
      </c>
      <c r="E1432" t="str">
        <f>IF(LEN(telefony[[#This Row],[nr]])=7,"stacjonarny",IF(LEN(telefony[[#This Row],[nr]])=8,"komórkowy","zagraniczne"))</f>
        <v>stacjonarny</v>
      </c>
      <c r="F1432">
        <f>IFERROR(SEARCH("12*",telefony[[#This Row],[nr]]),0)</f>
        <v>0</v>
      </c>
      <c r="G1432" s="2">
        <f>telefony[[#This Row],[zakonczenie]]-telefony[[#This Row],[rozpoczecie]]</f>
        <v>7.8819444444444553E-3</v>
      </c>
    </row>
    <row r="1433" spans="1:7" hidden="1" x14ac:dyDescent="0.25">
      <c r="A1433">
        <v>9547712</v>
      </c>
      <c r="B1433" s="1">
        <v>42944</v>
      </c>
      <c r="C1433" s="2">
        <v>0.45546296296296296</v>
      </c>
      <c r="D1433" s="2">
        <v>0.46259259259259261</v>
      </c>
      <c r="E1433" t="str">
        <f>IF(LEN(telefony[[#This Row],[nr]])=7,"stacjonarny",IF(LEN(telefony[[#This Row],[nr]])=8,"komórkowy","zagraniczne"))</f>
        <v>stacjonarny</v>
      </c>
      <c r="F1433">
        <f>IFERROR(SEARCH("12*",telefony[[#This Row],[nr]]),0)</f>
        <v>6</v>
      </c>
      <c r="G1433" s="2">
        <f>telefony[[#This Row],[zakonczenie]]-telefony[[#This Row],[rozpoczecie]]</f>
        <v>7.1296296296296524E-3</v>
      </c>
    </row>
    <row r="1434" spans="1:7" hidden="1" x14ac:dyDescent="0.25">
      <c r="A1434">
        <v>9555643</v>
      </c>
      <c r="B1434" s="1">
        <v>42940</v>
      </c>
      <c r="C1434" s="2">
        <v>0.54478009259259264</v>
      </c>
      <c r="D1434" s="2">
        <v>0.55106481481481484</v>
      </c>
      <c r="E1434" t="str">
        <f>IF(LEN(telefony[[#This Row],[nr]])=7,"stacjonarny",IF(LEN(telefony[[#This Row],[nr]])=8,"komórkowy","zagraniczne"))</f>
        <v>stacjonarny</v>
      </c>
      <c r="F1434">
        <f>IFERROR(SEARCH("12*",telefony[[#This Row],[nr]]),0)</f>
        <v>0</v>
      </c>
      <c r="G1434" s="2">
        <f>telefony[[#This Row],[zakonczenie]]-telefony[[#This Row],[rozpoczecie]]</f>
        <v>6.2847222222222054E-3</v>
      </c>
    </row>
    <row r="1435" spans="1:7" hidden="1" x14ac:dyDescent="0.25">
      <c r="A1435">
        <v>9555643</v>
      </c>
      <c r="B1435" s="1">
        <v>42947</v>
      </c>
      <c r="C1435" s="2">
        <v>0.5415740740740741</v>
      </c>
      <c r="D1435" s="2">
        <v>0.54230324074074077</v>
      </c>
      <c r="E1435" t="str">
        <f>IF(LEN(telefony[[#This Row],[nr]])=7,"stacjonarny",IF(LEN(telefony[[#This Row],[nr]])=8,"komórkowy","zagraniczne"))</f>
        <v>stacjonarny</v>
      </c>
      <c r="F1435">
        <f>IFERROR(SEARCH("12*",telefony[[#This Row],[nr]]),0)</f>
        <v>0</v>
      </c>
      <c r="G1435" s="2">
        <f>telefony[[#This Row],[zakonczenie]]-telefony[[#This Row],[rozpoczecie]]</f>
        <v>7.2916666666666963E-4</v>
      </c>
    </row>
    <row r="1436" spans="1:7" hidden="1" x14ac:dyDescent="0.25">
      <c r="A1436">
        <v>9560827</v>
      </c>
      <c r="B1436" s="1">
        <v>42942</v>
      </c>
      <c r="C1436" s="2">
        <v>0.54069444444444448</v>
      </c>
      <c r="D1436" s="2">
        <v>0.55103009259259261</v>
      </c>
      <c r="E1436" t="str">
        <f>IF(LEN(telefony[[#This Row],[nr]])=7,"stacjonarny",IF(LEN(telefony[[#This Row],[nr]])=8,"komórkowy","zagraniczne"))</f>
        <v>stacjonarny</v>
      </c>
      <c r="F1436">
        <f>IFERROR(SEARCH("12*",telefony[[#This Row],[nr]]),0)</f>
        <v>0</v>
      </c>
      <c r="G1436" s="2">
        <f>telefony[[#This Row],[zakonczenie]]-telefony[[#This Row],[rozpoczecie]]</f>
        <v>1.0335648148148135E-2</v>
      </c>
    </row>
    <row r="1437" spans="1:7" hidden="1" x14ac:dyDescent="0.25">
      <c r="A1437">
        <v>9566647</v>
      </c>
      <c r="B1437" s="1">
        <v>42927</v>
      </c>
      <c r="C1437" s="2">
        <v>0.48005787037037034</v>
      </c>
      <c r="D1437" s="2">
        <v>0.48971064814814813</v>
      </c>
      <c r="E1437" t="str">
        <f>IF(LEN(telefony[[#This Row],[nr]])=7,"stacjonarny",IF(LEN(telefony[[#This Row],[nr]])=8,"komórkowy","zagraniczne"))</f>
        <v>stacjonarny</v>
      </c>
      <c r="F1437">
        <f>IFERROR(SEARCH("12*",telefony[[#This Row],[nr]]),0)</f>
        <v>0</v>
      </c>
      <c r="G1437" s="2">
        <f>telefony[[#This Row],[zakonczenie]]-telefony[[#This Row],[rozpoczecie]]</f>
        <v>9.6527777777777879E-3</v>
      </c>
    </row>
    <row r="1438" spans="1:7" hidden="1" x14ac:dyDescent="0.25">
      <c r="A1438">
        <v>9566647</v>
      </c>
      <c r="B1438" s="1">
        <v>42928</v>
      </c>
      <c r="C1438" s="2">
        <v>0.40881944444444446</v>
      </c>
      <c r="D1438" s="2">
        <v>0.40950231481481481</v>
      </c>
      <c r="E1438" t="str">
        <f>IF(LEN(telefony[[#This Row],[nr]])=7,"stacjonarny",IF(LEN(telefony[[#This Row],[nr]])=8,"komórkowy","zagraniczne"))</f>
        <v>stacjonarny</v>
      </c>
      <c r="F1438">
        <f>IFERROR(SEARCH("12*",telefony[[#This Row],[nr]]),0)</f>
        <v>0</v>
      </c>
      <c r="G1438" s="2">
        <f>telefony[[#This Row],[zakonczenie]]-telefony[[#This Row],[rozpoczecie]]</f>
        <v>6.8287037037034759E-4</v>
      </c>
    </row>
    <row r="1439" spans="1:7" hidden="1" x14ac:dyDescent="0.25">
      <c r="A1439">
        <v>9570286</v>
      </c>
      <c r="B1439" s="1">
        <v>42935</v>
      </c>
      <c r="C1439" s="2">
        <v>0.53594907407407411</v>
      </c>
      <c r="D1439" s="2">
        <v>0.54584490740740743</v>
      </c>
      <c r="E1439" t="str">
        <f>IF(LEN(telefony[[#This Row],[nr]])=7,"stacjonarny",IF(LEN(telefony[[#This Row],[nr]])=8,"komórkowy","zagraniczne"))</f>
        <v>stacjonarny</v>
      </c>
      <c r="F1439">
        <f>IFERROR(SEARCH("12*",telefony[[#This Row],[nr]]),0)</f>
        <v>0</v>
      </c>
      <c r="G1439" s="2">
        <f>telefony[[#This Row],[zakonczenie]]-telefony[[#This Row],[rozpoczecie]]</f>
        <v>9.8958333333333259E-3</v>
      </c>
    </row>
    <row r="1440" spans="1:7" hidden="1" x14ac:dyDescent="0.25">
      <c r="A1440">
        <v>9589060</v>
      </c>
      <c r="B1440" s="1">
        <v>42944</v>
      </c>
      <c r="C1440" s="2">
        <v>0.53310185185185188</v>
      </c>
      <c r="D1440" s="2">
        <v>0.53871527777777772</v>
      </c>
      <c r="E1440" t="str">
        <f>IF(LEN(telefony[[#This Row],[nr]])=7,"stacjonarny",IF(LEN(telefony[[#This Row],[nr]])=8,"komórkowy","zagraniczne"))</f>
        <v>stacjonarny</v>
      </c>
      <c r="F1440">
        <f>IFERROR(SEARCH("12*",telefony[[#This Row],[nr]]),0)</f>
        <v>0</v>
      </c>
      <c r="G1440" s="2">
        <f>telefony[[#This Row],[zakonczenie]]-telefony[[#This Row],[rozpoczecie]]</f>
        <v>5.6134259259258412E-3</v>
      </c>
    </row>
    <row r="1441" spans="1:7" hidden="1" x14ac:dyDescent="0.25">
      <c r="A1441">
        <v>9591892</v>
      </c>
      <c r="B1441" s="1">
        <v>42943</v>
      </c>
      <c r="C1441" s="2">
        <v>0.35487268518518517</v>
      </c>
      <c r="D1441" s="2">
        <v>0.36251157407407408</v>
      </c>
      <c r="E1441" t="str">
        <f>IF(LEN(telefony[[#This Row],[nr]])=7,"stacjonarny",IF(LEN(telefony[[#This Row],[nr]])=8,"komórkowy","zagraniczne"))</f>
        <v>stacjonarny</v>
      </c>
      <c r="F1441">
        <f>IFERROR(SEARCH("12*",telefony[[#This Row],[nr]]),0)</f>
        <v>0</v>
      </c>
      <c r="G1441" s="2">
        <f>telefony[[#This Row],[zakonczenie]]-telefony[[#This Row],[rozpoczecie]]</f>
        <v>7.6388888888889173E-3</v>
      </c>
    </row>
    <row r="1442" spans="1:7" hidden="1" x14ac:dyDescent="0.25">
      <c r="A1442">
        <v>9593481</v>
      </c>
      <c r="B1442" s="1">
        <v>42921</v>
      </c>
      <c r="C1442" s="2">
        <v>0.50179398148148147</v>
      </c>
      <c r="D1442" s="2">
        <v>0.50248842592592591</v>
      </c>
      <c r="E1442" t="str">
        <f>IF(LEN(telefony[[#This Row],[nr]])=7,"stacjonarny",IF(LEN(telefony[[#This Row],[nr]])=8,"komórkowy","zagraniczne"))</f>
        <v>stacjonarny</v>
      </c>
      <c r="F1442">
        <f>IFERROR(SEARCH("12*",telefony[[#This Row],[nr]]),0)</f>
        <v>0</v>
      </c>
      <c r="G1442" s="2">
        <f>telefony[[#This Row],[zakonczenie]]-telefony[[#This Row],[rozpoczecie]]</f>
        <v>6.9444444444444198E-4</v>
      </c>
    </row>
    <row r="1443" spans="1:7" hidden="1" x14ac:dyDescent="0.25">
      <c r="A1443">
        <v>9595194</v>
      </c>
      <c r="B1443" s="1">
        <v>42933</v>
      </c>
      <c r="C1443" s="2">
        <v>0.48833333333333334</v>
      </c>
      <c r="D1443" s="2">
        <v>0.49960648148148146</v>
      </c>
      <c r="E1443" t="str">
        <f>IF(LEN(telefony[[#This Row],[nr]])=7,"stacjonarny",IF(LEN(telefony[[#This Row],[nr]])=8,"komórkowy","zagraniczne"))</f>
        <v>stacjonarny</v>
      </c>
      <c r="F1443">
        <f>IFERROR(SEARCH("12*",telefony[[#This Row],[nr]]),0)</f>
        <v>0</v>
      </c>
      <c r="G1443" s="2">
        <f>telefony[[#This Row],[zakonczenie]]-telefony[[#This Row],[rozpoczecie]]</f>
        <v>1.1273148148148115E-2</v>
      </c>
    </row>
    <row r="1444" spans="1:7" hidden="1" x14ac:dyDescent="0.25">
      <c r="A1444">
        <v>9600226</v>
      </c>
      <c r="B1444" s="1">
        <v>42923</v>
      </c>
      <c r="C1444" s="2">
        <v>0.60758101851851853</v>
      </c>
      <c r="D1444" s="2">
        <v>0.61008101851851848</v>
      </c>
      <c r="E1444" t="str">
        <f>IF(LEN(telefony[[#This Row],[nr]])=7,"stacjonarny",IF(LEN(telefony[[#This Row],[nr]])=8,"komórkowy","zagraniczne"))</f>
        <v>stacjonarny</v>
      </c>
      <c r="F1444">
        <f>IFERROR(SEARCH("12*",telefony[[#This Row],[nr]]),0)</f>
        <v>0</v>
      </c>
      <c r="G1444" s="2">
        <f>telefony[[#This Row],[zakonczenie]]-telefony[[#This Row],[rozpoczecie]]</f>
        <v>2.4999999999999467E-3</v>
      </c>
    </row>
    <row r="1445" spans="1:7" hidden="1" x14ac:dyDescent="0.25">
      <c r="A1445">
        <v>9600226</v>
      </c>
      <c r="B1445" s="1">
        <v>42930</v>
      </c>
      <c r="C1445" s="2">
        <v>0.57451388888888888</v>
      </c>
      <c r="D1445" s="2">
        <v>0.57847222222222228</v>
      </c>
      <c r="E1445" t="str">
        <f>IF(LEN(telefony[[#This Row],[nr]])=7,"stacjonarny",IF(LEN(telefony[[#This Row],[nr]])=8,"komórkowy","zagraniczne"))</f>
        <v>stacjonarny</v>
      </c>
      <c r="F1445">
        <f>IFERROR(SEARCH("12*",telefony[[#This Row],[nr]]),0)</f>
        <v>0</v>
      </c>
      <c r="G1445" s="2">
        <f>telefony[[#This Row],[zakonczenie]]-telefony[[#This Row],[rozpoczecie]]</f>
        <v>3.958333333333397E-3</v>
      </c>
    </row>
    <row r="1446" spans="1:7" hidden="1" x14ac:dyDescent="0.25">
      <c r="A1446">
        <v>9603024</v>
      </c>
      <c r="B1446" s="1">
        <v>42944</v>
      </c>
      <c r="C1446" s="2">
        <v>0.55806712962962968</v>
      </c>
      <c r="D1446" s="2">
        <v>0.55923611111111116</v>
      </c>
      <c r="E1446" t="str">
        <f>IF(LEN(telefony[[#This Row],[nr]])=7,"stacjonarny",IF(LEN(telefony[[#This Row],[nr]])=8,"komórkowy","zagraniczne"))</f>
        <v>stacjonarny</v>
      </c>
      <c r="F1446">
        <f>IFERROR(SEARCH("12*",telefony[[#This Row],[nr]]),0)</f>
        <v>0</v>
      </c>
      <c r="G1446" s="2">
        <f>telefony[[#This Row],[zakonczenie]]-telefony[[#This Row],[rozpoczecie]]</f>
        <v>1.1689814814814792E-3</v>
      </c>
    </row>
    <row r="1447" spans="1:7" hidden="1" x14ac:dyDescent="0.25">
      <c r="A1447">
        <v>9610703</v>
      </c>
      <c r="B1447" s="1">
        <v>42921</v>
      </c>
      <c r="C1447" s="2">
        <v>0.40074074074074073</v>
      </c>
      <c r="D1447" s="2">
        <v>0.40766203703703702</v>
      </c>
      <c r="E1447" t="str">
        <f>IF(LEN(telefony[[#This Row],[nr]])=7,"stacjonarny",IF(LEN(telefony[[#This Row],[nr]])=8,"komórkowy","zagraniczne"))</f>
        <v>stacjonarny</v>
      </c>
      <c r="F1447">
        <f>IFERROR(SEARCH("12*",telefony[[#This Row],[nr]]),0)</f>
        <v>0</v>
      </c>
      <c r="G1447" s="2">
        <f>telefony[[#This Row],[zakonczenie]]-telefony[[#This Row],[rozpoczecie]]</f>
        <v>6.9212962962962865E-3</v>
      </c>
    </row>
    <row r="1448" spans="1:7" hidden="1" x14ac:dyDescent="0.25">
      <c r="A1448">
        <v>9620895</v>
      </c>
      <c r="B1448" s="1">
        <v>42921</v>
      </c>
      <c r="C1448" s="2">
        <v>0.4362847222222222</v>
      </c>
      <c r="D1448" s="2">
        <v>0.44714120370370369</v>
      </c>
      <c r="E1448" t="str">
        <f>IF(LEN(telefony[[#This Row],[nr]])=7,"stacjonarny",IF(LEN(telefony[[#This Row],[nr]])=8,"komórkowy","zagraniczne"))</f>
        <v>stacjonarny</v>
      </c>
      <c r="F1448">
        <f>IFERROR(SEARCH("12*",telefony[[#This Row],[nr]]),0)</f>
        <v>0</v>
      </c>
      <c r="G1448" s="2">
        <f>telefony[[#This Row],[zakonczenie]]-telefony[[#This Row],[rozpoczecie]]</f>
        <v>1.0856481481481495E-2</v>
      </c>
    </row>
    <row r="1449" spans="1:7" hidden="1" x14ac:dyDescent="0.25">
      <c r="A1449">
        <v>9620982</v>
      </c>
      <c r="B1449" s="1">
        <v>42927</v>
      </c>
      <c r="C1449" s="2">
        <v>0.57593749999999999</v>
      </c>
      <c r="D1449" s="2">
        <v>0.58310185185185182</v>
      </c>
      <c r="E1449" t="str">
        <f>IF(LEN(telefony[[#This Row],[nr]])=7,"stacjonarny",IF(LEN(telefony[[#This Row],[nr]])=8,"komórkowy","zagraniczne"))</f>
        <v>stacjonarny</v>
      </c>
      <c r="F1449">
        <f>IFERROR(SEARCH("12*",telefony[[#This Row],[nr]]),0)</f>
        <v>0</v>
      </c>
      <c r="G1449" s="2">
        <f>telefony[[#This Row],[zakonczenie]]-telefony[[#This Row],[rozpoczecie]]</f>
        <v>7.1643518518518245E-3</v>
      </c>
    </row>
    <row r="1450" spans="1:7" hidden="1" x14ac:dyDescent="0.25">
      <c r="A1450">
        <v>9647309</v>
      </c>
      <c r="B1450" s="1">
        <v>42934</v>
      </c>
      <c r="C1450" s="2">
        <v>0.50979166666666664</v>
      </c>
      <c r="D1450" s="2">
        <v>0.51483796296296291</v>
      </c>
      <c r="E1450" t="str">
        <f>IF(LEN(telefony[[#This Row],[nr]])=7,"stacjonarny",IF(LEN(telefony[[#This Row],[nr]])=8,"komórkowy","zagraniczne"))</f>
        <v>stacjonarny</v>
      </c>
      <c r="F1450">
        <f>IFERROR(SEARCH("12*",telefony[[#This Row],[nr]]),0)</f>
        <v>0</v>
      </c>
      <c r="G1450" s="2">
        <f>telefony[[#This Row],[zakonczenie]]-telefony[[#This Row],[rozpoczecie]]</f>
        <v>5.046296296296271E-3</v>
      </c>
    </row>
    <row r="1451" spans="1:7" hidden="1" x14ac:dyDescent="0.25">
      <c r="A1451">
        <v>9655946</v>
      </c>
      <c r="B1451" s="1">
        <v>42934</v>
      </c>
      <c r="C1451" s="2">
        <v>0.44385416666666666</v>
      </c>
      <c r="D1451" s="2">
        <v>0.45193287037037039</v>
      </c>
      <c r="E1451" t="str">
        <f>IF(LEN(telefony[[#This Row],[nr]])=7,"stacjonarny",IF(LEN(telefony[[#This Row],[nr]])=8,"komórkowy","zagraniczne"))</f>
        <v>stacjonarny</v>
      </c>
      <c r="F1451">
        <f>IFERROR(SEARCH("12*",telefony[[#This Row],[nr]]),0)</f>
        <v>0</v>
      </c>
      <c r="G1451" s="2">
        <f>telefony[[#This Row],[zakonczenie]]-telefony[[#This Row],[rozpoczecie]]</f>
        <v>8.0787037037037268E-3</v>
      </c>
    </row>
    <row r="1452" spans="1:7" hidden="1" x14ac:dyDescent="0.25">
      <c r="A1452">
        <v>9662407</v>
      </c>
      <c r="B1452" s="1">
        <v>42935</v>
      </c>
      <c r="C1452" s="2">
        <v>0.43509259259259259</v>
      </c>
      <c r="D1452" s="2">
        <v>0.44364583333333335</v>
      </c>
      <c r="E1452" t="str">
        <f>IF(LEN(telefony[[#This Row],[nr]])=7,"stacjonarny",IF(LEN(telefony[[#This Row],[nr]])=8,"komórkowy","zagraniczne"))</f>
        <v>stacjonarny</v>
      </c>
      <c r="F1452">
        <f>IFERROR(SEARCH("12*",telefony[[#This Row],[nr]]),0)</f>
        <v>0</v>
      </c>
      <c r="G1452" s="2">
        <f>telefony[[#This Row],[zakonczenie]]-telefony[[#This Row],[rozpoczecie]]</f>
        <v>8.553240740740764E-3</v>
      </c>
    </row>
    <row r="1453" spans="1:7" hidden="1" x14ac:dyDescent="0.25">
      <c r="A1453">
        <v>9664191</v>
      </c>
      <c r="B1453" s="1">
        <v>42941</v>
      </c>
      <c r="C1453" s="2">
        <v>0.56974537037037032</v>
      </c>
      <c r="D1453" s="2">
        <v>0.57015046296296301</v>
      </c>
      <c r="E1453" t="str">
        <f>IF(LEN(telefony[[#This Row],[nr]])=7,"stacjonarny",IF(LEN(telefony[[#This Row],[nr]])=8,"komórkowy","zagraniczne"))</f>
        <v>stacjonarny</v>
      </c>
      <c r="F1453">
        <f>IFERROR(SEARCH("12*",telefony[[#This Row],[nr]]),0)</f>
        <v>0</v>
      </c>
      <c r="G1453" s="2">
        <f>telefony[[#This Row],[zakonczenie]]-telefony[[#This Row],[rozpoczecie]]</f>
        <v>4.0509259259269292E-4</v>
      </c>
    </row>
    <row r="1454" spans="1:7" hidden="1" x14ac:dyDescent="0.25">
      <c r="A1454">
        <v>9664752</v>
      </c>
      <c r="B1454" s="1">
        <v>42943</v>
      </c>
      <c r="C1454" s="2">
        <v>0.57563657407407409</v>
      </c>
      <c r="D1454" s="2">
        <v>0.57976851851851852</v>
      </c>
      <c r="E1454" t="str">
        <f>IF(LEN(telefony[[#This Row],[nr]])=7,"stacjonarny",IF(LEN(telefony[[#This Row],[nr]])=8,"komórkowy","zagraniczne"))</f>
        <v>stacjonarny</v>
      </c>
      <c r="F1454">
        <f>IFERROR(SEARCH("12*",telefony[[#This Row],[nr]]),0)</f>
        <v>0</v>
      </c>
      <c r="G1454" s="2">
        <f>telefony[[#This Row],[zakonczenie]]-telefony[[#This Row],[rozpoczecie]]</f>
        <v>4.1319444444444242E-3</v>
      </c>
    </row>
    <row r="1455" spans="1:7" hidden="1" x14ac:dyDescent="0.25">
      <c r="A1455">
        <v>9680416</v>
      </c>
      <c r="B1455" s="1">
        <v>42929</v>
      </c>
      <c r="C1455" s="2">
        <v>0.38480324074074074</v>
      </c>
      <c r="D1455" s="2">
        <v>0.39057870370370368</v>
      </c>
      <c r="E1455" t="str">
        <f>IF(LEN(telefony[[#This Row],[nr]])=7,"stacjonarny",IF(LEN(telefony[[#This Row],[nr]])=8,"komórkowy","zagraniczne"))</f>
        <v>stacjonarny</v>
      </c>
      <c r="F1455">
        <f>IFERROR(SEARCH("12*",telefony[[#This Row],[nr]]),0)</f>
        <v>0</v>
      </c>
      <c r="G1455" s="2">
        <f>telefony[[#This Row],[zakonczenie]]-telefony[[#This Row],[rozpoczecie]]</f>
        <v>5.7754629629629406E-3</v>
      </c>
    </row>
    <row r="1456" spans="1:7" hidden="1" x14ac:dyDescent="0.25">
      <c r="A1456">
        <v>9683894</v>
      </c>
      <c r="B1456" s="1">
        <v>42922</v>
      </c>
      <c r="C1456" s="2">
        <v>0.42046296296296298</v>
      </c>
      <c r="D1456" s="2">
        <v>0.42086805555555556</v>
      </c>
      <c r="E1456" t="str">
        <f>IF(LEN(telefony[[#This Row],[nr]])=7,"stacjonarny",IF(LEN(telefony[[#This Row],[nr]])=8,"komórkowy","zagraniczne"))</f>
        <v>stacjonarny</v>
      </c>
      <c r="F1456">
        <f>IFERROR(SEARCH("12*",telefony[[#This Row],[nr]]),0)</f>
        <v>0</v>
      </c>
      <c r="G1456" s="2">
        <f>telefony[[#This Row],[zakonczenie]]-telefony[[#This Row],[rozpoczecie]]</f>
        <v>4.050925925925819E-4</v>
      </c>
    </row>
    <row r="1457" spans="1:7" hidden="1" x14ac:dyDescent="0.25">
      <c r="A1457">
        <v>9685747</v>
      </c>
      <c r="B1457" s="1">
        <v>42922</v>
      </c>
      <c r="C1457" s="2">
        <v>0.50342592592592594</v>
      </c>
      <c r="D1457" s="2">
        <v>0.51392361111111107</v>
      </c>
      <c r="E1457" t="str">
        <f>IF(LEN(telefony[[#This Row],[nr]])=7,"stacjonarny",IF(LEN(telefony[[#This Row],[nr]])=8,"komórkowy","zagraniczne"))</f>
        <v>stacjonarny</v>
      </c>
      <c r="F1457">
        <f>IFERROR(SEARCH("12*",telefony[[#This Row],[nr]]),0)</f>
        <v>0</v>
      </c>
      <c r="G1457" s="2">
        <f>telefony[[#This Row],[zakonczenie]]-telefony[[#This Row],[rozpoczecie]]</f>
        <v>1.0497685185185124E-2</v>
      </c>
    </row>
    <row r="1458" spans="1:7" hidden="1" x14ac:dyDescent="0.25">
      <c r="A1458">
        <v>9685747</v>
      </c>
      <c r="B1458" s="1">
        <v>42930</v>
      </c>
      <c r="C1458" s="2">
        <v>0.57810185185185181</v>
      </c>
      <c r="D1458" s="2">
        <v>0.58810185185185182</v>
      </c>
      <c r="E1458" t="str">
        <f>IF(LEN(telefony[[#This Row],[nr]])=7,"stacjonarny",IF(LEN(telefony[[#This Row],[nr]])=8,"komórkowy","zagraniczne"))</f>
        <v>stacjonarny</v>
      </c>
      <c r="F1458">
        <f>IFERROR(SEARCH("12*",telefony[[#This Row],[nr]]),0)</f>
        <v>0</v>
      </c>
      <c r="G1458" s="2">
        <f>telefony[[#This Row],[zakonczenie]]-telefony[[#This Row],[rozpoczecie]]</f>
        <v>1.0000000000000009E-2</v>
      </c>
    </row>
    <row r="1459" spans="1:7" hidden="1" x14ac:dyDescent="0.25">
      <c r="A1459">
        <v>9689833</v>
      </c>
      <c r="B1459" s="1">
        <v>42942</v>
      </c>
      <c r="C1459" s="2">
        <v>0.5932291666666667</v>
      </c>
      <c r="D1459" s="2">
        <v>0.59943287037037041</v>
      </c>
      <c r="E1459" t="str">
        <f>IF(LEN(telefony[[#This Row],[nr]])=7,"stacjonarny",IF(LEN(telefony[[#This Row],[nr]])=8,"komórkowy","zagraniczne"))</f>
        <v>stacjonarny</v>
      </c>
      <c r="F1459">
        <f>IFERROR(SEARCH("12*",telefony[[#This Row],[nr]]),0)</f>
        <v>0</v>
      </c>
      <c r="G1459" s="2">
        <f>telefony[[#This Row],[zakonczenie]]-telefony[[#This Row],[rozpoczecie]]</f>
        <v>6.2037037037037113E-3</v>
      </c>
    </row>
    <row r="1460" spans="1:7" hidden="1" x14ac:dyDescent="0.25">
      <c r="A1460">
        <v>9697189</v>
      </c>
      <c r="B1460" s="1">
        <v>42921</v>
      </c>
      <c r="C1460" s="2">
        <v>0.62251157407407409</v>
      </c>
      <c r="D1460" s="2">
        <v>0.6234143518518519</v>
      </c>
      <c r="E1460" t="str">
        <f>IF(LEN(telefony[[#This Row],[nr]])=7,"stacjonarny",IF(LEN(telefony[[#This Row],[nr]])=8,"komórkowy","zagraniczne"))</f>
        <v>stacjonarny</v>
      </c>
      <c r="F1460">
        <f>IFERROR(SEARCH("12*",telefony[[#This Row],[nr]]),0)</f>
        <v>0</v>
      </c>
      <c r="G1460" s="2">
        <f>telefony[[#This Row],[zakonczenie]]-telefony[[#This Row],[rozpoczecie]]</f>
        <v>9.0277777777780788E-4</v>
      </c>
    </row>
    <row r="1461" spans="1:7" hidden="1" x14ac:dyDescent="0.25">
      <c r="A1461">
        <v>9709339</v>
      </c>
      <c r="B1461" s="1">
        <v>42947</v>
      </c>
      <c r="C1461" s="2">
        <v>0.53622685185185182</v>
      </c>
      <c r="D1461" s="2">
        <v>0.54399305555555555</v>
      </c>
      <c r="E1461" t="str">
        <f>IF(LEN(telefony[[#This Row],[nr]])=7,"stacjonarny",IF(LEN(telefony[[#This Row],[nr]])=8,"komórkowy","zagraniczne"))</f>
        <v>stacjonarny</v>
      </c>
      <c r="F1461">
        <f>IFERROR(SEARCH("12*",telefony[[#This Row],[nr]]),0)</f>
        <v>0</v>
      </c>
      <c r="G1461" s="2">
        <f>telefony[[#This Row],[zakonczenie]]-telefony[[#This Row],[rozpoczecie]]</f>
        <v>7.7662037037037335E-3</v>
      </c>
    </row>
    <row r="1462" spans="1:7" hidden="1" x14ac:dyDescent="0.25">
      <c r="A1462">
        <v>9716545</v>
      </c>
      <c r="B1462" s="1">
        <v>42942</v>
      </c>
      <c r="C1462" s="2">
        <v>0.45726851851851852</v>
      </c>
      <c r="D1462" s="2">
        <v>0.46751157407407407</v>
      </c>
      <c r="E1462" t="str">
        <f>IF(LEN(telefony[[#This Row],[nr]])=7,"stacjonarny",IF(LEN(telefony[[#This Row],[nr]])=8,"komórkowy","zagraniczne"))</f>
        <v>stacjonarny</v>
      </c>
      <c r="F1462">
        <f>IFERROR(SEARCH("12*",telefony[[#This Row],[nr]]),0)</f>
        <v>0</v>
      </c>
      <c r="G1462" s="2">
        <f>telefony[[#This Row],[zakonczenie]]-telefony[[#This Row],[rozpoczecie]]</f>
        <v>1.0243055555555547E-2</v>
      </c>
    </row>
    <row r="1463" spans="1:7" hidden="1" x14ac:dyDescent="0.25">
      <c r="A1463">
        <v>9722484</v>
      </c>
      <c r="B1463" s="1">
        <v>42940</v>
      </c>
      <c r="C1463" s="2">
        <v>0.39383101851851854</v>
      </c>
      <c r="D1463" s="2">
        <v>0.39630787037037035</v>
      </c>
      <c r="E1463" t="str">
        <f>IF(LEN(telefony[[#This Row],[nr]])=7,"stacjonarny",IF(LEN(telefony[[#This Row],[nr]])=8,"komórkowy","zagraniczne"))</f>
        <v>stacjonarny</v>
      </c>
      <c r="F1463">
        <f>IFERROR(SEARCH("12*",telefony[[#This Row],[nr]]),0)</f>
        <v>0</v>
      </c>
      <c r="G1463" s="2">
        <f>telefony[[#This Row],[zakonczenie]]-telefony[[#This Row],[rozpoczecie]]</f>
        <v>2.4768518518518134E-3</v>
      </c>
    </row>
    <row r="1464" spans="1:7" hidden="1" x14ac:dyDescent="0.25">
      <c r="A1464">
        <v>9727873</v>
      </c>
      <c r="B1464" s="1">
        <v>42940</v>
      </c>
      <c r="C1464" s="2">
        <v>0.33728009259259262</v>
      </c>
      <c r="D1464" s="2">
        <v>0.34291666666666665</v>
      </c>
      <c r="E1464" t="str">
        <f>IF(LEN(telefony[[#This Row],[nr]])=7,"stacjonarny",IF(LEN(telefony[[#This Row],[nr]])=8,"komórkowy","zagraniczne"))</f>
        <v>stacjonarny</v>
      </c>
      <c r="F1464">
        <f>IFERROR(SEARCH("12*",telefony[[#This Row],[nr]]),0)</f>
        <v>0</v>
      </c>
      <c r="G1464" s="2">
        <f>telefony[[#This Row],[zakonczenie]]-telefony[[#This Row],[rozpoczecie]]</f>
        <v>5.63657407407403E-3</v>
      </c>
    </row>
    <row r="1465" spans="1:7" hidden="1" x14ac:dyDescent="0.25">
      <c r="A1465">
        <v>9728932</v>
      </c>
      <c r="B1465" s="1">
        <v>42926</v>
      </c>
      <c r="C1465" s="2">
        <v>0.44641203703703702</v>
      </c>
      <c r="D1465" s="2">
        <v>0.45089120370370372</v>
      </c>
      <c r="E1465" t="str">
        <f>IF(LEN(telefony[[#This Row],[nr]])=7,"stacjonarny",IF(LEN(telefony[[#This Row],[nr]])=8,"komórkowy","zagraniczne"))</f>
        <v>stacjonarny</v>
      </c>
      <c r="F1465">
        <f>IFERROR(SEARCH("12*",telefony[[#This Row],[nr]]),0)</f>
        <v>0</v>
      </c>
      <c r="G1465" s="2">
        <f>telefony[[#This Row],[zakonczenie]]-telefony[[#This Row],[rozpoczecie]]</f>
        <v>4.4791666666667007E-3</v>
      </c>
    </row>
    <row r="1466" spans="1:7" hidden="1" x14ac:dyDescent="0.25">
      <c r="A1466">
        <v>9728932</v>
      </c>
      <c r="B1466" s="1">
        <v>42934</v>
      </c>
      <c r="C1466" s="2">
        <v>0.61675925925925923</v>
      </c>
      <c r="D1466" s="2">
        <v>0.61790509259259263</v>
      </c>
      <c r="E1466" t="str">
        <f>IF(LEN(telefony[[#This Row],[nr]])=7,"stacjonarny",IF(LEN(telefony[[#This Row],[nr]])=8,"komórkowy","zagraniczne"))</f>
        <v>stacjonarny</v>
      </c>
      <c r="F1466">
        <f>IFERROR(SEARCH("12*",telefony[[#This Row],[nr]]),0)</f>
        <v>0</v>
      </c>
      <c r="G1466" s="2">
        <f>telefony[[#This Row],[zakonczenie]]-telefony[[#This Row],[rozpoczecie]]</f>
        <v>1.1458333333334014E-3</v>
      </c>
    </row>
    <row r="1467" spans="1:7" hidden="1" x14ac:dyDescent="0.25">
      <c r="A1467">
        <v>9740908</v>
      </c>
      <c r="B1467" s="1">
        <v>42923</v>
      </c>
      <c r="C1467" s="2">
        <v>0.41260416666666666</v>
      </c>
      <c r="D1467" s="2">
        <v>0.41520833333333335</v>
      </c>
      <c r="E1467" t="str">
        <f>IF(LEN(telefony[[#This Row],[nr]])=7,"stacjonarny",IF(LEN(telefony[[#This Row],[nr]])=8,"komórkowy","zagraniczne"))</f>
        <v>stacjonarny</v>
      </c>
      <c r="F1467">
        <f>IFERROR(SEARCH("12*",telefony[[#This Row],[nr]]),0)</f>
        <v>0</v>
      </c>
      <c r="G1467" s="2">
        <f>telefony[[#This Row],[zakonczenie]]-telefony[[#This Row],[rozpoczecie]]</f>
        <v>2.6041666666666852E-3</v>
      </c>
    </row>
    <row r="1468" spans="1:7" hidden="1" x14ac:dyDescent="0.25">
      <c r="A1468">
        <v>9747403</v>
      </c>
      <c r="B1468" s="1">
        <v>42944</v>
      </c>
      <c r="C1468" s="2">
        <v>0.42093750000000002</v>
      </c>
      <c r="D1468" s="2">
        <v>0.42825231481481479</v>
      </c>
      <c r="E1468" t="str">
        <f>IF(LEN(telefony[[#This Row],[nr]])=7,"stacjonarny",IF(LEN(telefony[[#This Row],[nr]])=8,"komórkowy","zagraniczne"))</f>
        <v>stacjonarny</v>
      </c>
      <c r="F1468">
        <f>IFERROR(SEARCH("12*",telefony[[#This Row],[nr]]),0)</f>
        <v>0</v>
      </c>
      <c r="G1468" s="2">
        <f>telefony[[#This Row],[zakonczenie]]-telefony[[#This Row],[rozpoczecie]]</f>
        <v>7.314814814814774E-3</v>
      </c>
    </row>
    <row r="1469" spans="1:7" hidden="1" x14ac:dyDescent="0.25">
      <c r="A1469">
        <v>9747700</v>
      </c>
      <c r="B1469" s="1">
        <v>42944</v>
      </c>
      <c r="C1469" s="2">
        <v>0.49305555555555558</v>
      </c>
      <c r="D1469" s="2">
        <v>0.50435185185185183</v>
      </c>
      <c r="E1469" t="str">
        <f>IF(LEN(telefony[[#This Row],[nr]])=7,"stacjonarny",IF(LEN(telefony[[#This Row],[nr]])=8,"komórkowy","zagraniczne"))</f>
        <v>stacjonarny</v>
      </c>
      <c r="F1469">
        <f>IFERROR(SEARCH("12*",telefony[[#This Row],[nr]]),0)</f>
        <v>0</v>
      </c>
      <c r="G1469" s="2">
        <f>telefony[[#This Row],[zakonczenie]]-telefony[[#This Row],[rozpoczecie]]</f>
        <v>1.1296296296296249E-2</v>
      </c>
    </row>
    <row r="1470" spans="1:7" hidden="1" x14ac:dyDescent="0.25">
      <c r="A1470">
        <v>9759222</v>
      </c>
      <c r="B1470" s="1">
        <v>42942</v>
      </c>
      <c r="C1470" s="2">
        <v>0.58021990740740736</v>
      </c>
      <c r="D1470" s="2">
        <v>0.58726851851851847</v>
      </c>
      <c r="E1470" t="str">
        <f>IF(LEN(telefony[[#This Row],[nr]])=7,"stacjonarny",IF(LEN(telefony[[#This Row],[nr]])=8,"komórkowy","zagraniczne"))</f>
        <v>stacjonarny</v>
      </c>
      <c r="F1470">
        <f>IFERROR(SEARCH("12*",telefony[[#This Row],[nr]]),0)</f>
        <v>0</v>
      </c>
      <c r="G1470" s="2">
        <f>telefony[[#This Row],[zakonczenie]]-telefony[[#This Row],[rozpoczecie]]</f>
        <v>7.0486111111111027E-3</v>
      </c>
    </row>
    <row r="1471" spans="1:7" hidden="1" x14ac:dyDescent="0.25">
      <c r="A1471">
        <v>9763924</v>
      </c>
      <c r="B1471" s="1">
        <v>42922</v>
      </c>
      <c r="C1471" s="2">
        <v>0.611724537037037</v>
      </c>
      <c r="D1471" s="2">
        <v>0.62217592592592597</v>
      </c>
      <c r="E1471" t="str">
        <f>IF(LEN(telefony[[#This Row],[nr]])=7,"stacjonarny",IF(LEN(telefony[[#This Row],[nr]])=8,"komórkowy","zagraniczne"))</f>
        <v>stacjonarny</v>
      </c>
      <c r="F1471">
        <f>IFERROR(SEARCH("12*",telefony[[#This Row],[nr]]),0)</f>
        <v>0</v>
      </c>
      <c r="G1471" s="2">
        <f>telefony[[#This Row],[zakonczenie]]-telefony[[#This Row],[rozpoczecie]]</f>
        <v>1.0451388888888968E-2</v>
      </c>
    </row>
    <row r="1472" spans="1:7" hidden="1" x14ac:dyDescent="0.25">
      <c r="A1472">
        <v>9763924</v>
      </c>
      <c r="B1472" s="1">
        <v>42942</v>
      </c>
      <c r="C1472" s="2">
        <v>0.44972222222222225</v>
      </c>
      <c r="D1472" s="2">
        <v>0.45559027777777777</v>
      </c>
      <c r="E1472" t="str">
        <f>IF(LEN(telefony[[#This Row],[nr]])=7,"stacjonarny",IF(LEN(telefony[[#This Row],[nr]])=8,"komórkowy","zagraniczne"))</f>
        <v>stacjonarny</v>
      </c>
      <c r="F1472">
        <f>IFERROR(SEARCH("12*",telefony[[#This Row],[nr]]),0)</f>
        <v>0</v>
      </c>
      <c r="G1472" s="2">
        <f>telefony[[#This Row],[zakonczenie]]-telefony[[#This Row],[rozpoczecie]]</f>
        <v>5.8680555555555292E-3</v>
      </c>
    </row>
    <row r="1473" spans="1:7" hidden="1" x14ac:dyDescent="0.25">
      <c r="A1473">
        <v>9772824</v>
      </c>
      <c r="B1473" s="1">
        <v>42934</v>
      </c>
      <c r="C1473" s="2">
        <v>0.33355324074074072</v>
      </c>
      <c r="D1473" s="2">
        <v>0.33859953703703705</v>
      </c>
      <c r="E1473" t="str">
        <f>IF(LEN(telefony[[#This Row],[nr]])=7,"stacjonarny",IF(LEN(telefony[[#This Row],[nr]])=8,"komórkowy","zagraniczne"))</f>
        <v>stacjonarny</v>
      </c>
      <c r="F1473">
        <f>IFERROR(SEARCH("12*",telefony[[#This Row],[nr]]),0)</f>
        <v>0</v>
      </c>
      <c r="G1473" s="2">
        <f>telefony[[#This Row],[zakonczenie]]-telefony[[#This Row],[rozpoczecie]]</f>
        <v>5.0462962962963265E-3</v>
      </c>
    </row>
    <row r="1474" spans="1:7" hidden="1" x14ac:dyDescent="0.25">
      <c r="A1474">
        <v>9772824</v>
      </c>
      <c r="B1474" s="1">
        <v>42942</v>
      </c>
      <c r="C1474" s="2">
        <v>0.53344907407407405</v>
      </c>
      <c r="D1474" s="2">
        <v>0.54386574074074079</v>
      </c>
      <c r="E1474" t="str">
        <f>IF(LEN(telefony[[#This Row],[nr]])=7,"stacjonarny",IF(LEN(telefony[[#This Row],[nr]])=8,"komórkowy","zagraniczne"))</f>
        <v>stacjonarny</v>
      </c>
      <c r="F1474">
        <f>IFERROR(SEARCH("12*",telefony[[#This Row],[nr]]),0)</f>
        <v>0</v>
      </c>
      <c r="G1474" s="2">
        <f>telefony[[#This Row],[zakonczenie]]-telefony[[#This Row],[rozpoczecie]]</f>
        <v>1.0416666666666741E-2</v>
      </c>
    </row>
    <row r="1475" spans="1:7" hidden="1" x14ac:dyDescent="0.25">
      <c r="A1475">
        <v>9773176</v>
      </c>
      <c r="B1475" s="1">
        <v>42928</v>
      </c>
      <c r="C1475" s="2">
        <v>0.59873842592592597</v>
      </c>
      <c r="D1475" s="2">
        <v>0.60127314814814814</v>
      </c>
      <c r="E1475" t="str">
        <f>IF(LEN(telefony[[#This Row],[nr]])=7,"stacjonarny",IF(LEN(telefony[[#This Row],[nr]])=8,"komórkowy","zagraniczne"))</f>
        <v>stacjonarny</v>
      </c>
      <c r="F1475">
        <f>IFERROR(SEARCH("12*",telefony[[#This Row],[nr]]),0)</f>
        <v>0</v>
      </c>
      <c r="G1475" s="2">
        <f>telefony[[#This Row],[zakonczenie]]-telefony[[#This Row],[rozpoczecie]]</f>
        <v>2.5347222222221744E-3</v>
      </c>
    </row>
    <row r="1476" spans="1:7" hidden="1" x14ac:dyDescent="0.25">
      <c r="A1476">
        <v>9773176</v>
      </c>
      <c r="B1476" s="1">
        <v>42935</v>
      </c>
      <c r="C1476" s="2">
        <v>0.59719907407407402</v>
      </c>
      <c r="D1476" s="2">
        <v>0.60488425925925926</v>
      </c>
      <c r="E1476" t="str">
        <f>IF(LEN(telefony[[#This Row],[nr]])=7,"stacjonarny",IF(LEN(telefony[[#This Row],[nr]])=8,"komórkowy","zagraniczne"))</f>
        <v>stacjonarny</v>
      </c>
      <c r="F1476">
        <f>IFERROR(SEARCH("12*",telefony[[#This Row],[nr]]),0)</f>
        <v>0</v>
      </c>
      <c r="G1476" s="2">
        <f>telefony[[#This Row],[zakonczenie]]-telefony[[#This Row],[rozpoczecie]]</f>
        <v>7.6851851851852393E-3</v>
      </c>
    </row>
    <row r="1477" spans="1:7" hidden="1" x14ac:dyDescent="0.25">
      <c r="A1477">
        <v>9776810</v>
      </c>
      <c r="B1477" s="1">
        <v>42935</v>
      </c>
      <c r="C1477" s="2">
        <v>0.34704861111111113</v>
      </c>
      <c r="D1477" s="2">
        <v>0.35386574074074073</v>
      </c>
      <c r="E1477" t="str">
        <f>IF(LEN(telefony[[#This Row],[nr]])=7,"stacjonarny",IF(LEN(telefony[[#This Row],[nr]])=8,"komórkowy","zagraniczne"))</f>
        <v>stacjonarny</v>
      </c>
      <c r="F1477">
        <f>IFERROR(SEARCH("12*",telefony[[#This Row],[nr]]),0)</f>
        <v>0</v>
      </c>
      <c r="G1477" s="2">
        <f>telefony[[#This Row],[zakonczenie]]-telefony[[#This Row],[rozpoczecie]]</f>
        <v>6.8171296296296036E-3</v>
      </c>
    </row>
    <row r="1478" spans="1:7" hidden="1" x14ac:dyDescent="0.25">
      <c r="A1478">
        <v>9777118</v>
      </c>
      <c r="B1478" s="1">
        <v>42922</v>
      </c>
      <c r="C1478" s="2">
        <v>0.38156250000000003</v>
      </c>
      <c r="D1478" s="2">
        <v>0.3878240740740741</v>
      </c>
      <c r="E1478" t="str">
        <f>IF(LEN(telefony[[#This Row],[nr]])=7,"stacjonarny",IF(LEN(telefony[[#This Row],[nr]])=8,"komórkowy","zagraniczne"))</f>
        <v>stacjonarny</v>
      </c>
      <c r="F1478">
        <f>IFERROR(SEARCH("12*",telefony[[#This Row],[nr]]),0)</f>
        <v>0</v>
      </c>
      <c r="G1478" s="2">
        <f>telefony[[#This Row],[zakonczenie]]-telefony[[#This Row],[rozpoczecie]]</f>
        <v>6.2615740740740722E-3</v>
      </c>
    </row>
    <row r="1479" spans="1:7" hidden="1" x14ac:dyDescent="0.25">
      <c r="A1479">
        <v>9781981</v>
      </c>
      <c r="B1479" s="1">
        <v>42940</v>
      </c>
      <c r="C1479" s="2">
        <v>0.45392361111111112</v>
      </c>
      <c r="D1479" s="2">
        <v>0.4582060185185185</v>
      </c>
      <c r="E1479" t="str">
        <f>IF(LEN(telefony[[#This Row],[nr]])=7,"stacjonarny",IF(LEN(telefony[[#This Row],[nr]])=8,"komórkowy","zagraniczne"))</f>
        <v>stacjonarny</v>
      </c>
      <c r="F1479">
        <f>IFERROR(SEARCH("12*",telefony[[#This Row],[nr]]),0)</f>
        <v>0</v>
      </c>
      <c r="G1479" s="2">
        <f>telefony[[#This Row],[zakonczenie]]-telefony[[#This Row],[rozpoczecie]]</f>
        <v>4.2824074074073737E-3</v>
      </c>
    </row>
    <row r="1480" spans="1:7" hidden="1" x14ac:dyDescent="0.25">
      <c r="A1480">
        <v>9788998</v>
      </c>
      <c r="B1480" s="1">
        <v>42921</v>
      </c>
      <c r="C1480" s="2">
        <v>0.60070601851851857</v>
      </c>
      <c r="D1480" s="2">
        <v>0.6075694444444445</v>
      </c>
      <c r="E1480" t="str">
        <f>IF(LEN(telefony[[#This Row],[nr]])=7,"stacjonarny",IF(LEN(telefony[[#This Row],[nr]])=8,"komórkowy","zagraniczne"))</f>
        <v>stacjonarny</v>
      </c>
      <c r="F1480">
        <f>IFERROR(SEARCH("12*",telefony[[#This Row],[nr]]),0)</f>
        <v>0</v>
      </c>
      <c r="G1480" s="2">
        <f>telefony[[#This Row],[zakonczenie]]-telefony[[#This Row],[rozpoczecie]]</f>
        <v>6.8634259259259256E-3</v>
      </c>
    </row>
    <row r="1481" spans="1:7" hidden="1" x14ac:dyDescent="0.25">
      <c r="A1481">
        <v>9791237</v>
      </c>
      <c r="B1481" s="1">
        <v>42947</v>
      </c>
      <c r="C1481" s="2">
        <v>0.48635416666666664</v>
      </c>
      <c r="D1481" s="2">
        <v>0.49025462962962962</v>
      </c>
      <c r="E1481" t="str">
        <f>IF(LEN(telefony[[#This Row],[nr]])=7,"stacjonarny",IF(LEN(telefony[[#This Row],[nr]])=8,"komórkowy","zagraniczne"))</f>
        <v>stacjonarny</v>
      </c>
      <c r="F1481">
        <f>IFERROR(SEARCH("12*",telefony[[#This Row],[nr]]),0)</f>
        <v>4</v>
      </c>
      <c r="G1481" s="2">
        <f>telefony[[#This Row],[zakonczenie]]-telefony[[#This Row],[rozpoczecie]]</f>
        <v>3.9004629629629806E-3</v>
      </c>
    </row>
    <row r="1482" spans="1:7" hidden="1" x14ac:dyDescent="0.25">
      <c r="A1482">
        <v>9797571</v>
      </c>
      <c r="B1482" s="1">
        <v>42947</v>
      </c>
      <c r="C1482" s="2">
        <v>0.53011574074074075</v>
      </c>
      <c r="D1482" s="2">
        <v>0.5342824074074074</v>
      </c>
      <c r="E1482" t="str">
        <f>IF(LEN(telefony[[#This Row],[nr]])=7,"stacjonarny",IF(LEN(telefony[[#This Row],[nr]])=8,"komórkowy","zagraniczne"))</f>
        <v>stacjonarny</v>
      </c>
      <c r="F1482">
        <f>IFERROR(SEARCH("12*",telefony[[#This Row],[nr]]),0)</f>
        <v>0</v>
      </c>
      <c r="G1482" s="2">
        <f>telefony[[#This Row],[zakonczenie]]-telefony[[#This Row],[rozpoczecie]]</f>
        <v>4.1666666666666519E-3</v>
      </c>
    </row>
    <row r="1483" spans="1:7" hidden="1" x14ac:dyDescent="0.25">
      <c r="A1483">
        <v>9803006</v>
      </c>
      <c r="B1483" s="1">
        <v>42921</v>
      </c>
      <c r="C1483" s="2">
        <v>0.53233796296296299</v>
      </c>
      <c r="D1483" s="2">
        <v>0.54116898148148151</v>
      </c>
      <c r="E1483" t="str">
        <f>IF(LEN(telefony[[#This Row],[nr]])=7,"stacjonarny",IF(LEN(telefony[[#This Row],[nr]])=8,"komórkowy","zagraniczne"))</f>
        <v>stacjonarny</v>
      </c>
      <c r="F1483">
        <f>IFERROR(SEARCH("12*",telefony[[#This Row],[nr]]),0)</f>
        <v>0</v>
      </c>
      <c r="G1483" s="2">
        <f>telefony[[#This Row],[zakonczenie]]-telefony[[#This Row],[rozpoczecie]]</f>
        <v>8.8310185185185297E-3</v>
      </c>
    </row>
    <row r="1484" spans="1:7" hidden="1" x14ac:dyDescent="0.25">
      <c r="A1484">
        <v>9803545</v>
      </c>
      <c r="B1484" s="1">
        <v>42920</v>
      </c>
      <c r="C1484" s="2">
        <v>0.47978009259259258</v>
      </c>
      <c r="D1484" s="2">
        <v>0.49125000000000002</v>
      </c>
      <c r="E1484" t="str">
        <f>IF(LEN(telefony[[#This Row],[nr]])=7,"stacjonarny",IF(LEN(telefony[[#This Row],[nr]])=8,"komórkowy","zagraniczne"))</f>
        <v>stacjonarny</v>
      </c>
      <c r="F1484">
        <f>IFERROR(SEARCH("12*",telefony[[#This Row],[nr]]),0)</f>
        <v>0</v>
      </c>
      <c r="G1484" s="2">
        <f>telefony[[#This Row],[zakonczenie]]-telefony[[#This Row],[rozpoczecie]]</f>
        <v>1.1469907407407443E-2</v>
      </c>
    </row>
    <row r="1485" spans="1:7" hidden="1" x14ac:dyDescent="0.25">
      <c r="A1485">
        <v>9804309</v>
      </c>
      <c r="B1485" s="1">
        <v>42928</v>
      </c>
      <c r="C1485" s="2">
        <v>0.56918981481481479</v>
      </c>
      <c r="D1485" s="2">
        <v>0.5784259259259259</v>
      </c>
      <c r="E1485" t="str">
        <f>IF(LEN(telefony[[#This Row],[nr]])=7,"stacjonarny",IF(LEN(telefony[[#This Row],[nr]])=8,"komórkowy","zagraniczne"))</f>
        <v>stacjonarny</v>
      </c>
      <c r="F1485">
        <f>IFERROR(SEARCH("12*",telefony[[#This Row],[nr]]),0)</f>
        <v>0</v>
      </c>
      <c r="G1485" s="2">
        <f>telefony[[#This Row],[zakonczenie]]-telefony[[#This Row],[rozpoczecie]]</f>
        <v>9.2361111111111116E-3</v>
      </c>
    </row>
    <row r="1486" spans="1:7" hidden="1" x14ac:dyDescent="0.25">
      <c r="A1486">
        <v>9805082</v>
      </c>
      <c r="B1486" s="1">
        <v>42923</v>
      </c>
      <c r="C1486" s="2">
        <v>0.47561342592592593</v>
      </c>
      <c r="D1486" s="2">
        <v>0.47950231481481481</v>
      </c>
      <c r="E1486" t="str">
        <f>IF(LEN(telefony[[#This Row],[nr]])=7,"stacjonarny",IF(LEN(telefony[[#This Row],[nr]])=8,"komórkowy","zagraniczne"))</f>
        <v>stacjonarny</v>
      </c>
      <c r="F1486">
        <f>IFERROR(SEARCH("12*",telefony[[#This Row],[nr]]),0)</f>
        <v>0</v>
      </c>
      <c r="G1486" s="2">
        <f>telefony[[#This Row],[zakonczenie]]-telefony[[#This Row],[rozpoczecie]]</f>
        <v>3.8888888888888862E-3</v>
      </c>
    </row>
    <row r="1487" spans="1:7" hidden="1" x14ac:dyDescent="0.25">
      <c r="A1487">
        <v>9807682</v>
      </c>
      <c r="B1487" s="1">
        <v>42922</v>
      </c>
      <c r="C1487" s="2">
        <v>0.57592592592592595</v>
      </c>
      <c r="D1487" s="2">
        <v>0.57924768518518521</v>
      </c>
      <c r="E1487" t="str">
        <f>IF(LEN(telefony[[#This Row],[nr]])=7,"stacjonarny",IF(LEN(telefony[[#This Row],[nr]])=8,"komórkowy","zagraniczne"))</f>
        <v>stacjonarny</v>
      </c>
      <c r="F1487">
        <f>IFERROR(SEARCH("12*",telefony[[#This Row],[nr]]),0)</f>
        <v>0</v>
      </c>
      <c r="G1487" s="2">
        <f>telefony[[#This Row],[zakonczenie]]-telefony[[#This Row],[rozpoczecie]]</f>
        <v>3.3217592592592604E-3</v>
      </c>
    </row>
    <row r="1488" spans="1:7" hidden="1" x14ac:dyDescent="0.25">
      <c r="A1488">
        <v>9808221</v>
      </c>
      <c r="B1488" s="1">
        <v>42934</v>
      </c>
      <c r="C1488" s="2">
        <v>0.45680555555555558</v>
      </c>
      <c r="D1488" s="2">
        <v>0.4636689814814815</v>
      </c>
      <c r="E1488" t="str">
        <f>IF(LEN(telefony[[#This Row],[nr]])=7,"stacjonarny",IF(LEN(telefony[[#This Row],[nr]])=8,"komórkowy","zagraniczne"))</f>
        <v>stacjonarny</v>
      </c>
      <c r="F1488">
        <f>IFERROR(SEARCH("12*",telefony[[#This Row],[nr]]),0)</f>
        <v>0</v>
      </c>
      <c r="G1488" s="2">
        <f>telefony[[#This Row],[zakonczenie]]-telefony[[#This Row],[rozpoczecie]]</f>
        <v>6.8634259259259256E-3</v>
      </c>
    </row>
    <row r="1489" spans="1:7" hidden="1" x14ac:dyDescent="0.25">
      <c r="A1489">
        <v>9815754</v>
      </c>
      <c r="B1489" s="1">
        <v>42928</v>
      </c>
      <c r="C1489" s="2">
        <v>0.41853009259259261</v>
      </c>
      <c r="D1489" s="2">
        <v>0.42037037037037039</v>
      </c>
      <c r="E1489" t="str">
        <f>IF(LEN(telefony[[#This Row],[nr]])=7,"stacjonarny",IF(LEN(telefony[[#This Row],[nr]])=8,"komórkowy","zagraniczne"))</f>
        <v>stacjonarny</v>
      </c>
      <c r="F1489">
        <f>IFERROR(SEARCH("12*",telefony[[#This Row],[nr]]),0)</f>
        <v>0</v>
      </c>
      <c r="G1489" s="2">
        <f>telefony[[#This Row],[zakonczenie]]-telefony[[#This Row],[rozpoczecie]]</f>
        <v>1.8402777777777879E-3</v>
      </c>
    </row>
    <row r="1490" spans="1:7" hidden="1" x14ac:dyDescent="0.25">
      <c r="A1490">
        <v>9815754</v>
      </c>
      <c r="B1490" s="1">
        <v>42934</v>
      </c>
      <c r="C1490" s="2">
        <v>0.41260416666666666</v>
      </c>
      <c r="D1490" s="2">
        <v>0.41688657407407409</v>
      </c>
      <c r="E1490" t="str">
        <f>IF(LEN(telefony[[#This Row],[nr]])=7,"stacjonarny",IF(LEN(telefony[[#This Row],[nr]])=8,"komórkowy","zagraniczne"))</f>
        <v>stacjonarny</v>
      </c>
      <c r="F1490">
        <f>IFERROR(SEARCH("12*",telefony[[#This Row],[nr]]),0)</f>
        <v>0</v>
      </c>
      <c r="G1490" s="2">
        <f>telefony[[#This Row],[zakonczenie]]-telefony[[#This Row],[rozpoczecie]]</f>
        <v>4.2824074074074292E-3</v>
      </c>
    </row>
    <row r="1491" spans="1:7" hidden="1" x14ac:dyDescent="0.25">
      <c r="A1491">
        <v>9827875</v>
      </c>
      <c r="B1491" s="1">
        <v>42940</v>
      </c>
      <c r="C1491" s="2">
        <v>0.51512731481481477</v>
      </c>
      <c r="D1491" s="2">
        <v>0.51954861111111106</v>
      </c>
      <c r="E1491" t="str">
        <f>IF(LEN(telefony[[#This Row],[nr]])=7,"stacjonarny",IF(LEN(telefony[[#This Row],[nr]])=8,"komórkowy","zagraniczne"))</f>
        <v>stacjonarny</v>
      </c>
      <c r="F1491">
        <f>IFERROR(SEARCH("12*",telefony[[#This Row],[nr]]),0)</f>
        <v>0</v>
      </c>
      <c r="G1491" s="2">
        <f>telefony[[#This Row],[zakonczenie]]-telefony[[#This Row],[rozpoczecie]]</f>
        <v>4.4212962962962843E-3</v>
      </c>
    </row>
    <row r="1492" spans="1:7" hidden="1" x14ac:dyDescent="0.25">
      <c r="A1492">
        <v>9849071</v>
      </c>
      <c r="B1492" s="1">
        <v>42928</v>
      </c>
      <c r="C1492" s="2">
        <v>0.51561342592592596</v>
      </c>
      <c r="D1492" s="2">
        <v>0.52171296296296299</v>
      </c>
      <c r="E1492" t="str">
        <f>IF(LEN(telefony[[#This Row],[nr]])=7,"stacjonarny",IF(LEN(telefony[[#This Row],[nr]])=8,"komórkowy","zagraniczne"))</f>
        <v>stacjonarny</v>
      </c>
      <c r="F1492">
        <f>IFERROR(SEARCH("12*",telefony[[#This Row],[nr]]),0)</f>
        <v>0</v>
      </c>
      <c r="G1492" s="2">
        <f>telefony[[#This Row],[zakonczenie]]-telefony[[#This Row],[rozpoczecie]]</f>
        <v>6.0995370370370283E-3</v>
      </c>
    </row>
    <row r="1493" spans="1:7" hidden="1" x14ac:dyDescent="0.25">
      <c r="A1493">
        <v>9849071</v>
      </c>
      <c r="B1493" s="1">
        <v>42930</v>
      </c>
      <c r="C1493" s="2">
        <v>0.54498842592592589</v>
      </c>
      <c r="D1493" s="2">
        <v>0.54879629629629634</v>
      </c>
      <c r="E1493" t="str">
        <f>IF(LEN(telefony[[#This Row],[nr]])=7,"stacjonarny",IF(LEN(telefony[[#This Row],[nr]])=8,"komórkowy","zagraniczne"))</f>
        <v>stacjonarny</v>
      </c>
      <c r="F1493">
        <f>IFERROR(SEARCH("12*",telefony[[#This Row],[nr]]),0)</f>
        <v>0</v>
      </c>
      <c r="G1493" s="2">
        <f>telefony[[#This Row],[zakonczenie]]-telefony[[#This Row],[rozpoczecie]]</f>
        <v>3.8078703703704475E-3</v>
      </c>
    </row>
    <row r="1494" spans="1:7" hidden="1" x14ac:dyDescent="0.25">
      <c r="A1494">
        <v>9849476</v>
      </c>
      <c r="B1494" s="1">
        <v>42929</v>
      </c>
      <c r="C1494" s="2">
        <v>0.37653935185185183</v>
      </c>
      <c r="D1494" s="2">
        <v>0.37709490740740742</v>
      </c>
      <c r="E1494" t="str">
        <f>IF(LEN(telefony[[#This Row],[nr]])=7,"stacjonarny",IF(LEN(telefony[[#This Row],[nr]])=8,"komórkowy","zagraniczne"))</f>
        <v>stacjonarny</v>
      </c>
      <c r="F1494">
        <f>IFERROR(SEARCH("12*",telefony[[#This Row],[nr]]),0)</f>
        <v>0</v>
      </c>
      <c r="G1494" s="2">
        <f>telefony[[#This Row],[zakonczenie]]-telefony[[#This Row],[rozpoczecie]]</f>
        <v>5.5555555555558689E-4</v>
      </c>
    </row>
    <row r="1495" spans="1:7" hidden="1" x14ac:dyDescent="0.25">
      <c r="A1495">
        <v>9853612</v>
      </c>
      <c r="B1495" s="1">
        <v>42930</v>
      </c>
      <c r="C1495" s="2">
        <v>0.34848379629629628</v>
      </c>
      <c r="D1495" s="2">
        <v>0.35927083333333332</v>
      </c>
      <c r="E1495" t="str">
        <f>IF(LEN(telefony[[#This Row],[nr]])=7,"stacjonarny",IF(LEN(telefony[[#This Row],[nr]])=8,"komórkowy","zagraniczne"))</f>
        <v>stacjonarny</v>
      </c>
      <c r="F1495">
        <f>IFERROR(SEARCH("12*",telefony[[#This Row],[nr]]),0)</f>
        <v>6</v>
      </c>
      <c r="G1495" s="2">
        <f>telefony[[#This Row],[zakonczenie]]-telefony[[#This Row],[rozpoczecie]]</f>
        <v>1.0787037037037039E-2</v>
      </c>
    </row>
    <row r="1496" spans="1:7" hidden="1" x14ac:dyDescent="0.25">
      <c r="A1496">
        <v>9861652</v>
      </c>
      <c r="B1496" s="1">
        <v>42947</v>
      </c>
      <c r="C1496" s="2">
        <v>0.60519675925925931</v>
      </c>
      <c r="D1496" s="2">
        <v>0.61221064814814818</v>
      </c>
      <c r="E1496" t="str">
        <f>IF(LEN(telefony[[#This Row],[nr]])=7,"stacjonarny",IF(LEN(telefony[[#This Row],[nr]])=8,"komórkowy","zagraniczne"))</f>
        <v>stacjonarny</v>
      </c>
      <c r="F1496">
        <f>IFERROR(SEARCH("12*",telefony[[#This Row],[nr]]),0)</f>
        <v>0</v>
      </c>
      <c r="G1496" s="2">
        <f>telefony[[#This Row],[zakonczenie]]-telefony[[#This Row],[rozpoczecie]]</f>
        <v>7.0138888888888751E-3</v>
      </c>
    </row>
    <row r="1497" spans="1:7" hidden="1" x14ac:dyDescent="0.25">
      <c r="A1497">
        <v>9864502</v>
      </c>
      <c r="B1497" s="1">
        <v>42943</v>
      </c>
      <c r="C1497" s="2">
        <v>0.50722222222222224</v>
      </c>
      <c r="D1497" s="2">
        <v>0.50762731481481482</v>
      </c>
      <c r="E1497" t="str">
        <f>IF(LEN(telefony[[#This Row],[nr]])=7,"stacjonarny",IF(LEN(telefony[[#This Row],[nr]])=8,"komórkowy","zagraniczne"))</f>
        <v>stacjonarny</v>
      </c>
      <c r="F1497">
        <f>IFERROR(SEARCH("12*",telefony[[#This Row],[nr]]),0)</f>
        <v>0</v>
      </c>
      <c r="G1497" s="2">
        <f>telefony[[#This Row],[zakonczenie]]-telefony[[#This Row],[rozpoczecie]]</f>
        <v>4.050925925925819E-4</v>
      </c>
    </row>
    <row r="1498" spans="1:7" hidden="1" x14ac:dyDescent="0.25">
      <c r="A1498">
        <v>9865524</v>
      </c>
      <c r="B1498" s="1">
        <v>42942</v>
      </c>
      <c r="C1498" s="2">
        <v>0.44298611111111114</v>
      </c>
      <c r="D1498" s="2">
        <v>0.45023148148148145</v>
      </c>
      <c r="E1498" t="str">
        <f>IF(LEN(telefony[[#This Row],[nr]])=7,"stacjonarny",IF(LEN(telefony[[#This Row],[nr]])=8,"komórkowy","zagraniczne"))</f>
        <v>stacjonarny</v>
      </c>
      <c r="F1498">
        <f>IFERROR(SEARCH("12*",telefony[[#This Row],[nr]]),0)</f>
        <v>0</v>
      </c>
      <c r="G1498" s="2">
        <f>telefony[[#This Row],[zakonczenie]]-telefony[[#This Row],[rozpoczecie]]</f>
        <v>7.2453703703703187E-3</v>
      </c>
    </row>
    <row r="1499" spans="1:7" hidden="1" x14ac:dyDescent="0.25">
      <c r="A1499">
        <v>9865716</v>
      </c>
      <c r="B1499" s="1">
        <v>42920</v>
      </c>
      <c r="C1499" s="2">
        <v>0.51076388888888891</v>
      </c>
      <c r="D1499" s="2">
        <v>0.51890046296296299</v>
      </c>
      <c r="E1499" t="str">
        <f>IF(LEN(telefony[[#This Row],[nr]])=7,"stacjonarny",IF(LEN(telefony[[#This Row],[nr]])=8,"komórkowy","zagraniczne"))</f>
        <v>stacjonarny</v>
      </c>
      <c r="F1499">
        <f>IFERROR(SEARCH("12*",telefony[[#This Row],[nr]]),0)</f>
        <v>0</v>
      </c>
      <c r="G1499" s="2">
        <f>telefony[[#This Row],[zakonczenie]]-telefony[[#This Row],[rozpoczecie]]</f>
        <v>8.1365740740740877E-3</v>
      </c>
    </row>
    <row r="1500" spans="1:7" hidden="1" x14ac:dyDescent="0.25">
      <c r="A1500">
        <v>9865716</v>
      </c>
      <c r="B1500" s="1">
        <v>42923</v>
      </c>
      <c r="C1500" s="2">
        <v>0.36584490740740738</v>
      </c>
      <c r="D1500" s="2">
        <v>0.37709490740740742</v>
      </c>
      <c r="E1500" t="str">
        <f>IF(LEN(telefony[[#This Row],[nr]])=7,"stacjonarny",IF(LEN(telefony[[#This Row],[nr]])=8,"komórkowy","zagraniczne"))</f>
        <v>stacjonarny</v>
      </c>
      <c r="F1500">
        <f>IFERROR(SEARCH("12*",telefony[[#This Row],[nr]]),0)</f>
        <v>0</v>
      </c>
      <c r="G1500" s="2">
        <f>telefony[[#This Row],[zakonczenie]]-telefony[[#This Row],[rozpoczecie]]</f>
        <v>1.1250000000000038E-2</v>
      </c>
    </row>
    <row r="1501" spans="1:7" hidden="1" x14ac:dyDescent="0.25">
      <c r="A1501">
        <v>9866204</v>
      </c>
      <c r="B1501" s="1">
        <v>42934</v>
      </c>
      <c r="C1501" s="2">
        <v>0.48379629629629628</v>
      </c>
      <c r="D1501" s="2">
        <v>0.49018518518518517</v>
      </c>
      <c r="E1501" t="str">
        <f>IF(LEN(telefony[[#This Row],[nr]])=7,"stacjonarny",IF(LEN(telefony[[#This Row],[nr]])=8,"komórkowy","zagraniczne"))</f>
        <v>stacjonarny</v>
      </c>
      <c r="F1501">
        <f>IFERROR(SEARCH("12*",telefony[[#This Row],[nr]]),0)</f>
        <v>0</v>
      </c>
      <c r="G1501" s="2">
        <f>telefony[[#This Row],[zakonczenie]]-telefony[[#This Row],[rozpoczecie]]</f>
        <v>6.3888888888888884E-3</v>
      </c>
    </row>
    <row r="1502" spans="1:7" hidden="1" x14ac:dyDescent="0.25">
      <c r="A1502">
        <v>9866373</v>
      </c>
      <c r="B1502" s="1">
        <v>42921</v>
      </c>
      <c r="C1502" s="2">
        <v>0.42202546296296295</v>
      </c>
      <c r="D1502" s="2">
        <v>0.42905092592592592</v>
      </c>
      <c r="E1502" t="str">
        <f>IF(LEN(telefony[[#This Row],[nr]])=7,"stacjonarny",IF(LEN(telefony[[#This Row],[nr]])=8,"komórkowy","zagraniczne"))</f>
        <v>stacjonarny</v>
      </c>
      <c r="F1502">
        <f>IFERROR(SEARCH("12*",telefony[[#This Row],[nr]]),0)</f>
        <v>0</v>
      </c>
      <c r="G1502" s="2">
        <f>telefony[[#This Row],[zakonczenie]]-telefony[[#This Row],[rozpoczecie]]</f>
        <v>7.0254629629629695E-3</v>
      </c>
    </row>
    <row r="1503" spans="1:7" hidden="1" x14ac:dyDescent="0.25">
      <c r="A1503">
        <v>9870841</v>
      </c>
      <c r="B1503" s="1">
        <v>42940</v>
      </c>
      <c r="C1503" s="2">
        <v>0.39209490740740743</v>
      </c>
      <c r="D1503" s="2">
        <v>0.39672453703703703</v>
      </c>
      <c r="E1503" t="str">
        <f>IF(LEN(telefony[[#This Row],[nr]])=7,"stacjonarny",IF(LEN(telefony[[#This Row],[nr]])=8,"komórkowy","zagraniczne"))</f>
        <v>stacjonarny</v>
      </c>
      <c r="F1503">
        <f>IFERROR(SEARCH("12*",telefony[[#This Row],[nr]]),0)</f>
        <v>0</v>
      </c>
      <c r="G1503" s="2">
        <f>telefony[[#This Row],[zakonczenie]]-telefony[[#This Row],[rozpoczecie]]</f>
        <v>4.6296296296295947E-3</v>
      </c>
    </row>
    <row r="1504" spans="1:7" hidden="1" x14ac:dyDescent="0.25">
      <c r="A1504">
        <v>9872216</v>
      </c>
      <c r="B1504" s="1">
        <v>42922</v>
      </c>
      <c r="C1504" s="2">
        <v>0.44200231481481483</v>
      </c>
      <c r="D1504" s="2">
        <v>0.44886574074074076</v>
      </c>
      <c r="E1504" t="str">
        <f>IF(LEN(telefony[[#This Row],[nr]])=7,"stacjonarny",IF(LEN(telefony[[#This Row],[nr]])=8,"komórkowy","zagraniczne"))</f>
        <v>stacjonarny</v>
      </c>
      <c r="F1504">
        <f>IFERROR(SEARCH("12*",telefony[[#This Row],[nr]]),0)</f>
        <v>0</v>
      </c>
      <c r="G1504" s="2">
        <f>telefony[[#This Row],[zakonczenie]]-telefony[[#This Row],[rozpoczecie]]</f>
        <v>6.8634259259259256E-3</v>
      </c>
    </row>
    <row r="1505" spans="1:7" hidden="1" x14ac:dyDescent="0.25">
      <c r="A1505">
        <v>9874705</v>
      </c>
      <c r="B1505" s="1">
        <v>42921</v>
      </c>
      <c r="C1505" s="2">
        <v>0.4274074074074074</v>
      </c>
      <c r="D1505" s="2">
        <v>0.43408564814814815</v>
      </c>
      <c r="E1505" t="str">
        <f>IF(LEN(telefony[[#This Row],[nr]])=7,"stacjonarny",IF(LEN(telefony[[#This Row],[nr]])=8,"komórkowy","zagraniczne"))</f>
        <v>stacjonarny</v>
      </c>
      <c r="F1505">
        <f>IFERROR(SEARCH("12*",telefony[[#This Row],[nr]]),0)</f>
        <v>0</v>
      </c>
      <c r="G1505" s="2">
        <f>telefony[[#This Row],[zakonczenie]]-telefony[[#This Row],[rozpoczecie]]</f>
        <v>6.6782407407407485E-3</v>
      </c>
    </row>
    <row r="1506" spans="1:7" hidden="1" x14ac:dyDescent="0.25">
      <c r="A1506">
        <v>9878283</v>
      </c>
      <c r="B1506" s="1">
        <v>42922</v>
      </c>
      <c r="C1506" s="2">
        <v>0.51858796296296295</v>
      </c>
      <c r="D1506" s="2">
        <v>0.52776620370370375</v>
      </c>
      <c r="E1506" t="str">
        <f>IF(LEN(telefony[[#This Row],[nr]])=7,"stacjonarny",IF(LEN(telefony[[#This Row],[nr]])=8,"komórkowy","zagraniczne"))</f>
        <v>stacjonarny</v>
      </c>
      <c r="F1506">
        <f>IFERROR(SEARCH("12*",telefony[[#This Row],[nr]]),0)</f>
        <v>0</v>
      </c>
      <c r="G1506" s="2">
        <f>telefony[[#This Row],[zakonczenie]]-telefony[[#This Row],[rozpoczecie]]</f>
        <v>9.1782407407408062E-3</v>
      </c>
    </row>
    <row r="1507" spans="1:7" hidden="1" x14ac:dyDescent="0.25">
      <c r="A1507">
        <v>9892639</v>
      </c>
      <c r="B1507" s="1">
        <v>42940</v>
      </c>
      <c r="C1507" s="2">
        <v>0.48836805555555557</v>
      </c>
      <c r="D1507" s="2">
        <v>0.48893518518518519</v>
      </c>
      <c r="E1507" t="str">
        <f>IF(LEN(telefony[[#This Row],[nr]])=7,"stacjonarny",IF(LEN(telefony[[#This Row],[nr]])=8,"komórkowy","zagraniczne"))</f>
        <v>stacjonarny</v>
      </c>
      <c r="F1507">
        <f>IFERROR(SEARCH("12*",telefony[[#This Row],[nr]]),0)</f>
        <v>0</v>
      </c>
      <c r="G1507" s="2">
        <f>telefony[[#This Row],[zakonczenie]]-telefony[[#This Row],[rozpoczecie]]</f>
        <v>5.6712962962962576E-4</v>
      </c>
    </row>
    <row r="1508" spans="1:7" hidden="1" x14ac:dyDescent="0.25">
      <c r="A1508">
        <v>9894723</v>
      </c>
      <c r="B1508" s="1">
        <v>42941</v>
      </c>
      <c r="C1508" s="2">
        <v>0.40988425925925925</v>
      </c>
      <c r="D1508" s="2">
        <v>0.41157407407407409</v>
      </c>
      <c r="E1508" t="str">
        <f>IF(LEN(telefony[[#This Row],[nr]])=7,"stacjonarny",IF(LEN(telefony[[#This Row],[nr]])=8,"komórkowy","zagraniczne"))</f>
        <v>stacjonarny</v>
      </c>
      <c r="F1508">
        <f>IFERROR(SEARCH("12*",telefony[[#This Row],[nr]]),0)</f>
        <v>0</v>
      </c>
      <c r="G1508" s="2">
        <f>telefony[[#This Row],[zakonczenie]]-telefony[[#This Row],[rozpoczecie]]</f>
        <v>1.6898148148148384E-3</v>
      </c>
    </row>
    <row r="1509" spans="1:7" hidden="1" x14ac:dyDescent="0.25">
      <c r="A1509">
        <v>9894998</v>
      </c>
      <c r="B1509" s="1">
        <v>42930</v>
      </c>
      <c r="C1509" s="2">
        <v>0.40337962962962964</v>
      </c>
      <c r="D1509" s="2">
        <v>0.41137731481481482</v>
      </c>
      <c r="E1509" t="str">
        <f>IF(LEN(telefony[[#This Row],[nr]])=7,"stacjonarny",IF(LEN(telefony[[#This Row],[nr]])=8,"komórkowy","zagraniczne"))</f>
        <v>stacjonarny</v>
      </c>
      <c r="F1509">
        <f>IFERROR(SEARCH("12*",telefony[[#This Row],[nr]]),0)</f>
        <v>0</v>
      </c>
      <c r="G1509" s="2">
        <f>telefony[[#This Row],[zakonczenie]]-telefony[[#This Row],[rozpoczecie]]</f>
        <v>7.9976851851851771E-3</v>
      </c>
    </row>
    <row r="1510" spans="1:7" hidden="1" x14ac:dyDescent="0.25">
      <c r="A1510">
        <v>9894998</v>
      </c>
      <c r="B1510" s="1">
        <v>42941</v>
      </c>
      <c r="C1510" s="2">
        <v>0.4344675925925926</v>
      </c>
      <c r="D1510" s="2">
        <v>0.44442129629629629</v>
      </c>
      <c r="E1510" t="str">
        <f>IF(LEN(telefony[[#This Row],[nr]])=7,"stacjonarny",IF(LEN(telefony[[#This Row],[nr]])=8,"komórkowy","zagraniczne"))</f>
        <v>stacjonarny</v>
      </c>
      <c r="F1510">
        <f>IFERROR(SEARCH("12*",telefony[[#This Row],[nr]]),0)</f>
        <v>0</v>
      </c>
      <c r="G1510" s="2">
        <f>telefony[[#This Row],[zakonczenie]]-telefony[[#This Row],[rozpoczecie]]</f>
        <v>9.9537037037036868E-3</v>
      </c>
    </row>
    <row r="1511" spans="1:7" hidden="1" x14ac:dyDescent="0.25">
      <c r="A1511">
        <v>9905075</v>
      </c>
      <c r="B1511" s="1">
        <v>42936</v>
      </c>
      <c r="C1511" s="2">
        <v>0.60693287037037036</v>
      </c>
      <c r="D1511" s="2">
        <v>0.61001157407407403</v>
      </c>
      <c r="E1511" t="str">
        <f>IF(LEN(telefony[[#This Row],[nr]])=7,"stacjonarny",IF(LEN(telefony[[#This Row],[nr]])=8,"komórkowy","zagraniczne"))</f>
        <v>stacjonarny</v>
      </c>
      <c r="F1511">
        <f>IFERROR(SEARCH("12*",telefony[[#This Row],[nr]]),0)</f>
        <v>0</v>
      </c>
      <c r="G1511" s="2">
        <f>telefony[[#This Row],[zakonczenie]]-telefony[[#This Row],[rozpoczecie]]</f>
        <v>3.0787037037036669E-3</v>
      </c>
    </row>
    <row r="1512" spans="1:7" hidden="1" x14ac:dyDescent="0.25">
      <c r="A1512">
        <v>9926754</v>
      </c>
      <c r="B1512" s="1">
        <v>42933</v>
      </c>
      <c r="C1512" s="2">
        <v>0.44421296296296298</v>
      </c>
      <c r="D1512" s="2">
        <v>0.44739583333333333</v>
      </c>
      <c r="E1512" t="str">
        <f>IF(LEN(telefony[[#This Row],[nr]])=7,"stacjonarny",IF(LEN(telefony[[#This Row],[nr]])=8,"komórkowy","zagraniczne"))</f>
        <v>stacjonarny</v>
      </c>
      <c r="F1512">
        <f>IFERROR(SEARCH("12*",telefony[[#This Row],[nr]]),0)</f>
        <v>0</v>
      </c>
      <c r="G1512" s="2">
        <f>telefony[[#This Row],[zakonczenie]]-telefony[[#This Row],[rozpoczecie]]</f>
        <v>3.1828703703703498E-3</v>
      </c>
    </row>
    <row r="1513" spans="1:7" hidden="1" x14ac:dyDescent="0.25">
      <c r="A1513">
        <v>9932676</v>
      </c>
      <c r="B1513" s="1">
        <v>42927</v>
      </c>
      <c r="C1513" s="2">
        <v>0.34778935185185184</v>
      </c>
      <c r="D1513" s="2">
        <v>0.35474537037037035</v>
      </c>
      <c r="E1513" t="str">
        <f>IF(LEN(telefony[[#This Row],[nr]])=7,"stacjonarny",IF(LEN(telefony[[#This Row],[nr]])=8,"komórkowy","zagraniczne"))</f>
        <v>stacjonarny</v>
      </c>
      <c r="F1513">
        <f>IFERROR(SEARCH("12*",telefony[[#This Row],[nr]]),0)</f>
        <v>0</v>
      </c>
      <c r="G1513" s="2">
        <f>telefony[[#This Row],[zakonczenie]]-telefony[[#This Row],[rozpoczecie]]</f>
        <v>6.9560185185185142E-3</v>
      </c>
    </row>
    <row r="1514" spans="1:7" hidden="1" x14ac:dyDescent="0.25">
      <c r="A1514">
        <v>9937257</v>
      </c>
      <c r="B1514" s="1">
        <v>42921</v>
      </c>
      <c r="C1514" s="2">
        <v>0.44383101851851853</v>
      </c>
      <c r="D1514" s="2">
        <v>0.44697916666666665</v>
      </c>
      <c r="E1514" t="str">
        <f>IF(LEN(telefony[[#This Row],[nr]])=7,"stacjonarny",IF(LEN(telefony[[#This Row],[nr]])=8,"komórkowy","zagraniczne"))</f>
        <v>stacjonarny</v>
      </c>
      <c r="F1514">
        <f>IFERROR(SEARCH("12*",telefony[[#This Row],[nr]]),0)</f>
        <v>0</v>
      </c>
      <c r="G1514" s="2">
        <f>telefony[[#This Row],[zakonczenie]]-telefony[[#This Row],[rozpoczecie]]</f>
        <v>3.1481481481481222E-3</v>
      </c>
    </row>
    <row r="1515" spans="1:7" hidden="1" x14ac:dyDescent="0.25">
      <c r="A1515">
        <v>9941776</v>
      </c>
      <c r="B1515" s="1">
        <v>42944</v>
      </c>
      <c r="C1515" s="2">
        <v>0.60745370370370366</v>
      </c>
      <c r="D1515" s="2">
        <v>0.61017361111111112</v>
      </c>
      <c r="E1515" t="str">
        <f>IF(LEN(telefony[[#This Row],[nr]])=7,"stacjonarny",IF(LEN(telefony[[#This Row],[nr]])=8,"komórkowy","zagraniczne"))</f>
        <v>stacjonarny</v>
      </c>
      <c r="F1515">
        <f>IFERROR(SEARCH("12*",telefony[[#This Row],[nr]]),0)</f>
        <v>0</v>
      </c>
      <c r="G1515" s="2">
        <f>telefony[[#This Row],[zakonczenie]]-telefony[[#This Row],[rozpoczecie]]</f>
        <v>2.7199074074074625E-3</v>
      </c>
    </row>
    <row r="1516" spans="1:7" hidden="1" x14ac:dyDescent="0.25">
      <c r="A1516">
        <v>9941776</v>
      </c>
      <c r="B1516" s="1">
        <v>42947</v>
      </c>
      <c r="C1516" s="2">
        <v>0.62299768518518517</v>
      </c>
      <c r="D1516" s="2">
        <v>0.62311342592592589</v>
      </c>
      <c r="E1516" t="str">
        <f>IF(LEN(telefony[[#This Row],[nr]])=7,"stacjonarny",IF(LEN(telefony[[#This Row],[nr]])=8,"komórkowy","zagraniczne"))</f>
        <v>stacjonarny</v>
      </c>
      <c r="F1516">
        <f>IFERROR(SEARCH("12*",telefony[[#This Row],[nr]]),0)</f>
        <v>0</v>
      </c>
      <c r="G1516" s="2">
        <f>telefony[[#This Row],[zakonczenie]]-telefony[[#This Row],[rozpoczecie]]</f>
        <v>1.1574074074072183E-4</v>
      </c>
    </row>
    <row r="1517" spans="1:7" hidden="1" x14ac:dyDescent="0.25">
      <c r="A1517">
        <v>9948096</v>
      </c>
      <c r="B1517" s="1">
        <v>42941</v>
      </c>
      <c r="C1517" s="2">
        <v>0.46564814814814814</v>
      </c>
      <c r="D1517" s="2">
        <v>0.47028935185185183</v>
      </c>
      <c r="E1517" t="str">
        <f>IF(LEN(telefony[[#This Row],[nr]])=7,"stacjonarny",IF(LEN(telefony[[#This Row],[nr]])=8,"komórkowy","zagraniczne"))</f>
        <v>stacjonarny</v>
      </c>
      <c r="F1517">
        <f>IFERROR(SEARCH("12*",telefony[[#This Row],[nr]]),0)</f>
        <v>0</v>
      </c>
      <c r="G1517" s="2">
        <f>telefony[[#This Row],[zakonczenie]]-telefony[[#This Row],[rozpoczecie]]</f>
        <v>4.6412037037036891E-3</v>
      </c>
    </row>
    <row r="1518" spans="1:7" hidden="1" x14ac:dyDescent="0.25">
      <c r="A1518">
        <v>9950462</v>
      </c>
      <c r="B1518" s="1">
        <v>42947</v>
      </c>
      <c r="C1518" s="2">
        <v>0.44243055555555555</v>
      </c>
      <c r="D1518" s="2">
        <v>0.45349537037037035</v>
      </c>
      <c r="E1518" t="str">
        <f>IF(LEN(telefony[[#This Row],[nr]])=7,"stacjonarny",IF(LEN(telefony[[#This Row],[nr]])=8,"komórkowy","zagraniczne"))</f>
        <v>stacjonarny</v>
      </c>
      <c r="F1518">
        <f>IFERROR(SEARCH("12*",telefony[[#This Row],[nr]]),0)</f>
        <v>0</v>
      </c>
      <c r="G1518" s="2">
        <f>telefony[[#This Row],[zakonczenie]]-telefony[[#This Row],[rozpoczecie]]</f>
        <v>1.1064814814814805E-2</v>
      </c>
    </row>
    <row r="1519" spans="1:7" hidden="1" x14ac:dyDescent="0.25">
      <c r="A1519">
        <v>9953379</v>
      </c>
      <c r="B1519" s="1">
        <v>42934</v>
      </c>
      <c r="C1519" s="2">
        <v>0.52061342592592597</v>
      </c>
      <c r="D1519" s="2">
        <v>0.52561342592592597</v>
      </c>
      <c r="E1519" t="str">
        <f>IF(LEN(telefony[[#This Row],[nr]])=7,"stacjonarny",IF(LEN(telefony[[#This Row],[nr]])=8,"komórkowy","zagraniczne"))</f>
        <v>stacjonarny</v>
      </c>
      <c r="F1519">
        <f>IFERROR(SEARCH("12*",telefony[[#This Row],[nr]]),0)</f>
        <v>0</v>
      </c>
      <c r="G1519" s="2">
        <f>telefony[[#This Row],[zakonczenie]]-telefony[[#This Row],[rozpoczecie]]</f>
        <v>5.0000000000000044E-3</v>
      </c>
    </row>
    <row r="1520" spans="1:7" hidden="1" x14ac:dyDescent="0.25">
      <c r="A1520">
        <v>9961121</v>
      </c>
      <c r="B1520" s="1">
        <v>42940</v>
      </c>
      <c r="C1520" s="2">
        <v>0.58304398148148151</v>
      </c>
      <c r="D1520" s="2">
        <v>0.58518518518518514</v>
      </c>
      <c r="E1520" t="str">
        <f>IF(LEN(telefony[[#This Row],[nr]])=7,"stacjonarny",IF(LEN(telefony[[#This Row],[nr]])=8,"komórkowy","zagraniczne"))</f>
        <v>stacjonarny</v>
      </c>
      <c r="F1520">
        <f>IFERROR(SEARCH("12*",telefony[[#This Row],[nr]]),0)</f>
        <v>5</v>
      </c>
      <c r="G1520" s="2">
        <f>telefony[[#This Row],[zakonczenie]]-telefony[[#This Row],[rozpoczecie]]</f>
        <v>2.1412037037036313E-3</v>
      </c>
    </row>
    <row r="1521" spans="1:7" hidden="1" x14ac:dyDescent="0.25">
      <c r="A1521">
        <v>9967649</v>
      </c>
      <c r="B1521" s="1">
        <v>42927</v>
      </c>
      <c r="C1521" s="2">
        <v>0.39659722222222221</v>
      </c>
      <c r="D1521" s="2">
        <v>0.4042824074074074</v>
      </c>
      <c r="E1521" t="str">
        <f>IF(LEN(telefony[[#This Row],[nr]])=7,"stacjonarny",IF(LEN(telefony[[#This Row],[nr]])=8,"komórkowy","zagraniczne"))</f>
        <v>stacjonarny</v>
      </c>
      <c r="F1521">
        <f>IFERROR(SEARCH("12*",telefony[[#This Row],[nr]]),0)</f>
        <v>0</v>
      </c>
      <c r="G1521" s="2">
        <f>telefony[[#This Row],[zakonczenie]]-telefony[[#This Row],[rozpoczecie]]</f>
        <v>7.6851851851851838E-3</v>
      </c>
    </row>
    <row r="1522" spans="1:7" hidden="1" x14ac:dyDescent="0.25">
      <c r="A1522">
        <v>9975967</v>
      </c>
      <c r="B1522" s="1">
        <v>42944</v>
      </c>
      <c r="C1522" s="2">
        <v>0.47454861111111113</v>
      </c>
      <c r="D1522" s="2">
        <v>0.47562500000000002</v>
      </c>
      <c r="E1522" t="str">
        <f>IF(LEN(telefony[[#This Row],[nr]])=7,"stacjonarny",IF(LEN(telefony[[#This Row],[nr]])=8,"komórkowy","zagraniczne"))</f>
        <v>stacjonarny</v>
      </c>
      <c r="F1522">
        <f>IFERROR(SEARCH("12*",telefony[[#This Row],[nr]]),0)</f>
        <v>0</v>
      </c>
      <c r="G1522" s="2">
        <f>telefony[[#This Row],[zakonczenie]]-telefony[[#This Row],[rozpoczecie]]</f>
        <v>1.0763888888888906E-3</v>
      </c>
    </row>
    <row r="1523" spans="1:7" hidden="1" x14ac:dyDescent="0.25">
      <c r="A1523">
        <v>9975977</v>
      </c>
      <c r="B1523" s="1">
        <v>42934</v>
      </c>
      <c r="C1523" s="2">
        <v>0.48723379629629632</v>
      </c>
      <c r="D1523" s="2">
        <v>0.4914351851851852</v>
      </c>
      <c r="E1523" t="str">
        <f>IF(LEN(telefony[[#This Row],[nr]])=7,"stacjonarny",IF(LEN(telefony[[#This Row],[nr]])=8,"komórkowy","zagraniczne"))</f>
        <v>stacjonarny</v>
      </c>
      <c r="F1523">
        <f>IFERROR(SEARCH("12*",telefony[[#This Row],[nr]]),0)</f>
        <v>0</v>
      </c>
      <c r="G1523" s="2">
        <f>telefony[[#This Row],[zakonczenie]]-telefony[[#This Row],[rozpoczecie]]</f>
        <v>4.2013888888888795E-3</v>
      </c>
    </row>
    <row r="1524" spans="1:7" hidden="1" x14ac:dyDescent="0.25">
      <c r="A1524">
        <v>9979899</v>
      </c>
      <c r="B1524" s="1">
        <v>42930</v>
      </c>
      <c r="C1524" s="2">
        <v>0.58810185185185182</v>
      </c>
      <c r="D1524" s="2">
        <v>0.59134259259259259</v>
      </c>
      <c r="E1524" t="str">
        <f>IF(LEN(telefony[[#This Row],[nr]])=7,"stacjonarny",IF(LEN(telefony[[#This Row],[nr]])=8,"komórkowy","zagraniczne"))</f>
        <v>stacjonarny</v>
      </c>
      <c r="F1524">
        <f>IFERROR(SEARCH("12*",telefony[[#This Row],[nr]]),0)</f>
        <v>0</v>
      </c>
      <c r="G1524" s="2">
        <f>telefony[[#This Row],[zakonczenie]]-telefony[[#This Row],[rozpoczecie]]</f>
        <v>3.2407407407407662E-3</v>
      </c>
    </row>
    <row r="1525" spans="1:7" hidden="1" x14ac:dyDescent="0.25">
      <c r="A1525">
        <v>9983997</v>
      </c>
      <c r="B1525" s="1">
        <v>42921</v>
      </c>
      <c r="C1525" s="2">
        <v>0.5242013888888889</v>
      </c>
      <c r="D1525" s="2">
        <v>0.53452546296296299</v>
      </c>
      <c r="E1525" t="str">
        <f>IF(LEN(telefony[[#This Row],[nr]])=7,"stacjonarny",IF(LEN(telefony[[#This Row],[nr]])=8,"komórkowy","zagraniczne"))</f>
        <v>stacjonarny</v>
      </c>
      <c r="F1525">
        <f>IFERROR(SEARCH("12*",telefony[[#This Row],[nr]]),0)</f>
        <v>0</v>
      </c>
      <c r="G1525" s="2">
        <f>telefony[[#This Row],[zakonczenie]]-telefony[[#This Row],[rozpoczecie]]</f>
        <v>1.0324074074074097E-2</v>
      </c>
    </row>
    <row r="1526" spans="1:7" hidden="1" x14ac:dyDescent="0.25">
      <c r="A1526">
        <v>10093488</v>
      </c>
      <c r="B1526" s="1">
        <v>42934</v>
      </c>
      <c r="C1526" s="2">
        <v>0.62197916666666664</v>
      </c>
      <c r="D1526" s="2">
        <v>0.62238425925925922</v>
      </c>
      <c r="E1526" t="str">
        <f>IF(LEN(telefony[[#This Row],[nr]])=7,"stacjonarny",IF(LEN(telefony[[#This Row],[nr]])=8,"komórkowy","zagraniczne"))</f>
        <v>komórkowy</v>
      </c>
      <c r="F1526">
        <f>IFERROR(SEARCH("12*",telefony[[#This Row],[nr]]),0)</f>
        <v>0</v>
      </c>
      <c r="G1526" s="2">
        <f>telefony[[#This Row],[zakonczenie]]-telefony[[#This Row],[rozpoczecie]]</f>
        <v>4.050925925925819E-4</v>
      </c>
    </row>
    <row r="1527" spans="1:7" hidden="1" x14ac:dyDescent="0.25">
      <c r="A1527">
        <v>10201038</v>
      </c>
      <c r="B1527" s="1">
        <v>42936</v>
      </c>
      <c r="C1527" s="2">
        <v>0.44615740740740739</v>
      </c>
      <c r="D1527" s="2">
        <v>0.45019675925925928</v>
      </c>
      <c r="E1527" t="str">
        <f>IF(LEN(telefony[[#This Row],[nr]])=7,"stacjonarny",IF(LEN(telefony[[#This Row],[nr]])=8,"komórkowy","zagraniczne"))</f>
        <v>komórkowy</v>
      </c>
      <c r="F1527">
        <f>IFERROR(SEARCH("12*",telefony[[#This Row],[nr]]),0)</f>
        <v>0</v>
      </c>
      <c r="G1527" s="2">
        <f>telefony[[#This Row],[zakonczenie]]-telefony[[#This Row],[rozpoczecie]]</f>
        <v>4.0393518518518912E-3</v>
      </c>
    </row>
    <row r="1528" spans="1:7" hidden="1" x14ac:dyDescent="0.25">
      <c r="A1528">
        <v>10760583</v>
      </c>
      <c r="B1528" s="1">
        <v>42927</v>
      </c>
      <c r="C1528" s="2">
        <v>0.48994212962962963</v>
      </c>
      <c r="D1528" s="2">
        <v>0.4914351851851852</v>
      </c>
      <c r="E1528" t="str">
        <f>IF(LEN(telefony[[#This Row],[nr]])=7,"stacjonarny",IF(LEN(telefony[[#This Row],[nr]])=8,"komórkowy","zagraniczne"))</f>
        <v>komórkowy</v>
      </c>
      <c r="F1528">
        <f>IFERROR(SEARCH("12*",telefony[[#This Row],[nr]]),0)</f>
        <v>0</v>
      </c>
      <c r="G1528" s="2">
        <f>telefony[[#This Row],[zakonczenie]]-telefony[[#This Row],[rozpoczecie]]</f>
        <v>1.4930555555555669E-3</v>
      </c>
    </row>
    <row r="1529" spans="1:7" hidden="1" x14ac:dyDescent="0.25">
      <c r="A1529">
        <v>11070759</v>
      </c>
      <c r="B1529" s="1">
        <v>42940</v>
      </c>
      <c r="C1529" s="2">
        <v>0.35653935185185187</v>
      </c>
      <c r="D1529" s="2">
        <v>0.35864583333333333</v>
      </c>
      <c r="E1529" t="str">
        <f>IF(LEN(telefony[[#This Row],[nr]])=7,"stacjonarny",IF(LEN(telefony[[#This Row],[nr]])=8,"komórkowy","zagraniczne"))</f>
        <v>komórkowy</v>
      </c>
      <c r="F1529">
        <f>IFERROR(SEARCH("12*",telefony[[#This Row],[nr]]),0)</f>
        <v>0</v>
      </c>
      <c r="G1529" s="2">
        <f>telefony[[#This Row],[zakonczenie]]-telefony[[#This Row],[rozpoczecie]]</f>
        <v>2.1064814814814592E-3</v>
      </c>
    </row>
    <row r="1530" spans="1:7" hidden="1" x14ac:dyDescent="0.25">
      <c r="A1530">
        <v>11209967</v>
      </c>
      <c r="B1530" s="1">
        <v>42926</v>
      </c>
      <c r="C1530" s="2">
        <v>0.58877314814814818</v>
      </c>
      <c r="D1530" s="2">
        <v>0.59027777777777779</v>
      </c>
      <c r="E1530" t="str">
        <f>IF(LEN(telefony[[#This Row],[nr]])=7,"stacjonarny",IF(LEN(telefony[[#This Row],[nr]])=8,"komórkowy","zagraniczne"))</f>
        <v>komórkowy</v>
      </c>
      <c r="F1530">
        <f>IFERROR(SEARCH("12*",telefony[[#This Row],[nr]]),0)</f>
        <v>2</v>
      </c>
      <c r="G1530" s="2">
        <f>telefony[[#This Row],[zakonczenie]]-telefony[[#This Row],[rozpoczecie]]</f>
        <v>1.5046296296296058E-3</v>
      </c>
    </row>
    <row r="1531" spans="1:7" hidden="1" x14ac:dyDescent="0.25">
      <c r="A1531">
        <v>11274735</v>
      </c>
      <c r="B1531" s="1">
        <v>42922</v>
      </c>
      <c r="C1531" s="2">
        <v>0.36618055555555556</v>
      </c>
      <c r="D1531" s="2">
        <v>0.37038194444444444</v>
      </c>
      <c r="E1531" t="str">
        <f>IF(LEN(telefony[[#This Row],[nr]])=7,"stacjonarny",IF(LEN(telefony[[#This Row],[nr]])=8,"komórkowy","zagraniczne"))</f>
        <v>komórkowy</v>
      </c>
      <c r="F1531">
        <f>IFERROR(SEARCH("12*",telefony[[#This Row],[nr]]),0)</f>
        <v>2</v>
      </c>
      <c r="G1531" s="2">
        <f>telefony[[#This Row],[zakonczenie]]-telefony[[#This Row],[rozpoczecie]]</f>
        <v>4.2013888888888795E-3</v>
      </c>
    </row>
    <row r="1532" spans="1:7" hidden="1" x14ac:dyDescent="0.25">
      <c r="A1532">
        <v>11274735</v>
      </c>
      <c r="B1532" s="1">
        <v>42940</v>
      </c>
      <c r="C1532" s="2">
        <v>0.33624999999999999</v>
      </c>
      <c r="D1532" s="2">
        <v>0.34670138888888891</v>
      </c>
      <c r="E1532" t="str">
        <f>IF(LEN(telefony[[#This Row],[nr]])=7,"stacjonarny",IF(LEN(telefony[[#This Row],[nr]])=8,"komórkowy","zagraniczne"))</f>
        <v>komórkowy</v>
      </c>
      <c r="F1532">
        <f>IFERROR(SEARCH("12*",telefony[[#This Row],[nr]]),0)</f>
        <v>2</v>
      </c>
      <c r="G1532" s="2">
        <f>telefony[[#This Row],[zakonczenie]]-telefony[[#This Row],[rozpoczecie]]</f>
        <v>1.0451388888888913E-2</v>
      </c>
    </row>
    <row r="1533" spans="1:7" hidden="1" x14ac:dyDescent="0.25">
      <c r="A1533">
        <v>11425383</v>
      </c>
      <c r="B1533" s="1">
        <v>42941</v>
      </c>
      <c r="C1533" s="2">
        <v>0.35267361111111112</v>
      </c>
      <c r="D1533" s="2">
        <v>0.36171296296296296</v>
      </c>
      <c r="E1533" t="str">
        <f>IF(LEN(telefony[[#This Row],[nr]])=7,"stacjonarny",IF(LEN(telefony[[#This Row],[nr]])=8,"komórkowy","zagraniczne"))</f>
        <v>komórkowy</v>
      </c>
      <c r="F1533">
        <f>IFERROR(SEARCH("12*",telefony[[#This Row],[nr]]),0)</f>
        <v>0</v>
      </c>
      <c r="G1533" s="2">
        <f>telefony[[#This Row],[zakonczenie]]-telefony[[#This Row],[rozpoczecie]]</f>
        <v>9.0393518518518401E-3</v>
      </c>
    </row>
    <row r="1534" spans="1:7" hidden="1" x14ac:dyDescent="0.25">
      <c r="A1534">
        <v>12063341</v>
      </c>
      <c r="B1534" s="1">
        <v>42934</v>
      </c>
      <c r="C1534" s="2">
        <v>0.48378472222222224</v>
      </c>
      <c r="D1534" s="2">
        <v>0.48681712962962964</v>
      </c>
      <c r="E1534" t="str">
        <f>IF(LEN(telefony[[#This Row],[nr]])=7,"stacjonarny",IF(LEN(telefony[[#This Row],[nr]])=8,"komórkowy","zagraniczne"))</f>
        <v>komórkowy</v>
      </c>
      <c r="F1534">
        <f>IFERROR(SEARCH("12*",telefony[[#This Row],[nr]]),0)</f>
        <v>1</v>
      </c>
      <c r="G1534" s="2">
        <f>telefony[[#This Row],[zakonczenie]]-telefony[[#This Row],[rozpoczecie]]</f>
        <v>3.0324074074074003E-3</v>
      </c>
    </row>
    <row r="1535" spans="1:7" hidden="1" x14ac:dyDescent="0.25">
      <c r="A1535">
        <v>12063341</v>
      </c>
      <c r="B1535" s="1">
        <v>42943</v>
      </c>
      <c r="C1535" s="2">
        <v>0.42849537037037039</v>
      </c>
      <c r="D1535" s="2">
        <v>0.4372800925925926</v>
      </c>
      <c r="E1535" t="str">
        <f>IF(LEN(telefony[[#This Row],[nr]])=7,"stacjonarny",IF(LEN(telefony[[#This Row],[nr]])=8,"komórkowy","zagraniczne"))</f>
        <v>komórkowy</v>
      </c>
      <c r="F1535">
        <f>IFERROR(SEARCH("12*",telefony[[#This Row],[nr]]),0)</f>
        <v>1</v>
      </c>
      <c r="G1535" s="2">
        <f>telefony[[#This Row],[zakonczenie]]-telefony[[#This Row],[rozpoczecie]]</f>
        <v>8.7847222222222077E-3</v>
      </c>
    </row>
    <row r="1536" spans="1:7" hidden="1" x14ac:dyDescent="0.25">
      <c r="A1536">
        <v>12377650</v>
      </c>
      <c r="B1536" s="1">
        <v>42943</v>
      </c>
      <c r="C1536" s="2">
        <v>0.33943287037037034</v>
      </c>
      <c r="D1536" s="2">
        <v>0.34292824074074074</v>
      </c>
      <c r="E1536" t="str">
        <f>IF(LEN(telefony[[#This Row],[nr]])=7,"stacjonarny",IF(LEN(telefony[[#This Row],[nr]])=8,"komórkowy","zagraniczne"))</f>
        <v>komórkowy</v>
      </c>
      <c r="F1536">
        <f>IFERROR(SEARCH("12*",telefony[[#This Row],[nr]]),0)</f>
        <v>1</v>
      </c>
      <c r="G1536" s="2">
        <f>telefony[[#This Row],[zakonczenie]]-telefony[[#This Row],[rozpoczecie]]</f>
        <v>3.4953703703703987E-3</v>
      </c>
    </row>
    <row r="1537" spans="1:7" hidden="1" x14ac:dyDescent="0.25">
      <c r="A1537">
        <v>12471534</v>
      </c>
      <c r="B1537" s="1">
        <v>42947</v>
      </c>
      <c r="C1537" s="2">
        <v>0.33929398148148149</v>
      </c>
      <c r="D1537" s="2">
        <v>0.34349537037037037</v>
      </c>
      <c r="E1537" t="str">
        <f>IF(LEN(telefony[[#This Row],[nr]])=7,"stacjonarny",IF(LEN(telefony[[#This Row],[nr]])=8,"komórkowy","zagraniczne"))</f>
        <v>komórkowy</v>
      </c>
      <c r="F1537">
        <f>IFERROR(SEARCH("12*",telefony[[#This Row],[nr]]),0)</f>
        <v>1</v>
      </c>
      <c r="G1537" s="2">
        <f>telefony[[#This Row],[zakonczenie]]-telefony[[#This Row],[rozpoczecie]]</f>
        <v>4.2013888888888795E-3</v>
      </c>
    </row>
    <row r="1538" spans="1:7" hidden="1" x14ac:dyDescent="0.25">
      <c r="A1538">
        <v>12687991</v>
      </c>
      <c r="B1538" s="1">
        <v>42921</v>
      </c>
      <c r="C1538" s="2">
        <v>0.60660879629629627</v>
      </c>
      <c r="D1538" s="2">
        <v>0.6086921296296296</v>
      </c>
      <c r="E1538" t="str">
        <f>IF(LEN(telefony[[#This Row],[nr]])=7,"stacjonarny",IF(LEN(telefony[[#This Row],[nr]])=8,"komórkowy","zagraniczne"))</f>
        <v>komórkowy</v>
      </c>
      <c r="F1538">
        <f>IFERROR(SEARCH("12*",telefony[[#This Row],[nr]]),0)</f>
        <v>1</v>
      </c>
      <c r="G1538" s="2">
        <f>telefony[[#This Row],[zakonczenie]]-telefony[[#This Row],[rozpoczecie]]</f>
        <v>2.0833333333333259E-3</v>
      </c>
    </row>
    <row r="1539" spans="1:7" hidden="1" x14ac:dyDescent="0.25">
      <c r="A1539">
        <v>12721215</v>
      </c>
      <c r="B1539" s="1">
        <v>42927</v>
      </c>
      <c r="C1539" s="2">
        <v>0.41431712962962963</v>
      </c>
      <c r="D1539" s="2">
        <v>0.41986111111111113</v>
      </c>
      <c r="E1539" t="str">
        <f>IF(LEN(telefony[[#This Row],[nr]])=7,"stacjonarny",IF(LEN(telefony[[#This Row],[nr]])=8,"komórkowy","zagraniczne"))</f>
        <v>komórkowy</v>
      </c>
      <c r="F1539">
        <f>IFERROR(SEARCH("12*",telefony[[#This Row],[nr]]),0)</f>
        <v>1</v>
      </c>
      <c r="G1539" s="2">
        <f>telefony[[#This Row],[zakonczenie]]-telefony[[#This Row],[rozpoczecie]]</f>
        <v>5.5439814814814969E-3</v>
      </c>
    </row>
    <row r="1540" spans="1:7" hidden="1" x14ac:dyDescent="0.25">
      <c r="A1540">
        <v>12919749</v>
      </c>
      <c r="B1540" s="1">
        <v>42934</v>
      </c>
      <c r="C1540" s="2">
        <v>0.5161458333333333</v>
      </c>
      <c r="D1540" s="2">
        <v>0.5222106481481481</v>
      </c>
      <c r="E1540" t="str">
        <f>IF(LEN(telefony[[#This Row],[nr]])=7,"stacjonarny",IF(LEN(telefony[[#This Row],[nr]])=8,"komórkowy","zagraniczne"))</f>
        <v>komórkowy</v>
      </c>
      <c r="F1540">
        <f>IFERROR(SEARCH("12*",telefony[[#This Row],[nr]]),0)</f>
        <v>1</v>
      </c>
      <c r="G1540" s="2">
        <f>telefony[[#This Row],[zakonczenie]]-telefony[[#This Row],[rozpoczecie]]</f>
        <v>6.0648148148148007E-3</v>
      </c>
    </row>
    <row r="1541" spans="1:7" hidden="1" x14ac:dyDescent="0.25">
      <c r="A1541">
        <v>13221411</v>
      </c>
      <c r="B1541" s="1">
        <v>42933</v>
      </c>
      <c r="C1541" s="2">
        <v>0.56511574074074078</v>
      </c>
      <c r="D1541" s="2">
        <v>0.57498842592592592</v>
      </c>
      <c r="E1541" t="str">
        <f>IF(LEN(telefony[[#This Row],[nr]])=7,"stacjonarny",IF(LEN(telefony[[#This Row],[nr]])=8,"komórkowy","zagraniczne"))</f>
        <v>komórkowy</v>
      </c>
      <c r="F1541">
        <f>IFERROR(SEARCH("12*",telefony[[#This Row],[nr]]),0)</f>
        <v>0</v>
      </c>
      <c r="G1541" s="2">
        <f>telefony[[#This Row],[zakonczenie]]-telefony[[#This Row],[rozpoczecie]]</f>
        <v>9.8726851851851372E-3</v>
      </c>
    </row>
    <row r="1542" spans="1:7" hidden="1" x14ac:dyDescent="0.25">
      <c r="A1542">
        <v>13484133</v>
      </c>
      <c r="B1542" s="1">
        <v>42919</v>
      </c>
      <c r="C1542" s="2">
        <v>0.48254629629629631</v>
      </c>
      <c r="D1542" s="2">
        <v>0.48739583333333331</v>
      </c>
      <c r="E1542" t="str">
        <f>IF(LEN(telefony[[#This Row],[nr]])=7,"stacjonarny",IF(LEN(telefony[[#This Row],[nr]])=8,"komórkowy","zagraniczne"))</f>
        <v>komórkowy</v>
      </c>
      <c r="F1542">
        <f>IFERROR(SEARCH("12*",telefony[[#This Row],[nr]]),0)</f>
        <v>0</v>
      </c>
      <c r="G1542" s="2">
        <f>telefony[[#This Row],[zakonczenie]]-telefony[[#This Row],[rozpoczecie]]</f>
        <v>4.8495370370369995E-3</v>
      </c>
    </row>
    <row r="1543" spans="1:7" hidden="1" x14ac:dyDescent="0.25">
      <c r="A1543">
        <v>13484133</v>
      </c>
      <c r="B1543" s="1">
        <v>42921</v>
      </c>
      <c r="C1543" s="2">
        <v>0.3959375</v>
      </c>
      <c r="D1543" s="2">
        <v>0.3982060185185185</v>
      </c>
      <c r="E1543" t="str">
        <f>IF(LEN(telefony[[#This Row],[nr]])=7,"stacjonarny",IF(LEN(telefony[[#This Row],[nr]])=8,"komórkowy","zagraniczne"))</f>
        <v>komórkowy</v>
      </c>
      <c r="F1543">
        <f>IFERROR(SEARCH("12*",telefony[[#This Row],[nr]]),0)</f>
        <v>0</v>
      </c>
      <c r="G1543" s="2">
        <f>telefony[[#This Row],[zakonczenie]]-telefony[[#This Row],[rozpoczecie]]</f>
        <v>2.2685185185185031E-3</v>
      </c>
    </row>
    <row r="1544" spans="1:7" hidden="1" x14ac:dyDescent="0.25">
      <c r="A1544">
        <v>13484133</v>
      </c>
      <c r="B1544" s="1">
        <v>42927</v>
      </c>
      <c r="C1544" s="2">
        <v>0.54137731481481477</v>
      </c>
      <c r="D1544" s="2">
        <v>0.54577546296296298</v>
      </c>
      <c r="E1544" t="str">
        <f>IF(LEN(telefony[[#This Row],[nr]])=7,"stacjonarny",IF(LEN(telefony[[#This Row],[nr]])=8,"komórkowy","zagraniczne"))</f>
        <v>komórkowy</v>
      </c>
      <c r="F1544">
        <f>IFERROR(SEARCH("12*",telefony[[#This Row],[nr]]),0)</f>
        <v>0</v>
      </c>
      <c r="G1544" s="2">
        <f>telefony[[#This Row],[zakonczenie]]-telefony[[#This Row],[rozpoczecie]]</f>
        <v>4.3981481481482065E-3</v>
      </c>
    </row>
    <row r="1545" spans="1:7" hidden="1" x14ac:dyDescent="0.25">
      <c r="A1545">
        <v>13484133</v>
      </c>
      <c r="B1545" s="1">
        <v>42933</v>
      </c>
      <c r="C1545" s="2">
        <v>0.53174768518518523</v>
      </c>
      <c r="D1545" s="2">
        <v>0.53931712962962963</v>
      </c>
      <c r="E1545" t="str">
        <f>IF(LEN(telefony[[#This Row],[nr]])=7,"stacjonarny",IF(LEN(telefony[[#This Row],[nr]])=8,"komórkowy","zagraniczne"))</f>
        <v>komórkowy</v>
      </c>
      <c r="F1545">
        <f>IFERROR(SEARCH("12*",telefony[[#This Row],[nr]]),0)</f>
        <v>0</v>
      </c>
      <c r="G1545" s="2">
        <f>telefony[[#This Row],[zakonczenie]]-telefony[[#This Row],[rozpoczecie]]</f>
        <v>7.5694444444444065E-3</v>
      </c>
    </row>
    <row r="1546" spans="1:7" hidden="1" x14ac:dyDescent="0.25">
      <c r="A1546">
        <v>13494237</v>
      </c>
      <c r="B1546" s="1">
        <v>42943</v>
      </c>
      <c r="C1546" s="2">
        <v>0.60160879629629627</v>
      </c>
      <c r="D1546" s="2">
        <v>0.61234953703703698</v>
      </c>
      <c r="E1546" t="str">
        <f>IF(LEN(telefony[[#This Row],[nr]])=7,"stacjonarny",IF(LEN(telefony[[#This Row],[nr]])=8,"komórkowy","zagraniczne"))</f>
        <v>komórkowy</v>
      </c>
      <c r="F1546">
        <f>IFERROR(SEARCH("12*",telefony[[#This Row],[nr]]),0)</f>
        <v>0</v>
      </c>
      <c r="G1546" s="2">
        <f>telefony[[#This Row],[zakonczenie]]-telefony[[#This Row],[rozpoczecie]]</f>
        <v>1.0740740740740717E-2</v>
      </c>
    </row>
    <row r="1547" spans="1:7" hidden="1" x14ac:dyDescent="0.25">
      <c r="A1547">
        <v>13588783</v>
      </c>
      <c r="B1547" s="1">
        <v>42930</v>
      </c>
      <c r="C1547" s="2">
        <v>0.54118055555555555</v>
      </c>
      <c r="D1547" s="2">
        <v>0.54894675925925929</v>
      </c>
      <c r="E1547" t="str">
        <f>IF(LEN(telefony[[#This Row],[nr]])=7,"stacjonarny",IF(LEN(telefony[[#This Row],[nr]])=8,"komórkowy","zagraniczne"))</f>
        <v>komórkowy</v>
      </c>
      <c r="F1547">
        <f>IFERROR(SEARCH("12*",telefony[[#This Row],[nr]]),0)</f>
        <v>0</v>
      </c>
      <c r="G1547" s="2">
        <f>telefony[[#This Row],[zakonczenie]]-telefony[[#This Row],[rozpoczecie]]</f>
        <v>7.7662037037037335E-3</v>
      </c>
    </row>
    <row r="1548" spans="1:7" hidden="1" x14ac:dyDescent="0.25">
      <c r="A1548">
        <v>13639748</v>
      </c>
      <c r="B1548" s="1">
        <v>42937</v>
      </c>
      <c r="C1548" s="2">
        <v>0.40379629629629632</v>
      </c>
      <c r="D1548" s="2">
        <v>0.40822916666666664</v>
      </c>
      <c r="E1548" t="str">
        <f>IF(LEN(telefony[[#This Row],[nr]])=7,"stacjonarny",IF(LEN(telefony[[#This Row],[nr]])=8,"komórkowy","zagraniczne"))</f>
        <v>komórkowy</v>
      </c>
      <c r="F1548">
        <f>IFERROR(SEARCH("12*",telefony[[#This Row],[nr]]),0)</f>
        <v>0</v>
      </c>
      <c r="G1548" s="2">
        <f>telefony[[#This Row],[zakonczenie]]-telefony[[#This Row],[rozpoczecie]]</f>
        <v>4.4328703703703232E-3</v>
      </c>
    </row>
    <row r="1549" spans="1:7" hidden="1" x14ac:dyDescent="0.25">
      <c r="A1549">
        <v>13674393</v>
      </c>
      <c r="B1549" s="1">
        <v>42935</v>
      </c>
      <c r="C1549" s="2">
        <v>0.57313657407407403</v>
      </c>
      <c r="D1549" s="2">
        <v>0.57559027777777783</v>
      </c>
      <c r="E1549" t="str">
        <f>IF(LEN(telefony[[#This Row],[nr]])=7,"stacjonarny",IF(LEN(telefony[[#This Row],[nr]])=8,"komórkowy","zagraniczne"))</f>
        <v>komórkowy</v>
      </c>
      <c r="F1549">
        <f>IFERROR(SEARCH("12*",telefony[[#This Row],[nr]]),0)</f>
        <v>0</v>
      </c>
      <c r="G1549" s="2">
        <f>telefony[[#This Row],[zakonczenie]]-telefony[[#This Row],[rozpoczecie]]</f>
        <v>2.4537037037037912E-3</v>
      </c>
    </row>
    <row r="1550" spans="1:7" hidden="1" x14ac:dyDescent="0.25">
      <c r="A1550">
        <v>13898038</v>
      </c>
      <c r="B1550" s="1">
        <v>42930</v>
      </c>
      <c r="C1550" s="2">
        <v>0.44072916666666667</v>
      </c>
      <c r="D1550" s="2">
        <v>0.4496412037037037</v>
      </c>
      <c r="E1550" t="str">
        <f>IF(LEN(telefony[[#This Row],[nr]])=7,"stacjonarny",IF(LEN(telefony[[#This Row],[nr]])=8,"komórkowy","zagraniczne"))</f>
        <v>komórkowy</v>
      </c>
      <c r="F1550">
        <f>IFERROR(SEARCH("12*",telefony[[#This Row],[nr]]),0)</f>
        <v>0</v>
      </c>
      <c r="G1550" s="2">
        <f>telefony[[#This Row],[zakonczenie]]-telefony[[#This Row],[rozpoczecie]]</f>
        <v>8.9120370370370239E-3</v>
      </c>
    </row>
    <row r="1551" spans="1:7" hidden="1" x14ac:dyDescent="0.25">
      <c r="A1551">
        <v>13972929</v>
      </c>
      <c r="B1551" s="1">
        <v>42923</v>
      </c>
      <c r="C1551" s="2">
        <v>0.33677083333333335</v>
      </c>
      <c r="D1551" s="2">
        <v>0.34700231481481481</v>
      </c>
      <c r="E1551" t="str">
        <f>IF(LEN(telefony[[#This Row],[nr]])=7,"stacjonarny",IF(LEN(telefony[[#This Row],[nr]])=8,"komórkowy","zagraniczne"))</f>
        <v>komórkowy</v>
      </c>
      <c r="F1551">
        <f>IFERROR(SEARCH("12*",telefony[[#This Row],[nr]]),0)</f>
        <v>0</v>
      </c>
      <c r="G1551" s="2">
        <f>telefony[[#This Row],[zakonczenie]]-telefony[[#This Row],[rozpoczecie]]</f>
        <v>1.0231481481481453E-2</v>
      </c>
    </row>
    <row r="1552" spans="1:7" hidden="1" x14ac:dyDescent="0.25">
      <c r="A1552">
        <v>14201334</v>
      </c>
      <c r="B1552" s="1">
        <v>42928</v>
      </c>
      <c r="C1552" s="2">
        <v>0.33568287037037037</v>
      </c>
      <c r="D1552" s="2">
        <v>0.34125</v>
      </c>
      <c r="E1552" t="str">
        <f>IF(LEN(telefony[[#This Row],[nr]])=7,"stacjonarny",IF(LEN(telefony[[#This Row],[nr]])=8,"komórkowy","zagraniczne"))</f>
        <v>komórkowy</v>
      </c>
      <c r="F1552">
        <f>IFERROR(SEARCH("12*",telefony[[#This Row],[nr]]),0)</f>
        <v>0</v>
      </c>
      <c r="G1552" s="2">
        <f>telefony[[#This Row],[zakonczenie]]-telefony[[#This Row],[rozpoczecie]]</f>
        <v>5.5671296296296302E-3</v>
      </c>
    </row>
    <row r="1553" spans="1:7" hidden="1" x14ac:dyDescent="0.25">
      <c r="A1553">
        <v>14783929</v>
      </c>
      <c r="B1553" s="1">
        <v>42919</v>
      </c>
      <c r="C1553" s="2">
        <v>0.5902546296296296</v>
      </c>
      <c r="D1553" s="2">
        <v>0.59516203703703707</v>
      </c>
      <c r="E1553" t="str">
        <f>IF(LEN(telefony[[#This Row],[nr]])=7,"stacjonarny",IF(LEN(telefony[[#This Row],[nr]])=8,"komórkowy","zagraniczne"))</f>
        <v>komórkowy</v>
      </c>
      <c r="F1553">
        <f>IFERROR(SEARCH("12*",telefony[[#This Row],[nr]]),0)</f>
        <v>0</v>
      </c>
      <c r="G1553" s="2">
        <f>telefony[[#This Row],[zakonczenie]]-telefony[[#This Row],[rozpoczecie]]</f>
        <v>4.9074074074074714E-3</v>
      </c>
    </row>
    <row r="1554" spans="1:7" hidden="1" x14ac:dyDescent="0.25">
      <c r="A1554">
        <v>14783929</v>
      </c>
      <c r="B1554" s="1">
        <v>42937</v>
      </c>
      <c r="C1554" s="2">
        <v>0.37891203703703702</v>
      </c>
      <c r="D1554" s="2">
        <v>0.38443287037037038</v>
      </c>
      <c r="E1554" t="str">
        <f>IF(LEN(telefony[[#This Row],[nr]])=7,"stacjonarny",IF(LEN(telefony[[#This Row],[nr]])=8,"komórkowy","zagraniczne"))</f>
        <v>komórkowy</v>
      </c>
      <c r="F1554">
        <f>IFERROR(SEARCH("12*",telefony[[#This Row],[nr]]),0)</f>
        <v>0</v>
      </c>
      <c r="G1554" s="2">
        <f>telefony[[#This Row],[zakonczenie]]-telefony[[#This Row],[rozpoczecie]]</f>
        <v>5.5208333333333637E-3</v>
      </c>
    </row>
    <row r="1555" spans="1:7" hidden="1" x14ac:dyDescent="0.25">
      <c r="A1555">
        <v>14919021</v>
      </c>
      <c r="B1555" s="1">
        <v>42929</v>
      </c>
      <c r="C1555" s="2">
        <v>0.57331018518518517</v>
      </c>
      <c r="D1555" s="2">
        <v>0.57547453703703699</v>
      </c>
      <c r="E1555" t="str">
        <f>IF(LEN(telefony[[#This Row],[nr]])=7,"stacjonarny",IF(LEN(telefony[[#This Row],[nr]])=8,"komórkowy","zagraniczne"))</f>
        <v>komórkowy</v>
      </c>
      <c r="F1555">
        <f>IFERROR(SEARCH("12*",telefony[[#This Row],[nr]]),0)</f>
        <v>0</v>
      </c>
      <c r="G1555" s="2">
        <f>telefony[[#This Row],[zakonczenie]]-telefony[[#This Row],[rozpoczecie]]</f>
        <v>2.1643518518518201E-3</v>
      </c>
    </row>
    <row r="1556" spans="1:7" hidden="1" x14ac:dyDescent="0.25">
      <c r="A1556">
        <v>15643568</v>
      </c>
      <c r="B1556" s="1">
        <v>42928</v>
      </c>
      <c r="C1556" s="2">
        <v>0.56074074074074076</v>
      </c>
      <c r="D1556" s="2">
        <v>0.56283564814814813</v>
      </c>
      <c r="E1556" t="str">
        <f>IF(LEN(telefony[[#This Row],[nr]])=7,"stacjonarny",IF(LEN(telefony[[#This Row],[nr]])=8,"komórkowy","zagraniczne"))</f>
        <v>komórkowy</v>
      </c>
      <c r="F1556">
        <f>IFERROR(SEARCH("12*",telefony[[#This Row],[nr]]),0)</f>
        <v>0</v>
      </c>
      <c r="G1556" s="2">
        <f>telefony[[#This Row],[zakonczenie]]-telefony[[#This Row],[rozpoczecie]]</f>
        <v>2.0949074074073648E-3</v>
      </c>
    </row>
    <row r="1557" spans="1:7" hidden="1" x14ac:dyDescent="0.25">
      <c r="A1557">
        <v>16303399</v>
      </c>
      <c r="B1557" s="1">
        <v>42923</v>
      </c>
      <c r="C1557" s="2">
        <v>0.50232638888888892</v>
      </c>
      <c r="D1557" s="2">
        <v>0.50351851851851848</v>
      </c>
      <c r="E1557" t="str">
        <f>IF(LEN(telefony[[#This Row],[nr]])=7,"stacjonarny",IF(LEN(telefony[[#This Row],[nr]])=8,"komórkowy","zagraniczne"))</f>
        <v>komórkowy</v>
      </c>
      <c r="F1557">
        <f>IFERROR(SEARCH("12*",telefony[[#This Row],[nr]]),0)</f>
        <v>0</v>
      </c>
      <c r="G1557" s="2">
        <f>telefony[[#This Row],[zakonczenie]]-telefony[[#This Row],[rozpoczecie]]</f>
        <v>1.1921296296295569E-3</v>
      </c>
    </row>
    <row r="1558" spans="1:7" hidden="1" x14ac:dyDescent="0.25">
      <c r="A1558">
        <v>16392077</v>
      </c>
      <c r="B1558" s="1">
        <v>42926</v>
      </c>
      <c r="C1558" s="2">
        <v>0.52254629629629634</v>
      </c>
      <c r="D1558" s="2">
        <v>0.52263888888888888</v>
      </c>
      <c r="E1558" t="str">
        <f>IF(LEN(telefony[[#This Row],[nr]])=7,"stacjonarny",IF(LEN(telefony[[#This Row],[nr]])=8,"komórkowy","zagraniczne"))</f>
        <v>komórkowy</v>
      </c>
      <c r="F1558">
        <f>IFERROR(SEARCH("12*",telefony[[#This Row],[nr]]),0)</f>
        <v>0</v>
      </c>
      <c r="G1558" s="2">
        <f>telefony[[#This Row],[zakonczenie]]-telefony[[#This Row],[rozpoczecie]]</f>
        <v>9.2592592592533052E-5</v>
      </c>
    </row>
    <row r="1559" spans="1:7" hidden="1" x14ac:dyDescent="0.25">
      <c r="A1559">
        <v>16527855</v>
      </c>
      <c r="B1559" s="1">
        <v>42943</v>
      </c>
      <c r="C1559" s="2">
        <v>0.54194444444444445</v>
      </c>
      <c r="D1559" s="2">
        <v>0.5513541666666667</v>
      </c>
      <c r="E1559" t="str">
        <f>IF(LEN(telefony[[#This Row],[nr]])=7,"stacjonarny",IF(LEN(telefony[[#This Row],[nr]])=8,"komórkowy","zagraniczne"))</f>
        <v>komórkowy</v>
      </c>
      <c r="F1559">
        <f>IFERROR(SEARCH("12*",telefony[[#This Row],[nr]]),0)</f>
        <v>0</v>
      </c>
      <c r="G1559" s="2">
        <f>telefony[[#This Row],[zakonczenie]]-telefony[[#This Row],[rozpoczecie]]</f>
        <v>9.4097222222222499E-3</v>
      </c>
    </row>
    <row r="1560" spans="1:7" hidden="1" x14ac:dyDescent="0.25">
      <c r="A1560">
        <v>16580449</v>
      </c>
      <c r="B1560" s="1">
        <v>42934</v>
      </c>
      <c r="C1560" s="2">
        <v>0.46130787037037035</v>
      </c>
      <c r="D1560" s="2">
        <v>0.47226851851851853</v>
      </c>
      <c r="E1560" t="str">
        <f>IF(LEN(telefony[[#This Row],[nr]])=7,"stacjonarny",IF(LEN(telefony[[#This Row],[nr]])=8,"komórkowy","zagraniczne"))</f>
        <v>komórkowy</v>
      </c>
      <c r="F1560">
        <f>IFERROR(SEARCH("12*",telefony[[#This Row],[nr]]),0)</f>
        <v>0</v>
      </c>
      <c r="G1560" s="2">
        <f>telefony[[#This Row],[zakonczenie]]-telefony[[#This Row],[rozpoczecie]]</f>
        <v>1.0960648148148178E-2</v>
      </c>
    </row>
    <row r="1561" spans="1:7" hidden="1" x14ac:dyDescent="0.25">
      <c r="A1561">
        <v>16592072</v>
      </c>
      <c r="B1561" s="1">
        <v>42944</v>
      </c>
      <c r="C1561" s="2">
        <v>0.56673611111111111</v>
      </c>
      <c r="D1561" s="2">
        <v>0.57725694444444442</v>
      </c>
      <c r="E1561" t="str">
        <f>IF(LEN(telefony[[#This Row],[nr]])=7,"stacjonarny",IF(LEN(telefony[[#This Row],[nr]])=8,"komórkowy","zagraniczne"))</f>
        <v>komórkowy</v>
      </c>
      <c r="F1561">
        <f>IFERROR(SEARCH("12*",telefony[[#This Row],[nr]]),0)</f>
        <v>0</v>
      </c>
      <c r="G1561" s="2">
        <f>telefony[[#This Row],[zakonczenie]]-telefony[[#This Row],[rozpoczecie]]</f>
        <v>1.0520833333333313E-2</v>
      </c>
    </row>
    <row r="1562" spans="1:7" hidden="1" x14ac:dyDescent="0.25">
      <c r="A1562">
        <v>16724936</v>
      </c>
      <c r="B1562" s="1">
        <v>42933</v>
      </c>
      <c r="C1562" s="2">
        <v>0.41317129629629629</v>
      </c>
      <c r="D1562" s="2">
        <v>0.41466435185185185</v>
      </c>
      <c r="E1562" t="str">
        <f>IF(LEN(telefony[[#This Row],[nr]])=7,"stacjonarny",IF(LEN(telefony[[#This Row],[nr]])=8,"komórkowy","zagraniczne"))</f>
        <v>komórkowy</v>
      </c>
      <c r="F1562">
        <f>IFERROR(SEARCH("12*",telefony[[#This Row],[nr]]),0)</f>
        <v>0</v>
      </c>
      <c r="G1562" s="2">
        <f>telefony[[#This Row],[zakonczenie]]-telefony[[#This Row],[rozpoczecie]]</f>
        <v>1.4930555555555669E-3</v>
      </c>
    </row>
    <row r="1563" spans="1:7" hidden="1" x14ac:dyDescent="0.25">
      <c r="A1563">
        <v>16775888</v>
      </c>
      <c r="B1563" s="1">
        <v>42937</v>
      </c>
      <c r="C1563" s="2">
        <v>0.4478240740740741</v>
      </c>
      <c r="D1563" s="2">
        <v>0.45548611111111109</v>
      </c>
      <c r="E1563" t="str">
        <f>IF(LEN(telefony[[#This Row],[nr]])=7,"stacjonarny",IF(LEN(telefony[[#This Row],[nr]])=8,"komórkowy","zagraniczne"))</f>
        <v>komórkowy</v>
      </c>
      <c r="F1563">
        <f>IFERROR(SEARCH("12*",telefony[[#This Row],[nr]]),0)</f>
        <v>0</v>
      </c>
      <c r="G1563" s="2">
        <f>telefony[[#This Row],[zakonczenie]]-telefony[[#This Row],[rozpoczecie]]</f>
        <v>7.662037037036995E-3</v>
      </c>
    </row>
    <row r="1564" spans="1:7" hidden="1" x14ac:dyDescent="0.25">
      <c r="A1564">
        <v>16883712</v>
      </c>
      <c r="B1564" s="1">
        <v>42927</v>
      </c>
      <c r="C1564" s="2">
        <v>0.55070601851851853</v>
      </c>
      <c r="D1564" s="2">
        <v>0.55662037037037038</v>
      </c>
      <c r="E1564" t="str">
        <f>IF(LEN(telefony[[#This Row],[nr]])=7,"stacjonarny",IF(LEN(telefony[[#This Row],[nr]])=8,"komórkowy","zagraniczne"))</f>
        <v>komórkowy</v>
      </c>
      <c r="F1564">
        <f>IFERROR(SEARCH("12*",telefony[[#This Row],[nr]]),0)</f>
        <v>7</v>
      </c>
      <c r="G1564" s="2">
        <f>telefony[[#This Row],[zakonczenie]]-telefony[[#This Row],[rozpoczecie]]</f>
        <v>5.9143518518518512E-3</v>
      </c>
    </row>
    <row r="1565" spans="1:7" hidden="1" x14ac:dyDescent="0.25">
      <c r="A1565">
        <v>16977213</v>
      </c>
      <c r="B1565" s="1">
        <v>42933</v>
      </c>
      <c r="C1565" s="2">
        <v>0.56462962962962959</v>
      </c>
      <c r="D1565" s="2">
        <v>0.56841435185185185</v>
      </c>
      <c r="E1565" t="str">
        <f>IF(LEN(telefony[[#This Row],[nr]])=7,"stacjonarny",IF(LEN(telefony[[#This Row],[nr]])=8,"komórkowy","zagraniczne"))</f>
        <v>komórkowy</v>
      </c>
      <c r="F1565">
        <f>IFERROR(SEARCH("12*",telefony[[#This Row],[nr]]),0)</f>
        <v>0</v>
      </c>
      <c r="G1565" s="2">
        <f>telefony[[#This Row],[zakonczenie]]-telefony[[#This Row],[rozpoczecie]]</f>
        <v>3.7847222222222587E-3</v>
      </c>
    </row>
    <row r="1566" spans="1:7" hidden="1" x14ac:dyDescent="0.25">
      <c r="A1566">
        <v>16999529</v>
      </c>
      <c r="B1566" s="1">
        <v>42920</v>
      </c>
      <c r="C1566" s="2">
        <v>0.54395833333333332</v>
      </c>
      <c r="D1566" s="2">
        <v>0.54451388888888885</v>
      </c>
      <c r="E1566" t="str">
        <f>IF(LEN(telefony[[#This Row],[nr]])=7,"stacjonarny",IF(LEN(telefony[[#This Row],[nr]])=8,"komórkowy","zagraniczne"))</f>
        <v>komórkowy</v>
      </c>
      <c r="F1566">
        <f>IFERROR(SEARCH("12*",telefony[[#This Row],[nr]]),0)</f>
        <v>0</v>
      </c>
      <c r="G1566" s="2">
        <f>telefony[[#This Row],[zakonczenie]]-telefony[[#This Row],[rozpoczecie]]</f>
        <v>5.5555555555553138E-4</v>
      </c>
    </row>
    <row r="1567" spans="1:7" hidden="1" x14ac:dyDescent="0.25">
      <c r="A1567">
        <v>17005785</v>
      </c>
      <c r="B1567" s="1">
        <v>42947</v>
      </c>
      <c r="C1567" s="2">
        <v>0.41873842592592592</v>
      </c>
      <c r="D1567" s="2">
        <v>0.42502314814814812</v>
      </c>
      <c r="E1567" t="str">
        <f>IF(LEN(telefony[[#This Row],[nr]])=7,"stacjonarny",IF(LEN(telefony[[#This Row],[nr]])=8,"komórkowy","zagraniczne"))</f>
        <v>komórkowy</v>
      </c>
      <c r="F1567">
        <f>IFERROR(SEARCH("12*",telefony[[#This Row],[nr]]),0)</f>
        <v>0</v>
      </c>
      <c r="G1567" s="2">
        <f>telefony[[#This Row],[zakonczenie]]-telefony[[#This Row],[rozpoczecie]]</f>
        <v>6.2847222222222054E-3</v>
      </c>
    </row>
    <row r="1568" spans="1:7" hidden="1" x14ac:dyDescent="0.25">
      <c r="A1568">
        <v>17314583</v>
      </c>
      <c r="B1568" s="1">
        <v>42942</v>
      </c>
      <c r="C1568" s="2">
        <v>0.37843749999999998</v>
      </c>
      <c r="D1568" s="2">
        <v>0.38879629629629631</v>
      </c>
      <c r="E1568" t="str">
        <f>IF(LEN(telefony[[#This Row],[nr]])=7,"stacjonarny",IF(LEN(telefony[[#This Row],[nr]])=8,"komórkowy","zagraniczne"))</f>
        <v>komórkowy</v>
      </c>
      <c r="F1568">
        <f>IFERROR(SEARCH("12*",telefony[[#This Row],[nr]]),0)</f>
        <v>0</v>
      </c>
      <c r="G1568" s="2">
        <f>telefony[[#This Row],[zakonczenie]]-telefony[[#This Row],[rozpoczecie]]</f>
        <v>1.0358796296296324E-2</v>
      </c>
    </row>
    <row r="1569" spans="1:7" hidden="1" x14ac:dyDescent="0.25">
      <c r="A1569">
        <v>17490780</v>
      </c>
      <c r="B1569" s="1">
        <v>42923</v>
      </c>
      <c r="C1569" s="2">
        <v>0.47409722222222223</v>
      </c>
      <c r="D1569" s="2">
        <v>0.48534722222222221</v>
      </c>
      <c r="E1569" t="str">
        <f>IF(LEN(telefony[[#This Row],[nr]])=7,"stacjonarny",IF(LEN(telefony[[#This Row],[nr]])=8,"komórkowy","zagraniczne"))</f>
        <v>komórkowy</v>
      </c>
      <c r="F1569">
        <f>IFERROR(SEARCH("12*",telefony[[#This Row],[nr]]),0)</f>
        <v>0</v>
      </c>
      <c r="G1569" s="2">
        <f>telefony[[#This Row],[zakonczenie]]-telefony[[#This Row],[rozpoczecie]]</f>
        <v>1.1249999999999982E-2</v>
      </c>
    </row>
    <row r="1570" spans="1:7" hidden="1" x14ac:dyDescent="0.25">
      <c r="A1570">
        <v>17864361</v>
      </c>
      <c r="B1570" s="1">
        <v>42944</v>
      </c>
      <c r="C1570" s="2">
        <v>0.44605324074074076</v>
      </c>
      <c r="D1570" s="2">
        <v>0.45253472222222224</v>
      </c>
      <c r="E1570" t="str">
        <f>IF(LEN(telefony[[#This Row],[nr]])=7,"stacjonarny",IF(LEN(telefony[[#This Row],[nr]])=8,"komórkowy","zagraniczne"))</f>
        <v>komórkowy</v>
      </c>
      <c r="F1570">
        <f>IFERROR(SEARCH("12*",telefony[[#This Row],[nr]]),0)</f>
        <v>0</v>
      </c>
      <c r="G1570" s="2">
        <f>telefony[[#This Row],[zakonczenie]]-telefony[[#This Row],[rozpoczecie]]</f>
        <v>6.481481481481477E-3</v>
      </c>
    </row>
    <row r="1571" spans="1:7" hidden="1" x14ac:dyDescent="0.25">
      <c r="A1571">
        <v>18036364</v>
      </c>
      <c r="B1571" s="1">
        <v>42920</v>
      </c>
      <c r="C1571" s="2">
        <v>0.53015046296296298</v>
      </c>
      <c r="D1571" s="2">
        <v>0.53275462962962961</v>
      </c>
      <c r="E1571" t="str">
        <f>IF(LEN(telefony[[#This Row],[nr]])=7,"stacjonarny",IF(LEN(telefony[[#This Row],[nr]])=8,"komórkowy","zagraniczne"))</f>
        <v>komórkowy</v>
      </c>
      <c r="F1571">
        <f>IFERROR(SEARCH("12*",telefony[[#This Row],[nr]]),0)</f>
        <v>0</v>
      </c>
      <c r="G1571" s="2">
        <f>telefony[[#This Row],[zakonczenie]]-telefony[[#This Row],[rozpoczecie]]</f>
        <v>2.6041666666666297E-3</v>
      </c>
    </row>
    <row r="1572" spans="1:7" hidden="1" x14ac:dyDescent="0.25">
      <c r="A1572">
        <v>18036364</v>
      </c>
      <c r="B1572" s="1">
        <v>42921</v>
      </c>
      <c r="C1572" s="2">
        <v>0.55847222222222226</v>
      </c>
      <c r="D1572" s="2">
        <v>0.56166666666666665</v>
      </c>
      <c r="E1572" t="str">
        <f>IF(LEN(telefony[[#This Row],[nr]])=7,"stacjonarny",IF(LEN(telefony[[#This Row],[nr]])=8,"komórkowy","zagraniczne"))</f>
        <v>komórkowy</v>
      </c>
      <c r="F1572">
        <f>IFERROR(SEARCH("12*",telefony[[#This Row],[nr]]),0)</f>
        <v>0</v>
      </c>
      <c r="G1572" s="2">
        <f>telefony[[#This Row],[zakonczenie]]-telefony[[#This Row],[rozpoczecie]]</f>
        <v>3.1944444444443887E-3</v>
      </c>
    </row>
    <row r="1573" spans="1:7" hidden="1" x14ac:dyDescent="0.25">
      <c r="A1573">
        <v>18070008</v>
      </c>
      <c r="B1573" s="1">
        <v>42923</v>
      </c>
      <c r="C1573" s="2">
        <v>0.36996527777777777</v>
      </c>
      <c r="D1573" s="2">
        <v>0.37149305555555556</v>
      </c>
      <c r="E1573" t="str">
        <f>IF(LEN(telefony[[#This Row],[nr]])=7,"stacjonarny",IF(LEN(telefony[[#This Row],[nr]])=8,"komórkowy","zagraniczne"))</f>
        <v>komórkowy</v>
      </c>
      <c r="F1573">
        <f>IFERROR(SEARCH("12*",telefony[[#This Row],[nr]]),0)</f>
        <v>0</v>
      </c>
      <c r="G1573" s="2">
        <f>telefony[[#This Row],[zakonczenie]]-telefony[[#This Row],[rozpoczecie]]</f>
        <v>1.5277777777777946E-3</v>
      </c>
    </row>
    <row r="1574" spans="1:7" hidden="1" x14ac:dyDescent="0.25">
      <c r="A1574">
        <v>18084593</v>
      </c>
      <c r="B1574" s="1">
        <v>42922</v>
      </c>
      <c r="C1574" s="2">
        <v>0.42482638888888891</v>
      </c>
      <c r="D1574" s="2">
        <v>0.43292824074074077</v>
      </c>
      <c r="E1574" t="str">
        <f>IF(LEN(telefony[[#This Row],[nr]])=7,"stacjonarny",IF(LEN(telefony[[#This Row],[nr]])=8,"komórkowy","zagraniczne"))</f>
        <v>komórkowy</v>
      </c>
      <c r="F1574">
        <f>IFERROR(SEARCH("12*",telefony[[#This Row],[nr]]),0)</f>
        <v>0</v>
      </c>
      <c r="G1574" s="2">
        <f>telefony[[#This Row],[zakonczenie]]-telefony[[#This Row],[rozpoczecie]]</f>
        <v>8.1018518518518601E-3</v>
      </c>
    </row>
    <row r="1575" spans="1:7" hidden="1" x14ac:dyDescent="0.25">
      <c r="A1575">
        <v>18503160</v>
      </c>
      <c r="B1575" s="1">
        <v>42926</v>
      </c>
      <c r="C1575" s="2">
        <v>0.51157407407407407</v>
      </c>
      <c r="D1575" s="2">
        <v>0.51663194444444449</v>
      </c>
      <c r="E1575" t="str">
        <f>IF(LEN(telefony[[#This Row],[nr]])=7,"stacjonarny",IF(LEN(telefony[[#This Row],[nr]])=8,"komórkowy","zagraniczne"))</f>
        <v>komórkowy</v>
      </c>
      <c r="F1575">
        <f>IFERROR(SEARCH("12*",telefony[[#This Row],[nr]]),0)</f>
        <v>0</v>
      </c>
      <c r="G1575" s="2">
        <f>telefony[[#This Row],[zakonczenie]]-telefony[[#This Row],[rozpoczecie]]</f>
        <v>5.0578703703704209E-3</v>
      </c>
    </row>
    <row r="1576" spans="1:7" hidden="1" x14ac:dyDescent="0.25">
      <c r="A1576">
        <v>18636086</v>
      </c>
      <c r="B1576" s="1">
        <v>42942</v>
      </c>
      <c r="C1576" s="2">
        <v>0.46431712962962962</v>
      </c>
      <c r="D1576" s="2">
        <v>0.47060185185185183</v>
      </c>
      <c r="E1576" t="str">
        <f>IF(LEN(telefony[[#This Row],[nr]])=7,"stacjonarny",IF(LEN(telefony[[#This Row],[nr]])=8,"komórkowy","zagraniczne"))</f>
        <v>komórkowy</v>
      </c>
      <c r="F1576">
        <f>IFERROR(SEARCH("12*",telefony[[#This Row],[nr]]),0)</f>
        <v>0</v>
      </c>
      <c r="G1576" s="2">
        <f>telefony[[#This Row],[zakonczenie]]-telefony[[#This Row],[rozpoczecie]]</f>
        <v>6.2847222222222054E-3</v>
      </c>
    </row>
    <row r="1577" spans="1:7" hidden="1" x14ac:dyDescent="0.25">
      <c r="A1577">
        <v>18816694</v>
      </c>
      <c r="B1577" s="1">
        <v>42929</v>
      </c>
      <c r="C1577" s="2">
        <v>0.59179398148148143</v>
      </c>
      <c r="D1577" s="2">
        <v>0.60054398148148147</v>
      </c>
      <c r="E1577" t="str">
        <f>IF(LEN(telefony[[#This Row],[nr]])=7,"stacjonarny",IF(LEN(telefony[[#This Row],[nr]])=8,"komórkowy","zagraniczne"))</f>
        <v>komórkowy</v>
      </c>
      <c r="F1577">
        <f>IFERROR(SEARCH("12*",telefony[[#This Row],[nr]]),0)</f>
        <v>0</v>
      </c>
      <c r="G1577" s="2">
        <f>telefony[[#This Row],[zakonczenie]]-telefony[[#This Row],[rozpoczecie]]</f>
        <v>8.7500000000000355E-3</v>
      </c>
    </row>
    <row r="1578" spans="1:7" hidden="1" x14ac:dyDescent="0.25">
      <c r="A1578">
        <v>19116274</v>
      </c>
      <c r="B1578" s="1">
        <v>42921</v>
      </c>
      <c r="C1578" s="2">
        <v>0.46032407407407405</v>
      </c>
      <c r="D1578" s="2">
        <v>0.46797453703703706</v>
      </c>
      <c r="E1578" t="str">
        <f>IF(LEN(telefony[[#This Row],[nr]])=7,"stacjonarny",IF(LEN(telefony[[#This Row],[nr]])=8,"komórkowy","zagraniczne"))</f>
        <v>komórkowy</v>
      </c>
      <c r="F1578">
        <f>IFERROR(SEARCH("12*",telefony[[#This Row],[nr]]),0)</f>
        <v>0</v>
      </c>
      <c r="G1578" s="2">
        <f>telefony[[#This Row],[zakonczenie]]-telefony[[#This Row],[rozpoczecie]]</f>
        <v>7.6504629629630116E-3</v>
      </c>
    </row>
    <row r="1579" spans="1:7" hidden="1" x14ac:dyDescent="0.25">
      <c r="A1579">
        <v>19343766</v>
      </c>
      <c r="B1579" s="1">
        <v>42933</v>
      </c>
      <c r="C1579" s="2">
        <v>0.41572916666666665</v>
      </c>
      <c r="D1579" s="2">
        <v>0.41825231481481484</v>
      </c>
      <c r="E1579" t="str">
        <f>IF(LEN(telefony[[#This Row],[nr]])=7,"stacjonarny",IF(LEN(telefony[[#This Row],[nr]])=8,"komórkowy","zagraniczne"))</f>
        <v>komórkowy</v>
      </c>
      <c r="F1579">
        <f>IFERROR(SEARCH("12*",telefony[[#This Row],[nr]]),0)</f>
        <v>0</v>
      </c>
      <c r="G1579" s="2">
        <f>telefony[[#This Row],[zakonczenie]]-telefony[[#This Row],[rozpoczecie]]</f>
        <v>2.523148148148191E-3</v>
      </c>
    </row>
    <row r="1580" spans="1:7" hidden="1" x14ac:dyDescent="0.25">
      <c r="A1580">
        <v>19638469</v>
      </c>
      <c r="B1580" s="1">
        <v>42933</v>
      </c>
      <c r="C1580" s="2">
        <v>0.50768518518518524</v>
      </c>
      <c r="D1580" s="2">
        <v>0.51817129629629632</v>
      </c>
      <c r="E1580" t="str">
        <f>IF(LEN(telefony[[#This Row],[nr]])=7,"stacjonarny",IF(LEN(telefony[[#This Row],[nr]])=8,"komórkowy","zagraniczne"))</f>
        <v>komórkowy</v>
      </c>
      <c r="F1580">
        <f>IFERROR(SEARCH("12*",telefony[[#This Row],[nr]]),0)</f>
        <v>0</v>
      </c>
      <c r="G1580" s="2">
        <f>telefony[[#This Row],[zakonczenie]]-telefony[[#This Row],[rozpoczecie]]</f>
        <v>1.0486111111111085E-2</v>
      </c>
    </row>
    <row r="1581" spans="1:7" hidden="1" x14ac:dyDescent="0.25">
      <c r="A1581">
        <v>19835498</v>
      </c>
      <c r="B1581" s="1">
        <v>42922</v>
      </c>
      <c r="C1581" s="2">
        <v>0.48478009259259258</v>
      </c>
      <c r="D1581" s="2">
        <v>0.49233796296296295</v>
      </c>
      <c r="E1581" t="str">
        <f>IF(LEN(telefony[[#This Row],[nr]])=7,"stacjonarny",IF(LEN(telefony[[#This Row],[nr]])=8,"komórkowy","zagraniczne"))</f>
        <v>komórkowy</v>
      </c>
      <c r="F1581">
        <f>IFERROR(SEARCH("12*",telefony[[#This Row],[nr]]),0)</f>
        <v>0</v>
      </c>
      <c r="G1581" s="2">
        <f>telefony[[#This Row],[zakonczenie]]-telefony[[#This Row],[rozpoczecie]]</f>
        <v>7.5578703703703676E-3</v>
      </c>
    </row>
    <row r="1582" spans="1:7" hidden="1" x14ac:dyDescent="0.25">
      <c r="A1582">
        <v>20149106</v>
      </c>
      <c r="B1582" s="1">
        <v>42947</v>
      </c>
      <c r="C1582" s="2">
        <v>0.42586805555555557</v>
      </c>
      <c r="D1582" s="2">
        <v>0.42711805555555554</v>
      </c>
      <c r="E1582" t="str">
        <f>IF(LEN(telefony[[#This Row],[nr]])=7,"stacjonarny",IF(LEN(telefony[[#This Row],[nr]])=8,"komórkowy","zagraniczne"))</f>
        <v>komórkowy</v>
      </c>
      <c r="F1582">
        <f>IFERROR(SEARCH("12*",telefony[[#This Row],[nr]]),0)</f>
        <v>0</v>
      </c>
      <c r="G1582" s="2">
        <f>telefony[[#This Row],[zakonczenie]]-telefony[[#This Row],[rozpoczecie]]</f>
        <v>1.2499999999999734E-3</v>
      </c>
    </row>
    <row r="1583" spans="1:7" hidden="1" x14ac:dyDescent="0.25">
      <c r="A1583">
        <v>20220216</v>
      </c>
      <c r="B1583" s="1">
        <v>42921</v>
      </c>
      <c r="C1583" s="2">
        <v>0.54857638888888893</v>
      </c>
      <c r="D1583" s="2">
        <v>0.55879629629629635</v>
      </c>
      <c r="E1583" t="str">
        <f>IF(LEN(telefony[[#This Row],[nr]])=7,"stacjonarny",IF(LEN(telefony[[#This Row],[nr]])=8,"komórkowy","zagraniczne"))</f>
        <v>komórkowy</v>
      </c>
      <c r="F1583">
        <f>IFERROR(SEARCH("12*",telefony[[#This Row],[nr]]),0)</f>
        <v>0</v>
      </c>
      <c r="G1583" s="2">
        <f>telefony[[#This Row],[zakonczenie]]-telefony[[#This Row],[rozpoczecie]]</f>
        <v>1.0219907407407414E-2</v>
      </c>
    </row>
    <row r="1584" spans="1:7" hidden="1" x14ac:dyDescent="0.25">
      <c r="A1584">
        <v>20349502</v>
      </c>
      <c r="B1584" s="1">
        <v>42941</v>
      </c>
      <c r="C1584" s="2">
        <v>0.40979166666666667</v>
      </c>
      <c r="D1584" s="2">
        <v>0.41252314814814817</v>
      </c>
      <c r="E1584" t="str">
        <f>IF(LEN(telefony[[#This Row],[nr]])=7,"stacjonarny",IF(LEN(telefony[[#This Row],[nr]])=8,"komórkowy","zagraniczne"))</f>
        <v>komórkowy</v>
      </c>
      <c r="F1584">
        <f>IFERROR(SEARCH("12*",telefony[[#This Row],[nr]]),0)</f>
        <v>0</v>
      </c>
      <c r="G1584" s="2">
        <f>telefony[[#This Row],[zakonczenie]]-telefony[[#This Row],[rozpoczecie]]</f>
        <v>2.7314814814815014E-3</v>
      </c>
    </row>
    <row r="1585" spans="1:7" hidden="1" x14ac:dyDescent="0.25">
      <c r="A1585">
        <v>20354301</v>
      </c>
      <c r="B1585" s="1">
        <v>42926</v>
      </c>
      <c r="C1585" s="2">
        <v>0.53291666666666671</v>
      </c>
      <c r="D1585" s="2">
        <v>0.53758101851851847</v>
      </c>
      <c r="E1585" t="str">
        <f>IF(LEN(telefony[[#This Row],[nr]])=7,"stacjonarny",IF(LEN(telefony[[#This Row],[nr]])=8,"komórkowy","zagraniczne"))</f>
        <v>komórkowy</v>
      </c>
      <c r="F1585">
        <f>IFERROR(SEARCH("12*",telefony[[#This Row],[nr]]),0)</f>
        <v>0</v>
      </c>
      <c r="G1585" s="2">
        <f>telefony[[#This Row],[zakonczenie]]-telefony[[#This Row],[rozpoczecie]]</f>
        <v>4.6643518518517668E-3</v>
      </c>
    </row>
    <row r="1586" spans="1:7" hidden="1" x14ac:dyDescent="0.25">
      <c r="A1586">
        <v>20424852</v>
      </c>
      <c r="B1586" s="1">
        <v>42935</v>
      </c>
      <c r="C1586" s="2">
        <v>0.46773148148148147</v>
      </c>
      <c r="D1586" s="2">
        <v>0.47054398148148147</v>
      </c>
      <c r="E1586" t="str">
        <f>IF(LEN(telefony[[#This Row],[nr]])=7,"stacjonarny",IF(LEN(telefony[[#This Row],[nr]])=8,"komórkowy","zagraniczne"))</f>
        <v>komórkowy</v>
      </c>
      <c r="F1586">
        <f>IFERROR(SEARCH("12*",telefony[[#This Row],[nr]]),0)</f>
        <v>0</v>
      </c>
      <c r="G1586" s="2">
        <f>telefony[[#This Row],[zakonczenie]]-telefony[[#This Row],[rozpoczecie]]</f>
        <v>2.8124999999999956E-3</v>
      </c>
    </row>
    <row r="1587" spans="1:7" hidden="1" x14ac:dyDescent="0.25">
      <c r="A1587">
        <v>20485333</v>
      </c>
      <c r="B1587" s="1">
        <v>42941</v>
      </c>
      <c r="C1587" s="2">
        <v>0.38230324074074074</v>
      </c>
      <c r="D1587" s="2">
        <v>0.39293981481481483</v>
      </c>
      <c r="E1587" t="str">
        <f>IF(LEN(telefony[[#This Row],[nr]])=7,"stacjonarny",IF(LEN(telefony[[#This Row],[nr]])=8,"komórkowy","zagraniczne"))</f>
        <v>komórkowy</v>
      </c>
      <c r="F1587">
        <f>IFERROR(SEARCH("12*",telefony[[#This Row],[nr]]),0)</f>
        <v>0</v>
      </c>
      <c r="G1587" s="2">
        <f>telefony[[#This Row],[zakonczenie]]-telefony[[#This Row],[rozpoczecie]]</f>
        <v>1.063657407407409E-2</v>
      </c>
    </row>
    <row r="1588" spans="1:7" hidden="1" x14ac:dyDescent="0.25">
      <c r="A1588">
        <v>20679187</v>
      </c>
      <c r="B1588" s="1">
        <v>42920</v>
      </c>
      <c r="C1588" s="2">
        <v>0.35372685185185188</v>
      </c>
      <c r="D1588" s="2">
        <v>0.3595949074074074</v>
      </c>
      <c r="E1588" t="str">
        <f>IF(LEN(telefony[[#This Row],[nr]])=7,"stacjonarny",IF(LEN(telefony[[#This Row],[nr]])=8,"komórkowy","zagraniczne"))</f>
        <v>komórkowy</v>
      </c>
      <c r="F1588">
        <f>IFERROR(SEARCH("12*",telefony[[#This Row],[nr]]),0)</f>
        <v>0</v>
      </c>
      <c r="G1588" s="2">
        <f>telefony[[#This Row],[zakonczenie]]-telefony[[#This Row],[rozpoczecie]]</f>
        <v>5.8680555555555292E-3</v>
      </c>
    </row>
    <row r="1589" spans="1:7" hidden="1" x14ac:dyDescent="0.25">
      <c r="A1589">
        <v>20679187</v>
      </c>
      <c r="B1589" s="1">
        <v>42920</v>
      </c>
      <c r="C1589" s="2">
        <v>0.35850694444444442</v>
      </c>
      <c r="D1589" s="2">
        <v>0.36371527777777779</v>
      </c>
      <c r="E1589" t="str">
        <f>IF(LEN(telefony[[#This Row],[nr]])=7,"stacjonarny",IF(LEN(telefony[[#This Row],[nr]])=8,"komórkowy","zagraniczne"))</f>
        <v>komórkowy</v>
      </c>
      <c r="F1589">
        <f>IFERROR(SEARCH("12*",telefony[[#This Row],[nr]]),0)</f>
        <v>0</v>
      </c>
      <c r="G1589" s="2">
        <f>telefony[[#This Row],[zakonczenie]]-telefony[[#This Row],[rozpoczecie]]</f>
        <v>5.2083333333333703E-3</v>
      </c>
    </row>
    <row r="1590" spans="1:7" hidden="1" x14ac:dyDescent="0.25">
      <c r="A1590">
        <v>20679187</v>
      </c>
      <c r="B1590" s="1">
        <v>42929</v>
      </c>
      <c r="C1590" s="2">
        <v>0.34833333333333333</v>
      </c>
      <c r="D1590" s="2">
        <v>0.35206018518518517</v>
      </c>
      <c r="E1590" t="str">
        <f>IF(LEN(telefony[[#This Row],[nr]])=7,"stacjonarny",IF(LEN(telefony[[#This Row],[nr]])=8,"komórkowy","zagraniczne"))</f>
        <v>komórkowy</v>
      </c>
      <c r="F1590">
        <f>IFERROR(SEARCH("12*",telefony[[#This Row],[nr]]),0)</f>
        <v>0</v>
      </c>
      <c r="G1590" s="2">
        <f>telefony[[#This Row],[zakonczenie]]-telefony[[#This Row],[rozpoczecie]]</f>
        <v>3.7268518518518423E-3</v>
      </c>
    </row>
    <row r="1591" spans="1:7" hidden="1" x14ac:dyDescent="0.25">
      <c r="A1591">
        <v>20735440</v>
      </c>
      <c r="B1591" s="1">
        <v>42940</v>
      </c>
      <c r="C1591" s="2">
        <v>0.35041666666666665</v>
      </c>
      <c r="D1591" s="2">
        <v>0.35834490740740743</v>
      </c>
      <c r="E1591" t="str">
        <f>IF(LEN(telefony[[#This Row],[nr]])=7,"stacjonarny",IF(LEN(telefony[[#This Row],[nr]])=8,"komórkowy","zagraniczne"))</f>
        <v>komórkowy</v>
      </c>
      <c r="F1591">
        <f>IFERROR(SEARCH("12*",telefony[[#This Row],[nr]]),0)</f>
        <v>0</v>
      </c>
      <c r="G1591" s="2">
        <f>telefony[[#This Row],[zakonczenie]]-telefony[[#This Row],[rozpoczecie]]</f>
        <v>7.9282407407407773E-3</v>
      </c>
    </row>
    <row r="1592" spans="1:7" hidden="1" x14ac:dyDescent="0.25">
      <c r="A1592">
        <v>21303266</v>
      </c>
      <c r="B1592" s="1">
        <v>42943</v>
      </c>
      <c r="C1592" s="2">
        <v>0.4384953703703704</v>
      </c>
      <c r="D1592" s="2">
        <v>0.44209490740740742</v>
      </c>
      <c r="E1592" t="str">
        <f>IF(LEN(telefony[[#This Row],[nr]])=7,"stacjonarny",IF(LEN(telefony[[#This Row],[nr]])=8,"komórkowy","zagraniczne"))</f>
        <v>komórkowy</v>
      </c>
      <c r="F1592">
        <f>IFERROR(SEARCH("12*",telefony[[#This Row],[nr]]),0)</f>
        <v>0</v>
      </c>
      <c r="G1592" s="2">
        <f>telefony[[#This Row],[zakonczenie]]-telefony[[#This Row],[rozpoczecie]]</f>
        <v>3.5995370370370261E-3</v>
      </c>
    </row>
    <row r="1593" spans="1:7" hidden="1" x14ac:dyDescent="0.25">
      <c r="A1593">
        <v>21677804</v>
      </c>
      <c r="B1593" s="1">
        <v>42926</v>
      </c>
      <c r="C1593" s="2">
        <v>0.51328703703703704</v>
      </c>
      <c r="D1593" s="2">
        <v>0.51821759259259259</v>
      </c>
      <c r="E1593" t="str">
        <f>IF(LEN(telefony[[#This Row],[nr]])=7,"stacjonarny",IF(LEN(telefony[[#This Row],[nr]])=8,"komórkowy","zagraniczne"))</f>
        <v>komórkowy</v>
      </c>
      <c r="F1593">
        <f>IFERROR(SEARCH("12*",telefony[[#This Row],[nr]]),0)</f>
        <v>0</v>
      </c>
      <c r="G1593" s="2">
        <f>telefony[[#This Row],[zakonczenie]]-telefony[[#This Row],[rozpoczecie]]</f>
        <v>4.9305555555555491E-3</v>
      </c>
    </row>
    <row r="1594" spans="1:7" hidden="1" x14ac:dyDescent="0.25">
      <c r="A1594">
        <v>21681406</v>
      </c>
      <c r="B1594" s="1">
        <v>42942</v>
      </c>
      <c r="C1594" s="2">
        <v>0.50876157407407407</v>
      </c>
      <c r="D1594" s="2">
        <v>0.51472222222222219</v>
      </c>
      <c r="E1594" t="str">
        <f>IF(LEN(telefony[[#This Row],[nr]])=7,"stacjonarny",IF(LEN(telefony[[#This Row],[nr]])=8,"komórkowy","zagraniczne"))</f>
        <v>komórkowy</v>
      </c>
      <c r="F1594">
        <f>IFERROR(SEARCH("12*",telefony[[#This Row],[nr]]),0)</f>
        <v>0</v>
      </c>
      <c r="G1594" s="2">
        <f>telefony[[#This Row],[zakonczenie]]-telefony[[#This Row],[rozpoczecie]]</f>
        <v>5.9606481481481177E-3</v>
      </c>
    </row>
    <row r="1595" spans="1:7" hidden="1" x14ac:dyDescent="0.25">
      <c r="A1595">
        <v>21996267</v>
      </c>
      <c r="B1595" s="1">
        <v>42928</v>
      </c>
      <c r="C1595" s="2">
        <v>0.41218749999999998</v>
      </c>
      <c r="D1595" s="2">
        <v>0.41280092592592593</v>
      </c>
      <c r="E1595" t="str">
        <f>IF(LEN(telefony[[#This Row],[nr]])=7,"stacjonarny",IF(LEN(telefony[[#This Row],[nr]])=8,"komórkowy","zagraniczne"))</f>
        <v>komórkowy</v>
      </c>
      <c r="F1595">
        <f>IFERROR(SEARCH("12*",telefony[[#This Row],[nr]]),0)</f>
        <v>0</v>
      </c>
      <c r="G1595" s="2">
        <f>telefony[[#This Row],[zakonczenie]]-telefony[[#This Row],[rozpoczecie]]</f>
        <v>6.134259259259478E-4</v>
      </c>
    </row>
    <row r="1596" spans="1:7" hidden="1" x14ac:dyDescent="0.25">
      <c r="A1596">
        <v>22176115</v>
      </c>
      <c r="B1596" s="1">
        <v>42940</v>
      </c>
      <c r="C1596" s="2">
        <v>0.35991898148148149</v>
      </c>
      <c r="D1596" s="2">
        <v>0.36880787037037038</v>
      </c>
      <c r="E1596" t="str">
        <f>IF(LEN(telefony[[#This Row],[nr]])=7,"stacjonarny",IF(LEN(telefony[[#This Row],[nr]])=8,"komórkowy","zagraniczne"))</f>
        <v>komórkowy</v>
      </c>
      <c r="F1596">
        <f>IFERROR(SEARCH("12*",telefony[[#This Row],[nr]]),0)</f>
        <v>0</v>
      </c>
      <c r="G1596" s="2">
        <f>telefony[[#This Row],[zakonczenie]]-telefony[[#This Row],[rozpoczecie]]</f>
        <v>8.8888888888888906E-3</v>
      </c>
    </row>
    <row r="1597" spans="1:7" hidden="1" x14ac:dyDescent="0.25">
      <c r="A1597">
        <v>22266436</v>
      </c>
      <c r="B1597" s="1">
        <v>42937</v>
      </c>
      <c r="C1597" s="2">
        <v>0.57549768518518518</v>
      </c>
      <c r="D1597" s="2">
        <v>0.57925925925925925</v>
      </c>
      <c r="E1597" t="str">
        <f>IF(LEN(telefony[[#This Row],[nr]])=7,"stacjonarny",IF(LEN(telefony[[#This Row],[nr]])=8,"komórkowy","zagraniczne"))</f>
        <v>komórkowy</v>
      </c>
      <c r="F1597">
        <f>IFERROR(SEARCH("12*",telefony[[#This Row],[nr]]),0)</f>
        <v>0</v>
      </c>
      <c r="G1597" s="2">
        <f>telefony[[#This Row],[zakonczenie]]-telefony[[#This Row],[rozpoczecie]]</f>
        <v>3.76157407407407E-3</v>
      </c>
    </row>
    <row r="1598" spans="1:7" hidden="1" x14ac:dyDescent="0.25">
      <c r="A1598">
        <v>22416837</v>
      </c>
      <c r="B1598" s="1">
        <v>42941</v>
      </c>
      <c r="C1598" s="2">
        <v>0.39881944444444445</v>
      </c>
      <c r="D1598" s="2">
        <v>0.40244212962962961</v>
      </c>
      <c r="E1598" t="str">
        <f>IF(LEN(telefony[[#This Row],[nr]])=7,"stacjonarny",IF(LEN(telefony[[#This Row],[nr]])=8,"komórkowy","zagraniczne"))</f>
        <v>komórkowy</v>
      </c>
      <c r="F1598">
        <f>IFERROR(SEARCH("12*",telefony[[#This Row],[nr]]),0)</f>
        <v>0</v>
      </c>
      <c r="G1598" s="2">
        <f>telefony[[#This Row],[zakonczenie]]-telefony[[#This Row],[rozpoczecie]]</f>
        <v>3.6226851851851594E-3</v>
      </c>
    </row>
    <row r="1599" spans="1:7" hidden="1" x14ac:dyDescent="0.25">
      <c r="A1599">
        <v>22583033</v>
      </c>
      <c r="B1599" s="1">
        <v>42940</v>
      </c>
      <c r="C1599" s="2">
        <v>0.34495370370370371</v>
      </c>
      <c r="D1599" s="2">
        <v>0.3467824074074074</v>
      </c>
      <c r="E1599" t="str">
        <f>IF(LEN(telefony[[#This Row],[nr]])=7,"stacjonarny",IF(LEN(telefony[[#This Row],[nr]])=8,"komórkowy","zagraniczne"))</f>
        <v>komórkowy</v>
      </c>
      <c r="F1599">
        <f>IFERROR(SEARCH("12*",telefony[[#This Row],[nr]]),0)</f>
        <v>0</v>
      </c>
      <c r="G1599" s="2">
        <f>telefony[[#This Row],[zakonczenie]]-telefony[[#This Row],[rozpoczecie]]</f>
        <v>1.8287037037036935E-3</v>
      </c>
    </row>
    <row r="1600" spans="1:7" hidden="1" x14ac:dyDescent="0.25">
      <c r="A1600">
        <v>22747425</v>
      </c>
      <c r="B1600" s="1">
        <v>42919</v>
      </c>
      <c r="C1600" s="2">
        <v>0.37719907407407405</v>
      </c>
      <c r="D1600" s="2">
        <v>0.38513888888888886</v>
      </c>
      <c r="E1600" t="str">
        <f>IF(LEN(telefony[[#This Row],[nr]])=7,"stacjonarny",IF(LEN(telefony[[#This Row],[nr]])=8,"komórkowy","zagraniczne"))</f>
        <v>komórkowy</v>
      </c>
      <c r="F1600">
        <f>IFERROR(SEARCH("12*",telefony[[#This Row],[nr]]),0)</f>
        <v>0</v>
      </c>
      <c r="G1600" s="2">
        <f>telefony[[#This Row],[zakonczenie]]-telefony[[#This Row],[rozpoczecie]]</f>
        <v>7.9398148148148162E-3</v>
      </c>
    </row>
    <row r="1601" spans="1:7" hidden="1" x14ac:dyDescent="0.25">
      <c r="A1601">
        <v>22747425</v>
      </c>
      <c r="B1601" s="1">
        <v>42937</v>
      </c>
      <c r="C1601" s="2">
        <v>0.58520833333333333</v>
      </c>
      <c r="D1601" s="2">
        <v>0.59646990740740746</v>
      </c>
      <c r="E1601" t="str">
        <f>IF(LEN(telefony[[#This Row],[nr]])=7,"stacjonarny",IF(LEN(telefony[[#This Row],[nr]])=8,"komórkowy","zagraniczne"))</f>
        <v>komórkowy</v>
      </c>
      <c r="F1601">
        <f>IFERROR(SEARCH("12*",telefony[[#This Row],[nr]]),0)</f>
        <v>0</v>
      </c>
      <c r="G1601" s="2">
        <f>telefony[[#This Row],[zakonczenie]]-telefony[[#This Row],[rozpoczecie]]</f>
        <v>1.1261574074074132E-2</v>
      </c>
    </row>
    <row r="1602" spans="1:7" hidden="1" x14ac:dyDescent="0.25">
      <c r="A1602">
        <v>22966872</v>
      </c>
      <c r="B1602" s="1">
        <v>42941</v>
      </c>
      <c r="C1602" s="2">
        <v>0.37277777777777776</v>
      </c>
      <c r="D1602" s="2">
        <v>0.37791666666666668</v>
      </c>
      <c r="E1602" t="str">
        <f>IF(LEN(telefony[[#This Row],[nr]])=7,"stacjonarny",IF(LEN(telefony[[#This Row],[nr]])=8,"komórkowy","zagraniczne"))</f>
        <v>komórkowy</v>
      </c>
      <c r="F1602">
        <f>IFERROR(SEARCH("12*",telefony[[#This Row],[nr]]),0)</f>
        <v>0</v>
      </c>
      <c r="G1602" s="2">
        <f>telefony[[#This Row],[zakonczenie]]-telefony[[#This Row],[rozpoczecie]]</f>
        <v>5.138888888888915E-3</v>
      </c>
    </row>
    <row r="1603" spans="1:7" hidden="1" x14ac:dyDescent="0.25">
      <c r="A1603">
        <v>23123600</v>
      </c>
      <c r="B1603" s="1">
        <v>42929</v>
      </c>
      <c r="C1603" s="2">
        <v>0.37334490740740739</v>
      </c>
      <c r="D1603" s="2">
        <v>0.37408564814814815</v>
      </c>
      <c r="E1603" t="str">
        <f>IF(LEN(telefony[[#This Row],[nr]])=7,"stacjonarny",IF(LEN(telefony[[#This Row],[nr]])=8,"komórkowy","zagraniczne"))</f>
        <v>komórkowy</v>
      </c>
      <c r="F1603">
        <f>IFERROR(SEARCH("12*",telefony[[#This Row],[nr]]),0)</f>
        <v>3</v>
      </c>
      <c r="G1603" s="2">
        <f>telefony[[#This Row],[zakonczenie]]-telefony[[#This Row],[rozpoczecie]]</f>
        <v>7.4074074074076401E-4</v>
      </c>
    </row>
    <row r="1604" spans="1:7" hidden="1" x14ac:dyDescent="0.25">
      <c r="A1604">
        <v>23123600</v>
      </c>
      <c r="B1604" s="1">
        <v>42930</v>
      </c>
      <c r="C1604" s="2">
        <v>0.53268518518518515</v>
      </c>
      <c r="D1604" s="2">
        <v>0.54135416666666669</v>
      </c>
      <c r="E1604" t="str">
        <f>IF(LEN(telefony[[#This Row],[nr]])=7,"stacjonarny",IF(LEN(telefony[[#This Row],[nr]])=8,"komórkowy","zagraniczne"))</f>
        <v>komórkowy</v>
      </c>
      <c r="F1604">
        <f>IFERROR(SEARCH("12*",telefony[[#This Row],[nr]]),0)</f>
        <v>3</v>
      </c>
      <c r="G1604" s="2">
        <f>telefony[[#This Row],[zakonczenie]]-telefony[[#This Row],[rozpoczecie]]</f>
        <v>8.6689814814815414E-3</v>
      </c>
    </row>
    <row r="1605" spans="1:7" hidden="1" x14ac:dyDescent="0.25">
      <c r="A1605">
        <v>23300236</v>
      </c>
      <c r="B1605" s="1">
        <v>42935</v>
      </c>
      <c r="C1605" s="2">
        <v>0.37094907407407407</v>
      </c>
      <c r="D1605" s="2">
        <v>0.37517361111111114</v>
      </c>
      <c r="E1605" t="str">
        <f>IF(LEN(telefony[[#This Row],[nr]])=7,"stacjonarny",IF(LEN(telefony[[#This Row],[nr]])=8,"komórkowy","zagraniczne"))</f>
        <v>komórkowy</v>
      </c>
      <c r="F1605">
        <f>IFERROR(SEARCH("12*",telefony[[#This Row],[nr]]),0)</f>
        <v>0</v>
      </c>
      <c r="G1605" s="2">
        <f>telefony[[#This Row],[zakonczenie]]-telefony[[#This Row],[rozpoczecie]]</f>
        <v>4.2245370370370683E-3</v>
      </c>
    </row>
    <row r="1606" spans="1:7" hidden="1" x14ac:dyDescent="0.25">
      <c r="A1606">
        <v>23368531</v>
      </c>
      <c r="B1606" s="1">
        <v>42933</v>
      </c>
      <c r="C1606" s="2">
        <v>0.39103009259259258</v>
      </c>
      <c r="D1606" s="2">
        <v>0.39221064814814816</v>
      </c>
      <c r="E1606" t="str">
        <f>IF(LEN(telefony[[#This Row],[nr]])=7,"stacjonarny",IF(LEN(telefony[[#This Row],[nr]])=8,"komórkowy","zagraniczne"))</f>
        <v>komórkowy</v>
      </c>
      <c r="F1606">
        <f>IFERROR(SEARCH("12*",telefony[[#This Row],[nr]]),0)</f>
        <v>0</v>
      </c>
      <c r="G1606" s="2">
        <f>telefony[[#This Row],[zakonczenie]]-telefony[[#This Row],[rozpoczecie]]</f>
        <v>1.1805555555555736E-3</v>
      </c>
    </row>
    <row r="1607" spans="1:7" hidden="1" x14ac:dyDescent="0.25">
      <c r="A1607">
        <v>23504109</v>
      </c>
      <c r="B1607" s="1">
        <v>42923</v>
      </c>
      <c r="C1607" s="2">
        <v>0.52921296296296294</v>
      </c>
      <c r="D1607" s="2">
        <v>0.53706018518518517</v>
      </c>
      <c r="E1607" t="str">
        <f>IF(LEN(telefony[[#This Row],[nr]])=7,"stacjonarny",IF(LEN(telefony[[#This Row],[nr]])=8,"komórkowy","zagraniczne"))</f>
        <v>komórkowy</v>
      </c>
      <c r="F1607">
        <f>IFERROR(SEARCH("12*",telefony[[#This Row],[nr]]),0)</f>
        <v>0</v>
      </c>
      <c r="G1607" s="2">
        <f>telefony[[#This Row],[zakonczenie]]-telefony[[#This Row],[rozpoczecie]]</f>
        <v>7.8472222222222276E-3</v>
      </c>
    </row>
    <row r="1608" spans="1:7" hidden="1" x14ac:dyDescent="0.25">
      <c r="A1608">
        <v>23580194</v>
      </c>
      <c r="B1608" s="1">
        <v>42930</v>
      </c>
      <c r="C1608" s="2">
        <v>0.36516203703703703</v>
      </c>
      <c r="D1608" s="2">
        <v>0.37596064814814817</v>
      </c>
      <c r="E1608" t="str">
        <f>IF(LEN(telefony[[#This Row],[nr]])=7,"stacjonarny",IF(LEN(telefony[[#This Row],[nr]])=8,"komórkowy","zagraniczne"))</f>
        <v>komórkowy</v>
      </c>
      <c r="F1608">
        <f>IFERROR(SEARCH("12*",telefony[[#This Row],[nr]]),0)</f>
        <v>0</v>
      </c>
      <c r="G1608" s="2">
        <f>telefony[[#This Row],[zakonczenie]]-telefony[[#This Row],[rozpoczecie]]</f>
        <v>1.0798611111111134E-2</v>
      </c>
    </row>
    <row r="1609" spans="1:7" hidden="1" x14ac:dyDescent="0.25">
      <c r="A1609">
        <v>23715237</v>
      </c>
      <c r="B1609" s="1">
        <v>42941</v>
      </c>
      <c r="C1609" s="2">
        <v>0.39152777777777775</v>
      </c>
      <c r="D1609" s="2">
        <v>0.39559027777777778</v>
      </c>
      <c r="E1609" t="str">
        <f>IF(LEN(telefony[[#This Row],[nr]])=7,"stacjonarny",IF(LEN(telefony[[#This Row],[nr]])=8,"komórkowy","zagraniczne"))</f>
        <v>komórkowy</v>
      </c>
      <c r="F1609">
        <f>IFERROR(SEARCH("12*",telefony[[#This Row],[nr]]),0)</f>
        <v>0</v>
      </c>
      <c r="G1609" s="2">
        <f>telefony[[#This Row],[zakonczenie]]-telefony[[#This Row],[rozpoczecie]]</f>
        <v>4.0625000000000244E-3</v>
      </c>
    </row>
    <row r="1610" spans="1:7" hidden="1" x14ac:dyDescent="0.25">
      <c r="A1610">
        <v>24024164</v>
      </c>
      <c r="B1610" s="1">
        <v>42947</v>
      </c>
      <c r="C1610" s="2">
        <v>0.38135416666666666</v>
      </c>
      <c r="D1610" s="2">
        <v>0.38210648148148146</v>
      </c>
      <c r="E1610" t="str">
        <f>IF(LEN(telefony[[#This Row],[nr]])=7,"stacjonarny",IF(LEN(telefony[[#This Row],[nr]])=8,"komórkowy","zagraniczne"))</f>
        <v>komórkowy</v>
      </c>
      <c r="F1610">
        <f>IFERROR(SEARCH("12*",telefony[[#This Row],[nr]]),0)</f>
        <v>0</v>
      </c>
      <c r="G1610" s="2">
        <f>telefony[[#This Row],[zakonczenie]]-telefony[[#This Row],[rozpoczecie]]</f>
        <v>7.5231481481480289E-4</v>
      </c>
    </row>
    <row r="1611" spans="1:7" hidden="1" x14ac:dyDescent="0.25">
      <c r="A1611">
        <v>24290062</v>
      </c>
      <c r="B1611" s="1">
        <v>42930</v>
      </c>
      <c r="C1611" s="2">
        <v>0.56141203703703701</v>
      </c>
      <c r="D1611" s="2">
        <v>0.57055555555555559</v>
      </c>
      <c r="E1611" t="str">
        <f>IF(LEN(telefony[[#This Row],[nr]])=7,"stacjonarny",IF(LEN(telefony[[#This Row],[nr]])=8,"komórkowy","zagraniczne"))</f>
        <v>komórkowy</v>
      </c>
      <c r="F1611">
        <f>IFERROR(SEARCH("12*",telefony[[#This Row],[nr]]),0)</f>
        <v>0</v>
      </c>
      <c r="G1611" s="2">
        <f>telefony[[#This Row],[zakonczenie]]-telefony[[#This Row],[rozpoczecie]]</f>
        <v>9.1435185185185786E-3</v>
      </c>
    </row>
    <row r="1612" spans="1:7" hidden="1" x14ac:dyDescent="0.25">
      <c r="A1612">
        <v>24290062</v>
      </c>
      <c r="B1612" s="1">
        <v>42936</v>
      </c>
      <c r="C1612" s="2">
        <v>0.38047453703703704</v>
      </c>
      <c r="D1612" s="2">
        <v>0.39142361111111112</v>
      </c>
      <c r="E1612" t="str">
        <f>IF(LEN(telefony[[#This Row],[nr]])=7,"stacjonarny",IF(LEN(telefony[[#This Row],[nr]])=8,"komórkowy","zagraniczne"))</f>
        <v>komórkowy</v>
      </c>
      <c r="F1612">
        <f>IFERROR(SEARCH("12*",telefony[[#This Row],[nr]]),0)</f>
        <v>0</v>
      </c>
      <c r="G1612" s="2">
        <f>telefony[[#This Row],[zakonczenie]]-telefony[[#This Row],[rozpoczecie]]</f>
        <v>1.0949074074074083E-2</v>
      </c>
    </row>
    <row r="1613" spans="1:7" hidden="1" x14ac:dyDescent="0.25">
      <c r="A1613">
        <v>24454566</v>
      </c>
      <c r="B1613" s="1">
        <v>42935</v>
      </c>
      <c r="C1613" s="2">
        <v>0.50749999999999995</v>
      </c>
      <c r="D1613" s="2">
        <v>0.51290509259259254</v>
      </c>
      <c r="E1613" t="str">
        <f>IF(LEN(telefony[[#This Row],[nr]])=7,"stacjonarny",IF(LEN(telefony[[#This Row],[nr]])=8,"komórkowy","zagraniczne"))</f>
        <v>komórkowy</v>
      </c>
      <c r="F1613">
        <f>IFERROR(SEARCH("12*",telefony[[#This Row],[nr]]),0)</f>
        <v>0</v>
      </c>
      <c r="G1613" s="2">
        <f>telefony[[#This Row],[zakonczenie]]-telefony[[#This Row],[rozpoczecie]]</f>
        <v>5.4050925925925863E-3</v>
      </c>
    </row>
    <row r="1614" spans="1:7" hidden="1" x14ac:dyDescent="0.25">
      <c r="A1614">
        <v>24665933</v>
      </c>
      <c r="B1614" s="1">
        <v>42933</v>
      </c>
      <c r="C1614" s="2">
        <v>0.36373842592592592</v>
      </c>
      <c r="D1614" s="2">
        <v>0.36895833333333333</v>
      </c>
      <c r="E1614" t="str">
        <f>IF(LEN(telefony[[#This Row],[nr]])=7,"stacjonarny",IF(LEN(telefony[[#This Row],[nr]])=8,"komórkowy","zagraniczne"))</f>
        <v>komórkowy</v>
      </c>
      <c r="F1614">
        <f>IFERROR(SEARCH("12*",telefony[[#This Row],[nr]]),0)</f>
        <v>0</v>
      </c>
      <c r="G1614" s="2">
        <f>telefony[[#This Row],[zakonczenie]]-telefony[[#This Row],[rozpoczecie]]</f>
        <v>5.2199074074074092E-3</v>
      </c>
    </row>
    <row r="1615" spans="1:7" hidden="1" x14ac:dyDescent="0.25">
      <c r="A1615">
        <v>24665933</v>
      </c>
      <c r="B1615" s="1">
        <v>42942</v>
      </c>
      <c r="C1615" s="2">
        <v>0.53666666666666663</v>
      </c>
      <c r="D1615" s="2">
        <v>0.5370949074074074</v>
      </c>
      <c r="E1615" t="str">
        <f>IF(LEN(telefony[[#This Row],[nr]])=7,"stacjonarny",IF(LEN(telefony[[#This Row],[nr]])=8,"komórkowy","zagraniczne"))</f>
        <v>komórkowy</v>
      </c>
      <c r="F1615">
        <f>IFERROR(SEARCH("12*",telefony[[#This Row],[nr]]),0)</f>
        <v>0</v>
      </c>
      <c r="G1615" s="2">
        <f>telefony[[#This Row],[zakonczenie]]-telefony[[#This Row],[rozpoczecie]]</f>
        <v>4.2824074074077068E-4</v>
      </c>
    </row>
    <row r="1616" spans="1:7" hidden="1" x14ac:dyDescent="0.25">
      <c r="A1616">
        <v>24724114</v>
      </c>
      <c r="B1616" s="1">
        <v>42930</v>
      </c>
      <c r="C1616" s="2">
        <v>0.36212962962962963</v>
      </c>
      <c r="D1616" s="2">
        <v>0.36342592592592593</v>
      </c>
      <c r="E1616" t="str">
        <f>IF(LEN(telefony[[#This Row],[nr]])=7,"stacjonarny",IF(LEN(telefony[[#This Row],[nr]])=8,"komórkowy","zagraniczne"))</f>
        <v>komórkowy</v>
      </c>
      <c r="F1616">
        <f>IFERROR(SEARCH("12*",telefony[[#This Row],[nr]]),0)</f>
        <v>0</v>
      </c>
      <c r="G1616" s="2">
        <f>telefony[[#This Row],[zakonczenie]]-telefony[[#This Row],[rozpoczecie]]</f>
        <v>1.2962962962962954E-3</v>
      </c>
    </row>
    <row r="1617" spans="1:7" hidden="1" x14ac:dyDescent="0.25">
      <c r="A1617">
        <v>24724570</v>
      </c>
      <c r="B1617" s="1">
        <v>42921</v>
      </c>
      <c r="C1617" s="2">
        <v>0.61430555555555555</v>
      </c>
      <c r="D1617" s="2">
        <v>0.61843749999999997</v>
      </c>
      <c r="E1617" t="str">
        <f>IF(LEN(telefony[[#This Row],[nr]])=7,"stacjonarny",IF(LEN(telefony[[#This Row],[nr]])=8,"komórkowy","zagraniczne"))</f>
        <v>komórkowy</v>
      </c>
      <c r="F1617">
        <f>IFERROR(SEARCH("12*",telefony[[#This Row],[nr]]),0)</f>
        <v>0</v>
      </c>
      <c r="G1617" s="2">
        <f>telefony[[#This Row],[zakonczenie]]-telefony[[#This Row],[rozpoczecie]]</f>
        <v>4.1319444444444242E-3</v>
      </c>
    </row>
    <row r="1618" spans="1:7" hidden="1" x14ac:dyDescent="0.25">
      <c r="A1618">
        <v>24850212</v>
      </c>
      <c r="B1618" s="1">
        <v>42941</v>
      </c>
      <c r="C1618" s="2">
        <v>0.54350694444444447</v>
      </c>
      <c r="D1618" s="2">
        <v>0.54767361111111112</v>
      </c>
      <c r="E1618" t="str">
        <f>IF(LEN(telefony[[#This Row],[nr]])=7,"stacjonarny",IF(LEN(telefony[[#This Row],[nr]])=8,"komórkowy","zagraniczne"))</f>
        <v>komórkowy</v>
      </c>
      <c r="F1618">
        <f>IFERROR(SEARCH("12*",telefony[[#This Row],[nr]]),0)</f>
        <v>7</v>
      </c>
      <c r="G1618" s="2">
        <f>telefony[[#This Row],[zakonczenie]]-telefony[[#This Row],[rozpoczecie]]</f>
        <v>4.1666666666666519E-3</v>
      </c>
    </row>
    <row r="1619" spans="1:7" hidden="1" x14ac:dyDescent="0.25">
      <c r="A1619">
        <v>25133293</v>
      </c>
      <c r="B1619" s="1">
        <v>42922</v>
      </c>
      <c r="C1619" s="2">
        <v>0.528900462962963</v>
      </c>
      <c r="D1619" s="2">
        <v>0.53740740740740744</v>
      </c>
      <c r="E1619" t="str">
        <f>IF(LEN(telefony[[#This Row],[nr]])=7,"stacjonarny",IF(LEN(telefony[[#This Row],[nr]])=8,"komórkowy","zagraniczne"))</f>
        <v>komórkowy</v>
      </c>
      <c r="F1619">
        <f>IFERROR(SEARCH("12*",telefony[[#This Row],[nr]]),0)</f>
        <v>0</v>
      </c>
      <c r="G1619" s="2">
        <f>telefony[[#This Row],[zakonczenie]]-telefony[[#This Row],[rozpoczecie]]</f>
        <v>8.506944444444442E-3</v>
      </c>
    </row>
    <row r="1620" spans="1:7" hidden="1" x14ac:dyDescent="0.25">
      <c r="A1620">
        <v>25147401</v>
      </c>
      <c r="B1620" s="1">
        <v>42923</v>
      </c>
      <c r="C1620" s="2">
        <v>0.57922453703703702</v>
      </c>
      <c r="D1620" s="2">
        <v>0.58821759259259254</v>
      </c>
      <c r="E1620" t="str">
        <f>IF(LEN(telefony[[#This Row],[nr]])=7,"stacjonarny",IF(LEN(telefony[[#This Row],[nr]])=8,"komórkowy","zagraniczne"))</f>
        <v>komórkowy</v>
      </c>
      <c r="F1620">
        <f>IFERROR(SEARCH("12*",telefony[[#This Row],[nr]]),0)</f>
        <v>0</v>
      </c>
      <c r="G1620" s="2">
        <f>telefony[[#This Row],[zakonczenie]]-telefony[[#This Row],[rozpoczecie]]</f>
        <v>8.9930555555555181E-3</v>
      </c>
    </row>
    <row r="1621" spans="1:7" hidden="1" x14ac:dyDescent="0.25">
      <c r="A1621">
        <v>25194612</v>
      </c>
      <c r="B1621" s="1">
        <v>42940</v>
      </c>
      <c r="C1621" s="2">
        <v>0.39516203703703706</v>
      </c>
      <c r="D1621" s="2">
        <v>0.4057986111111111</v>
      </c>
      <c r="E1621" t="str">
        <f>IF(LEN(telefony[[#This Row],[nr]])=7,"stacjonarny",IF(LEN(telefony[[#This Row],[nr]])=8,"komórkowy","zagraniczne"))</f>
        <v>komórkowy</v>
      </c>
      <c r="F1621">
        <f>IFERROR(SEARCH("12*",telefony[[#This Row],[nr]]),0)</f>
        <v>7</v>
      </c>
      <c r="G1621" s="2">
        <f>telefony[[#This Row],[zakonczenie]]-telefony[[#This Row],[rozpoczecie]]</f>
        <v>1.0636574074074034E-2</v>
      </c>
    </row>
    <row r="1622" spans="1:7" hidden="1" x14ac:dyDescent="0.25">
      <c r="A1622">
        <v>25240352</v>
      </c>
      <c r="B1622" s="1">
        <v>42930</v>
      </c>
      <c r="C1622" s="2">
        <v>0.3369212962962963</v>
      </c>
      <c r="D1622" s="2">
        <v>0.34468749999999998</v>
      </c>
      <c r="E1622" t="str">
        <f>IF(LEN(telefony[[#This Row],[nr]])=7,"stacjonarny",IF(LEN(telefony[[#This Row],[nr]])=8,"komórkowy","zagraniczne"))</f>
        <v>komórkowy</v>
      </c>
      <c r="F1622">
        <f>IFERROR(SEARCH("12*",telefony[[#This Row],[nr]]),0)</f>
        <v>0</v>
      </c>
      <c r="G1622" s="2">
        <f>telefony[[#This Row],[zakonczenie]]-telefony[[#This Row],[rozpoczecie]]</f>
        <v>7.766203703703678E-3</v>
      </c>
    </row>
    <row r="1623" spans="1:7" hidden="1" x14ac:dyDescent="0.25">
      <c r="A1623">
        <v>25459710</v>
      </c>
      <c r="B1623" s="1">
        <v>42927</v>
      </c>
      <c r="C1623" s="2">
        <v>0.38797453703703705</v>
      </c>
      <c r="D1623" s="2">
        <v>0.39458333333333334</v>
      </c>
      <c r="E1623" t="str">
        <f>IF(LEN(telefony[[#This Row],[nr]])=7,"stacjonarny",IF(LEN(telefony[[#This Row],[nr]])=8,"komórkowy","zagraniczne"))</f>
        <v>komórkowy</v>
      </c>
      <c r="F1623">
        <f>IFERROR(SEARCH("12*",telefony[[#This Row],[nr]]),0)</f>
        <v>0</v>
      </c>
      <c r="G1623" s="2">
        <f>telefony[[#This Row],[zakonczenie]]-telefony[[#This Row],[rozpoczecie]]</f>
        <v>6.6087962962962932E-3</v>
      </c>
    </row>
    <row r="1624" spans="1:7" hidden="1" x14ac:dyDescent="0.25">
      <c r="A1624">
        <v>25545000</v>
      </c>
      <c r="B1624" s="1">
        <v>42930</v>
      </c>
      <c r="C1624" s="2">
        <v>0.4959722222222222</v>
      </c>
      <c r="D1624" s="2">
        <v>0.50451388888888893</v>
      </c>
      <c r="E1624" t="str">
        <f>IF(LEN(telefony[[#This Row],[nr]])=7,"stacjonarny",IF(LEN(telefony[[#This Row],[nr]])=8,"komórkowy","zagraniczne"))</f>
        <v>komórkowy</v>
      </c>
      <c r="F1624">
        <f>IFERROR(SEARCH("12*",telefony[[#This Row],[nr]]),0)</f>
        <v>0</v>
      </c>
      <c r="G1624" s="2">
        <f>telefony[[#This Row],[zakonczenie]]-telefony[[#This Row],[rozpoczecie]]</f>
        <v>8.5416666666667251E-3</v>
      </c>
    </row>
    <row r="1625" spans="1:7" hidden="1" x14ac:dyDescent="0.25">
      <c r="A1625">
        <v>25574074</v>
      </c>
      <c r="B1625" s="1">
        <v>42935</v>
      </c>
      <c r="C1625" s="2">
        <v>0.61081018518518515</v>
      </c>
      <c r="D1625" s="2">
        <v>0.62118055555555551</v>
      </c>
      <c r="E1625" t="str">
        <f>IF(LEN(telefony[[#This Row],[nr]])=7,"stacjonarny",IF(LEN(telefony[[#This Row],[nr]])=8,"komórkowy","zagraniczne"))</f>
        <v>komórkowy</v>
      </c>
      <c r="F1625">
        <f>IFERROR(SEARCH("12*",telefony[[#This Row],[nr]]),0)</f>
        <v>0</v>
      </c>
      <c r="G1625" s="2">
        <f>telefony[[#This Row],[zakonczenie]]-telefony[[#This Row],[rozpoczecie]]</f>
        <v>1.0370370370370363E-2</v>
      </c>
    </row>
    <row r="1626" spans="1:7" hidden="1" x14ac:dyDescent="0.25">
      <c r="A1626">
        <v>25581178</v>
      </c>
      <c r="B1626" s="1">
        <v>42934</v>
      </c>
      <c r="C1626" s="2">
        <v>0.58942129629629625</v>
      </c>
      <c r="D1626" s="2">
        <v>0.59734953703703708</v>
      </c>
      <c r="E1626" t="str">
        <f>IF(LEN(telefony[[#This Row],[nr]])=7,"stacjonarny",IF(LEN(telefony[[#This Row],[nr]])=8,"komórkowy","zagraniczne"))</f>
        <v>komórkowy</v>
      </c>
      <c r="F1626">
        <f>IFERROR(SEARCH("12*",telefony[[#This Row],[nr]]),0)</f>
        <v>0</v>
      </c>
      <c r="G1626" s="2">
        <f>telefony[[#This Row],[zakonczenie]]-telefony[[#This Row],[rozpoczecie]]</f>
        <v>7.9282407407408328E-3</v>
      </c>
    </row>
    <row r="1627" spans="1:7" hidden="1" x14ac:dyDescent="0.25">
      <c r="A1627">
        <v>26204415</v>
      </c>
      <c r="B1627" s="1">
        <v>42919</v>
      </c>
      <c r="C1627" s="2">
        <v>0.34880787037037037</v>
      </c>
      <c r="D1627" s="2">
        <v>0.35023148148148148</v>
      </c>
      <c r="E1627" t="str">
        <f>IF(LEN(telefony[[#This Row],[nr]])=7,"stacjonarny",IF(LEN(telefony[[#This Row],[nr]])=8,"komórkowy","zagraniczne"))</f>
        <v>komórkowy</v>
      </c>
      <c r="F1627">
        <f>IFERROR(SEARCH("12*",telefony[[#This Row],[nr]]),0)</f>
        <v>0</v>
      </c>
      <c r="G1627" s="2">
        <f>telefony[[#This Row],[zakonczenie]]-telefony[[#This Row],[rozpoczecie]]</f>
        <v>1.4236111111111116E-3</v>
      </c>
    </row>
    <row r="1628" spans="1:7" hidden="1" x14ac:dyDescent="0.25">
      <c r="A1628">
        <v>26204415</v>
      </c>
      <c r="B1628" s="1">
        <v>42919</v>
      </c>
      <c r="C1628" s="2">
        <v>0.37516203703703704</v>
      </c>
      <c r="D1628" s="2">
        <v>0.38424768518518521</v>
      </c>
      <c r="E1628" t="str">
        <f>IF(LEN(telefony[[#This Row],[nr]])=7,"stacjonarny",IF(LEN(telefony[[#This Row],[nr]])=8,"komórkowy","zagraniczne"))</f>
        <v>komórkowy</v>
      </c>
      <c r="F1628">
        <f>IFERROR(SEARCH("12*",telefony[[#This Row],[nr]]),0)</f>
        <v>0</v>
      </c>
      <c r="G1628" s="2">
        <f>telefony[[#This Row],[zakonczenie]]-telefony[[#This Row],[rozpoczecie]]</f>
        <v>9.0856481481481621E-3</v>
      </c>
    </row>
    <row r="1629" spans="1:7" hidden="1" x14ac:dyDescent="0.25">
      <c r="A1629">
        <v>26204415</v>
      </c>
      <c r="B1629" s="1">
        <v>42922</v>
      </c>
      <c r="C1629" s="2">
        <v>0.38806712962962964</v>
      </c>
      <c r="D1629" s="2">
        <v>0.39144675925925926</v>
      </c>
      <c r="E1629" t="str">
        <f>IF(LEN(telefony[[#This Row],[nr]])=7,"stacjonarny",IF(LEN(telefony[[#This Row],[nr]])=8,"komórkowy","zagraniczne"))</f>
        <v>komórkowy</v>
      </c>
      <c r="F1629">
        <f>IFERROR(SEARCH("12*",telefony[[#This Row],[nr]]),0)</f>
        <v>0</v>
      </c>
      <c r="G1629" s="2">
        <f>telefony[[#This Row],[zakonczenie]]-telefony[[#This Row],[rozpoczecie]]</f>
        <v>3.3796296296296213E-3</v>
      </c>
    </row>
    <row r="1630" spans="1:7" hidden="1" x14ac:dyDescent="0.25">
      <c r="A1630">
        <v>26254490</v>
      </c>
      <c r="B1630" s="1">
        <v>42940</v>
      </c>
      <c r="C1630" s="2">
        <v>0.54773148148148143</v>
      </c>
      <c r="D1630" s="2">
        <v>0.55074074074074075</v>
      </c>
      <c r="E1630" t="str">
        <f>IF(LEN(telefony[[#This Row],[nr]])=7,"stacjonarny",IF(LEN(telefony[[#This Row],[nr]])=8,"komórkowy","zagraniczne"))</f>
        <v>komórkowy</v>
      </c>
      <c r="F1630">
        <f>IFERROR(SEARCH("12*",telefony[[#This Row],[nr]]),0)</f>
        <v>0</v>
      </c>
      <c r="G1630" s="2">
        <f>telefony[[#This Row],[zakonczenie]]-telefony[[#This Row],[rozpoczecie]]</f>
        <v>3.0092592592593226E-3</v>
      </c>
    </row>
    <row r="1631" spans="1:7" hidden="1" x14ac:dyDescent="0.25">
      <c r="A1631">
        <v>26463662</v>
      </c>
      <c r="B1631" s="1">
        <v>42940</v>
      </c>
      <c r="C1631" s="2">
        <v>0.55153935185185188</v>
      </c>
      <c r="D1631" s="2">
        <v>0.56090277777777775</v>
      </c>
      <c r="E1631" t="str">
        <f>IF(LEN(telefony[[#This Row],[nr]])=7,"stacjonarny",IF(LEN(telefony[[#This Row],[nr]])=8,"komórkowy","zagraniczne"))</f>
        <v>komórkowy</v>
      </c>
      <c r="F1631">
        <f>IFERROR(SEARCH("12*",telefony[[#This Row],[nr]]),0)</f>
        <v>0</v>
      </c>
      <c r="G1631" s="2">
        <f>telefony[[#This Row],[zakonczenie]]-telefony[[#This Row],[rozpoczecie]]</f>
        <v>9.3634259259258723E-3</v>
      </c>
    </row>
    <row r="1632" spans="1:7" hidden="1" x14ac:dyDescent="0.25">
      <c r="A1632">
        <v>26699217</v>
      </c>
      <c r="B1632" s="1">
        <v>42929</v>
      </c>
      <c r="C1632" s="2">
        <v>0.5471759259259259</v>
      </c>
      <c r="D1632" s="2">
        <v>0.55871527777777774</v>
      </c>
      <c r="E1632" t="str">
        <f>IF(LEN(telefony[[#This Row],[nr]])=7,"stacjonarny",IF(LEN(telefony[[#This Row],[nr]])=8,"komórkowy","zagraniczne"))</f>
        <v>komórkowy</v>
      </c>
      <c r="F1632">
        <f>IFERROR(SEARCH("12*",telefony[[#This Row],[nr]]),0)</f>
        <v>0</v>
      </c>
      <c r="G1632" s="2">
        <f>telefony[[#This Row],[zakonczenie]]-telefony[[#This Row],[rozpoczecie]]</f>
        <v>1.1539351851851842E-2</v>
      </c>
    </row>
    <row r="1633" spans="1:7" hidden="1" x14ac:dyDescent="0.25">
      <c r="A1633">
        <v>26766818</v>
      </c>
      <c r="B1633" s="1">
        <v>42944</v>
      </c>
      <c r="C1633" s="2">
        <v>0.59788194444444442</v>
      </c>
      <c r="D1633" s="2">
        <v>0.60576388888888888</v>
      </c>
      <c r="E1633" t="str">
        <f>IF(LEN(telefony[[#This Row],[nr]])=7,"stacjonarny",IF(LEN(telefony[[#This Row],[nr]])=8,"komórkowy","zagraniczne"))</f>
        <v>komórkowy</v>
      </c>
      <c r="F1633">
        <f>IFERROR(SEARCH("12*",telefony[[#This Row],[nr]]),0)</f>
        <v>0</v>
      </c>
      <c r="G1633" s="2">
        <f>telefony[[#This Row],[zakonczenie]]-telefony[[#This Row],[rozpoczecie]]</f>
        <v>7.8819444444444553E-3</v>
      </c>
    </row>
    <row r="1634" spans="1:7" hidden="1" x14ac:dyDescent="0.25">
      <c r="A1634">
        <v>26891502</v>
      </c>
      <c r="B1634" s="1">
        <v>42942</v>
      </c>
      <c r="C1634" s="2">
        <v>0.3697685185185185</v>
      </c>
      <c r="D1634" s="2">
        <v>0.37656250000000002</v>
      </c>
      <c r="E1634" t="str">
        <f>IF(LEN(telefony[[#This Row],[nr]])=7,"stacjonarny",IF(LEN(telefony[[#This Row],[nr]])=8,"komórkowy","zagraniczne"))</f>
        <v>komórkowy</v>
      </c>
      <c r="F1634">
        <f>IFERROR(SEARCH("12*",telefony[[#This Row],[nr]]),0)</f>
        <v>0</v>
      </c>
      <c r="G1634" s="2">
        <f>telefony[[#This Row],[zakonczenie]]-telefony[[#This Row],[rozpoczecie]]</f>
        <v>6.7939814814815258E-3</v>
      </c>
    </row>
    <row r="1635" spans="1:7" hidden="1" x14ac:dyDescent="0.25">
      <c r="A1635">
        <v>26895957</v>
      </c>
      <c r="B1635" s="1">
        <v>42936</v>
      </c>
      <c r="C1635" s="2">
        <v>0.53083333333333338</v>
      </c>
      <c r="D1635" s="2">
        <v>0.53511574074074075</v>
      </c>
      <c r="E1635" t="str">
        <f>IF(LEN(telefony[[#This Row],[nr]])=7,"stacjonarny",IF(LEN(telefony[[#This Row],[nr]])=8,"komórkowy","zagraniczne"))</f>
        <v>komórkowy</v>
      </c>
      <c r="F1635">
        <f>IFERROR(SEARCH("12*",telefony[[#This Row],[nr]]),0)</f>
        <v>0</v>
      </c>
      <c r="G1635" s="2">
        <f>telefony[[#This Row],[zakonczenie]]-telefony[[#This Row],[rozpoczecie]]</f>
        <v>4.2824074074073737E-3</v>
      </c>
    </row>
    <row r="1636" spans="1:7" hidden="1" x14ac:dyDescent="0.25">
      <c r="A1636">
        <v>27410048</v>
      </c>
      <c r="B1636" s="1">
        <v>42929</v>
      </c>
      <c r="C1636" s="2">
        <v>0.37748842592592591</v>
      </c>
      <c r="D1636" s="2">
        <v>0.37763888888888891</v>
      </c>
      <c r="E1636" t="str">
        <f>IF(LEN(telefony[[#This Row],[nr]])=7,"stacjonarny",IF(LEN(telefony[[#This Row],[nr]])=8,"komórkowy","zagraniczne"))</f>
        <v>komórkowy</v>
      </c>
      <c r="F1636">
        <f>IFERROR(SEARCH("12*",telefony[[#This Row],[nr]]),0)</f>
        <v>0</v>
      </c>
      <c r="G1636" s="2">
        <f>telefony[[#This Row],[zakonczenie]]-telefony[[#This Row],[rozpoczecie]]</f>
        <v>1.5046296296300499E-4</v>
      </c>
    </row>
    <row r="1637" spans="1:7" hidden="1" x14ac:dyDescent="0.25">
      <c r="A1637">
        <v>27487200</v>
      </c>
      <c r="B1637" s="1">
        <v>42928</v>
      </c>
      <c r="C1637" s="2">
        <v>0.34646990740740741</v>
      </c>
      <c r="D1637" s="2">
        <v>0.3550462962962963</v>
      </c>
      <c r="E1637" t="str">
        <f>IF(LEN(telefony[[#This Row],[nr]])=7,"stacjonarny",IF(LEN(telefony[[#This Row],[nr]])=8,"komórkowy","zagraniczne"))</f>
        <v>komórkowy</v>
      </c>
      <c r="F1637">
        <f>IFERROR(SEARCH("12*",telefony[[#This Row],[nr]]),0)</f>
        <v>0</v>
      </c>
      <c r="G1637" s="2">
        <f>telefony[[#This Row],[zakonczenie]]-telefony[[#This Row],[rozpoczecie]]</f>
        <v>8.5763888888888973E-3</v>
      </c>
    </row>
    <row r="1638" spans="1:7" hidden="1" x14ac:dyDescent="0.25">
      <c r="A1638">
        <v>27610972</v>
      </c>
      <c r="B1638" s="1">
        <v>42935</v>
      </c>
      <c r="C1638" s="2">
        <v>0.33888888888888891</v>
      </c>
      <c r="D1638" s="2">
        <v>0.3502777777777778</v>
      </c>
      <c r="E1638" t="str">
        <f>IF(LEN(telefony[[#This Row],[nr]])=7,"stacjonarny",IF(LEN(telefony[[#This Row],[nr]])=8,"komórkowy","zagraniczne"))</f>
        <v>komórkowy</v>
      </c>
      <c r="F1638">
        <f>IFERROR(SEARCH("12*",telefony[[#This Row],[nr]]),0)</f>
        <v>0</v>
      </c>
      <c r="G1638" s="2">
        <f>telefony[[#This Row],[zakonczenie]]-telefony[[#This Row],[rozpoczecie]]</f>
        <v>1.1388888888888893E-2</v>
      </c>
    </row>
    <row r="1639" spans="1:7" hidden="1" x14ac:dyDescent="0.25">
      <c r="A1639">
        <v>27684909</v>
      </c>
      <c r="B1639" s="1">
        <v>42935</v>
      </c>
      <c r="C1639" s="2">
        <v>0.42166666666666669</v>
      </c>
      <c r="D1639" s="2">
        <v>0.43111111111111111</v>
      </c>
      <c r="E1639" t="str">
        <f>IF(LEN(telefony[[#This Row],[nr]])=7,"stacjonarny",IF(LEN(telefony[[#This Row],[nr]])=8,"komórkowy","zagraniczne"))</f>
        <v>komórkowy</v>
      </c>
      <c r="F1639">
        <f>IFERROR(SEARCH("12*",telefony[[#This Row],[nr]]),0)</f>
        <v>0</v>
      </c>
      <c r="G1639" s="2">
        <f>telefony[[#This Row],[zakonczenie]]-telefony[[#This Row],[rozpoczecie]]</f>
        <v>9.444444444444422E-3</v>
      </c>
    </row>
    <row r="1640" spans="1:7" hidden="1" x14ac:dyDescent="0.25">
      <c r="A1640">
        <v>27791497</v>
      </c>
      <c r="B1640" s="1">
        <v>42920</v>
      </c>
      <c r="C1640" s="2">
        <v>0.48803240740740739</v>
      </c>
      <c r="D1640" s="2">
        <v>0.49682870370370369</v>
      </c>
      <c r="E1640" t="str">
        <f>IF(LEN(telefony[[#This Row],[nr]])=7,"stacjonarny",IF(LEN(telefony[[#This Row],[nr]])=8,"komórkowy","zagraniczne"))</f>
        <v>komórkowy</v>
      </c>
      <c r="F1640">
        <f>IFERROR(SEARCH("12*",telefony[[#This Row],[nr]]),0)</f>
        <v>0</v>
      </c>
      <c r="G1640" s="2">
        <f>telefony[[#This Row],[zakonczenie]]-telefony[[#This Row],[rozpoczecie]]</f>
        <v>8.7962962962963021E-3</v>
      </c>
    </row>
    <row r="1641" spans="1:7" hidden="1" x14ac:dyDescent="0.25">
      <c r="A1641">
        <v>27791497</v>
      </c>
      <c r="B1641" s="1">
        <v>42926</v>
      </c>
      <c r="C1641" s="2">
        <v>0.34312500000000001</v>
      </c>
      <c r="D1641" s="2">
        <v>0.34373842592592591</v>
      </c>
      <c r="E1641" t="str">
        <f>IF(LEN(telefony[[#This Row],[nr]])=7,"stacjonarny",IF(LEN(telefony[[#This Row],[nr]])=8,"komórkowy","zagraniczne"))</f>
        <v>komórkowy</v>
      </c>
      <c r="F1641">
        <f>IFERROR(SEARCH("12*",telefony[[#This Row],[nr]]),0)</f>
        <v>0</v>
      </c>
      <c r="G1641" s="2">
        <f>telefony[[#This Row],[zakonczenie]]-telefony[[#This Row],[rozpoczecie]]</f>
        <v>6.1342592592589229E-4</v>
      </c>
    </row>
    <row r="1642" spans="1:7" hidden="1" x14ac:dyDescent="0.25">
      <c r="A1642">
        <v>27791497</v>
      </c>
      <c r="B1642" s="1">
        <v>42928</v>
      </c>
      <c r="C1642" s="2">
        <v>0.62372685185185184</v>
      </c>
      <c r="D1642" s="2">
        <v>0.63241898148148146</v>
      </c>
      <c r="E1642" t="str">
        <f>IF(LEN(telefony[[#This Row],[nr]])=7,"stacjonarny",IF(LEN(telefony[[#This Row],[nr]])=8,"komórkowy","zagraniczne"))</f>
        <v>komórkowy</v>
      </c>
      <c r="F1642">
        <f>IFERROR(SEARCH("12*",telefony[[#This Row],[nr]]),0)</f>
        <v>0</v>
      </c>
      <c r="G1642" s="2">
        <f>telefony[[#This Row],[zakonczenie]]-telefony[[#This Row],[rozpoczecie]]</f>
        <v>8.6921296296296191E-3</v>
      </c>
    </row>
    <row r="1643" spans="1:7" hidden="1" x14ac:dyDescent="0.25">
      <c r="A1643">
        <v>27798660</v>
      </c>
      <c r="B1643" s="1">
        <v>42943</v>
      </c>
      <c r="C1643" s="2">
        <v>0.42925925925925928</v>
      </c>
      <c r="D1643" s="2">
        <v>0.43239583333333331</v>
      </c>
      <c r="E1643" t="str">
        <f>IF(LEN(telefony[[#This Row],[nr]])=7,"stacjonarny",IF(LEN(telefony[[#This Row],[nr]])=8,"komórkowy","zagraniczne"))</f>
        <v>komórkowy</v>
      </c>
      <c r="F1643">
        <f>IFERROR(SEARCH("12*",telefony[[#This Row],[nr]]),0)</f>
        <v>0</v>
      </c>
      <c r="G1643" s="2">
        <f>telefony[[#This Row],[zakonczenie]]-telefony[[#This Row],[rozpoczecie]]</f>
        <v>3.1365740740740278E-3</v>
      </c>
    </row>
    <row r="1644" spans="1:7" hidden="1" x14ac:dyDescent="0.25">
      <c r="A1644">
        <v>27858818</v>
      </c>
      <c r="B1644" s="1">
        <v>42921</v>
      </c>
      <c r="C1644" s="2">
        <v>0.59718749999999998</v>
      </c>
      <c r="D1644" s="2">
        <v>0.60711805555555554</v>
      </c>
      <c r="E1644" t="str">
        <f>IF(LEN(telefony[[#This Row],[nr]])=7,"stacjonarny",IF(LEN(telefony[[#This Row],[nr]])=8,"komórkowy","zagraniczne"))</f>
        <v>komórkowy</v>
      </c>
      <c r="F1644">
        <f>IFERROR(SEARCH("12*",telefony[[#This Row],[nr]]),0)</f>
        <v>0</v>
      </c>
      <c r="G1644" s="2">
        <f>telefony[[#This Row],[zakonczenie]]-telefony[[#This Row],[rozpoczecie]]</f>
        <v>9.9305555555555536E-3</v>
      </c>
    </row>
    <row r="1645" spans="1:7" hidden="1" x14ac:dyDescent="0.25">
      <c r="A1645">
        <v>28145499</v>
      </c>
      <c r="B1645" s="1">
        <v>42929</v>
      </c>
      <c r="C1645" s="2">
        <v>0.3972222222222222</v>
      </c>
      <c r="D1645" s="2">
        <v>0.40084490740740741</v>
      </c>
      <c r="E1645" t="str">
        <f>IF(LEN(telefony[[#This Row],[nr]])=7,"stacjonarny",IF(LEN(telefony[[#This Row],[nr]])=8,"komórkowy","zagraniczne"))</f>
        <v>komórkowy</v>
      </c>
      <c r="F1645">
        <f>IFERROR(SEARCH("12*",telefony[[#This Row],[nr]]),0)</f>
        <v>0</v>
      </c>
      <c r="G1645" s="2">
        <f>telefony[[#This Row],[zakonczenie]]-telefony[[#This Row],[rozpoczecie]]</f>
        <v>3.6226851851852149E-3</v>
      </c>
    </row>
    <row r="1646" spans="1:7" hidden="1" x14ac:dyDescent="0.25">
      <c r="A1646">
        <v>28185580</v>
      </c>
      <c r="B1646" s="1">
        <v>42933</v>
      </c>
      <c r="C1646" s="2">
        <v>0.43086805555555557</v>
      </c>
      <c r="D1646" s="2">
        <v>0.43388888888888888</v>
      </c>
      <c r="E1646" t="str">
        <f>IF(LEN(telefony[[#This Row],[nr]])=7,"stacjonarny",IF(LEN(telefony[[#This Row],[nr]])=8,"komórkowy","zagraniczne"))</f>
        <v>komórkowy</v>
      </c>
      <c r="F1646">
        <f>IFERROR(SEARCH("12*",telefony[[#This Row],[nr]]),0)</f>
        <v>0</v>
      </c>
      <c r="G1646" s="2">
        <f>telefony[[#This Row],[zakonczenie]]-telefony[[#This Row],[rozpoczecie]]</f>
        <v>3.0208333333333059E-3</v>
      </c>
    </row>
    <row r="1647" spans="1:7" hidden="1" x14ac:dyDescent="0.25">
      <c r="A1647">
        <v>28282891</v>
      </c>
      <c r="B1647" s="1">
        <v>42937</v>
      </c>
      <c r="C1647" s="2">
        <v>0.4307523148148148</v>
      </c>
      <c r="D1647" s="2">
        <v>0.4412847222222222</v>
      </c>
      <c r="E1647" t="str">
        <f>IF(LEN(telefony[[#This Row],[nr]])=7,"stacjonarny",IF(LEN(telefony[[#This Row],[nr]])=8,"komórkowy","zagraniczne"))</f>
        <v>komórkowy</v>
      </c>
      <c r="F1647">
        <f>IFERROR(SEARCH("12*",telefony[[#This Row],[nr]]),0)</f>
        <v>0</v>
      </c>
      <c r="G1647" s="2">
        <f>telefony[[#This Row],[zakonczenie]]-telefony[[#This Row],[rozpoczecie]]</f>
        <v>1.0532407407407407E-2</v>
      </c>
    </row>
    <row r="1648" spans="1:7" hidden="1" x14ac:dyDescent="0.25">
      <c r="A1648">
        <v>28601187</v>
      </c>
      <c r="B1648" s="1">
        <v>42936</v>
      </c>
      <c r="C1648" s="2">
        <v>0.51511574074074074</v>
      </c>
      <c r="D1648" s="2">
        <v>0.51787037037037043</v>
      </c>
      <c r="E1648" t="str">
        <f>IF(LEN(telefony[[#This Row],[nr]])=7,"stacjonarny",IF(LEN(telefony[[#This Row],[nr]])=8,"komórkowy","zagraniczne"))</f>
        <v>komórkowy</v>
      </c>
      <c r="F1648">
        <f>IFERROR(SEARCH("12*",telefony[[#This Row],[nr]]),0)</f>
        <v>0</v>
      </c>
      <c r="G1648" s="2">
        <f>telefony[[#This Row],[zakonczenie]]-telefony[[#This Row],[rozpoczecie]]</f>
        <v>2.7546296296296902E-3</v>
      </c>
    </row>
    <row r="1649" spans="1:7" hidden="1" x14ac:dyDescent="0.25">
      <c r="A1649">
        <v>28791070</v>
      </c>
      <c r="B1649" s="1">
        <v>42940</v>
      </c>
      <c r="C1649" s="2">
        <v>0.48082175925925924</v>
      </c>
      <c r="D1649" s="2">
        <v>0.49135416666666665</v>
      </c>
      <c r="E1649" t="str">
        <f>IF(LEN(telefony[[#This Row],[nr]])=7,"stacjonarny",IF(LEN(telefony[[#This Row],[nr]])=8,"komórkowy","zagraniczne"))</f>
        <v>komórkowy</v>
      </c>
      <c r="F1649">
        <f>IFERROR(SEARCH("12*",telefony[[#This Row],[nr]]),0)</f>
        <v>0</v>
      </c>
      <c r="G1649" s="2">
        <f>telefony[[#This Row],[zakonczenie]]-telefony[[#This Row],[rozpoczecie]]</f>
        <v>1.0532407407407407E-2</v>
      </c>
    </row>
    <row r="1650" spans="1:7" hidden="1" x14ac:dyDescent="0.25">
      <c r="A1650">
        <v>28961250</v>
      </c>
      <c r="B1650" s="1">
        <v>42929</v>
      </c>
      <c r="C1650" s="2">
        <v>0.52353009259259264</v>
      </c>
      <c r="D1650" s="2">
        <v>0.53097222222222218</v>
      </c>
      <c r="E1650" t="str">
        <f>IF(LEN(telefony[[#This Row],[nr]])=7,"stacjonarny",IF(LEN(telefony[[#This Row],[nr]])=8,"komórkowy","zagraniczne"))</f>
        <v>komórkowy</v>
      </c>
      <c r="F1650">
        <f>IFERROR(SEARCH("12*",telefony[[#This Row],[nr]]),0)</f>
        <v>5</v>
      </c>
      <c r="G1650" s="2">
        <f>telefony[[#This Row],[zakonczenie]]-telefony[[#This Row],[rozpoczecie]]</f>
        <v>7.4421296296295347E-3</v>
      </c>
    </row>
    <row r="1651" spans="1:7" hidden="1" x14ac:dyDescent="0.25">
      <c r="A1651">
        <v>28961250</v>
      </c>
      <c r="B1651" s="1">
        <v>42930</v>
      </c>
      <c r="C1651" s="2">
        <v>0.4478935185185185</v>
      </c>
      <c r="D1651" s="2">
        <v>0.44805555555555554</v>
      </c>
      <c r="E1651" t="str">
        <f>IF(LEN(telefony[[#This Row],[nr]])=7,"stacjonarny",IF(LEN(telefony[[#This Row],[nr]])=8,"komórkowy","zagraniczne"))</f>
        <v>komórkowy</v>
      </c>
      <c r="F1651">
        <f>IFERROR(SEARCH("12*",telefony[[#This Row],[nr]]),0)</f>
        <v>5</v>
      </c>
      <c r="G1651" s="2">
        <f>telefony[[#This Row],[zakonczenie]]-telefony[[#This Row],[rozpoczecie]]</f>
        <v>1.6203703703704386E-4</v>
      </c>
    </row>
    <row r="1652" spans="1:7" hidden="1" x14ac:dyDescent="0.25">
      <c r="A1652">
        <v>29121099</v>
      </c>
      <c r="B1652" s="1">
        <v>42923</v>
      </c>
      <c r="C1652" s="2">
        <v>0.3835763888888889</v>
      </c>
      <c r="D1652" s="2">
        <v>0.38965277777777779</v>
      </c>
      <c r="E1652" t="str">
        <f>IF(LEN(telefony[[#This Row],[nr]])=7,"stacjonarny",IF(LEN(telefony[[#This Row],[nr]])=8,"komórkowy","zagraniczne"))</f>
        <v>komórkowy</v>
      </c>
      <c r="F1652">
        <f>IFERROR(SEARCH("12*",telefony[[#This Row],[nr]]),0)</f>
        <v>3</v>
      </c>
      <c r="G1652" s="2">
        <f>telefony[[#This Row],[zakonczenie]]-telefony[[#This Row],[rozpoczecie]]</f>
        <v>6.0763888888888951E-3</v>
      </c>
    </row>
    <row r="1653" spans="1:7" hidden="1" x14ac:dyDescent="0.25">
      <c r="A1653">
        <v>29391132</v>
      </c>
      <c r="B1653" s="1">
        <v>42940</v>
      </c>
      <c r="C1653" s="2">
        <v>0.48770833333333335</v>
      </c>
      <c r="D1653" s="2">
        <v>0.49613425925925925</v>
      </c>
      <c r="E1653" t="str">
        <f>IF(LEN(telefony[[#This Row],[nr]])=7,"stacjonarny",IF(LEN(telefony[[#This Row],[nr]])=8,"komórkowy","zagraniczne"))</f>
        <v>komórkowy</v>
      </c>
      <c r="F1653">
        <f>IFERROR(SEARCH("12*",telefony[[#This Row],[nr]]),0)</f>
        <v>0</v>
      </c>
      <c r="G1653" s="2">
        <f>telefony[[#This Row],[zakonczenie]]-telefony[[#This Row],[rozpoczecie]]</f>
        <v>8.4259259259258923E-3</v>
      </c>
    </row>
    <row r="1654" spans="1:7" hidden="1" x14ac:dyDescent="0.25">
      <c r="A1654">
        <v>29555837</v>
      </c>
      <c r="B1654" s="1">
        <v>42941</v>
      </c>
      <c r="C1654" s="2">
        <v>0.44231481481481483</v>
      </c>
      <c r="D1654" s="2">
        <v>0.45185185185185184</v>
      </c>
      <c r="E1654" t="str">
        <f>IF(LEN(telefony[[#This Row],[nr]])=7,"stacjonarny",IF(LEN(telefony[[#This Row],[nr]])=8,"komórkowy","zagraniczne"))</f>
        <v>komórkowy</v>
      </c>
      <c r="F1654">
        <f>IFERROR(SEARCH("12*",telefony[[#This Row],[nr]]),0)</f>
        <v>0</v>
      </c>
      <c r="G1654" s="2">
        <f>telefony[[#This Row],[zakonczenie]]-telefony[[#This Row],[rozpoczecie]]</f>
        <v>9.5370370370370106E-3</v>
      </c>
    </row>
    <row r="1655" spans="1:7" hidden="1" x14ac:dyDescent="0.25">
      <c r="A1655">
        <v>29771613</v>
      </c>
      <c r="B1655" s="1">
        <v>42933</v>
      </c>
      <c r="C1655" s="2">
        <v>0.47706018518518517</v>
      </c>
      <c r="D1655" s="2">
        <v>0.47881944444444446</v>
      </c>
      <c r="E1655" t="str">
        <f>IF(LEN(telefony[[#This Row],[nr]])=7,"stacjonarny",IF(LEN(telefony[[#This Row],[nr]])=8,"komórkowy","zagraniczne"))</f>
        <v>komórkowy</v>
      </c>
      <c r="F1655">
        <f>IFERROR(SEARCH("12*",telefony[[#This Row],[nr]]),0)</f>
        <v>0</v>
      </c>
      <c r="G1655" s="2">
        <f>telefony[[#This Row],[zakonczenie]]-telefony[[#This Row],[rozpoczecie]]</f>
        <v>1.7592592592592937E-3</v>
      </c>
    </row>
    <row r="1656" spans="1:7" hidden="1" x14ac:dyDescent="0.25">
      <c r="A1656">
        <v>29880225</v>
      </c>
      <c r="B1656" s="1">
        <v>42943</v>
      </c>
      <c r="C1656" s="2">
        <v>0.55174768518518513</v>
      </c>
      <c r="D1656" s="2">
        <v>0.55920138888888893</v>
      </c>
      <c r="E1656" t="str">
        <f>IF(LEN(telefony[[#This Row],[nr]])=7,"stacjonarny",IF(LEN(telefony[[#This Row],[nr]])=8,"komórkowy","zagraniczne"))</f>
        <v>komórkowy</v>
      </c>
      <c r="F1656">
        <f>IFERROR(SEARCH("12*",telefony[[#This Row],[nr]]),0)</f>
        <v>0</v>
      </c>
      <c r="G1656" s="2">
        <f>telefony[[#This Row],[zakonczenie]]-telefony[[#This Row],[rozpoczecie]]</f>
        <v>7.4537037037037956E-3</v>
      </c>
    </row>
    <row r="1657" spans="1:7" hidden="1" x14ac:dyDescent="0.25">
      <c r="A1657">
        <v>30178521</v>
      </c>
      <c r="B1657" s="1">
        <v>42929</v>
      </c>
      <c r="C1657" s="2">
        <v>0.45968750000000003</v>
      </c>
      <c r="D1657" s="2">
        <v>0.46520833333333333</v>
      </c>
      <c r="E1657" t="str">
        <f>IF(LEN(telefony[[#This Row],[nr]])=7,"stacjonarny",IF(LEN(telefony[[#This Row],[nr]])=8,"komórkowy","zagraniczne"))</f>
        <v>komórkowy</v>
      </c>
      <c r="F1657">
        <f>IFERROR(SEARCH("12*",telefony[[#This Row],[nr]]),0)</f>
        <v>0</v>
      </c>
      <c r="G1657" s="2">
        <f>telefony[[#This Row],[zakonczenie]]-telefony[[#This Row],[rozpoczecie]]</f>
        <v>5.5208333333333082E-3</v>
      </c>
    </row>
    <row r="1658" spans="1:7" hidden="1" x14ac:dyDescent="0.25">
      <c r="A1658">
        <v>30178521</v>
      </c>
      <c r="B1658" s="1">
        <v>42930</v>
      </c>
      <c r="C1658" s="2">
        <v>0.42238425925925926</v>
      </c>
      <c r="D1658" s="2">
        <v>0.42388888888888887</v>
      </c>
      <c r="E1658" t="str">
        <f>IF(LEN(telefony[[#This Row],[nr]])=7,"stacjonarny",IF(LEN(telefony[[#This Row],[nr]])=8,"komórkowy","zagraniczne"))</f>
        <v>komórkowy</v>
      </c>
      <c r="F1658">
        <f>IFERROR(SEARCH("12*",telefony[[#This Row],[nr]]),0)</f>
        <v>0</v>
      </c>
      <c r="G1658" s="2">
        <f>telefony[[#This Row],[zakonczenie]]-telefony[[#This Row],[rozpoczecie]]</f>
        <v>1.5046296296296058E-3</v>
      </c>
    </row>
    <row r="1659" spans="1:7" hidden="1" x14ac:dyDescent="0.25">
      <c r="A1659">
        <v>30270334</v>
      </c>
      <c r="B1659" s="1">
        <v>42930</v>
      </c>
      <c r="C1659" s="2">
        <v>0.46587962962962964</v>
      </c>
      <c r="D1659" s="2">
        <v>0.46755787037037039</v>
      </c>
      <c r="E1659" t="str">
        <f>IF(LEN(telefony[[#This Row],[nr]])=7,"stacjonarny",IF(LEN(telefony[[#This Row],[nr]])=8,"komórkowy","zagraniczne"))</f>
        <v>komórkowy</v>
      </c>
      <c r="F1659">
        <f>IFERROR(SEARCH("12*",telefony[[#This Row],[nr]]),0)</f>
        <v>0</v>
      </c>
      <c r="G1659" s="2">
        <f>telefony[[#This Row],[zakonczenie]]-telefony[[#This Row],[rozpoczecie]]</f>
        <v>1.678240740740744E-3</v>
      </c>
    </row>
    <row r="1660" spans="1:7" hidden="1" x14ac:dyDescent="0.25">
      <c r="A1660">
        <v>30678431</v>
      </c>
      <c r="B1660" s="1">
        <v>42937</v>
      </c>
      <c r="C1660" s="2">
        <v>0.39469907407407406</v>
      </c>
      <c r="D1660" s="2">
        <v>0.40141203703703704</v>
      </c>
      <c r="E1660" t="str">
        <f>IF(LEN(telefony[[#This Row],[nr]])=7,"stacjonarny",IF(LEN(telefony[[#This Row],[nr]])=8,"komórkowy","zagraniczne"))</f>
        <v>komórkowy</v>
      </c>
      <c r="F1660">
        <f>IFERROR(SEARCH("12*",telefony[[#This Row],[nr]]),0)</f>
        <v>0</v>
      </c>
      <c r="G1660" s="2">
        <f>telefony[[#This Row],[zakonczenie]]-telefony[[#This Row],[rozpoczecie]]</f>
        <v>6.7129629629629761E-3</v>
      </c>
    </row>
    <row r="1661" spans="1:7" hidden="1" x14ac:dyDescent="0.25">
      <c r="A1661">
        <v>30893038</v>
      </c>
      <c r="B1661" s="1">
        <v>42922</v>
      </c>
      <c r="C1661" s="2">
        <v>0.34708333333333335</v>
      </c>
      <c r="D1661" s="2">
        <v>0.34912037037037036</v>
      </c>
      <c r="E1661" t="str">
        <f>IF(LEN(telefony[[#This Row],[nr]])=7,"stacjonarny",IF(LEN(telefony[[#This Row],[nr]])=8,"komórkowy","zagraniczne"))</f>
        <v>komórkowy</v>
      </c>
      <c r="F1661">
        <f>IFERROR(SEARCH("12*",telefony[[#This Row],[nr]]),0)</f>
        <v>0</v>
      </c>
      <c r="G1661" s="2">
        <f>telefony[[#This Row],[zakonczenie]]-telefony[[#This Row],[rozpoczecie]]</f>
        <v>2.0370370370370039E-3</v>
      </c>
    </row>
    <row r="1662" spans="1:7" hidden="1" x14ac:dyDescent="0.25">
      <c r="A1662">
        <v>30893038</v>
      </c>
      <c r="B1662" s="1">
        <v>42922</v>
      </c>
      <c r="C1662" s="2">
        <v>0.54082175925925924</v>
      </c>
      <c r="D1662" s="2">
        <v>0.54995370370370367</v>
      </c>
      <c r="E1662" t="str">
        <f>IF(LEN(telefony[[#This Row],[nr]])=7,"stacjonarny",IF(LEN(telefony[[#This Row],[nr]])=8,"komórkowy","zagraniczne"))</f>
        <v>komórkowy</v>
      </c>
      <c r="F1662">
        <f>IFERROR(SEARCH("12*",telefony[[#This Row],[nr]]),0)</f>
        <v>0</v>
      </c>
      <c r="G1662" s="2">
        <f>telefony[[#This Row],[zakonczenie]]-telefony[[#This Row],[rozpoczecie]]</f>
        <v>9.1319444444444287E-3</v>
      </c>
    </row>
    <row r="1663" spans="1:7" hidden="1" x14ac:dyDescent="0.25">
      <c r="A1663">
        <v>31516318</v>
      </c>
      <c r="B1663" s="1">
        <v>42923</v>
      </c>
      <c r="C1663" s="2">
        <v>0.36267361111111113</v>
      </c>
      <c r="D1663" s="2">
        <v>0.36622685185185183</v>
      </c>
      <c r="E1663" t="str">
        <f>IF(LEN(telefony[[#This Row],[nr]])=7,"stacjonarny",IF(LEN(telefony[[#This Row],[nr]])=8,"komórkowy","zagraniczne"))</f>
        <v>komórkowy</v>
      </c>
      <c r="F1663">
        <f>IFERROR(SEARCH("12*",telefony[[#This Row],[nr]]),0)</f>
        <v>0</v>
      </c>
      <c r="G1663" s="2">
        <f>telefony[[#This Row],[zakonczenie]]-telefony[[#This Row],[rozpoczecie]]</f>
        <v>3.5532407407407041E-3</v>
      </c>
    </row>
    <row r="1664" spans="1:7" hidden="1" x14ac:dyDescent="0.25">
      <c r="A1664">
        <v>32779069</v>
      </c>
      <c r="B1664" s="1">
        <v>42934</v>
      </c>
      <c r="C1664" s="2">
        <v>0.35430555555555554</v>
      </c>
      <c r="D1664" s="2">
        <v>0.36318287037037039</v>
      </c>
      <c r="E1664" t="str">
        <f>IF(LEN(telefony[[#This Row],[nr]])=7,"stacjonarny",IF(LEN(telefony[[#This Row],[nr]])=8,"komórkowy","zagraniczne"))</f>
        <v>komórkowy</v>
      </c>
      <c r="F1664">
        <f>IFERROR(SEARCH("12*",telefony[[#This Row],[nr]]),0)</f>
        <v>0</v>
      </c>
      <c r="G1664" s="2">
        <f>telefony[[#This Row],[zakonczenie]]-telefony[[#This Row],[rozpoczecie]]</f>
        <v>8.8773148148148517E-3</v>
      </c>
    </row>
    <row r="1665" spans="1:7" hidden="1" x14ac:dyDescent="0.25">
      <c r="A1665">
        <v>33166727</v>
      </c>
      <c r="B1665" s="1">
        <v>42947</v>
      </c>
      <c r="C1665" s="2">
        <v>0.38927083333333334</v>
      </c>
      <c r="D1665" s="2">
        <v>0.39721064814814816</v>
      </c>
      <c r="E1665" t="str">
        <f>IF(LEN(telefony[[#This Row],[nr]])=7,"stacjonarny",IF(LEN(telefony[[#This Row],[nr]])=8,"komórkowy","zagraniczne"))</f>
        <v>komórkowy</v>
      </c>
      <c r="F1665">
        <f>IFERROR(SEARCH("12*",telefony[[#This Row],[nr]]),0)</f>
        <v>0</v>
      </c>
      <c r="G1665" s="2">
        <f>telefony[[#This Row],[zakonczenie]]-telefony[[#This Row],[rozpoczecie]]</f>
        <v>7.9398148148148162E-3</v>
      </c>
    </row>
    <row r="1666" spans="1:7" hidden="1" x14ac:dyDescent="0.25">
      <c r="A1666">
        <v>33320202</v>
      </c>
      <c r="B1666" s="1">
        <v>42919</v>
      </c>
      <c r="C1666" s="2">
        <v>0.41506944444444444</v>
      </c>
      <c r="D1666" s="2">
        <v>0.42621527777777779</v>
      </c>
      <c r="E1666" t="str">
        <f>IF(LEN(telefony[[#This Row],[nr]])=7,"stacjonarny",IF(LEN(telefony[[#This Row],[nr]])=8,"komórkowy","zagraniczne"))</f>
        <v>komórkowy</v>
      </c>
      <c r="F1666">
        <f>IFERROR(SEARCH("12*",telefony[[#This Row],[nr]]),0)</f>
        <v>0</v>
      </c>
      <c r="G1666" s="2">
        <f>telefony[[#This Row],[zakonczenie]]-telefony[[#This Row],[rozpoczecie]]</f>
        <v>1.1145833333333355E-2</v>
      </c>
    </row>
    <row r="1667" spans="1:7" hidden="1" x14ac:dyDescent="0.25">
      <c r="A1667">
        <v>33708687</v>
      </c>
      <c r="B1667" s="1">
        <v>42930</v>
      </c>
      <c r="C1667" s="2">
        <v>0.53237268518518521</v>
      </c>
      <c r="D1667" s="2">
        <v>0.53413194444444445</v>
      </c>
      <c r="E1667" t="str">
        <f>IF(LEN(telefony[[#This Row],[nr]])=7,"stacjonarny",IF(LEN(telefony[[#This Row],[nr]])=8,"komórkowy","zagraniczne"))</f>
        <v>komórkowy</v>
      </c>
      <c r="F1667">
        <f>IFERROR(SEARCH("12*",telefony[[#This Row],[nr]]),0)</f>
        <v>0</v>
      </c>
      <c r="G1667" s="2">
        <f>telefony[[#This Row],[zakonczenie]]-telefony[[#This Row],[rozpoczecie]]</f>
        <v>1.7592592592592382E-3</v>
      </c>
    </row>
    <row r="1668" spans="1:7" hidden="1" x14ac:dyDescent="0.25">
      <c r="A1668">
        <v>34556399</v>
      </c>
      <c r="B1668" s="1">
        <v>42923</v>
      </c>
      <c r="C1668" s="2">
        <v>0.43146990740740743</v>
      </c>
      <c r="D1668" s="2">
        <v>0.43192129629629628</v>
      </c>
      <c r="E1668" t="str">
        <f>IF(LEN(telefony[[#This Row],[nr]])=7,"stacjonarny",IF(LEN(telefony[[#This Row],[nr]])=8,"komórkowy","zagraniczne"))</f>
        <v>komórkowy</v>
      </c>
      <c r="F1668">
        <f>IFERROR(SEARCH("12*",telefony[[#This Row],[nr]]),0)</f>
        <v>0</v>
      </c>
      <c r="G1668" s="2">
        <f>telefony[[#This Row],[zakonczenie]]-telefony[[#This Row],[rozpoczecie]]</f>
        <v>4.5138888888884843E-4</v>
      </c>
    </row>
    <row r="1669" spans="1:7" hidden="1" x14ac:dyDescent="0.25">
      <c r="A1669">
        <v>34628061</v>
      </c>
      <c r="B1669" s="1">
        <v>42947</v>
      </c>
      <c r="C1669" s="2">
        <v>0.53206018518518516</v>
      </c>
      <c r="D1669" s="2">
        <v>0.53396990740740746</v>
      </c>
      <c r="E1669" t="str">
        <f>IF(LEN(telefony[[#This Row],[nr]])=7,"stacjonarny",IF(LEN(telefony[[#This Row],[nr]])=8,"komórkowy","zagraniczne"))</f>
        <v>komórkowy</v>
      </c>
      <c r="F1669">
        <f>IFERROR(SEARCH("12*",telefony[[#This Row],[nr]]),0)</f>
        <v>0</v>
      </c>
      <c r="G1669" s="2">
        <f>telefony[[#This Row],[zakonczenie]]-telefony[[#This Row],[rozpoczecie]]</f>
        <v>1.9097222222222987E-3</v>
      </c>
    </row>
    <row r="1670" spans="1:7" hidden="1" x14ac:dyDescent="0.25">
      <c r="A1670">
        <v>34964547</v>
      </c>
      <c r="B1670" s="1">
        <v>42944</v>
      </c>
      <c r="C1670" s="2">
        <v>0.62502314814814819</v>
      </c>
      <c r="D1670" s="2">
        <v>0.63574074074074072</v>
      </c>
      <c r="E1670" t="str">
        <f>IF(LEN(telefony[[#This Row],[nr]])=7,"stacjonarny",IF(LEN(telefony[[#This Row],[nr]])=8,"komórkowy","zagraniczne"))</f>
        <v>komórkowy</v>
      </c>
      <c r="F1670">
        <f>IFERROR(SEARCH("12*",telefony[[#This Row],[nr]]),0)</f>
        <v>0</v>
      </c>
      <c r="G1670" s="2">
        <f>telefony[[#This Row],[zakonczenie]]-telefony[[#This Row],[rozpoczecie]]</f>
        <v>1.0717592592592529E-2</v>
      </c>
    </row>
    <row r="1671" spans="1:7" hidden="1" x14ac:dyDescent="0.25">
      <c r="A1671">
        <v>35281950</v>
      </c>
      <c r="B1671" s="1">
        <v>42947</v>
      </c>
      <c r="C1671" s="2">
        <v>0.41952546296296295</v>
      </c>
      <c r="D1671" s="2">
        <v>0.42105324074074074</v>
      </c>
      <c r="E1671" t="str">
        <f>IF(LEN(telefony[[#This Row],[nr]])=7,"stacjonarny",IF(LEN(telefony[[#This Row],[nr]])=8,"komórkowy","zagraniczne"))</f>
        <v>komórkowy</v>
      </c>
      <c r="F1671">
        <f>IFERROR(SEARCH("12*",telefony[[#This Row],[nr]]),0)</f>
        <v>0</v>
      </c>
      <c r="G1671" s="2">
        <f>telefony[[#This Row],[zakonczenie]]-telefony[[#This Row],[rozpoczecie]]</f>
        <v>1.5277777777777946E-3</v>
      </c>
    </row>
    <row r="1672" spans="1:7" hidden="1" x14ac:dyDescent="0.25">
      <c r="A1672">
        <v>35634368</v>
      </c>
      <c r="B1672" s="1">
        <v>42919</v>
      </c>
      <c r="C1672" s="2">
        <v>0.39181712962962961</v>
      </c>
      <c r="D1672" s="2">
        <v>0.40334490740740742</v>
      </c>
      <c r="E1672" t="str">
        <f>IF(LEN(telefony[[#This Row],[nr]])=7,"stacjonarny",IF(LEN(telefony[[#This Row],[nr]])=8,"komórkowy","zagraniczne"))</f>
        <v>komórkowy</v>
      </c>
      <c r="F1672">
        <f>IFERROR(SEARCH("12*",telefony[[#This Row],[nr]]),0)</f>
        <v>0</v>
      </c>
      <c r="G1672" s="2">
        <f>telefony[[#This Row],[zakonczenie]]-telefony[[#This Row],[rozpoczecie]]</f>
        <v>1.1527777777777803E-2</v>
      </c>
    </row>
    <row r="1673" spans="1:7" hidden="1" x14ac:dyDescent="0.25">
      <c r="A1673">
        <v>36332723</v>
      </c>
      <c r="B1673" s="1">
        <v>42930</v>
      </c>
      <c r="C1673" s="2">
        <v>0.44593749999999999</v>
      </c>
      <c r="D1673" s="2">
        <v>0.44957175925925924</v>
      </c>
      <c r="E1673" t="str">
        <f>IF(LEN(telefony[[#This Row],[nr]])=7,"stacjonarny",IF(LEN(telefony[[#This Row],[nr]])=8,"komórkowy","zagraniczne"))</f>
        <v>komórkowy</v>
      </c>
      <c r="F1673">
        <f>IFERROR(SEARCH("12*",telefony[[#This Row],[nr]]),0)</f>
        <v>0</v>
      </c>
      <c r="G1673" s="2">
        <f>telefony[[#This Row],[zakonczenie]]-telefony[[#This Row],[rozpoczecie]]</f>
        <v>3.6342592592592537E-3</v>
      </c>
    </row>
    <row r="1674" spans="1:7" hidden="1" x14ac:dyDescent="0.25">
      <c r="A1674">
        <v>36929553</v>
      </c>
      <c r="B1674" s="1">
        <v>42941</v>
      </c>
      <c r="C1674" s="2">
        <v>0.52155092592592589</v>
      </c>
      <c r="D1674" s="2">
        <v>0.52667824074074077</v>
      </c>
      <c r="E1674" t="str">
        <f>IF(LEN(telefony[[#This Row],[nr]])=7,"stacjonarny",IF(LEN(telefony[[#This Row],[nr]])=8,"komórkowy","zagraniczne"))</f>
        <v>komórkowy</v>
      </c>
      <c r="F1674">
        <f>IFERROR(SEARCH("12*",telefony[[#This Row],[nr]]),0)</f>
        <v>0</v>
      </c>
      <c r="G1674" s="2">
        <f>telefony[[#This Row],[zakonczenie]]-telefony[[#This Row],[rozpoczecie]]</f>
        <v>5.1273148148148762E-3</v>
      </c>
    </row>
    <row r="1675" spans="1:7" hidden="1" x14ac:dyDescent="0.25">
      <c r="A1675">
        <v>37032078</v>
      </c>
      <c r="B1675" s="1">
        <v>42922</v>
      </c>
      <c r="C1675" s="2">
        <v>0.49387731481481484</v>
      </c>
      <c r="D1675" s="2">
        <v>0.50420138888888888</v>
      </c>
      <c r="E1675" t="str">
        <f>IF(LEN(telefony[[#This Row],[nr]])=7,"stacjonarny",IF(LEN(telefony[[#This Row],[nr]])=8,"komórkowy","zagraniczne"))</f>
        <v>komórkowy</v>
      </c>
      <c r="F1675">
        <f>IFERROR(SEARCH("12*",telefony[[#This Row],[nr]]),0)</f>
        <v>0</v>
      </c>
      <c r="G1675" s="2">
        <f>telefony[[#This Row],[zakonczenie]]-telefony[[#This Row],[rozpoczecie]]</f>
        <v>1.0324074074074041E-2</v>
      </c>
    </row>
    <row r="1676" spans="1:7" hidden="1" x14ac:dyDescent="0.25">
      <c r="A1676">
        <v>37077953</v>
      </c>
      <c r="B1676" s="1">
        <v>42943</v>
      </c>
      <c r="C1676" s="2">
        <v>0.43262731481481481</v>
      </c>
      <c r="D1676" s="2">
        <v>0.43929398148148147</v>
      </c>
      <c r="E1676" t="str">
        <f>IF(LEN(telefony[[#This Row],[nr]])=7,"stacjonarny",IF(LEN(telefony[[#This Row],[nr]])=8,"komórkowy","zagraniczne"))</f>
        <v>komórkowy</v>
      </c>
      <c r="F1676">
        <f>IFERROR(SEARCH("12*",telefony[[#This Row],[nr]]),0)</f>
        <v>0</v>
      </c>
      <c r="G1676" s="2">
        <f>telefony[[#This Row],[zakonczenie]]-telefony[[#This Row],[rozpoczecie]]</f>
        <v>6.6666666666666541E-3</v>
      </c>
    </row>
    <row r="1677" spans="1:7" hidden="1" x14ac:dyDescent="0.25">
      <c r="A1677">
        <v>37838778</v>
      </c>
      <c r="B1677" s="1">
        <v>42942</v>
      </c>
      <c r="C1677" s="2">
        <v>0.58770833333333339</v>
      </c>
      <c r="D1677" s="2">
        <v>0.59591435185185182</v>
      </c>
      <c r="E1677" t="str">
        <f>IF(LEN(telefony[[#This Row],[nr]])=7,"stacjonarny",IF(LEN(telefony[[#This Row],[nr]])=8,"komórkowy","zagraniczne"))</f>
        <v>komórkowy</v>
      </c>
      <c r="F1677">
        <f>IFERROR(SEARCH("12*",telefony[[#This Row],[nr]]),0)</f>
        <v>0</v>
      </c>
      <c r="G1677" s="2">
        <f>telefony[[#This Row],[zakonczenie]]-telefony[[#This Row],[rozpoczecie]]</f>
        <v>8.206018518518432E-3</v>
      </c>
    </row>
    <row r="1678" spans="1:7" hidden="1" x14ac:dyDescent="0.25">
      <c r="A1678">
        <v>37906881</v>
      </c>
      <c r="B1678" s="1">
        <v>42923</v>
      </c>
      <c r="C1678" s="2">
        <v>0.41248842592592594</v>
      </c>
      <c r="D1678" s="2">
        <v>0.41328703703703706</v>
      </c>
      <c r="E1678" t="str">
        <f>IF(LEN(telefony[[#This Row],[nr]])=7,"stacjonarny",IF(LEN(telefony[[#This Row],[nr]])=8,"komórkowy","zagraniczne"))</f>
        <v>komórkowy</v>
      </c>
      <c r="F1678">
        <f>IFERROR(SEARCH("12*",telefony[[#This Row],[nr]]),0)</f>
        <v>0</v>
      </c>
      <c r="G1678" s="2">
        <f>telefony[[#This Row],[zakonczenie]]-telefony[[#This Row],[rozpoczecie]]</f>
        <v>7.9861111111112493E-4</v>
      </c>
    </row>
    <row r="1679" spans="1:7" hidden="1" x14ac:dyDescent="0.25">
      <c r="A1679">
        <v>37930610</v>
      </c>
      <c r="B1679" s="1">
        <v>42947</v>
      </c>
      <c r="C1679" s="2">
        <v>0.41334490740740742</v>
      </c>
      <c r="D1679" s="2">
        <v>0.4239236111111111</v>
      </c>
      <c r="E1679" t="str">
        <f>IF(LEN(telefony[[#This Row],[nr]])=7,"stacjonarny",IF(LEN(telefony[[#This Row],[nr]])=8,"komórkowy","zagraniczne"))</f>
        <v>komórkowy</v>
      </c>
      <c r="F1679">
        <f>IFERROR(SEARCH("12*",telefony[[#This Row],[nr]]),0)</f>
        <v>0</v>
      </c>
      <c r="G1679" s="2">
        <f>telefony[[#This Row],[zakonczenie]]-telefony[[#This Row],[rozpoczecie]]</f>
        <v>1.0578703703703674E-2</v>
      </c>
    </row>
    <row r="1680" spans="1:7" hidden="1" x14ac:dyDescent="0.25">
      <c r="A1680">
        <v>38047574</v>
      </c>
      <c r="B1680" s="1">
        <v>42927</v>
      </c>
      <c r="C1680" s="2">
        <v>0.60721064814814818</v>
      </c>
      <c r="D1680" s="2">
        <v>0.61490740740740746</v>
      </c>
      <c r="E1680" t="str">
        <f>IF(LEN(telefony[[#This Row],[nr]])=7,"stacjonarny",IF(LEN(telefony[[#This Row],[nr]])=8,"komórkowy","zagraniczne"))</f>
        <v>komórkowy</v>
      </c>
      <c r="F1680">
        <f>IFERROR(SEARCH("12*",telefony[[#This Row],[nr]]),0)</f>
        <v>0</v>
      </c>
      <c r="G1680" s="2">
        <f>telefony[[#This Row],[zakonczenie]]-telefony[[#This Row],[rozpoczecie]]</f>
        <v>7.6967592592592782E-3</v>
      </c>
    </row>
    <row r="1681" spans="1:7" hidden="1" x14ac:dyDescent="0.25">
      <c r="A1681">
        <v>38063903</v>
      </c>
      <c r="B1681" s="1">
        <v>42920</v>
      </c>
      <c r="C1681" s="2">
        <v>0.53465277777777775</v>
      </c>
      <c r="D1681" s="2">
        <v>0.53925925925925922</v>
      </c>
      <c r="E1681" t="str">
        <f>IF(LEN(telefony[[#This Row],[nr]])=7,"stacjonarny",IF(LEN(telefony[[#This Row],[nr]])=8,"komórkowy","zagraniczne"))</f>
        <v>komórkowy</v>
      </c>
      <c r="F1681">
        <f>IFERROR(SEARCH("12*",telefony[[#This Row],[nr]]),0)</f>
        <v>0</v>
      </c>
      <c r="G1681" s="2">
        <f>telefony[[#This Row],[zakonczenie]]-telefony[[#This Row],[rozpoczecie]]</f>
        <v>4.6064814814814614E-3</v>
      </c>
    </row>
    <row r="1682" spans="1:7" hidden="1" x14ac:dyDescent="0.25">
      <c r="A1682">
        <v>38063903</v>
      </c>
      <c r="B1682" s="1">
        <v>42926</v>
      </c>
      <c r="C1682" s="2">
        <v>0.37207175925925928</v>
      </c>
      <c r="D1682" s="2">
        <v>0.37332175925925926</v>
      </c>
      <c r="E1682" t="str">
        <f>IF(LEN(telefony[[#This Row],[nr]])=7,"stacjonarny",IF(LEN(telefony[[#This Row],[nr]])=8,"komórkowy","zagraniczne"))</f>
        <v>komórkowy</v>
      </c>
      <c r="F1682">
        <f>IFERROR(SEARCH("12*",telefony[[#This Row],[nr]]),0)</f>
        <v>0</v>
      </c>
      <c r="G1682" s="2">
        <f>telefony[[#This Row],[zakonczenie]]-telefony[[#This Row],[rozpoczecie]]</f>
        <v>1.2499999999999734E-3</v>
      </c>
    </row>
    <row r="1683" spans="1:7" hidden="1" x14ac:dyDescent="0.25">
      <c r="A1683">
        <v>38244568</v>
      </c>
      <c r="B1683" s="1">
        <v>42927</v>
      </c>
      <c r="C1683" s="2">
        <v>0.44381944444444443</v>
      </c>
      <c r="D1683" s="2">
        <v>0.45199074074074075</v>
      </c>
      <c r="E1683" t="str">
        <f>IF(LEN(telefony[[#This Row],[nr]])=7,"stacjonarny",IF(LEN(telefony[[#This Row],[nr]])=8,"komórkowy","zagraniczne"))</f>
        <v>komórkowy</v>
      </c>
      <c r="F1683">
        <f>IFERROR(SEARCH("12*",telefony[[#This Row],[nr]]),0)</f>
        <v>0</v>
      </c>
      <c r="G1683" s="2">
        <f>telefony[[#This Row],[zakonczenie]]-telefony[[#This Row],[rozpoczecie]]</f>
        <v>8.1712962962963154E-3</v>
      </c>
    </row>
    <row r="1684" spans="1:7" hidden="1" x14ac:dyDescent="0.25">
      <c r="A1684">
        <v>38244568</v>
      </c>
      <c r="B1684" s="1">
        <v>42928</v>
      </c>
      <c r="C1684" s="2">
        <v>0.54826388888888888</v>
      </c>
      <c r="D1684" s="2">
        <v>0.54920138888888892</v>
      </c>
      <c r="E1684" t="str">
        <f>IF(LEN(telefony[[#This Row],[nr]])=7,"stacjonarny",IF(LEN(telefony[[#This Row],[nr]])=8,"komórkowy","zagraniczne"))</f>
        <v>komórkowy</v>
      </c>
      <c r="F1684">
        <f>IFERROR(SEARCH("12*",telefony[[#This Row],[nr]]),0)</f>
        <v>0</v>
      </c>
      <c r="G1684" s="2">
        <f>telefony[[#This Row],[zakonczenie]]-telefony[[#This Row],[rozpoczecie]]</f>
        <v>9.3750000000003553E-4</v>
      </c>
    </row>
    <row r="1685" spans="1:7" hidden="1" x14ac:dyDescent="0.25">
      <c r="A1685">
        <v>38244568</v>
      </c>
      <c r="B1685" s="1">
        <v>42935</v>
      </c>
      <c r="C1685" s="2">
        <v>0.45768518518518519</v>
      </c>
      <c r="D1685" s="2">
        <v>0.45837962962962964</v>
      </c>
      <c r="E1685" t="str">
        <f>IF(LEN(telefony[[#This Row],[nr]])=7,"stacjonarny",IF(LEN(telefony[[#This Row],[nr]])=8,"komórkowy","zagraniczne"))</f>
        <v>komórkowy</v>
      </c>
      <c r="F1685">
        <f>IFERROR(SEARCH("12*",telefony[[#This Row],[nr]]),0)</f>
        <v>0</v>
      </c>
      <c r="G1685" s="2">
        <f>telefony[[#This Row],[zakonczenie]]-telefony[[#This Row],[rozpoczecie]]</f>
        <v>6.9444444444444198E-4</v>
      </c>
    </row>
    <row r="1686" spans="1:7" hidden="1" x14ac:dyDescent="0.25">
      <c r="A1686">
        <v>38535407</v>
      </c>
      <c r="B1686" s="1">
        <v>42919</v>
      </c>
      <c r="C1686" s="2">
        <v>0.43593749999999998</v>
      </c>
      <c r="D1686" s="2">
        <v>0.44417824074074075</v>
      </c>
      <c r="E1686" t="str">
        <f>IF(LEN(telefony[[#This Row],[nr]])=7,"stacjonarny",IF(LEN(telefony[[#This Row],[nr]])=8,"komórkowy","zagraniczne"))</f>
        <v>komórkowy</v>
      </c>
      <c r="F1686">
        <f>IFERROR(SEARCH("12*",telefony[[#This Row],[nr]]),0)</f>
        <v>0</v>
      </c>
      <c r="G1686" s="2">
        <f>telefony[[#This Row],[zakonczenie]]-telefony[[#This Row],[rozpoczecie]]</f>
        <v>8.2407407407407707E-3</v>
      </c>
    </row>
    <row r="1687" spans="1:7" hidden="1" x14ac:dyDescent="0.25">
      <c r="A1687">
        <v>38535407</v>
      </c>
      <c r="B1687" s="1">
        <v>42919</v>
      </c>
      <c r="C1687" s="2">
        <v>0.43824074074074076</v>
      </c>
      <c r="D1687" s="2">
        <v>0.43913194444444442</v>
      </c>
      <c r="E1687" t="str">
        <f>IF(LEN(telefony[[#This Row],[nr]])=7,"stacjonarny",IF(LEN(telefony[[#This Row],[nr]])=8,"komórkowy","zagraniczne"))</f>
        <v>komórkowy</v>
      </c>
      <c r="F1687">
        <f>IFERROR(SEARCH("12*",telefony[[#This Row],[nr]]),0)</f>
        <v>0</v>
      </c>
      <c r="G1687" s="2">
        <f>telefony[[#This Row],[zakonczenie]]-telefony[[#This Row],[rozpoczecie]]</f>
        <v>8.9120370370365798E-4</v>
      </c>
    </row>
    <row r="1688" spans="1:7" hidden="1" x14ac:dyDescent="0.25">
      <c r="A1688">
        <v>38535407</v>
      </c>
      <c r="B1688" s="1">
        <v>42921</v>
      </c>
      <c r="C1688" s="2">
        <v>0.56568287037037035</v>
      </c>
      <c r="D1688" s="2">
        <v>0.56981481481481477</v>
      </c>
      <c r="E1688" t="str">
        <f>IF(LEN(telefony[[#This Row],[nr]])=7,"stacjonarny",IF(LEN(telefony[[#This Row],[nr]])=8,"komórkowy","zagraniczne"))</f>
        <v>komórkowy</v>
      </c>
      <c r="F1688">
        <f>IFERROR(SEARCH("12*",telefony[[#This Row],[nr]]),0)</f>
        <v>0</v>
      </c>
      <c r="G1688" s="2">
        <f>telefony[[#This Row],[zakonczenie]]-telefony[[#This Row],[rozpoczecie]]</f>
        <v>4.1319444444444242E-3</v>
      </c>
    </row>
    <row r="1689" spans="1:7" hidden="1" x14ac:dyDescent="0.25">
      <c r="A1689">
        <v>38823305</v>
      </c>
      <c r="B1689" s="1">
        <v>42933</v>
      </c>
      <c r="C1689" s="2">
        <v>0.54907407407407405</v>
      </c>
      <c r="D1689" s="2">
        <v>0.55969907407407404</v>
      </c>
      <c r="E1689" t="str">
        <f>IF(LEN(telefony[[#This Row],[nr]])=7,"stacjonarny",IF(LEN(telefony[[#This Row],[nr]])=8,"komórkowy","zagraniczne"))</f>
        <v>komórkowy</v>
      </c>
      <c r="F1689">
        <f>IFERROR(SEARCH("12*",telefony[[#This Row],[nr]]),0)</f>
        <v>0</v>
      </c>
      <c r="G1689" s="2">
        <f>telefony[[#This Row],[zakonczenie]]-telefony[[#This Row],[rozpoczecie]]</f>
        <v>1.0624999999999996E-2</v>
      </c>
    </row>
    <row r="1690" spans="1:7" hidden="1" x14ac:dyDescent="0.25">
      <c r="A1690">
        <v>39210366</v>
      </c>
      <c r="B1690" s="1">
        <v>42935</v>
      </c>
      <c r="C1690" s="2">
        <v>0.40234953703703702</v>
      </c>
      <c r="D1690" s="2">
        <v>0.40469907407407407</v>
      </c>
      <c r="E1690" t="str">
        <f>IF(LEN(telefony[[#This Row],[nr]])=7,"stacjonarny",IF(LEN(telefony[[#This Row],[nr]])=8,"komórkowy","zagraniczne"))</f>
        <v>komórkowy</v>
      </c>
      <c r="F1690">
        <f>IFERROR(SEARCH("12*",telefony[[#This Row],[nr]]),0)</f>
        <v>0</v>
      </c>
      <c r="G1690" s="2">
        <f>telefony[[#This Row],[zakonczenie]]-telefony[[#This Row],[rozpoczecie]]</f>
        <v>2.3495370370370527E-3</v>
      </c>
    </row>
    <row r="1691" spans="1:7" hidden="1" x14ac:dyDescent="0.25">
      <c r="A1691">
        <v>39663331</v>
      </c>
      <c r="B1691" s="1">
        <v>42941</v>
      </c>
      <c r="C1691" s="2">
        <v>0.51447916666666671</v>
      </c>
      <c r="D1691" s="2">
        <v>0.51800925925925922</v>
      </c>
      <c r="E1691" t="str">
        <f>IF(LEN(telefony[[#This Row],[nr]])=7,"stacjonarny",IF(LEN(telefony[[#This Row],[nr]])=8,"komórkowy","zagraniczne"))</f>
        <v>komórkowy</v>
      </c>
      <c r="F1691">
        <f>IFERROR(SEARCH("12*",telefony[[#This Row],[nr]]),0)</f>
        <v>0</v>
      </c>
      <c r="G1691" s="2">
        <f>telefony[[#This Row],[zakonczenie]]-telefony[[#This Row],[rozpoczecie]]</f>
        <v>3.5300925925925153E-3</v>
      </c>
    </row>
    <row r="1692" spans="1:7" hidden="1" x14ac:dyDescent="0.25">
      <c r="A1692">
        <v>39669014</v>
      </c>
      <c r="B1692" s="1">
        <v>42926</v>
      </c>
      <c r="C1692" s="2">
        <v>0.37930555555555556</v>
      </c>
      <c r="D1692" s="2">
        <v>0.38686342592592593</v>
      </c>
      <c r="E1692" t="str">
        <f>IF(LEN(telefony[[#This Row],[nr]])=7,"stacjonarny",IF(LEN(telefony[[#This Row],[nr]])=8,"komórkowy","zagraniczne"))</f>
        <v>komórkowy</v>
      </c>
      <c r="F1692">
        <f>IFERROR(SEARCH("12*",telefony[[#This Row],[nr]]),0)</f>
        <v>0</v>
      </c>
      <c r="G1692" s="2">
        <f>telefony[[#This Row],[zakonczenie]]-telefony[[#This Row],[rozpoczecie]]</f>
        <v>7.5578703703703676E-3</v>
      </c>
    </row>
    <row r="1693" spans="1:7" hidden="1" x14ac:dyDescent="0.25">
      <c r="A1693">
        <v>39669014</v>
      </c>
      <c r="B1693" s="1">
        <v>42927</v>
      </c>
      <c r="C1693" s="2">
        <v>0.49035879629629631</v>
      </c>
      <c r="D1693" s="2">
        <v>0.49082175925925925</v>
      </c>
      <c r="E1693" t="str">
        <f>IF(LEN(telefony[[#This Row],[nr]])=7,"stacjonarny",IF(LEN(telefony[[#This Row],[nr]])=8,"komórkowy","zagraniczne"))</f>
        <v>komórkowy</v>
      </c>
      <c r="F1693">
        <f>IFERROR(SEARCH("12*",telefony[[#This Row],[nr]]),0)</f>
        <v>0</v>
      </c>
      <c r="G1693" s="2">
        <f>telefony[[#This Row],[zakonczenie]]-telefony[[#This Row],[rozpoczecie]]</f>
        <v>4.6296296296294281E-4</v>
      </c>
    </row>
    <row r="1694" spans="1:7" hidden="1" x14ac:dyDescent="0.25">
      <c r="A1694">
        <v>39697250</v>
      </c>
      <c r="B1694" s="1">
        <v>42930</v>
      </c>
      <c r="C1694" s="2">
        <v>0.54616898148148152</v>
      </c>
      <c r="D1694" s="2">
        <v>0.55153935185185188</v>
      </c>
      <c r="E1694" t="str">
        <f>IF(LEN(telefony[[#This Row],[nr]])=7,"stacjonarny",IF(LEN(telefony[[#This Row],[nr]])=8,"komórkowy","zagraniczne"))</f>
        <v>komórkowy</v>
      </c>
      <c r="F1694">
        <f>IFERROR(SEARCH("12*",telefony[[#This Row],[nr]]),0)</f>
        <v>0</v>
      </c>
      <c r="G1694" s="2">
        <f>telefony[[#This Row],[zakonczenie]]-telefony[[#This Row],[rozpoczecie]]</f>
        <v>5.3703703703703587E-3</v>
      </c>
    </row>
    <row r="1695" spans="1:7" hidden="1" x14ac:dyDescent="0.25">
      <c r="A1695">
        <v>39697250</v>
      </c>
      <c r="B1695" s="1">
        <v>42940</v>
      </c>
      <c r="C1695" s="2">
        <v>0.52520833333333339</v>
      </c>
      <c r="D1695" s="2">
        <v>0.52866898148148145</v>
      </c>
      <c r="E1695" t="str">
        <f>IF(LEN(telefony[[#This Row],[nr]])=7,"stacjonarny",IF(LEN(telefony[[#This Row],[nr]])=8,"komórkowy","zagraniczne"))</f>
        <v>komórkowy</v>
      </c>
      <c r="F1695">
        <f>IFERROR(SEARCH("12*",telefony[[#This Row],[nr]]),0)</f>
        <v>0</v>
      </c>
      <c r="G1695" s="2">
        <f>telefony[[#This Row],[zakonczenie]]-telefony[[#This Row],[rozpoczecie]]</f>
        <v>3.46064814814806E-3</v>
      </c>
    </row>
    <row r="1696" spans="1:7" hidden="1" x14ac:dyDescent="0.25">
      <c r="A1696">
        <v>39793981</v>
      </c>
      <c r="B1696" s="1">
        <v>42942</v>
      </c>
      <c r="C1696" s="2">
        <v>0.58101851851851849</v>
      </c>
      <c r="D1696" s="2">
        <v>0.58164351851851848</v>
      </c>
      <c r="E1696" t="str">
        <f>IF(LEN(telefony[[#This Row],[nr]])=7,"stacjonarny",IF(LEN(telefony[[#This Row],[nr]])=8,"komórkowy","zagraniczne"))</f>
        <v>komórkowy</v>
      </c>
      <c r="F1696">
        <f>IFERROR(SEARCH("12*",telefony[[#This Row],[nr]]),0)</f>
        <v>0</v>
      </c>
      <c r="G1696" s="2">
        <f>telefony[[#This Row],[zakonczenie]]-telefony[[#This Row],[rozpoczecie]]</f>
        <v>6.2499999999998668E-4</v>
      </c>
    </row>
    <row r="1697" spans="1:7" hidden="1" x14ac:dyDescent="0.25">
      <c r="A1697">
        <v>39848401</v>
      </c>
      <c r="B1697" s="1">
        <v>42933</v>
      </c>
      <c r="C1697" s="2">
        <v>0.60783564814814817</v>
      </c>
      <c r="D1697" s="2">
        <v>0.60846064814814815</v>
      </c>
      <c r="E1697" t="str">
        <f>IF(LEN(telefony[[#This Row],[nr]])=7,"stacjonarny",IF(LEN(telefony[[#This Row],[nr]])=8,"komórkowy","zagraniczne"))</f>
        <v>komórkowy</v>
      </c>
      <c r="F1697">
        <f>IFERROR(SEARCH("12*",telefony[[#This Row],[nr]]),0)</f>
        <v>0</v>
      </c>
      <c r="G1697" s="2">
        <f>telefony[[#This Row],[zakonczenie]]-telefony[[#This Row],[rozpoczecie]]</f>
        <v>6.2499999999998668E-4</v>
      </c>
    </row>
    <row r="1698" spans="1:7" hidden="1" x14ac:dyDescent="0.25">
      <c r="A1698">
        <v>39848401</v>
      </c>
      <c r="B1698" s="1">
        <v>42941</v>
      </c>
      <c r="C1698" s="2">
        <v>0.48615740740740743</v>
      </c>
      <c r="D1698" s="2">
        <v>0.49478009259259259</v>
      </c>
      <c r="E1698" t="str">
        <f>IF(LEN(telefony[[#This Row],[nr]])=7,"stacjonarny",IF(LEN(telefony[[#This Row],[nr]])=8,"komórkowy","zagraniczne"))</f>
        <v>komórkowy</v>
      </c>
      <c r="F1698">
        <f>IFERROR(SEARCH("12*",telefony[[#This Row],[nr]]),0)</f>
        <v>0</v>
      </c>
      <c r="G1698" s="2">
        <f>telefony[[#This Row],[zakonczenie]]-telefony[[#This Row],[rozpoczecie]]</f>
        <v>8.6226851851851638E-3</v>
      </c>
    </row>
    <row r="1699" spans="1:7" hidden="1" x14ac:dyDescent="0.25">
      <c r="A1699">
        <v>39921944</v>
      </c>
      <c r="B1699" s="1">
        <v>42928</v>
      </c>
      <c r="C1699" s="2">
        <v>0.56398148148148153</v>
      </c>
      <c r="D1699" s="2">
        <v>0.57387731481481485</v>
      </c>
      <c r="E1699" t="str">
        <f>IF(LEN(telefony[[#This Row],[nr]])=7,"stacjonarny",IF(LEN(telefony[[#This Row],[nr]])=8,"komórkowy","zagraniczne"))</f>
        <v>komórkowy</v>
      </c>
      <c r="F1699">
        <f>IFERROR(SEARCH("12*",telefony[[#This Row],[nr]]),0)</f>
        <v>0</v>
      </c>
      <c r="G1699" s="2">
        <f>telefony[[#This Row],[zakonczenie]]-telefony[[#This Row],[rozpoczecie]]</f>
        <v>9.8958333333333259E-3</v>
      </c>
    </row>
    <row r="1700" spans="1:7" hidden="1" x14ac:dyDescent="0.25">
      <c r="A1700">
        <v>40120881</v>
      </c>
      <c r="B1700" s="1">
        <v>42940</v>
      </c>
      <c r="C1700" s="2">
        <v>0.51746527777777773</v>
      </c>
      <c r="D1700" s="2">
        <v>0.52686342592592594</v>
      </c>
      <c r="E1700" t="str">
        <f>IF(LEN(telefony[[#This Row],[nr]])=7,"stacjonarny",IF(LEN(telefony[[#This Row],[nr]])=8,"komórkowy","zagraniczne"))</f>
        <v>komórkowy</v>
      </c>
      <c r="F1700">
        <f>IFERROR(SEARCH("12*",telefony[[#This Row],[nr]]),0)</f>
        <v>3</v>
      </c>
      <c r="G1700" s="2">
        <f>telefony[[#This Row],[zakonczenie]]-telefony[[#This Row],[rozpoczecie]]</f>
        <v>9.398148148148211E-3</v>
      </c>
    </row>
    <row r="1701" spans="1:7" hidden="1" x14ac:dyDescent="0.25">
      <c r="A1701">
        <v>40308049</v>
      </c>
      <c r="B1701" s="1">
        <v>42929</v>
      </c>
      <c r="C1701" s="2">
        <v>0.53047453703703706</v>
      </c>
      <c r="D1701" s="2">
        <v>0.53797453703703701</v>
      </c>
      <c r="E1701" t="str">
        <f>IF(LEN(telefony[[#This Row],[nr]])=7,"stacjonarny",IF(LEN(telefony[[#This Row],[nr]])=8,"komórkowy","zagraniczne"))</f>
        <v>komórkowy</v>
      </c>
      <c r="F1701">
        <f>IFERROR(SEARCH("12*",telefony[[#This Row],[nr]]),0)</f>
        <v>0</v>
      </c>
      <c r="G1701" s="2">
        <f>telefony[[#This Row],[zakonczenie]]-telefony[[#This Row],[rozpoczecie]]</f>
        <v>7.4999999999999512E-3</v>
      </c>
    </row>
    <row r="1702" spans="1:7" hidden="1" x14ac:dyDescent="0.25">
      <c r="A1702">
        <v>40395856</v>
      </c>
      <c r="B1702" s="1">
        <v>42934</v>
      </c>
      <c r="C1702" s="2">
        <v>0.61365740740740737</v>
      </c>
      <c r="D1702" s="2">
        <v>0.61829861111111106</v>
      </c>
      <c r="E1702" t="str">
        <f>IF(LEN(telefony[[#This Row],[nr]])=7,"stacjonarny",IF(LEN(telefony[[#This Row],[nr]])=8,"komórkowy","zagraniczne"))</f>
        <v>komórkowy</v>
      </c>
      <c r="F1702">
        <f>IFERROR(SEARCH("12*",telefony[[#This Row],[nr]]),0)</f>
        <v>0</v>
      </c>
      <c r="G1702" s="2">
        <f>telefony[[#This Row],[zakonczenie]]-telefony[[#This Row],[rozpoczecie]]</f>
        <v>4.6412037037036891E-3</v>
      </c>
    </row>
    <row r="1703" spans="1:7" hidden="1" x14ac:dyDescent="0.25">
      <c r="A1703">
        <v>40965486</v>
      </c>
      <c r="B1703" s="1">
        <v>42919</v>
      </c>
      <c r="C1703" s="2">
        <v>0.44945601851851852</v>
      </c>
      <c r="D1703" s="2">
        <v>0.46011574074074074</v>
      </c>
      <c r="E1703" t="str">
        <f>IF(LEN(telefony[[#This Row],[nr]])=7,"stacjonarny",IF(LEN(telefony[[#This Row],[nr]])=8,"komórkowy","zagraniczne"))</f>
        <v>komórkowy</v>
      </c>
      <c r="F1703">
        <f>IFERROR(SEARCH("12*",telefony[[#This Row],[nr]]),0)</f>
        <v>0</v>
      </c>
      <c r="G1703" s="2">
        <f>telefony[[#This Row],[zakonczenie]]-telefony[[#This Row],[rozpoczecie]]</f>
        <v>1.0659722222222223E-2</v>
      </c>
    </row>
    <row r="1704" spans="1:7" hidden="1" x14ac:dyDescent="0.25">
      <c r="A1704">
        <v>41144838</v>
      </c>
      <c r="B1704" s="1">
        <v>42927</v>
      </c>
      <c r="C1704" s="2">
        <v>0.49949074074074074</v>
      </c>
      <c r="D1704" s="2">
        <v>0.50931712962962961</v>
      </c>
      <c r="E1704" t="str">
        <f>IF(LEN(telefony[[#This Row],[nr]])=7,"stacjonarny",IF(LEN(telefony[[#This Row],[nr]])=8,"komórkowy","zagraniczne"))</f>
        <v>komórkowy</v>
      </c>
      <c r="F1704">
        <f>IFERROR(SEARCH("12*",telefony[[#This Row],[nr]]),0)</f>
        <v>0</v>
      </c>
      <c r="G1704" s="2">
        <f>telefony[[#This Row],[zakonczenie]]-telefony[[#This Row],[rozpoczecie]]</f>
        <v>9.8263888888888706E-3</v>
      </c>
    </row>
    <row r="1705" spans="1:7" hidden="1" x14ac:dyDescent="0.25">
      <c r="A1705">
        <v>41156424</v>
      </c>
      <c r="B1705" s="1">
        <v>42926</v>
      </c>
      <c r="C1705" s="2">
        <v>0.38715277777777779</v>
      </c>
      <c r="D1705" s="2">
        <v>0.39293981481481483</v>
      </c>
      <c r="E1705" t="str">
        <f>IF(LEN(telefony[[#This Row],[nr]])=7,"stacjonarny",IF(LEN(telefony[[#This Row],[nr]])=8,"komórkowy","zagraniczne"))</f>
        <v>komórkowy</v>
      </c>
      <c r="F1705">
        <f>IFERROR(SEARCH("12*",telefony[[#This Row],[nr]]),0)</f>
        <v>0</v>
      </c>
      <c r="G1705" s="2">
        <f>telefony[[#This Row],[zakonczenie]]-telefony[[#This Row],[rozpoczecie]]</f>
        <v>5.787037037037035E-3</v>
      </c>
    </row>
    <row r="1706" spans="1:7" hidden="1" x14ac:dyDescent="0.25">
      <c r="A1706">
        <v>41210751</v>
      </c>
      <c r="B1706" s="1">
        <v>42923</v>
      </c>
      <c r="C1706" s="2">
        <v>0.48699074074074072</v>
      </c>
      <c r="D1706" s="2">
        <v>0.48884259259259261</v>
      </c>
      <c r="E1706" t="str">
        <f>IF(LEN(telefony[[#This Row],[nr]])=7,"stacjonarny",IF(LEN(telefony[[#This Row],[nr]])=8,"komórkowy","zagraniczne"))</f>
        <v>komórkowy</v>
      </c>
      <c r="F1706">
        <f>IFERROR(SEARCH("12*",telefony[[#This Row],[nr]]),0)</f>
        <v>2</v>
      </c>
      <c r="G1706" s="2">
        <f>telefony[[#This Row],[zakonczenie]]-telefony[[#This Row],[rozpoczecie]]</f>
        <v>1.8518518518518823E-3</v>
      </c>
    </row>
    <row r="1707" spans="1:7" hidden="1" x14ac:dyDescent="0.25">
      <c r="A1707">
        <v>41837828</v>
      </c>
      <c r="B1707" s="1">
        <v>42937</v>
      </c>
      <c r="C1707" s="2">
        <v>0.39953703703703702</v>
      </c>
      <c r="D1707" s="2">
        <v>0.40038194444444447</v>
      </c>
      <c r="E1707" t="str">
        <f>IF(LEN(telefony[[#This Row],[nr]])=7,"stacjonarny",IF(LEN(telefony[[#This Row],[nr]])=8,"komórkowy","zagraniczne"))</f>
        <v>komórkowy</v>
      </c>
      <c r="F1707">
        <f>IFERROR(SEARCH("12*",telefony[[#This Row],[nr]]),0)</f>
        <v>0</v>
      </c>
      <c r="G1707" s="2">
        <f>telefony[[#This Row],[zakonczenie]]-telefony[[#This Row],[rozpoczecie]]</f>
        <v>8.4490740740744696E-4</v>
      </c>
    </row>
    <row r="1708" spans="1:7" hidden="1" x14ac:dyDescent="0.25">
      <c r="A1708">
        <v>41852472</v>
      </c>
      <c r="B1708" s="1">
        <v>42935</v>
      </c>
      <c r="C1708" s="2">
        <v>0.60868055555555556</v>
      </c>
      <c r="D1708" s="2">
        <v>0.61019675925925931</v>
      </c>
      <c r="E1708" t="str">
        <f>IF(LEN(telefony[[#This Row],[nr]])=7,"stacjonarny",IF(LEN(telefony[[#This Row],[nr]])=8,"komórkowy","zagraniczne"))</f>
        <v>komórkowy</v>
      </c>
      <c r="F1708">
        <f>IFERROR(SEARCH("12*",telefony[[#This Row],[nr]]),0)</f>
        <v>0</v>
      </c>
      <c r="G1708" s="2">
        <f>telefony[[#This Row],[zakonczenie]]-telefony[[#This Row],[rozpoczecie]]</f>
        <v>1.5162037037037557E-3</v>
      </c>
    </row>
    <row r="1709" spans="1:7" hidden="1" x14ac:dyDescent="0.25">
      <c r="A1709">
        <v>41852472</v>
      </c>
      <c r="B1709" s="1">
        <v>42944</v>
      </c>
      <c r="C1709" s="2">
        <v>0.34826388888888887</v>
      </c>
      <c r="D1709" s="2">
        <v>0.34871527777777778</v>
      </c>
      <c r="E1709" t="str">
        <f>IF(LEN(telefony[[#This Row],[nr]])=7,"stacjonarny",IF(LEN(telefony[[#This Row],[nr]])=8,"komórkowy","zagraniczne"))</f>
        <v>komórkowy</v>
      </c>
      <c r="F1709">
        <f>IFERROR(SEARCH("12*",telefony[[#This Row],[nr]]),0)</f>
        <v>0</v>
      </c>
      <c r="G1709" s="2">
        <f>telefony[[#This Row],[zakonczenie]]-telefony[[#This Row],[rozpoczecie]]</f>
        <v>4.5138888888890394E-4</v>
      </c>
    </row>
    <row r="1710" spans="1:7" hidden="1" x14ac:dyDescent="0.25">
      <c r="A1710">
        <v>41974998</v>
      </c>
      <c r="B1710" s="1">
        <v>42922</v>
      </c>
      <c r="C1710" s="2">
        <v>0.58890046296296295</v>
      </c>
      <c r="D1710" s="2">
        <v>0.59614583333333337</v>
      </c>
      <c r="E1710" t="str">
        <f>IF(LEN(telefony[[#This Row],[nr]])=7,"stacjonarny",IF(LEN(telefony[[#This Row],[nr]])=8,"komórkowy","zagraniczne"))</f>
        <v>komórkowy</v>
      </c>
      <c r="F1710">
        <f>IFERROR(SEARCH("12*",telefony[[#This Row],[nr]]),0)</f>
        <v>0</v>
      </c>
      <c r="G1710" s="2">
        <f>telefony[[#This Row],[zakonczenie]]-telefony[[#This Row],[rozpoczecie]]</f>
        <v>7.2453703703704297E-3</v>
      </c>
    </row>
    <row r="1711" spans="1:7" hidden="1" x14ac:dyDescent="0.25">
      <c r="A1711">
        <v>42038927</v>
      </c>
      <c r="B1711" s="1">
        <v>42933</v>
      </c>
      <c r="C1711" s="2">
        <v>0.51894675925925926</v>
      </c>
      <c r="D1711" s="2">
        <v>0.52336805555555554</v>
      </c>
      <c r="E1711" t="str">
        <f>IF(LEN(telefony[[#This Row],[nr]])=7,"stacjonarny",IF(LEN(telefony[[#This Row],[nr]])=8,"komórkowy","zagraniczne"))</f>
        <v>komórkowy</v>
      </c>
      <c r="F1711">
        <f>IFERROR(SEARCH("12*",telefony[[#This Row],[nr]]),0)</f>
        <v>0</v>
      </c>
      <c r="G1711" s="2">
        <f>telefony[[#This Row],[zakonczenie]]-telefony[[#This Row],[rozpoczecie]]</f>
        <v>4.4212962962962843E-3</v>
      </c>
    </row>
    <row r="1712" spans="1:7" hidden="1" x14ac:dyDescent="0.25">
      <c r="A1712">
        <v>42373338</v>
      </c>
      <c r="B1712" s="1">
        <v>42940</v>
      </c>
      <c r="C1712" s="2">
        <v>0.51962962962962966</v>
      </c>
      <c r="D1712" s="2">
        <v>0.53030092592592593</v>
      </c>
      <c r="E1712" t="str">
        <f>IF(LEN(telefony[[#This Row],[nr]])=7,"stacjonarny",IF(LEN(telefony[[#This Row],[nr]])=8,"komórkowy","zagraniczne"))</f>
        <v>komórkowy</v>
      </c>
      <c r="F1712">
        <f>IFERROR(SEARCH("12*",telefony[[#This Row],[nr]]),0)</f>
        <v>0</v>
      </c>
      <c r="G1712" s="2">
        <f>telefony[[#This Row],[zakonczenie]]-telefony[[#This Row],[rozpoczecie]]</f>
        <v>1.0671296296296262E-2</v>
      </c>
    </row>
    <row r="1713" spans="1:7" hidden="1" x14ac:dyDescent="0.25">
      <c r="A1713">
        <v>42603700</v>
      </c>
      <c r="B1713" s="1">
        <v>42947</v>
      </c>
      <c r="C1713" s="2">
        <v>0.49409722222222224</v>
      </c>
      <c r="D1713" s="2">
        <v>0.50521990740740741</v>
      </c>
      <c r="E1713" t="str">
        <f>IF(LEN(telefony[[#This Row],[nr]])=7,"stacjonarny",IF(LEN(telefony[[#This Row],[nr]])=8,"komórkowy","zagraniczne"))</f>
        <v>komórkowy</v>
      </c>
      <c r="F1713">
        <f>IFERROR(SEARCH("12*",telefony[[#This Row],[nr]]),0)</f>
        <v>0</v>
      </c>
      <c r="G1713" s="2">
        <f>telefony[[#This Row],[zakonczenie]]-telefony[[#This Row],[rozpoczecie]]</f>
        <v>1.1122685185185166E-2</v>
      </c>
    </row>
    <row r="1714" spans="1:7" hidden="1" x14ac:dyDescent="0.25">
      <c r="A1714">
        <v>42722517</v>
      </c>
      <c r="B1714" s="1">
        <v>42921</v>
      </c>
      <c r="C1714" s="2">
        <v>0.62094907407407407</v>
      </c>
      <c r="D1714" s="2">
        <v>0.62687499999999996</v>
      </c>
      <c r="E1714" t="str">
        <f>IF(LEN(telefony[[#This Row],[nr]])=7,"stacjonarny",IF(LEN(telefony[[#This Row],[nr]])=8,"komórkowy","zagraniczne"))</f>
        <v>komórkowy</v>
      </c>
      <c r="F1714">
        <f>IFERROR(SEARCH("12*",telefony[[#This Row],[nr]]),0)</f>
        <v>0</v>
      </c>
      <c r="G1714" s="2">
        <f>telefony[[#This Row],[zakonczenie]]-telefony[[#This Row],[rozpoczecie]]</f>
        <v>5.9259259259258901E-3</v>
      </c>
    </row>
    <row r="1715" spans="1:7" hidden="1" x14ac:dyDescent="0.25">
      <c r="A1715">
        <v>43019885</v>
      </c>
      <c r="B1715" s="1">
        <v>42929</v>
      </c>
      <c r="C1715" s="2">
        <v>0.4064814814814815</v>
      </c>
      <c r="D1715" s="2">
        <v>0.41630787037037037</v>
      </c>
      <c r="E1715" t="str">
        <f>IF(LEN(telefony[[#This Row],[nr]])=7,"stacjonarny",IF(LEN(telefony[[#This Row],[nr]])=8,"komórkowy","zagraniczne"))</f>
        <v>komórkowy</v>
      </c>
      <c r="F1715">
        <f>IFERROR(SEARCH("12*",telefony[[#This Row],[nr]]),0)</f>
        <v>0</v>
      </c>
      <c r="G1715" s="2">
        <f>telefony[[#This Row],[zakonczenie]]-telefony[[#This Row],[rozpoczecie]]</f>
        <v>9.8263888888888706E-3</v>
      </c>
    </row>
    <row r="1716" spans="1:7" hidden="1" x14ac:dyDescent="0.25">
      <c r="A1716">
        <v>43109897</v>
      </c>
      <c r="B1716" s="1">
        <v>42923</v>
      </c>
      <c r="C1716" s="2">
        <v>0.46357638888888891</v>
      </c>
      <c r="D1716" s="2">
        <v>0.46807870370370369</v>
      </c>
      <c r="E1716" t="str">
        <f>IF(LEN(telefony[[#This Row],[nr]])=7,"stacjonarny",IF(LEN(telefony[[#This Row],[nr]])=8,"komórkowy","zagraniczne"))</f>
        <v>komórkowy</v>
      </c>
      <c r="F1716">
        <f>IFERROR(SEARCH("12*",telefony[[#This Row],[nr]]),0)</f>
        <v>0</v>
      </c>
      <c r="G1716" s="2">
        <f>telefony[[#This Row],[zakonczenie]]-telefony[[#This Row],[rozpoczecie]]</f>
        <v>4.5023148148147785E-3</v>
      </c>
    </row>
    <row r="1717" spans="1:7" hidden="1" x14ac:dyDescent="0.25">
      <c r="A1717">
        <v>43109897</v>
      </c>
      <c r="B1717" s="1">
        <v>42944</v>
      </c>
      <c r="C1717" s="2">
        <v>0.52467592592592593</v>
      </c>
      <c r="D1717" s="2">
        <v>0.53178240740740745</v>
      </c>
      <c r="E1717" t="str">
        <f>IF(LEN(telefony[[#This Row],[nr]])=7,"stacjonarny",IF(LEN(telefony[[#This Row],[nr]])=8,"komórkowy","zagraniczne"))</f>
        <v>komórkowy</v>
      </c>
      <c r="F1717">
        <f>IFERROR(SEARCH("12*",telefony[[#This Row],[nr]]),0)</f>
        <v>0</v>
      </c>
      <c r="G1717" s="2">
        <f>telefony[[#This Row],[zakonczenie]]-telefony[[#This Row],[rozpoczecie]]</f>
        <v>7.1064814814815191E-3</v>
      </c>
    </row>
    <row r="1718" spans="1:7" hidden="1" x14ac:dyDescent="0.25">
      <c r="A1718">
        <v>43277353</v>
      </c>
      <c r="B1718" s="1">
        <v>42933</v>
      </c>
      <c r="C1718" s="2">
        <v>0.55519675925925926</v>
      </c>
      <c r="D1718" s="2">
        <v>0.55809027777777775</v>
      </c>
      <c r="E1718" t="str">
        <f>IF(LEN(telefony[[#This Row],[nr]])=7,"stacjonarny",IF(LEN(telefony[[#This Row],[nr]])=8,"komórkowy","zagraniczne"))</f>
        <v>komórkowy</v>
      </c>
      <c r="F1718">
        <f>IFERROR(SEARCH("12*",telefony[[#This Row],[nr]]),0)</f>
        <v>0</v>
      </c>
      <c r="G1718" s="2">
        <f>telefony[[#This Row],[zakonczenie]]-telefony[[#This Row],[rozpoczecie]]</f>
        <v>2.8935185185184897E-3</v>
      </c>
    </row>
    <row r="1719" spans="1:7" hidden="1" x14ac:dyDescent="0.25">
      <c r="A1719">
        <v>43885630</v>
      </c>
      <c r="B1719" s="1">
        <v>42934</v>
      </c>
      <c r="C1719" s="2">
        <v>0.42988425925925927</v>
      </c>
      <c r="D1719" s="2">
        <v>0.43424768518518519</v>
      </c>
      <c r="E1719" t="str">
        <f>IF(LEN(telefony[[#This Row],[nr]])=7,"stacjonarny",IF(LEN(telefony[[#This Row],[nr]])=8,"komórkowy","zagraniczne"))</f>
        <v>komórkowy</v>
      </c>
      <c r="F1719">
        <f>IFERROR(SEARCH("12*",telefony[[#This Row],[nr]]),0)</f>
        <v>0</v>
      </c>
      <c r="G1719" s="2">
        <f>telefony[[#This Row],[zakonczenie]]-telefony[[#This Row],[rozpoczecie]]</f>
        <v>4.3634259259259234E-3</v>
      </c>
    </row>
    <row r="1720" spans="1:7" hidden="1" x14ac:dyDescent="0.25">
      <c r="A1720">
        <v>43897696</v>
      </c>
      <c r="B1720" s="1">
        <v>42933</v>
      </c>
      <c r="C1720" s="2">
        <v>0.51271990740740736</v>
      </c>
      <c r="D1720" s="2">
        <v>0.51616898148148149</v>
      </c>
      <c r="E1720" t="str">
        <f>IF(LEN(telefony[[#This Row],[nr]])=7,"stacjonarny",IF(LEN(telefony[[#This Row],[nr]])=8,"komórkowy","zagraniczne"))</f>
        <v>komórkowy</v>
      </c>
      <c r="F1720">
        <f>IFERROR(SEARCH("12*",telefony[[#This Row],[nr]]),0)</f>
        <v>0</v>
      </c>
      <c r="G1720" s="2">
        <f>telefony[[#This Row],[zakonczenie]]-telefony[[#This Row],[rozpoczecie]]</f>
        <v>3.4490740740741321E-3</v>
      </c>
    </row>
    <row r="1721" spans="1:7" hidden="1" x14ac:dyDescent="0.25">
      <c r="A1721">
        <v>44017210</v>
      </c>
      <c r="B1721" s="1">
        <v>42936</v>
      </c>
      <c r="C1721" s="2">
        <v>0.55476851851851849</v>
      </c>
      <c r="D1721" s="2">
        <v>0.56596064814814817</v>
      </c>
      <c r="E1721" t="str">
        <f>IF(LEN(telefony[[#This Row],[nr]])=7,"stacjonarny",IF(LEN(telefony[[#This Row],[nr]])=8,"komórkowy","zagraniczne"))</f>
        <v>komórkowy</v>
      </c>
      <c r="F1721">
        <f>IFERROR(SEARCH("12*",telefony[[#This Row],[nr]]),0)</f>
        <v>0</v>
      </c>
      <c r="G1721" s="2">
        <f>telefony[[#This Row],[zakonczenie]]-telefony[[#This Row],[rozpoczecie]]</f>
        <v>1.1192129629629677E-2</v>
      </c>
    </row>
    <row r="1722" spans="1:7" hidden="1" x14ac:dyDescent="0.25">
      <c r="A1722">
        <v>44200961</v>
      </c>
      <c r="B1722" s="1">
        <v>42922</v>
      </c>
      <c r="C1722" s="2">
        <v>0.42920138888888887</v>
      </c>
      <c r="D1722" s="2">
        <v>0.43532407407407409</v>
      </c>
      <c r="E1722" t="str">
        <f>IF(LEN(telefony[[#This Row],[nr]])=7,"stacjonarny",IF(LEN(telefony[[#This Row],[nr]])=8,"komórkowy","zagraniczne"))</f>
        <v>komórkowy</v>
      </c>
      <c r="F1722">
        <f>IFERROR(SEARCH("12*",telefony[[#This Row],[nr]]),0)</f>
        <v>0</v>
      </c>
      <c r="G1722" s="2">
        <f>telefony[[#This Row],[zakonczenie]]-telefony[[#This Row],[rozpoczecie]]</f>
        <v>6.1226851851852171E-3</v>
      </c>
    </row>
    <row r="1723" spans="1:7" hidden="1" x14ac:dyDescent="0.25">
      <c r="A1723">
        <v>44302763</v>
      </c>
      <c r="B1723" s="1">
        <v>42944</v>
      </c>
      <c r="C1723" s="2">
        <v>0.54905092592592597</v>
      </c>
      <c r="D1723" s="2">
        <v>0.55343750000000003</v>
      </c>
      <c r="E1723" t="str">
        <f>IF(LEN(telefony[[#This Row],[nr]])=7,"stacjonarny",IF(LEN(telefony[[#This Row],[nr]])=8,"komórkowy","zagraniczne"))</f>
        <v>komórkowy</v>
      </c>
      <c r="F1723">
        <f>IFERROR(SEARCH("12*",telefony[[#This Row],[nr]]),0)</f>
        <v>0</v>
      </c>
      <c r="G1723" s="2">
        <f>telefony[[#This Row],[zakonczenie]]-telefony[[#This Row],[rozpoczecie]]</f>
        <v>4.3865740740740566E-3</v>
      </c>
    </row>
    <row r="1724" spans="1:7" hidden="1" x14ac:dyDescent="0.25">
      <c r="A1724">
        <v>44765837</v>
      </c>
      <c r="B1724" s="1">
        <v>42922</v>
      </c>
      <c r="C1724" s="2">
        <v>0.4887037037037037</v>
      </c>
      <c r="D1724" s="2">
        <v>0.49343749999999997</v>
      </c>
      <c r="E1724" t="str">
        <f>IF(LEN(telefony[[#This Row],[nr]])=7,"stacjonarny",IF(LEN(telefony[[#This Row],[nr]])=8,"komórkowy","zagraniczne"))</f>
        <v>komórkowy</v>
      </c>
      <c r="F1724">
        <f>IFERROR(SEARCH("12*",telefony[[#This Row],[nr]]),0)</f>
        <v>0</v>
      </c>
      <c r="G1724" s="2">
        <f>telefony[[#This Row],[zakonczenie]]-telefony[[#This Row],[rozpoczecie]]</f>
        <v>4.7337962962962776E-3</v>
      </c>
    </row>
    <row r="1725" spans="1:7" hidden="1" x14ac:dyDescent="0.25">
      <c r="A1725">
        <v>44882393</v>
      </c>
      <c r="B1725" s="1">
        <v>42940</v>
      </c>
      <c r="C1725" s="2">
        <v>0.4866550925925926</v>
      </c>
      <c r="D1725" s="2">
        <v>0.49528935185185186</v>
      </c>
      <c r="E1725" t="str">
        <f>IF(LEN(telefony[[#This Row],[nr]])=7,"stacjonarny",IF(LEN(telefony[[#This Row],[nr]])=8,"komórkowy","zagraniczne"))</f>
        <v>komórkowy</v>
      </c>
      <c r="F1725">
        <f>IFERROR(SEARCH("12*",telefony[[#This Row],[nr]]),0)</f>
        <v>0</v>
      </c>
      <c r="G1725" s="2">
        <f>telefony[[#This Row],[zakonczenie]]-telefony[[#This Row],[rozpoczecie]]</f>
        <v>8.6342592592592582E-3</v>
      </c>
    </row>
    <row r="1726" spans="1:7" hidden="1" x14ac:dyDescent="0.25">
      <c r="A1726">
        <v>44937926</v>
      </c>
      <c r="B1726" s="1">
        <v>42919</v>
      </c>
      <c r="C1726" s="2">
        <v>0.36178240740740741</v>
      </c>
      <c r="D1726" s="2">
        <v>0.37260416666666668</v>
      </c>
      <c r="E1726" t="str">
        <f>IF(LEN(telefony[[#This Row],[nr]])=7,"stacjonarny",IF(LEN(telefony[[#This Row],[nr]])=8,"komórkowy","zagraniczne"))</f>
        <v>komórkowy</v>
      </c>
      <c r="F1726">
        <f>IFERROR(SEARCH("12*",telefony[[#This Row],[nr]]),0)</f>
        <v>0</v>
      </c>
      <c r="G1726" s="2">
        <f>telefony[[#This Row],[zakonczenie]]-telefony[[#This Row],[rozpoczecie]]</f>
        <v>1.0821759259259267E-2</v>
      </c>
    </row>
    <row r="1727" spans="1:7" hidden="1" x14ac:dyDescent="0.25">
      <c r="A1727">
        <v>45015009</v>
      </c>
      <c r="B1727" s="1">
        <v>42935</v>
      </c>
      <c r="C1727" s="2">
        <v>0.46546296296296297</v>
      </c>
      <c r="D1727" s="2">
        <v>0.4740509259259259</v>
      </c>
      <c r="E1727" t="str">
        <f>IF(LEN(telefony[[#This Row],[nr]])=7,"stacjonarny",IF(LEN(telefony[[#This Row],[nr]])=8,"komórkowy","zagraniczne"))</f>
        <v>komórkowy</v>
      </c>
      <c r="F1727">
        <f>IFERROR(SEARCH("12*",telefony[[#This Row],[nr]]),0)</f>
        <v>0</v>
      </c>
      <c r="G1727" s="2">
        <f>telefony[[#This Row],[zakonczenie]]-telefony[[#This Row],[rozpoczecie]]</f>
        <v>8.5879629629629362E-3</v>
      </c>
    </row>
    <row r="1728" spans="1:7" hidden="1" x14ac:dyDescent="0.25">
      <c r="A1728">
        <v>45081794</v>
      </c>
      <c r="B1728" s="1">
        <v>42919</v>
      </c>
      <c r="C1728" s="2">
        <v>0.54016203703703702</v>
      </c>
      <c r="D1728" s="2">
        <v>0.54297453703703702</v>
      </c>
      <c r="E1728" t="str">
        <f>IF(LEN(telefony[[#This Row],[nr]])=7,"stacjonarny",IF(LEN(telefony[[#This Row],[nr]])=8,"komórkowy","zagraniczne"))</f>
        <v>komórkowy</v>
      </c>
      <c r="F1728">
        <f>IFERROR(SEARCH("12*",telefony[[#This Row],[nr]]),0)</f>
        <v>0</v>
      </c>
      <c r="G1728" s="2">
        <f>telefony[[#This Row],[zakonczenie]]-telefony[[#This Row],[rozpoczecie]]</f>
        <v>2.8124999999999956E-3</v>
      </c>
    </row>
    <row r="1729" spans="1:7" hidden="1" x14ac:dyDescent="0.25">
      <c r="A1729">
        <v>45081794</v>
      </c>
      <c r="B1729" s="1">
        <v>42944</v>
      </c>
      <c r="C1729" s="2">
        <v>0.47928240740740741</v>
      </c>
      <c r="D1729" s="2">
        <v>0.481875</v>
      </c>
      <c r="E1729" t="str">
        <f>IF(LEN(telefony[[#This Row],[nr]])=7,"stacjonarny",IF(LEN(telefony[[#This Row],[nr]])=8,"komórkowy","zagraniczne"))</f>
        <v>komórkowy</v>
      </c>
      <c r="F1729">
        <f>IFERROR(SEARCH("12*",telefony[[#This Row],[nr]]),0)</f>
        <v>0</v>
      </c>
      <c r="G1729" s="2">
        <f>telefony[[#This Row],[zakonczenie]]-telefony[[#This Row],[rozpoczecie]]</f>
        <v>2.5925925925925908E-3</v>
      </c>
    </row>
    <row r="1730" spans="1:7" hidden="1" x14ac:dyDescent="0.25">
      <c r="A1730">
        <v>45158089</v>
      </c>
      <c r="B1730" s="1">
        <v>42933</v>
      </c>
      <c r="C1730" s="2">
        <v>0.5962615740740741</v>
      </c>
      <c r="D1730" s="2">
        <v>0.59780092592592593</v>
      </c>
      <c r="E1730" t="str">
        <f>IF(LEN(telefony[[#This Row],[nr]])=7,"stacjonarny",IF(LEN(telefony[[#This Row],[nr]])=8,"komórkowy","zagraniczne"))</f>
        <v>komórkowy</v>
      </c>
      <c r="F1730">
        <f>IFERROR(SEARCH("12*",telefony[[#This Row],[nr]]),0)</f>
        <v>0</v>
      </c>
      <c r="G1730" s="2">
        <f>telefony[[#This Row],[zakonczenie]]-telefony[[#This Row],[rozpoczecie]]</f>
        <v>1.5393518518518334E-3</v>
      </c>
    </row>
    <row r="1731" spans="1:7" hidden="1" x14ac:dyDescent="0.25">
      <c r="A1731">
        <v>45232967</v>
      </c>
      <c r="B1731" s="1">
        <v>42940</v>
      </c>
      <c r="C1731" s="2">
        <v>0.4462962962962963</v>
      </c>
      <c r="D1731" s="2">
        <v>0.44753472222222224</v>
      </c>
      <c r="E1731" t="str">
        <f>IF(LEN(telefony[[#This Row],[nr]])=7,"stacjonarny",IF(LEN(telefony[[#This Row],[nr]])=8,"komórkowy","zagraniczne"))</f>
        <v>komórkowy</v>
      </c>
      <c r="F1731">
        <f>IFERROR(SEARCH("12*",telefony[[#This Row],[nr]]),0)</f>
        <v>0</v>
      </c>
      <c r="G1731" s="2">
        <f>telefony[[#This Row],[zakonczenie]]-telefony[[#This Row],[rozpoczecie]]</f>
        <v>1.2384259259259345E-3</v>
      </c>
    </row>
    <row r="1732" spans="1:7" hidden="1" x14ac:dyDescent="0.25">
      <c r="A1732">
        <v>45373038</v>
      </c>
      <c r="B1732" s="1">
        <v>42935</v>
      </c>
      <c r="C1732" s="2">
        <v>0.43180555555555555</v>
      </c>
      <c r="D1732" s="2">
        <v>0.44175925925925924</v>
      </c>
      <c r="E1732" t="str">
        <f>IF(LEN(telefony[[#This Row],[nr]])=7,"stacjonarny",IF(LEN(telefony[[#This Row],[nr]])=8,"komórkowy","zagraniczne"))</f>
        <v>komórkowy</v>
      </c>
      <c r="F1732">
        <f>IFERROR(SEARCH("12*",telefony[[#This Row],[nr]]),0)</f>
        <v>0</v>
      </c>
      <c r="G1732" s="2">
        <f>telefony[[#This Row],[zakonczenie]]-telefony[[#This Row],[rozpoczecie]]</f>
        <v>9.9537037037036868E-3</v>
      </c>
    </row>
    <row r="1733" spans="1:7" hidden="1" x14ac:dyDescent="0.25">
      <c r="A1733">
        <v>45862784</v>
      </c>
      <c r="B1733" s="1">
        <v>42923</v>
      </c>
      <c r="C1733" s="2">
        <v>0.57768518518518519</v>
      </c>
      <c r="D1733" s="2">
        <v>0.58636574074074077</v>
      </c>
      <c r="E1733" t="str">
        <f>IF(LEN(telefony[[#This Row],[nr]])=7,"stacjonarny",IF(LEN(telefony[[#This Row],[nr]])=8,"komórkowy","zagraniczne"))</f>
        <v>komórkowy</v>
      </c>
      <c r="F1733">
        <f>IFERROR(SEARCH("12*",telefony[[#This Row],[nr]]),0)</f>
        <v>0</v>
      </c>
      <c r="G1733" s="2">
        <f>telefony[[#This Row],[zakonczenie]]-telefony[[#This Row],[rozpoczecie]]</f>
        <v>8.6805555555555802E-3</v>
      </c>
    </row>
    <row r="1734" spans="1:7" hidden="1" x14ac:dyDescent="0.25">
      <c r="A1734">
        <v>45940361</v>
      </c>
      <c r="B1734" s="1">
        <v>42944</v>
      </c>
      <c r="C1734" s="2">
        <v>0.50982638888888887</v>
      </c>
      <c r="D1734" s="2">
        <v>0.51537037037037037</v>
      </c>
      <c r="E1734" t="str">
        <f>IF(LEN(telefony[[#This Row],[nr]])=7,"stacjonarny",IF(LEN(telefony[[#This Row],[nr]])=8,"komórkowy","zagraniczne"))</f>
        <v>komórkowy</v>
      </c>
      <c r="F1734">
        <f>IFERROR(SEARCH("12*",telefony[[#This Row],[nr]]),0)</f>
        <v>0</v>
      </c>
      <c r="G1734" s="2">
        <f>telefony[[#This Row],[zakonczenie]]-telefony[[#This Row],[rozpoczecie]]</f>
        <v>5.5439814814814969E-3</v>
      </c>
    </row>
    <row r="1735" spans="1:7" hidden="1" x14ac:dyDescent="0.25">
      <c r="A1735">
        <v>45948073</v>
      </c>
      <c r="B1735" s="1">
        <v>42921</v>
      </c>
      <c r="C1735" s="2">
        <v>0.35574074074074075</v>
      </c>
      <c r="D1735" s="2">
        <v>0.36162037037037037</v>
      </c>
      <c r="E1735" t="str">
        <f>IF(LEN(telefony[[#This Row],[nr]])=7,"stacjonarny",IF(LEN(telefony[[#This Row],[nr]])=8,"komórkowy","zagraniczne"))</f>
        <v>komórkowy</v>
      </c>
      <c r="F1735">
        <f>IFERROR(SEARCH("12*",telefony[[#This Row],[nr]]),0)</f>
        <v>0</v>
      </c>
      <c r="G1735" s="2">
        <f>telefony[[#This Row],[zakonczenie]]-telefony[[#This Row],[rozpoczecie]]</f>
        <v>5.8796296296296235E-3</v>
      </c>
    </row>
    <row r="1736" spans="1:7" hidden="1" x14ac:dyDescent="0.25">
      <c r="A1736">
        <v>45948073</v>
      </c>
      <c r="B1736" s="1">
        <v>42923</v>
      </c>
      <c r="C1736" s="2">
        <v>0.41680555555555554</v>
      </c>
      <c r="D1736" s="2">
        <v>0.4243865740740741</v>
      </c>
      <c r="E1736" t="str">
        <f>IF(LEN(telefony[[#This Row],[nr]])=7,"stacjonarny",IF(LEN(telefony[[#This Row],[nr]])=8,"komórkowy","zagraniczne"))</f>
        <v>komórkowy</v>
      </c>
      <c r="F1736">
        <f>IFERROR(SEARCH("12*",telefony[[#This Row],[nr]]),0)</f>
        <v>0</v>
      </c>
      <c r="G1736" s="2">
        <f>telefony[[#This Row],[zakonczenie]]-telefony[[#This Row],[rozpoczecie]]</f>
        <v>7.5810185185185563E-3</v>
      </c>
    </row>
    <row r="1737" spans="1:7" hidden="1" x14ac:dyDescent="0.25">
      <c r="A1737">
        <v>45948073</v>
      </c>
      <c r="B1737" s="1">
        <v>42929</v>
      </c>
      <c r="C1737" s="2">
        <v>0.41979166666666667</v>
      </c>
      <c r="D1737" s="2">
        <v>0.42586805555555557</v>
      </c>
      <c r="E1737" t="str">
        <f>IF(LEN(telefony[[#This Row],[nr]])=7,"stacjonarny",IF(LEN(telefony[[#This Row],[nr]])=8,"komórkowy","zagraniczne"))</f>
        <v>komórkowy</v>
      </c>
      <c r="F1737">
        <f>IFERROR(SEARCH("12*",telefony[[#This Row],[nr]]),0)</f>
        <v>0</v>
      </c>
      <c r="G1737" s="2">
        <f>telefony[[#This Row],[zakonczenie]]-telefony[[#This Row],[rozpoczecie]]</f>
        <v>6.0763888888888951E-3</v>
      </c>
    </row>
    <row r="1738" spans="1:7" hidden="1" x14ac:dyDescent="0.25">
      <c r="A1738">
        <v>46023878</v>
      </c>
      <c r="B1738" s="1">
        <v>42921</v>
      </c>
      <c r="C1738" s="2">
        <v>0.58829861111111115</v>
      </c>
      <c r="D1738" s="2">
        <v>0.59641203703703705</v>
      </c>
      <c r="E1738" t="str">
        <f>IF(LEN(telefony[[#This Row],[nr]])=7,"stacjonarny",IF(LEN(telefony[[#This Row],[nr]])=8,"komórkowy","zagraniczne"))</f>
        <v>komórkowy</v>
      </c>
      <c r="F1738">
        <f>IFERROR(SEARCH("12*",telefony[[#This Row],[nr]]),0)</f>
        <v>0</v>
      </c>
      <c r="G1738" s="2">
        <f>telefony[[#This Row],[zakonczenie]]-telefony[[#This Row],[rozpoczecie]]</f>
        <v>8.113425925925899E-3</v>
      </c>
    </row>
    <row r="1739" spans="1:7" hidden="1" x14ac:dyDescent="0.25">
      <c r="A1739">
        <v>46255010</v>
      </c>
      <c r="B1739" s="1">
        <v>42929</v>
      </c>
      <c r="C1739" s="2">
        <v>0.60008101851851847</v>
      </c>
      <c r="D1739" s="2">
        <v>0.60182870370370367</v>
      </c>
      <c r="E1739" t="str">
        <f>IF(LEN(telefony[[#This Row],[nr]])=7,"stacjonarny",IF(LEN(telefony[[#This Row],[nr]])=8,"komórkowy","zagraniczne"))</f>
        <v>komórkowy</v>
      </c>
      <c r="F1739">
        <f>IFERROR(SEARCH("12*",telefony[[#This Row],[nr]]),0)</f>
        <v>0</v>
      </c>
      <c r="G1739" s="2">
        <f>telefony[[#This Row],[zakonczenie]]-telefony[[#This Row],[rozpoczecie]]</f>
        <v>1.7476851851851993E-3</v>
      </c>
    </row>
    <row r="1740" spans="1:7" hidden="1" x14ac:dyDescent="0.25">
      <c r="A1740">
        <v>47025160</v>
      </c>
      <c r="B1740" s="1">
        <v>42928</v>
      </c>
      <c r="C1740" s="2">
        <v>0.52009259259259255</v>
      </c>
      <c r="D1740" s="2">
        <v>0.52987268518518515</v>
      </c>
      <c r="E1740" t="str">
        <f>IF(LEN(telefony[[#This Row],[nr]])=7,"stacjonarny",IF(LEN(telefony[[#This Row],[nr]])=8,"komórkowy","zagraniczne"))</f>
        <v>komórkowy</v>
      </c>
      <c r="F1740">
        <f>IFERROR(SEARCH("12*",telefony[[#This Row],[nr]]),0)</f>
        <v>0</v>
      </c>
      <c r="G1740" s="2">
        <f>telefony[[#This Row],[zakonczenie]]-telefony[[#This Row],[rozpoczecie]]</f>
        <v>9.7800925925926041E-3</v>
      </c>
    </row>
    <row r="1741" spans="1:7" hidden="1" x14ac:dyDescent="0.25">
      <c r="A1741">
        <v>47261256</v>
      </c>
      <c r="B1741" s="1">
        <v>42919</v>
      </c>
      <c r="C1741" s="2">
        <v>0.37017361111111113</v>
      </c>
      <c r="D1741" s="2">
        <v>0.37328703703703703</v>
      </c>
      <c r="E1741" t="str">
        <f>IF(LEN(telefony[[#This Row],[nr]])=7,"stacjonarny",IF(LEN(telefony[[#This Row],[nr]])=8,"komórkowy","zagraniczne"))</f>
        <v>komórkowy</v>
      </c>
      <c r="F1741">
        <f>IFERROR(SEARCH("12*",telefony[[#This Row],[nr]]),0)</f>
        <v>5</v>
      </c>
      <c r="G1741" s="2">
        <f>telefony[[#This Row],[zakonczenie]]-telefony[[#This Row],[rozpoczecie]]</f>
        <v>3.1134259259258945E-3</v>
      </c>
    </row>
    <row r="1742" spans="1:7" hidden="1" x14ac:dyDescent="0.25">
      <c r="A1742">
        <v>47596793</v>
      </c>
      <c r="B1742" s="1">
        <v>42935</v>
      </c>
      <c r="C1742" s="2">
        <v>0.38059027777777776</v>
      </c>
      <c r="D1742" s="2">
        <v>0.38280092592592591</v>
      </c>
      <c r="E1742" t="str">
        <f>IF(LEN(telefony[[#This Row],[nr]])=7,"stacjonarny",IF(LEN(telefony[[#This Row],[nr]])=8,"komórkowy","zagraniczne"))</f>
        <v>komórkowy</v>
      </c>
      <c r="F1742">
        <f>IFERROR(SEARCH("12*",telefony[[#This Row],[nr]]),0)</f>
        <v>0</v>
      </c>
      <c r="G1742" s="2">
        <f>telefony[[#This Row],[zakonczenie]]-telefony[[#This Row],[rozpoczecie]]</f>
        <v>2.2106481481481421E-3</v>
      </c>
    </row>
    <row r="1743" spans="1:7" hidden="1" x14ac:dyDescent="0.25">
      <c r="A1743">
        <v>47615054</v>
      </c>
      <c r="B1743" s="1">
        <v>42947</v>
      </c>
      <c r="C1743" s="2">
        <v>0.39878472222222222</v>
      </c>
      <c r="D1743" s="2">
        <v>0.40041666666666664</v>
      </c>
      <c r="E1743" t="str">
        <f>IF(LEN(telefony[[#This Row],[nr]])=7,"stacjonarny",IF(LEN(telefony[[#This Row],[nr]])=8,"komórkowy","zagraniczne"))</f>
        <v>komórkowy</v>
      </c>
      <c r="F1743">
        <f>IFERROR(SEARCH("12*",telefony[[#This Row],[nr]]),0)</f>
        <v>0</v>
      </c>
      <c r="G1743" s="2">
        <f>telefony[[#This Row],[zakonczenie]]-telefony[[#This Row],[rozpoczecie]]</f>
        <v>1.631944444444422E-3</v>
      </c>
    </row>
    <row r="1744" spans="1:7" hidden="1" x14ac:dyDescent="0.25">
      <c r="A1744">
        <v>47677051</v>
      </c>
      <c r="B1744" s="1">
        <v>42927</v>
      </c>
      <c r="C1744" s="2">
        <v>0.59370370370370373</v>
      </c>
      <c r="D1744" s="2">
        <v>0.60396990740740741</v>
      </c>
      <c r="E1744" t="str">
        <f>IF(LEN(telefony[[#This Row],[nr]])=7,"stacjonarny",IF(LEN(telefony[[#This Row],[nr]])=8,"komórkowy","zagraniczne"))</f>
        <v>komórkowy</v>
      </c>
      <c r="F1744">
        <f>IFERROR(SEARCH("12*",telefony[[#This Row],[nr]]),0)</f>
        <v>0</v>
      </c>
      <c r="G1744" s="2">
        <f>telefony[[#This Row],[zakonczenie]]-telefony[[#This Row],[rozpoczecie]]</f>
        <v>1.026620370370368E-2</v>
      </c>
    </row>
    <row r="1745" spans="1:7" hidden="1" x14ac:dyDescent="0.25">
      <c r="A1745">
        <v>47707639</v>
      </c>
      <c r="B1745" s="1">
        <v>42928</v>
      </c>
      <c r="C1745" s="2">
        <v>0.48827546296296298</v>
      </c>
      <c r="D1745" s="2">
        <v>0.49432870370370369</v>
      </c>
      <c r="E1745" t="str">
        <f>IF(LEN(telefony[[#This Row],[nr]])=7,"stacjonarny",IF(LEN(telefony[[#This Row],[nr]])=8,"komórkowy","zagraniczne"))</f>
        <v>komórkowy</v>
      </c>
      <c r="F1745">
        <f>IFERROR(SEARCH("12*",telefony[[#This Row],[nr]]),0)</f>
        <v>0</v>
      </c>
      <c r="G1745" s="2">
        <f>telefony[[#This Row],[zakonczenie]]-telefony[[#This Row],[rozpoczecie]]</f>
        <v>6.0532407407407063E-3</v>
      </c>
    </row>
    <row r="1746" spans="1:7" hidden="1" x14ac:dyDescent="0.25">
      <c r="A1746">
        <v>47855743</v>
      </c>
      <c r="B1746" s="1">
        <v>42929</v>
      </c>
      <c r="C1746" s="2">
        <v>0.56371527777777775</v>
      </c>
      <c r="D1746" s="2">
        <v>0.57344907407407408</v>
      </c>
      <c r="E1746" t="str">
        <f>IF(LEN(telefony[[#This Row],[nr]])=7,"stacjonarny",IF(LEN(telefony[[#This Row],[nr]])=8,"komórkowy","zagraniczne"))</f>
        <v>komórkowy</v>
      </c>
      <c r="F1746">
        <f>IFERROR(SEARCH("12*",telefony[[#This Row],[nr]]),0)</f>
        <v>0</v>
      </c>
      <c r="G1746" s="2">
        <f>telefony[[#This Row],[zakonczenie]]-telefony[[#This Row],[rozpoczecie]]</f>
        <v>9.7337962962963376E-3</v>
      </c>
    </row>
    <row r="1747" spans="1:7" hidden="1" x14ac:dyDescent="0.25">
      <c r="A1747">
        <v>48497496</v>
      </c>
      <c r="B1747" s="1">
        <v>42941</v>
      </c>
      <c r="C1747" s="2">
        <v>0.35881944444444447</v>
      </c>
      <c r="D1747" s="2">
        <v>0.36379629629629628</v>
      </c>
      <c r="E1747" t="str">
        <f>IF(LEN(telefony[[#This Row],[nr]])=7,"stacjonarny",IF(LEN(telefony[[#This Row],[nr]])=8,"komórkowy","zagraniczne"))</f>
        <v>komórkowy</v>
      </c>
      <c r="F1747">
        <f>IFERROR(SEARCH("12*",telefony[[#This Row],[nr]]),0)</f>
        <v>0</v>
      </c>
      <c r="G1747" s="2">
        <f>telefony[[#This Row],[zakonczenie]]-telefony[[#This Row],[rozpoczecie]]</f>
        <v>4.9768518518518157E-3</v>
      </c>
    </row>
    <row r="1748" spans="1:7" hidden="1" x14ac:dyDescent="0.25">
      <c r="A1748">
        <v>48529464</v>
      </c>
      <c r="B1748" s="1">
        <v>42942</v>
      </c>
      <c r="C1748" s="2">
        <v>0.56283564814814813</v>
      </c>
      <c r="D1748" s="2">
        <v>0.56427083333333339</v>
      </c>
      <c r="E1748" t="str">
        <f>IF(LEN(telefony[[#This Row],[nr]])=7,"stacjonarny",IF(LEN(telefony[[#This Row],[nr]])=8,"komórkowy","zagraniczne"))</f>
        <v>komórkowy</v>
      </c>
      <c r="F1748">
        <f>IFERROR(SEARCH("12*",telefony[[#This Row],[nr]]),0)</f>
        <v>0</v>
      </c>
      <c r="G1748" s="2">
        <f>telefony[[#This Row],[zakonczenie]]-telefony[[#This Row],[rozpoczecie]]</f>
        <v>1.4351851851852615E-3</v>
      </c>
    </row>
    <row r="1749" spans="1:7" hidden="1" x14ac:dyDescent="0.25">
      <c r="A1749">
        <v>48625903</v>
      </c>
      <c r="B1749" s="1">
        <v>42920</v>
      </c>
      <c r="C1749" s="2">
        <v>0.52303240740740742</v>
      </c>
      <c r="D1749" s="2">
        <v>0.523900462962963</v>
      </c>
      <c r="E1749" t="str">
        <f>IF(LEN(telefony[[#This Row],[nr]])=7,"stacjonarny",IF(LEN(telefony[[#This Row],[nr]])=8,"komórkowy","zagraniczne"))</f>
        <v>komórkowy</v>
      </c>
      <c r="F1749">
        <f>IFERROR(SEARCH("12*",telefony[[#This Row],[nr]]),0)</f>
        <v>0</v>
      </c>
      <c r="G1749" s="2">
        <f>telefony[[#This Row],[zakonczenie]]-telefony[[#This Row],[rozpoczecie]]</f>
        <v>8.6805555555558023E-4</v>
      </c>
    </row>
    <row r="1750" spans="1:7" hidden="1" x14ac:dyDescent="0.25">
      <c r="A1750">
        <v>48630026</v>
      </c>
      <c r="B1750" s="1">
        <v>42928</v>
      </c>
      <c r="C1750" s="2">
        <v>0.39709490740740738</v>
      </c>
      <c r="D1750" s="2">
        <v>0.40651620370370373</v>
      </c>
      <c r="E1750" t="str">
        <f>IF(LEN(telefony[[#This Row],[nr]])=7,"stacjonarny",IF(LEN(telefony[[#This Row],[nr]])=8,"komórkowy","zagraniczne"))</f>
        <v>komórkowy</v>
      </c>
      <c r="F1750">
        <f>IFERROR(SEARCH("12*",telefony[[#This Row],[nr]]),0)</f>
        <v>0</v>
      </c>
      <c r="G1750" s="2">
        <f>telefony[[#This Row],[zakonczenie]]-telefony[[#This Row],[rozpoczecie]]</f>
        <v>9.4212962962963442E-3</v>
      </c>
    </row>
    <row r="1751" spans="1:7" hidden="1" x14ac:dyDescent="0.25">
      <c r="A1751">
        <v>48661666</v>
      </c>
      <c r="B1751" s="1">
        <v>42922</v>
      </c>
      <c r="C1751" s="2">
        <v>0.56123842592592588</v>
      </c>
      <c r="D1751" s="2">
        <v>0.56376157407407412</v>
      </c>
      <c r="E1751" t="str">
        <f>IF(LEN(telefony[[#This Row],[nr]])=7,"stacjonarny",IF(LEN(telefony[[#This Row],[nr]])=8,"komórkowy","zagraniczne"))</f>
        <v>komórkowy</v>
      </c>
      <c r="F1751">
        <f>IFERROR(SEARCH("12*",telefony[[#This Row],[nr]]),0)</f>
        <v>0</v>
      </c>
      <c r="G1751" s="2">
        <f>telefony[[#This Row],[zakonczenie]]-telefony[[#This Row],[rozpoczecie]]</f>
        <v>2.5231481481482465E-3</v>
      </c>
    </row>
    <row r="1752" spans="1:7" hidden="1" x14ac:dyDescent="0.25">
      <c r="A1752">
        <v>48676568</v>
      </c>
      <c r="B1752" s="1">
        <v>42923</v>
      </c>
      <c r="C1752" s="2">
        <v>0.43313657407407408</v>
      </c>
      <c r="D1752" s="2">
        <v>0.43811342592592595</v>
      </c>
      <c r="E1752" t="str">
        <f>IF(LEN(telefony[[#This Row],[nr]])=7,"stacjonarny",IF(LEN(telefony[[#This Row],[nr]])=8,"komórkowy","zagraniczne"))</f>
        <v>komórkowy</v>
      </c>
      <c r="F1752">
        <f>IFERROR(SEARCH("12*",telefony[[#This Row],[nr]]),0)</f>
        <v>0</v>
      </c>
      <c r="G1752" s="2">
        <f>telefony[[#This Row],[zakonczenie]]-telefony[[#This Row],[rozpoczecie]]</f>
        <v>4.9768518518518712E-3</v>
      </c>
    </row>
    <row r="1753" spans="1:7" hidden="1" x14ac:dyDescent="0.25">
      <c r="A1753">
        <v>48676568</v>
      </c>
      <c r="B1753" s="1">
        <v>42947</v>
      </c>
      <c r="C1753" s="2">
        <v>0.45945601851851853</v>
      </c>
      <c r="D1753" s="2">
        <v>0.46525462962962966</v>
      </c>
      <c r="E1753" t="str">
        <f>IF(LEN(telefony[[#This Row],[nr]])=7,"stacjonarny",IF(LEN(telefony[[#This Row],[nr]])=8,"komórkowy","zagraniczne"))</f>
        <v>komórkowy</v>
      </c>
      <c r="F1753">
        <f>IFERROR(SEARCH("12*",telefony[[#This Row],[nr]]),0)</f>
        <v>0</v>
      </c>
      <c r="G1753" s="2">
        <f>telefony[[#This Row],[zakonczenie]]-telefony[[#This Row],[rozpoczecie]]</f>
        <v>5.7986111111111294E-3</v>
      </c>
    </row>
    <row r="1754" spans="1:7" hidden="1" x14ac:dyDescent="0.25">
      <c r="A1754">
        <v>48919339</v>
      </c>
      <c r="B1754" s="1">
        <v>42926</v>
      </c>
      <c r="C1754" s="2">
        <v>0.38040509259259259</v>
      </c>
      <c r="D1754" s="2">
        <v>0.38484953703703706</v>
      </c>
      <c r="E1754" t="str">
        <f>IF(LEN(telefony[[#This Row],[nr]])=7,"stacjonarny",IF(LEN(telefony[[#This Row],[nr]])=8,"komórkowy","zagraniczne"))</f>
        <v>komórkowy</v>
      </c>
      <c r="F1754">
        <f>IFERROR(SEARCH("12*",telefony[[#This Row],[nr]]),0)</f>
        <v>0</v>
      </c>
      <c r="G1754" s="2">
        <f>telefony[[#This Row],[zakonczenie]]-telefony[[#This Row],[rozpoczecie]]</f>
        <v>4.4444444444444731E-3</v>
      </c>
    </row>
    <row r="1755" spans="1:7" hidden="1" x14ac:dyDescent="0.25">
      <c r="A1755">
        <v>49093359</v>
      </c>
      <c r="B1755" s="1">
        <v>42927</v>
      </c>
      <c r="C1755" s="2">
        <v>0.37695601851851851</v>
      </c>
      <c r="D1755" s="2">
        <v>0.38138888888888889</v>
      </c>
      <c r="E1755" t="str">
        <f>IF(LEN(telefony[[#This Row],[nr]])=7,"stacjonarny",IF(LEN(telefony[[#This Row],[nr]])=8,"komórkowy","zagraniczne"))</f>
        <v>komórkowy</v>
      </c>
      <c r="F1755">
        <f>IFERROR(SEARCH("12*",telefony[[#This Row],[nr]]),0)</f>
        <v>0</v>
      </c>
      <c r="G1755" s="2">
        <f>telefony[[#This Row],[zakonczenie]]-telefony[[#This Row],[rozpoczecie]]</f>
        <v>4.4328703703703787E-3</v>
      </c>
    </row>
    <row r="1756" spans="1:7" hidden="1" x14ac:dyDescent="0.25">
      <c r="A1756">
        <v>49158974</v>
      </c>
      <c r="B1756" s="1">
        <v>42920</v>
      </c>
      <c r="C1756" s="2">
        <v>0.59425925925925926</v>
      </c>
      <c r="D1756" s="2">
        <v>0.59886574074074073</v>
      </c>
      <c r="E1756" t="str">
        <f>IF(LEN(telefony[[#This Row],[nr]])=7,"stacjonarny",IF(LEN(telefony[[#This Row],[nr]])=8,"komórkowy","zagraniczne"))</f>
        <v>komórkowy</v>
      </c>
      <c r="F1756">
        <f>IFERROR(SEARCH("12*",telefony[[#This Row],[nr]]),0)</f>
        <v>0</v>
      </c>
      <c r="G1756" s="2">
        <f>telefony[[#This Row],[zakonczenie]]-telefony[[#This Row],[rozpoczecie]]</f>
        <v>4.6064814814814614E-3</v>
      </c>
    </row>
    <row r="1757" spans="1:7" hidden="1" x14ac:dyDescent="0.25">
      <c r="A1757">
        <v>49278984</v>
      </c>
      <c r="B1757" s="1">
        <v>42942</v>
      </c>
      <c r="C1757" s="2">
        <v>0.45531250000000001</v>
      </c>
      <c r="D1757" s="2">
        <v>0.45717592592592593</v>
      </c>
      <c r="E1757" t="str">
        <f>IF(LEN(telefony[[#This Row],[nr]])=7,"stacjonarny",IF(LEN(telefony[[#This Row],[nr]])=8,"komórkowy","zagraniczne"))</f>
        <v>komórkowy</v>
      </c>
      <c r="F1757">
        <f>IFERROR(SEARCH("12*",telefony[[#This Row],[nr]]),0)</f>
        <v>0</v>
      </c>
      <c r="G1757" s="2">
        <f>telefony[[#This Row],[zakonczenie]]-telefony[[#This Row],[rozpoczecie]]</f>
        <v>1.8634259259259212E-3</v>
      </c>
    </row>
    <row r="1758" spans="1:7" hidden="1" x14ac:dyDescent="0.25">
      <c r="A1758">
        <v>49342013</v>
      </c>
      <c r="B1758" s="1">
        <v>42930</v>
      </c>
      <c r="C1758" s="2">
        <v>0.45233796296296297</v>
      </c>
      <c r="D1758" s="2">
        <v>0.45649305555555558</v>
      </c>
      <c r="E1758" t="str">
        <f>IF(LEN(telefony[[#This Row],[nr]])=7,"stacjonarny",IF(LEN(telefony[[#This Row],[nr]])=8,"komórkowy","zagraniczne"))</f>
        <v>komórkowy</v>
      </c>
      <c r="F1758">
        <f>IFERROR(SEARCH("12*",telefony[[#This Row],[nr]]),0)</f>
        <v>0</v>
      </c>
      <c r="G1758" s="2">
        <f>telefony[[#This Row],[zakonczenie]]-telefony[[#This Row],[rozpoczecie]]</f>
        <v>4.155092592592613E-3</v>
      </c>
    </row>
    <row r="1759" spans="1:7" hidden="1" x14ac:dyDescent="0.25">
      <c r="A1759">
        <v>49342013</v>
      </c>
      <c r="B1759" s="1">
        <v>42947</v>
      </c>
      <c r="C1759" s="2">
        <v>0.50410879629629635</v>
      </c>
      <c r="D1759" s="2">
        <v>0.50539351851851855</v>
      </c>
      <c r="E1759" t="str">
        <f>IF(LEN(telefony[[#This Row],[nr]])=7,"stacjonarny",IF(LEN(telefony[[#This Row],[nr]])=8,"komórkowy","zagraniczne"))</f>
        <v>komórkowy</v>
      </c>
      <c r="F1759">
        <f>IFERROR(SEARCH("12*",telefony[[#This Row],[nr]]),0)</f>
        <v>0</v>
      </c>
      <c r="G1759" s="2">
        <f>telefony[[#This Row],[zakonczenie]]-telefony[[#This Row],[rozpoczecie]]</f>
        <v>1.284722222222201E-3</v>
      </c>
    </row>
    <row r="1760" spans="1:7" hidden="1" x14ac:dyDescent="0.25">
      <c r="A1760">
        <v>49390412</v>
      </c>
      <c r="B1760" s="1">
        <v>42922</v>
      </c>
      <c r="C1760" s="2">
        <v>0.40645833333333331</v>
      </c>
      <c r="D1760" s="2">
        <v>0.41598379629629628</v>
      </c>
      <c r="E1760" t="str">
        <f>IF(LEN(telefony[[#This Row],[nr]])=7,"stacjonarny",IF(LEN(telefony[[#This Row],[nr]])=8,"komórkowy","zagraniczne"))</f>
        <v>komórkowy</v>
      </c>
      <c r="F1760">
        <f>IFERROR(SEARCH("12*",telefony[[#This Row],[nr]]),0)</f>
        <v>7</v>
      </c>
      <c r="G1760" s="2">
        <f>telefony[[#This Row],[zakonczenie]]-telefony[[#This Row],[rozpoczecie]]</f>
        <v>9.5254629629629717E-3</v>
      </c>
    </row>
    <row r="1761" spans="1:7" hidden="1" x14ac:dyDescent="0.25">
      <c r="A1761">
        <v>49840829</v>
      </c>
      <c r="B1761" s="1">
        <v>42926</v>
      </c>
      <c r="C1761" s="2">
        <v>0.53204861111111112</v>
      </c>
      <c r="D1761" s="2">
        <v>0.53737268518518522</v>
      </c>
      <c r="E1761" t="str">
        <f>IF(LEN(telefony[[#This Row],[nr]])=7,"stacjonarny",IF(LEN(telefony[[#This Row],[nr]])=8,"komórkowy","zagraniczne"))</f>
        <v>komórkowy</v>
      </c>
      <c r="F1761">
        <f>IFERROR(SEARCH("12*",telefony[[#This Row],[nr]]),0)</f>
        <v>0</v>
      </c>
      <c r="G1761" s="2">
        <f>telefony[[#This Row],[zakonczenie]]-telefony[[#This Row],[rozpoczecie]]</f>
        <v>5.3240740740740922E-3</v>
      </c>
    </row>
    <row r="1762" spans="1:7" hidden="1" x14ac:dyDescent="0.25">
      <c r="A1762">
        <v>49920930</v>
      </c>
      <c r="B1762" s="1">
        <v>42941</v>
      </c>
      <c r="C1762" s="2">
        <v>0.48457175925925927</v>
      </c>
      <c r="D1762" s="2">
        <v>0.48851851851851852</v>
      </c>
      <c r="E1762" t="str">
        <f>IF(LEN(telefony[[#This Row],[nr]])=7,"stacjonarny",IF(LEN(telefony[[#This Row],[nr]])=8,"komórkowy","zagraniczne"))</f>
        <v>komórkowy</v>
      </c>
      <c r="F1762">
        <f>IFERROR(SEARCH("12*",telefony[[#This Row],[nr]]),0)</f>
        <v>0</v>
      </c>
      <c r="G1762" s="2">
        <f>telefony[[#This Row],[zakonczenie]]-telefony[[#This Row],[rozpoczecie]]</f>
        <v>3.9467592592592471E-3</v>
      </c>
    </row>
    <row r="1763" spans="1:7" hidden="1" x14ac:dyDescent="0.25">
      <c r="A1763">
        <v>50583407</v>
      </c>
      <c r="B1763" s="1">
        <v>42935</v>
      </c>
      <c r="C1763" s="2">
        <v>0.62137731481481484</v>
      </c>
      <c r="D1763" s="2">
        <v>0.63218750000000001</v>
      </c>
      <c r="E1763" t="str">
        <f>IF(LEN(telefony[[#This Row],[nr]])=7,"stacjonarny",IF(LEN(telefony[[#This Row],[nr]])=8,"komórkowy","zagraniczne"))</f>
        <v>komórkowy</v>
      </c>
      <c r="F1763">
        <f>IFERROR(SEARCH("12*",telefony[[#This Row],[nr]]),0)</f>
        <v>0</v>
      </c>
      <c r="G1763" s="2">
        <f>telefony[[#This Row],[zakonczenie]]-telefony[[#This Row],[rozpoczecie]]</f>
        <v>1.0810185185185173E-2</v>
      </c>
    </row>
    <row r="1764" spans="1:7" hidden="1" x14ac:dyDescent="0.25">
      <c r="A1764">
        <v>51367705</v>
      </c>
      <c r="B1764" s="1">
        <v>42923</v>
      </c>
      <c r="C1764" s="2">
        <v>0.41025462962962961</v>
      </c>
      <c r="D1764" s="2">
        <v>0.41064814814814815</v>
      </c>
      <c r="E1764" t="str">
        <f>IF(LEN(telefony[[#This Row],[nr]])=7,"stacjonarny",IF(LEN(telefony[[#This Row],[nr]])=8,"komórkowy","zagraniczne"))</f>
        <v>komórkowy</v>
      </c>
      <c r="F1764">
        <f>IFERROR(SEARCH("12*",telefony[[#This Row],[nr]]),0)</f>
        <v>0</v>
      </c>
      <c r="G1764" s="2">
        <f>telefony[[#This Row],[zakonczenie]]-telefony[[#This Row],[rozpoczecie]]</f>
        <v>3.9351851851854303E-4</v>
      </c>
    </row>
    <row r="1765" spans="1:7" hidden="1" x14ac:dyDescent="0.25">
      <c r="A1765">
        <v>51855396</v>
      </c>
      <c r="B1765" s="1">
        <v>42922</v>
      </c>
      <c r="C1765" s="2">
        <v>0.43266203703703704</v>
      </c>
      <c r="D1765" s="2">
        <v>0.44364583333333335</v>
      </c>
      <c r="E1765" t="str">
        <f>IF(LEN(telefony[[#This Row],[nr]])=7,"stacjonarny",IF(LEN(telefony[[#This Row],[nr]])=8,"komórkowy","zagraniczne"))</f>
        <v>komórkowy</v>
      </c>
      <c r="F1765">
        <f>IFERROR(SEARCH("12*",telefony[[#This Row],[nr]]),0)</f>
        <v>0</v>
      </c>
      <c r="G1765" s="2">
        <f>telefony[[#This Row],[zakonczenie]]-telefony[[#This Row],[rozpoczecie]]</f>
        <v>1.0983796296296311E-2</v>
      </c>
    </row>
    <row r="1766" spans="1:7" hidden="1" x14ac:dyDescent="0.25">
      <c r="A1766">
        <v>52064221</v>
      </c>
      <c r="B1766" s="1">
        <v>42935</v>
      </c>
      <c r="C1766" s="2">
        <v>0.52766203703703707</v>
      </c>
      <c r="D1766" s="2">
        <v>0.53917824074074072</v>
      </c>
      <c r="E1766" t="str">
        <f>IF(LEN(telefony[[#This Row],[nr]])=7,"stacjonarny",IF(LEN(telefony[[#This Row],[nr]])=8,"komórkowy","zagraniczne"))</f>
        <v>komórkowy</v>
      </c>
      <c r="F1766">
        <f>IFERROR(SEARCH("12*",telefony[[#This Row],[nr]]),0)</f>
        <v>0</v>
      </c>
      <c r="G1766" s="2">
        <f>telefony[[#This Row],[zakonczenie]]-telefony[[#This Row],[rozpoczecie]]</f>
        <v>1.1516203703703654E-2</v>
      </c>
    </row>
    <row r="1767" spans="1:7" hidden="1" x14ac:dyDescent="0.25">
      <c r="A1767">
        <v>52165701</v>
      </c>
      <c r="B1767" s="1">
        <v>42920</v>
      </c>
      <c r="C1767" s="2">
        <v>0.59018518518518515</v>
      </c>
      <c r="D1767" s="2">
        <v>0.60047453703703701</v>
      </c>
      <c r="E1767" t="str">
        <f>IF(LEN(telefony[[#This Row],[nr]])=7,"stacjonarny",IF(LEN(telefony[[#This Row],[nr]])=8,"komórkowy","zagraniczne"))</f>
        <v>komórkowy</v>
      </c>
      <c r="F1767">
        <f>IFERROR(SEARCH("12*",telefony[[#This Row],[nr]]),0)</f>
        <v>0</v>
      </c>
      <c r="G1767" s="2">
        <f>telefony[[#This Row],[zakonczenie]]-telefony[[#This Row],[rozpoczecie]]</f>
        <v>1.0289351851851869E-2</v>
      </c>
    </row>
    <row r="1768" spans="1:7" hidden="1" x14ac:dyDescent="0.25">
      <c r="A1768">
        <v>52165701</v>
      </c>
      <c r="B1768" s="1">
        <v>42921</v>
      </c>
      <c r="C1768" s="2">
        <v>0.33545138888888887</v>
      </c>
      <c r="D1768" s="2">
        <v>0.3435300925925926</v>
      </c>
      <c r="E1768" t="str">
        <f>IF(LEN(telefony[[#This Row],[nr]])=7,"stacjonarny",IF(LEN(telefony[[#This Row],[nr]])=8,"komórkowy","zagraniczne"))</f>
        <v>komórkowy</v>
      </c>
      <c r="F1768">
        <f>IFERROR(SEARCH("12*",telefony[[#This Row],[nr]]),0)</f>
        <v>0</v>
      </c>
      <c r="G1768" s="2">
        <f>telefony[[#This Row],[zakonczenie]]-telefony[[#This Row],[rozpoczecie]]</f>
        <v>8.0787037037037268E-3</v>
      </c>
    </row>
    <row r="1769" spans="1:7" hidden="1" x14ac:dyDescent="0.25">
      <c r="A1769">
        <v>52214055</v>
      </c>
      <c r="B1769" s="1">
        <v>42923</v>
      </c>
      <c r="C1769" s="2">
        <v>0.4199074074074074</v>
      </c>
      <c r="D1769" s="2">
        <v>0.42357638888888888</v>
      </c>
      <c r="E1769" t="str">
        <f>IF(LEN(telefony[[#This Row],[nr]])=7,"stacjonarny",IF(LEN(telefony[[#This Row],[nr]])=8,"komórkowy","zagraniczne"))</f>
        <v>komórkowy</v>
      </c>
      <c r="F1769">
        <f>IFERROR(SEARCH("12*",telefony[[#This Row],[nr]]),0)</f>
        <v>0</v>
      </c>
      <c r="G1769" s="2">
        <f>telefony[[#This Row],[zakonczenie]]-telefony[[#This Row],[rozpoczecie]]</f>
        <v>3.6689814814814814E-3</v>
      </c>
    </row>
    <row r="1770" spans="1:7" hidden="1" x14ac:dyDescent="0.25">
      <c r="A1770">
        <v>52391912</v>
      </c>
      <c r="B1770" s="1">
        <v>42927</v>
      </c>
      <c r="C1770" s="2">
        <v>0.62067129629629625</v>
      </c>
      <c r="D1770" s="2">
        <v>0.62475694444444441</v>
      </c>
      <c r="E1770" t="str">
        <f>IF(LEN(telefony[[#This Row],[nr]])=7,"stacjonarny",IF(LEN(telefony[[#This Row],[nr]])=8,"komórkowy","zagraniczne"))</f>
        <v>komórkowy</v>
      </c>
      <c r="F1770">
        <f>IFERROR(SEARCH("12*",telefony[[#This Row],[nr]]),0)</f>
        <v>7</v>
      </c>
      <c r="G1770" s="2">
        <f>telefony[[#This Row],[zakonczenie]]-telefony[[#This Row],[rozpoczecie]]</f>
        <v>4.0856481481481577E-3</v>
      </c>
    </row>
    <row r="1771" spans="1:7" hidden="1" x14ac:dyDescent="0.25">
      <c r="A1771">
        <v>52468382</v>
      </c>
      <c r="B1771" s="1">
        <v>42937</v>
      </c>
      <c r="C1771" s="2">
        <v>0.50840277777777776</v>
      </c>
      <c r="D1771" s="2">
        <v>0.50968749999999996</v>
      </c>
      <c r="E1771" t="str">
        <f>IF(LEN(telefony[[#This Row],[nr]])=7,"stacjonarny",IF(LEN(telefony[[#This Row],[nr]])=8,"komórkowy","zagraniczne"))</f>
        <v>komórkowy</v>
      </c>
      <c r="F1771">
        <f>IFERROR(SEARCH("12*",telefony[[#This Row],[nr]]),0)</f>
        <v>0</v>
      </c>
      <c r="G1771" s="2">
        <f>telefony[[#This Row],[zakonczenie]]-telefony[[#This Row],[rozpoczecie]]</f>
        <v>1.284722222222201E-3</v>
      </c>
    </row>
    <row r="1772" spans="1:7" hidden="1" x14ac:dyDescent="0.25">
      <c r="A1772">
        <v>53117702</v>
      </c>
      <c r="B1772" s="1">
        <v>42936</v>
      </c>
      <c r="C1772" s="2">
        <v>0.44170138888888888</v>
      </c>
      <c r="D1772" s="2">
        <v>0.44903935185185184</v>
      </c>
      <c r="E1772" t="str">
        <f>IF(LEN(telefony[[#This Row],[nr]])=7,"stacjonarny",IF(LEN(telefony[[#This Row],[nr]])=8,"komórkowy","zagraniczne"))</f>
        <v>komórkowy</v>
      </c>
      <c r="F1772">
        <f>IFERROR(SEARCH("12*",telefony[[#This Row],[nr]]),0)</f>
        <v>0</v>
      </c>
      <c r="G1772" s="2">
        <f>telefony[[#This Row],[zakonczenie]]-telefony[[#This Row],[rozpoczecie]]</f>
        <v>7.3379629629629628E-3</v>
      </c>
    </row>
    <row r="1773" spans="1:7" hidden="1" x14ac:dyDescent="0.25">
      <c r="A1773">
        <v>53370610</v>
      </c>
      <c r="B1773" s="1">
        <v>42947</v>
      </c>
      <c r="C1773" s="2">
        <v>0.57822916666666668</v>
      </c>
      <c r="D1773" s="2">
        <v>0.57994212962962965</v>
      </c>
      <c r="E1773" t="str">
        <f>IF(LEN(telefony[[#This Row],[nr]])=7,"stacjonarny",IF(LEN(telefony[[#This Row],[nr]])=8,"komórkowy","zagraniczne"))</f>
        <v>komórkowy</v>
      </c>
      <c r="F1773">
        <f>IFERROR(SEARCH("12*",telefony[[#This Row],[nr]]),0)</f>
        <v>0</v>
      </c>
      <c r="G1773" s="2">
        <f>telefony[[#This Row],[zakonczenie]]-telefony[[#This Row],[rozpoczecie]]</f>
        <v>1.7129629629629717E-3</v>
      </c>
    </row>
    <row r="1774" spans="1:7" hidden="1" x14ac:dyDescent="0.25">
      <c r="A1774">
        <v>53378457</v>
      </c>
      <c r="B1774" s="1">
        <v>42940</v>
      </c>
      <c r="C1774" s="2">
        <v>0.3777314814814815</v>
      </c>
      <c r="D1774" s="2">
        <v>0.38680555555555557</v>
      </c>
      <c r="E1774" t="str">
        <f>IF(LEN(telefony[[#This Row],[nr]])=7,"stacjonarny",IF(LEN(telefony[[#This Row],[nr]])=8,"komórkowy","zagraniczne"))</f>
        <v>komórkowy</v>
      </c>
      <c r="F1774">
        <f>IFERROR(SEARCH("12*",telefony[[#This Row],[nr]]),0)</f>
        <v>0</v>
      </c>
      <c r="G1774" s="2">
        <f>telefony[[#This Row],[zakonczenie]]-telefony[[#This Row],[rozpoczecie]]</f>
        <v>9.0740740740740677E-3</v>
      </c>
    </row>
    <row r="1775" spans="1:7" hidden="1" x14ac:dyDescent="0.25">
      <c r="A1775">
        <v>53386383</v>
      </c>
      <c r="B1775" s="1">
        <v>42929</v>
      </c>
      <c r="C1775" s="2">
        <v>0.47099537037037037</v>
      </c>
      <c r="D1775" s="2">
        <v>0.47175925925925927</v>
      </c>
      <c r="E1775" t="str">
        <f>IF(LEN(telefony[[#This Row],[nr]])=7,"stacjonarny",IF(LEN(telefony[[#This Row],[nr]])=8,"komórkowy","zagraniczne"))</f>
        <v>komórkowy</v>
      </c>
      <c r="F1775">
        <f>IFERROR(SEARCH("12*",telefony[[#This Row],[nr]]),0)</f>
        <v>0</v>
      </c>
      <c r="G1775" s="2">
        <f>telefony[[#This Row],[zakonczenie]]-telefony[[#This Row],[rozpoczecie]]</f>
        <v>7.6388888888889728E-4</v>
      </c>
    </row>
    <row r="1776" spans="1:7" hidden="1" x14ac:dyDescent="0.25">
      <c r="A1776">
        <v>53762222</v>
      </c>
      <c r="B1776" s="1">
        <v>42930</v>
      </c>
      <c r="C1776" s="2">
        <v>0.34262731481481479</v>
      </c>
      <c r="D1776" s="2">
        <v>0.34824074074074074</v>
      </c>
      <c r="E1776" t="str">
        <f>IF(LEN(telefony[[#This Row],[nr]])=7,"stacjonarny",IF(LEN(telefony[[#This Row],[nr]])=8,"komórkowy","zagraniczne"))</f>
        <v>komórkowy</v>
      </c>
      <c r="F1776">
        <f>IFERROR(SEARCH("12*",telefony[[#This Row],[nr]]),0)</f>
        <v>0</v>
      </c>
      <c r="G1776" s="2">
        <f>telefony[[#This Row],[zakonczenie]]-telefony[[#This Row],[rozpoczecie]]</f>
        <v>5.6134259259259522E-3</v>
      </c>
    </row>
    <row r="1777" spans="1:7" hidden="1" x14ac:dyDescent="0.25">
      <c r="A1777">
        <v>54006070</v>
      </c>
      <c r="B1777" s="1">
        <v>42927</v>
      </c>
      <c r="C1777" s="2">
        <v>0.53164351851851854</v>
      </c>
      <c r="D1777" s="2">
        <v>0.53324074074074079</v>
      </c>
      <c r="E1777" t="str">
        <f>IF(LEN(telefony[[#This Row],[nr]])=7,"stacjonarny",IF(LEN(telefony[[#This Row],[nr]])=8,"komórkowy","zagraniczne"))</f>
        <v>komórkowy</v>
      </c>
      <c r="F1777">
        <f>IFERROR(SEARCH("12*",telefony[[#This Row],[nr]]),0)</f>
        <v>0</v>
      </c>
      <c r="G1777" s="2">
        <f>telefony[[#This Row],[zakonczenie]]-telefony[[#This Row],[rozpoczecie]]</f>
        <v>1.5972222222222499E-3</v>
      </c>
    </row>
    <row r="1778" spans="1:7" hidden="1" x14ac:dyDescent="0.25">
      <c r="A1778">
        <v>54136845</v>
      </c>
      <c r="B1778" s="1">
        <v>42927</v>
      </c>
      <c r="C1778" s="2">
        <v>0.53920138888888891</v>
      </c>
      <c r="D1778" s="2">
        <v>0.54092592592592592</v>
      </c>
      <c r="E1778" t="str">
        <f>IF(LEN(telefony[[#This Row],[nr]])=7,"stacjonarny",IF(LEN(telefony[[#This Row],[nr]])=8,"komórkowy","zagraniczne"))</f>
        <v>komórkowy</v>
      </c>
      <c r="F1778">
        <f>IFERROR(SEARCH("12*",telefony[[#This Row],[nr]]),0)</f>
        <v>0</v>
      </c>
      <c r="G1778" s="2">
        <f>telefony[[#This Row],[zakonczenie]]-telefony[[#This Row],[rozpoczecie]]</f>
        <v>1.7245370370370106E-3</v>
      </c>
    </row>
    <row r="1779" spans="1:7" hidden="1" x14ac:dyDescent="0.25">
      <c r="A1779">
        <v>54136845</v>
      </c>
      <c r="B1779" s="1">
        <v>42929</v>
      </c>
      <c r="C1779" s="2">
        <v>0.47890046296296296</v>
      </c>
      <c r="D1779" s="2">
        <v>0.48042824074074075</v>
      </c>
      <c r="E1779" t="str">
        <f>IF(LEN(telefony[[#This Row],[nr]])=7,"stacjonarny",IF(LEN(telefony[[#This Row],[nr]])=8,"komórkowy","zagraniczne"))</f>
        <v>komórkowy</v>
      </c>
      <c r="F1779">
        <f>IFERROR(SEARCH("12*",telefony[[#This Row],[nr]]),0)</f>
        <v>0</v>
      </c>
      <c r="G1779" s="2">
        <f>telefony[[#This Row],[zakonczenie]]-telefony[[#This Row],[rozpoczecie]]</f>
        <v>1.5277777777777946E-3</v>
      </c>
    </row>
    <row r="1780" spans="1:7" hidden="1" x14ac:dyDescent="0.25">
      <c r="A1780">
        <v>54536153</v>
      </c>
      <c r="B1780" s="1">
        <v>42923</v>
      </c>
      <c r="C1780" s="2">
        <v>0.54858796296296297</v>
      </c>
      <c r="D1780" s="2">
        <v>0.55723379629629632</v>
      </c>
      <c r="E1780" t="str">
        <f>IF(LEN(telefony[[#This Row],[nr]])=7,"stacjonarny",IF(LEN(telefony[[#This Row],[nr]])=8,"komórkowy","zagraniczne"))</f>
        <v>komórkowy</v>
      </c>
      <c r="F1780">
        <f>IFERROR(SEARCH("12*",telefony[[#This Row],[nr]]),0)</f>
        <v>0</v>
      </c>
      <c r="G1780" s="2">
        <f>telefony[[#This Row],[zakonczenie]]-telefony[[#This Row],[rozpoczecie]]</f>
        <v>8.6458333333333526E-3</v>
      </c>
    </row>
    <row r="1781" spans="1:7" hidden="1" x14ac:dyDescent="0.25">
      <c r="A1781">
        <v>54554135</v>
      </c>
      <c r="B1781" s="1">
        <v>42933</v>
      </c>
      <c r="C1781" s="2">
        <v>0.61943287037037043</v>
      </c>
      <c r="D1781" s="2">
        <v>0.62100694444444449</v>
      </c>
      <c r="E1781" t="str">
        <f>IF(LEN(telefony[[#This Row],[nr]])=7,"stacjonarny",IF(LEN(telefony[[#This Row],[nr]])=8,"komórkowy","zagraniczne"))</f>
        <v>komórkowy</v>
      </c>
      <c r="F1781">
        <f>IFERROR(SEARCH("12*",telefony[[#This Row],[nr]]),0)</f>
        <v>0</v>
      </c>
      <c r="G1781" s="2">
        <f>telefony[[#This Row],[zakonczenie]]-telefony[[#This Row],[rozpoczecie]]</f>
        <v>1.5740740740740611E-3</v>
      </c>
    </row>
    <row r="1782" spans="1:7" hidden="1" x14ac:dyDescent="0.25">
      <c r="A1782">
        <v>54586484</v>
      </c>
      <c r="B1782" s="1">
        <v>42919</v>
      </c>
      <c r="C1782" s="2">
        <v>0.3460185185185185</v>
      </c>
      <c r="D1782" s="2">
        <v>0.34969907407407408</v>
      </c>
      <c r="E1782" t="str">
        <f>IF(LEN(telefony[[#This Row],[nr]])=7,"stacjonarny",IF(LEN(telefony[[#This Row],[nr]])=8,"komórkowy","zagraniczne"))</f>
        <v>komórkowy</v>
      </c>
      <c r="F1782">
        <f>IFERROR(SEARCH("12*",telefony[[#This Row],[nr]]),0)</f>
        <v>0</v>
      </c>
      <c r="G1782" s="2">
        <f>telefony[[#This Row],[zakonczenie]]-telefony[[#This Row],[rozpoczecie]]</f>
        <v>3.6805555555555758E-3</v>
      </c>
    </row>
    <row r="1783" spans="1:7" hidden="1" x14ac:dyDescent="0.25">
      <c r="A1783">
        <v>54586484</v>
      </c>
      <c r="B1783" s="1">
        <v>42919</v>
      </c>
      <c r="C1783" s="2">
        <v>0.60753472222222227</v>
      </c>
      <c r="D1783" s="2">
        <v>0.61120370370370369</v>
      </c>
      <c r="E1783" t="str">
        <f>IF(LEN(telefony[[#This Row],[nr]])=7,"stacjonarny",IF(LEN(telefony[[#This Row],[nr]])=8,"komórkowy","zagraniczne"))</f>
        <v>komórkowy</v>
      </c>
      <c r="F1783">
        <f>IFERROR(SEARCH("12*",telefony[[#This Row],[nr]]),0)</f>
        <v>0</v>
      </c>
      <c r="G1783" s="2">
        <f>telefony[[#This Row],[zakonczenie]]-telefony[[#This Row],[rozpoczecie]]</f>
        <v>3.6689814814814259E-3</v>
      </c>
    </row>
    <row r="1784" spans="1:7" hidden="1" x14ac:dyDescent="0.25">
      <c r="A1784">
        <v>54586484</v>
      </c>
      <c r="B1784" s="1">
        <v>42920</v>
      </c>
      <c r="C1784" s="2">
        <v>0.58335648148148145</v>
      </c>
      <c r="D1784" s="2">
        <v>0.5841319444444445</v>
      </c>
      <c r="E1784" t="str">
        <f>IF(LEN(telefony[[#This Row],[nr]])=7,"stacjonarny",IF(LEN(telefony[[#This Row],[nr]])=8,"komórkowy","zagraniczne"))</f>
        <v>komórkowy</v>
      </c>
      <c r="F1784">
        <f>IFERROR(SEARCH("12*",telefony[[#This Row],[nr]]),0)</f>
        <v>0</v>
      </c>
      <c r="G1784" s="2">
        <f>telefony[[#This Row],[zakonczenie]]-telefony[[#This Row],[rozpoczecie]]</f>
        <v>7.7546296296304718E-4</v>
      </c>
    </row>
    <row r="1785" spans="1:7" hidden="1" x14ac:dyDescent="0.25">
      <c r="A1785">
        <v>54713807</v>
      </c>
      <c r="B1785" s="1">
        <v>42928</v>
      </c>
      <c r="C1785" s="2">
        <v>0.38968750000000002</v>
      </c>
      <c r="D1785" s="2">
        <v>0.39152777777777775</v>
      </c>
      <c r="E1785" t="str">
        <f>IF(LEN(telefony[[#This Row],[nr]])=7,"stacjonarny",IF(LEN(telefony[[#This Row],[nr]])=8,"komórkowy","zagraniczne"))</f>
        <v>komórkowy</v>
      </c>
      <c r="F1785">
        <f>IFERROR(SEARCH("12*",telefony[[#This Row],[nr]]),0)</f>
        <v>0</v>
      </c>
      <c r="G1785" s="2">
        <f>telefony[[#This Row],[zakonczenie]]-telefony[[#This Row],[rozpoczecie]]</f>
        <v>1.8402777777777324E-3</v>
      </c>
    </row>
    <row r="1786" spans="1:7" hidden="1" x14ac:dyDescent="0.25">
      <c r="A1786">
        <v>54821549</v>
      </c>
      <c r="B1786" s="1">
        <v>42929</v>
      </c>
      <c r="C1786" s="2">
        <v>0.57287037037037036</v>
      </c>
      <c r="D1786" s="2">
        <v>0.57663194444444443</v>
      </c>
      <c r="E1786" t="str">
        <f>IF(LEN(telefony[[#This Row],[nr]])=7,"stacjonarny",IF(LEN(telefony[[#This Row],[nr]])=8,"komórkowy","zagraniczne"))</f>
        <v>komórkowy</v>
      </c>
      <c r="F1786">
        <f>IFERROR(SEARCH("12*",telefony[[#This Row],[nr]]),0)</f>
        <v>0</v>
      </c>
      <c r="G1786" s="2">
        <f>telefony[[#This Row],[zakonczenie]]-telefony[[#This Row],[rozpoczecie]]</f>
        <v>3.76157407407407E-3</v>
      </c>
    </row>
    <row r="1787" spans="1:7" hidden="1" x14ac:dyDescent="0.25">
      <c r="A1787">
        <v>54821549</v>
      </c>
      <c r="B1787" s="1">
        <v>42930</v>
      </c>
      <c r="C1787" s="2">
        <v>0.43517361111111114</v>
      </c>
      <c r="D1787" s="2">
        <v>0.4466087962962963</v>
      </c>
      <c r="E1787" t="str">
        <f>IF(LEN(telefony[[#This Row],[nr]])=7,"stacjonarny",IF(LEN(telefony[[#This Row],[nr]])=8,"komórkowy","zagraniczne"))</f>
        <v>komórkowy</v>
      </c>
      <c r="F1787">
        <f>IFERROR(SEARCH("12*",telefony[[#This Row],[nr]]),0)</f>
        <v>0</v>
      </c>
      <c r="G1787" s="2">
        <f>telefony[[#This Row],[zakonczenie]]-telefony[[#This Row],[rozpoczecie]]</f>
        <v>1.1435185185185159E-2</v>
      </c>
    </row>
    <row r="1788" spans="1:7" hidden="1" x14ac:dyDescent="0.25">
      <c r="A1788">
        <v>54840810</v>
      </c>
      <c r="B1788" s="1">
        <v>42920</v>
      </c>
      <c r="C1788" s="2">
        <v>0.49430555555555555</v>
      </c>
      <c r="D1788" s="2">
        <v>0.50231481481481477</v>
      </c>
      <c r="E1788" t="str">
        <f>IF(LEN(telefony[[#This Row],[nr]])=7,"stacjonarny",IF(LEN(telefony[[#This Row],[nr]])=8,"komórkowy","zagraniczne"))</f>
        <v>komórkowy</v>
      </c>
      <c r="F1788">
        <f>IFERROR(SEARCH("12*",telefony[[#This Row],[nr]]),0)</f>
        <v>0</v>
      </c>
      <c r="G1788" s="2">
        <f>telefony[[#This Row],[zakonczenie]]-telefony[[#This Row],[rozpoczecie]]</f>
        <v>8.009259259259216E-3</v>
      </c>
    </row>
    <row r="1789" spans="1:7" hidden="1" x14ac:dyDescent="0.25">
      <c r="A1789">
        <v>54840810</v>
      </c>
      <c r="B1789" s="1">
        <v>42947</v>
      </c>
      <c r="C1789" s="2">
        <v>0.4211111111111111</v>
      </c>
      <c r="D1789" s="2">
        <v>0.42442129629629627</v>
      </c>
      <c r="E1789" t="str">
        <f>IF(LEN(telefony[[#This Row],[nr]])=7,"stacjonarny",IF(LEN(telefony[[#This Row],[nr]])=8,"komórkowy","zagraniczne"))</f>
        <v>komórkowy</v>
      </c>
      <c r="F1789">
        <f>IFERROR(SEARCH("12*",telefony[[#This Row],[nr]]),0)</f>
        <v>0</v>
      </c>
      <c r="G1789" s="2">
        <f>telefony[[#This Row],[zakonczenie]]-telefony[[#This Row],[rozpoczecie]]</f>
        <v>3.310185185185166E-3</v>
      </c>
    </row>
    <row r="1790" spans="1:7" hidden="1" x14ac:dyDescent="0.25">
      <c r="A1790">
        <v>55462392</v>
      </c>
      <c r="B1790" s="1">
        <v>42926</v>
      </c>
      <c r="C1790" s="2">
        <v>0.46597222222222223</v>
      </c>
      <c r="D1790" s="2">
        <v>0.46732638888888889</v>
      </c>
      <c r="E1790" t="str">
        <f>IF(LEN(telefony[[#This Row],[nr]])=7,"stacjonarny",IF(LEN(telefony[[#This Row],[nr]])=8,"komórkowy","zagraniczne"))</f>
        <v>komórkowy</v>
      </c>
      <c r="F1790">
        <f>IFERROR(SEARCH("12*",telefony[[#This Row],[nr]]),0)</f>
        <v>0</v>
      </c>
      <c r="G1790" s="2">
        <f>telefony[[#This Row],[zakonczenie]]-telefony[[#This Row],[rozpoczecie]]</f>
        <v>1.3541666666666563E-3</v>
      </c>
    </row>
    <row r="1791" spans="1:7" hidden="1" x14ac:dyDescent="0.25">
      <c r="A1791">
        <v>55464931</v>
      </c>
      <c r="B1791" s="1">
        <v>42940</v>
      </c>
      <c r="C1791" s="2">
        <v>0.5285185185185185</v>
      </c>
      <c r="D1791" s="2">
        <v>0.53349537037037043</v>
      </c>
      <c r="E1791" t="str">
        <f>IF(LEN(telefony[[#This Row],[nr]])=7,"stacjonarny",IF(LEN(telefony[[#This Row],[nr]])=8,"komórkowy","zagraniczne"))</f>
        <v>komórkowy</v>
      </c>
      <c r="F1791">
        <f>IFERROR(SEARCH("12*",telefony[[#This Row],[nr]]),0)</f>
        <v>0</v>
      </c>
      <c r="G1791" s="2">
        <f>telefony[[#This Row],[zakonczenie]]-telefony[[#This Row],[rozpoczecie]]</f>
        <v>4.9768518518519267E-3</v>
      </c>
    </row>
    <row r="1792" spans="1:7" hidden="1" x14ac:dyDescent="0.25">
      <c r="A1792">
        <v>55614678</v>
      </c>
      <c r="B1792" s="1">
        <v>42940</v>
      </c>
      <c r="C1792" s="2">
        <v>0.61826388888888884</v>
      </c>
      <c r="D1792" s="2">
        <v>0.62091435185185184</v>
      </c>
      <c r="E1792" t="str">
        <f>IF(LEN(telefony[[#This Row],[nr]])=7,"stacjonarny",IF(LEN(telefony[[#This Row],[nr]])=8,"komórkowy","zagraniczne"))</f>
        <v>komórkowy</v>
      </c>
      <c r="F1792">
        <f>IFERROR(SEARCH("12*",telefony[[#This Row],[nr]]),0)</f>
        <v>0</v>
      </c>
      <c r="G1792" s="2">
        <f>telefony[[#This Row],[zakonczenie]]-telefony[[#This Row],[rozpoczecie]]</f>
        <v>2.6504629629630072E-3</v>
      </c>
    </row>
    <row r="1793" spans="1:7" hidden="1" x14ac:dyDescent="0.25">
      <c r="A1793">
        <v>55621633</v>
      </c>
      <c r="B1793" s="1">
        <v>42936</v>
      </c>
      <c r="C1793" s="2">
        <v>0.34114583333333331</v>
      </c>
      <c r="D1793" s="2">
        <v>0.3525578703703704</v>
      </c>
      <c r="E1793" t="str">
        <f>IF(LEN(telefony[[#This Row],[nr]])=7,"stacjonarny",IF(LEN(telefony[[#This Row],[nr]])=8,"komórkowy","zagraniczne"))</f>
        <v>komórkowy</v>
      </c>
      <c r="F1793">
        <f>IFERROR(SEARCH("12*",telefony[[#This Row],[nr]]),0)</f>
        <v>0</v>
      </c>
      <c r="G1793" s="2">
        <f>telefony[[#This Row],[zakonczenie]]-telefony[[#This Row],[rozpoczecie]]</f>
        <v>1.1412037037037082E-2</v>
      </c>
    </row>
    <row r="1794" spans="1:7" hidden="1" x14ac:dyDescent="0.25">
      <c r="A1794">
        <v>55896338</v>
      </c>
      <c r="B1794" s="1">
        <v>42944</v>
      </c>
      <c r="C1794" s="2">
        <v>0.41521990740740738</v>
      </c>
      <c r="D1794" s="2">
        <v>0.41893518518518519</v>
      </c>
      <c r="E1794" t="str">
        <f>IF(LEN(telefony[[#This Row],[nr]])=7,"stacjonarny",IF(LEN(telefony[[#This Row],[nr]])=8,"komórkowy","zagraniczne"))</f>
        <v>komórkowy</v>
      </c>
      <c r="F1794">
        <f>IFERROR(SEARCH("12*",telefony[[#This Row],[nr]]),0)</f>
        <v>0</v>
      </c>
      <c r="G1794" s="2">
        <f>telefony[[#This Row],[zakonczenie]]-telefony[[#This Row],[rozpoczecie]]</f>
        <v>3.7152777777778034E-3</v>
      </c>
    </row>
    <row r="1795" spans="1:7" hidden="1" x14ac:dyDescent="0.25">
      <c r="A1795">
        <v>56115408</v>
      </c>
      <c r="B1795" s="1">
        <v>42926</v>
      </c>
      <c r="C1795" s="2">
        <v>0.34796296296296297</v>
      </c>
      <c r="D1795" s="2">
        <v>0.35728009259259258</v>
      </c>
      <c r="E1795" t="str">
        <f>IF(LEN(telefony[[#This Row],[nr]])=7,"stacjonarny",IF(LEN(telefony[[#This Row],[nr]])=8,"komórkowy","zagraniczne"))</f>
        <v>komórkowy</v>
      </c>
      <c r="F1795">
        <f>IFERROR(SEARCH("12*",telefony[[#This Row],[nr]]),0)</f>
        <v>0</v>
      </c>
      <c r="G1795" s="2">
        <f>telefony[[#This Row],[zakonczenie]]-telefony[[#This Row],[rozpoczecie]]</f>
        <v>9.3171296296296058E-3</v>
      </c>
    </row>
    <row r="1796" spans="1:7" hidden="1" x14ac:dyDescent="0.25">
      <c r="A1796">
        <v>56127547</v>
      </c>
      <c r="B1796" s="1">
        <v>42926</v>
      </c>
      <c r="C1796" s="2">
        <v>0.36803240740740739</v>
      </c>
      <c r="D1796" s="2">
        <v>0.37565972222222221</v>
      </c>
      <c r="E1796" t="str">
        <f>IF(LEN(telefony[[#This Row],[nr]])=7,"stacjonarny",IF(LEN(telefony[[#This Row],[nr]])=8,"komórkowy","zagraniczne"))</f>
        <v>komórkowy</v>
      </c>
      <c r="F1796">
        <f>IFERROR(SEARCH("12*",telefony[[#This Row],[nr]]),0)</f>
        <v>3</v>
      </c>
      <c r="G1796" s="2">
        <f>telefony[[#This Row],[zakonczenie]]-telefony[[#This Row],[rozpoczecie]]</f>
        <v>7.6273148148148229E-3</v>
      </c>
    </row>
    <row r="1797" spans="1:7" hidden="1" x14ac:dyDescent="0.25">
      <c r="A1797">
        <v>57101974</v>
      </c>
      <c r="B1797" s="1">
        <v>42943</v>
      </c>
      <c r="C1797" s="2">
        <v>0.37133101851851852</v>
      </c>
      <c r="D1797" s="2">
        <v>0.37923611111111111</v>
      </c>
      <c r="E1797" t="str">
        <f>IF(LEN(telefony[[#This Row],[nr]])=7,"stacjonarny",IF(LEN(telefony[[#This Row],[nr]])=8,"komórkowy","zagraniczne"))</f>
        <v>komórkowy</v>
      </c>
      <c r="F1797">
        <f>IFERROR(SEARCH("12*",telefony[[#This Row],[nr]]),0)</f>
        <v>0</v>
      </c>
      <c r="G1797" s="2">
        <f>telefony[[#This Row],[zakonczenie]]-telefony[[#This Row],[rozpoczecie]]</f>
        <v>7.9050925925925886E-3</v>
      </c>
    </row>
    <row r="1798" spans="1:7" hidden="1" x14ac:dyDescent="0.25">
      <c r="A1798">
        <v>57211290</v>
      </c>
      <c r="B1798" s="1">
        <v>42947</v>
      </c>
      <c r="C1798" s="2">
        <v>0.46987268518518521</v>
      </c>
      <c r="D1798" s="2">
        <v>0.47664351851851849</v>
      </c>
      <c r="E1798" t="str">
        <f>IF(LEN(telefony[[#This Row],[nr]])=7,"stacjonarny",IF(LEN(telefony[[#This Row],[nr]])=8,"komórkowy","zagraniczne"))</f>
        <v>komórkowy</v>
      </c>
      <c r="F1798">
        <f>IFERROR(SEARCH("12*",telefony[[#This Row],[nr]]),0)</f>
        <v>5</v>
      </c>
      <c r="G1798" s="2">
        <f>telefony[[#This Row],[zakonczenie]]-telefony[[#This Row],[rozpoczecie]]</f>
        <v>6.7708333333332815E-3</v>
      </c>
    </row>
    <row r="1799" spans="1:7" hidden="1" x14ac:dyDescent="0.25">
      <c r="A1799">
        <v>57395204</v>
      </c>
      <c r="B1799" s="1">
        <v>42936</v>
      </c>
      <c r="C1799" s="2">
        <v>0.49015046296296294</v>
      </c>
      <c r="D1799" s="2">
        <v>0.49456018518518519</v>
      </c>
      <c r="E1799" t="str">
        <f>IF(LEN(telefony[[#This Row],[nr]])=7,"stacjonarny",IF(LEN(telefony[[#This Row],[nr]])=8,"komórkowy","zagraniczne"))</f>
        <v>komórkowy</v>
      </c>
      <c r="F1799">
        <f>IFERROR(SEARCH("12*",telefony[[#This Row],[nr]]),0)</f>
        <v>0</v>
      </c>
      <c r="G1799" s="2">
        <f>telefony[[#This Row],[zakonczenie]]-telefony[[#This Row],[rozpoczecie]]</f>
        <v>4.4097222222222454E-3</v>
      </c>
    </row>
    <row r="1800" spans="1:7" hidden="1" x14ac:dyDescent="0.25">
      <c r="A1800">
        <v>57891628</v>
      </c>
      <c r="B1800" s="1">
        <v>42940</v>
      </c>
      <c r="C1800" s="2">
        <v>0.37296296296296294</v>
      </c>
      <c r="D1800" s="2">
        <v>0.38413194444444443</v>
      </c>
      <c r="E1800" t="str">
        <f>IF(LEN(telefony[[#This Row],[nr]])=7,"stacjonarny",IF(LEN(telefony[[#This Row],[nr]])=8,"komórkowy","zagraniczne"))</f>
        <v>komórkowy</v>
      </c>
      <c r="F1800">
        <f>IFERROR(SEARCH("12*",telefony[[#This Row],[nr]]),0)</f>
        <v>0</v>
      </c>
      <c r="G1800" s="2">
        <f>telefony[[#This Row],[zakonczenie]]-telefony[[#This Row],[rozpoczecie]]</f>
        <v>1.1168981481481488E-2</v>
      </c>
    </row>
    <row r="1801" spans="1:7" hidden="1" x14ac:dyDescent="0.25">
      <c r="A1801">
        <v>57891628</v>
      </c>
      <c r="B1801" s="1">
        <v>42942</v>
      </c>
      <c r="C1801" s="2">
        <v>0.53282407407407406</v>
      </c>
      <c r="D1801" s="2">
        <v>0.53501157407407407</v>
      </c>
      <c r="E1801" t="str">
        <f>IF(LEN(telefony[[#This Row],[nr]])=7,"stacjonarny",IF(LEN(telefony[[#This Row],[nr]])=8,"komórkowy","zagraniczne"))</f>
        <v>komórkowy</v>
      </c>
      <c r="F1801">
        <f>IFERROR(SEARCH("12*",telefony[[#This Row],[nr]]),0)</f>
        <v>0</v>
      </c>
      <c r="G1801" s="2">
        <f>telefony[[#This Row],[zakonczenie]]-telefony[[#This Row],[rozpoczecie]]</f>
        <v>2.1875000000000089E-3</v>
      </c>
    </row>
    <row r="1802" spans="1:7" hidden="1" x14ac:dyDescent="0.25">
      <c r="A1802">
        <v>57957786</v>
      </c>
      <c r="B1802" s="1">
        <v>42936</v>
      </c>
      <c r="C1802" s="2">
        <v>0.51928240740740739</v>
      </c>
      <c r="D1802" s="2">
        <v>0.53030092592592593</v>
      </c>
      <c r="E1802" t="str">
        <f>IF(LEN(telefony[[#This Row],[nr]])=7,"stacjonarny",IF(LEN(telefony[[#This Row],[nr]])=8,"komórkowy","zagraniczne"))</f>
        <v>komórkowy</v>
      </c>
      <c r="F1802">
        <f>IFERROR(SEARCH("12*",telefony[[#This Row],[nr]]),0)</f>
        <v>0</v>
      </c>
      <c r="G1802" s="2">
        <f>telefony[[#This Row],[zakonczenie]]-telefony[[#This Row],[rozpoczecie]]</f>
        <v>1.1018518518518539E-2</v>
      </c>
    </row>
    <row r="1803" spans="1:7" hidden="1" x14ac:dyDescent="0.25">
      <c r="A1803">
        <v>58037769</v>
      </c>
      <c r="B1803" s="1">
        <v>42921</v>
      </c>
      <c r="C1803" s="2">
        <v>0.36261574074074077</v>
      </c>
      <c r="D1803" s="2">
        <v>0.36730324074074072</v>
      </c>
      <c r="E1803" t="str">
        <f>IF(LEN(telefony[[#This Row],[nr]])=7,"stacjonarny",IF(LEN(telefony[[#This Row],[nr]])=8,"komórkowy","zagraniczne"))</f>
        <v>komórkowy</v>
      </c>
      <c r="F1803">
        <f>IFERROR(SEARCH("12*",telefony[[#This Row],[nr]]),0)</f>
        <v>0</v>
      </c>
      <c r="G1803" s="2">
        <f>telefony[[#This Row],[zakonczenie]]-telefony[[#This Row],[rozpoczecie]]</f>
        <v>4.6874999999999556E-3</v>
      </c>
    </row>
    <row r="1804" spans="1:7" hidden="1" x14ac:dyDescent="0.25">
      <c r="A1804">
        <v>58067439</v>
      </c>
      <c r="B1804" s="1">
        <v>42921</v>
      </c>
      <c r="C1804" s="2">
        <v>0.52607638888888886</v>
      </c>
      <c r="D1804" s="2">
        <v>0.52662037037037035</v>
      </c>
      <c r="E1804" t="str">
        <f>IF(LEN(telefony[[#This Row],[nr]])=7,"stacjonarny",IF(LEN(telefony[[#This Row],[nr]])=8,"komórkowy","zagraniczne"))</f>
        <v>komórkowy</v>
      </c>
      <c r="F1804">
        <f>IFERROR(SEARCH("12*",telefony[[#This Row],[nr]]),0)</f>
        <v>0</v>
      </c>
      <c r="G1804" s="2">
        <f>telefony[[#This Row],[zakonczenie]]-telefony[[#This Row],[rozpoczecie]]</f>
        <v>5.439814814814925E-4</v>
      </c>
    </row>
    <row r="1805" spans="1:7" hidden="1" x14ac:dyDescent="0.25">
      <c r="A1805">
        <v>58420185</v>
      </c>
      <c r="B1805" s="1">
        <v>42929</v>
      </c>
      <c r="C1805" s="2">
        <v>0.41729166666666667</v>
      </c>
      <c r="D1805" s="2">
        <v>0.42122685185185182</v>
      </c>
      <c r="E1805" t="str">
        <f>IF(LEN(telefony[[#This Row],[nr]])=7,"stacjonarny",IF(LEN(telefony[[#This Row],[nr]])=8,"komórkowy","zagraniczne"))</f>
        <v>komórkowy</v>
      </c>
      <c r="F1805">
        <f>IFERROR(SEARCH("12*",telefony[[#This Row],[nr]]),0)</f>
        <v>0</v>
      </c>
      <c r="G1805" s="2">
        <f>telefony[[#This Row],[zakonczenie]]-telefony[[#This Row],[rozpoczecie]]</f>
        <v>3.9351851851851527E-3</v>
      </c>
    </row>
    <row r="1806" spans="1:7" hidden="1" x14ac:dyDescent="0.25">
      <c r="A1806">
        <v>58420185</v>
      </c>
      <c r="B1806" s="1">
        <v>42944</v>
      </c>
      <c r="C1806" s="2">
        <v>0.35957175925925927</v>
      </c>
      <c r="D1806" s="2">
        <v>0.3616435185185185</v>
      </c>
      <c r="E1806" t="str">
        <f>IF(LEN(telefony[[#This Row],[nr]])=7,"stacjonarny",IF(LEN(telefony[[#This Row],[nr]])=8,"komórkowy","zagraniczne"))</f>
        <v>komórkowy</v>
      </c>
      <c r="F1806">
        <f>IFERROR(SEARCH("12*",telefony[[#This Row],[nr]]),0)</f>
        <v>0</v>
      </c>
      <c r="G1806" s="2">
        <f>telefony[[#This Row],[zakonczenie]]-telefony[[#This Row],[rozpoczecie]]</f>
        <v>2.0717592592592315E-3</v>
      </c>
    </row>
    <row r="1807" spans="1:7" hidden="1" x14ac:dyDescent="0.25">
      <c r="A1807">
        <v>59508384</v>
      </c>
      <c r="B1807" s="1">
        <v>42942</v>
      </c>
      <c r="C1807" s="2">
        <v>0.56232638888888886</v>
      </c>
      <c r="D1807" s="2">
        <v>0.56594907407407402</v>
      </c>
      <c r="E1807" t="str">
        <f>IF(LEN(telefony[[#This Row],[nr]])=7,"stacjonarny",IF(LEN(telefony[[#This Row],[nr]])=8,"komórkowy","zagraniczne"))</f>
        <v>komórkowy</v>
      </c>
      <c r="F1807">
        <f>IFERROR(SEARCH("12*",telefony[[#This Row],[nr]]),0)</f>
        <v>0</v>
      </c>
      <c r="G1807" s="2">
        <f>telefony[[#This Row],[zakonczenie]]-telefony[[#This Row],[rozpoczecie]]</f>
        <v>3.6226851851851594E-3</v>
      </c>
    </row>
    <row r="1808" spans="1:7" hidden="1" x14ac:dyDescent="0.25">
      <c r="A1808">
        <v>59723258</v>
      </c>
      <c r="B1808" s="1">
        <v>42942</v>
      </c>
      <c r="C1808" s="2">
        <v>0.4503125</v>
      </c>
      <c r="D1808" s="2">
        <v>0.4601736111111111</v>
      </c>
      <c r="E1808" t="str">
        <f>IF(LEN(telefony[[#This Row],[nr]])=7,"stacjonarny",IF(LEN(telefony[[#This Row],[nr]])=8,"komórkowy","zagraniczne"))</f>
        <v>komórkowy</v>
      </c>
      <c r="F1808">
        <f>IFERROR(SEARCH("12*",telefony[[#This Row],[nr]]),0)</f>
        <v>0</v>
      </c>
      <c r="G1808" s="2">
        <f>telefony[[#This Row],[zakonczenie]]-telefony[[#This Row],[rozpoczecie]]</f>
        <v>9.8611111111110983E-3</v>
      </c>
    </row>
    <row r="1809" spans="1:7" hidden="1" x14ac:dyDescent="0.25">
      <c r="A1809">
        <v>59864989</v>
      </c>
      <c r="B1809" s="1">
        <v>42933</v>
      </c>
      <c r="C1809" s="2">
        <v>0.48119212962962965</v>
      </c>
      <c r="D1809" s="2">
        <v>0.49038194444444444</v>
      </c>
      <c r="E1809" t="str">
        <f>IF(LEN(telefony[[#This Row],[nr]])=7,"stacjonarny",IF(LEN(telefony[[#This Row],[nr]])=8,"komórkowy","zagraniczne"))</f>
        <v>komórkowy</v>
      </c>
      <c r="F1809">
        <f>IFERROR(SEARCH("12*",telefony[[#This Row],[nr]]),0)</f>
        <v>0</v>
      </c>
      <c r="G1809" s="2">
        <f>telefony[[#This Row],[zakonczenie]]-telefony[[#This Row],[rozpoczecie]]</f>
        <v>9.1898148148147896E-3</v>
      </c>
    </row>
    <row r="1810" spans="1:7" hidden="1" x14ac:dyDescent="0.25">
      <c r="A1810">
        <v>59984179</v>
      </c>
      <c r="B1810" s="1">
        <v>42942</v>
      </c>
      <c r="C1810" s="2">
        <v>0.44815972222222222</v>
      </c>
      <c r="D1810" s="2">
        <v>0.45435185185185184</v>
      </c>
      <c r="E1810" t="str">
        <f>IF(LEN(telefony[[#This Row],[nr]])=7,"stacjonarny",IF(LEN(telefony[[#This Row],[nr]])=8,"komórkowy","zagraniczne"))</f>
        <v>komórkowy</v>
      </c>
      <c r="F1810">
        <f>IFERROR(SEARCH("12*",telefony[[#This Row],[nr]]),0)</f>
        <v>0</v>
      </c>
      <c r="G1810" s="2">
        <f>telefony[[#This Row],[zakonczenie]]-telefony[[#This Row],[rozpoczecie]]</f>
        <v>6.1921296296296169E-3</v>
      </c>
    </row>
    <row r="1811" spans="1:7" hidden="1" x14ac:dyDescent="0.25">
      <c r="A1811">
        <v>60113139</v>
      </c>
      <c r="B1811" s="1">
        <v>42940</v>
      </c>
      <c r="C1811" s="2">
        <v>0.59663194444444445</v>
      </c>
      <c r="D1811" s="2">
        <v>0.60359953703703706</v>
      </c>
      <c r="E1811" t="str">
        <f>IF(LEN(telefony[[#This Row],[nr]])=7,"stacjonarny",IF(LEN(telefony[[#This Row],[nr]])=8,"komórkowy","zagraniczne"))</f>
        <v>komórkowy</v>
      </c>
      <c r="F1811">
        <f>IFERROR(SEARCH("12*",telefony[[#This Row],[nr]]),0)</f>
        <v>0</v>
      </c>
      <c r="G1811" s="2">
        <f>telefony[[#This Row],[zakonczenie]]-telefony[[#This Row],[rozpoczecie]]</f>
        <v>6.9675925925926085E-3</v>
      </c>
    </row>
    <row r="1812" spans="1:7" hidden="1" x14ac:dyDescent="0.25">
      <c r="A1812">
        <v>60113139</v>
      </c>
      <c r="B1812" s="1">
        <v>42944</v>
      </c>
      <c r="C1812" s="2">
        <v>0.41228009259259257</v>
      </c>
      <c r="D1812" s="2">
        <v>0.41718749999999999</v>
      </c>
      <c r="E1812" t="str">
        <f>IF(LEN(telefony[[#This Row],[nr]])=7,"stacjonarny",IF(LEN(telefony[[#This Row],[nr]])=8,"komórkowy","zagraniczne"))</f>
        <v>komórkowy</v>
      </c>
      <c r="F1812">
        <f>IFERROR(SEARCH("12*",telefony[[#This Row],[nr]]),0)</f>
        <v>0</v>
      </c>
      <c r="G1812" s="2">
        <f>telefony[[#This Row],[zakonczenie]]-telefony[[#This Row],[rozpoczecie]]</f>
        <v>4.9074074074074159E-3</v>
      </c>
    </row>
    <row r="1813" spans="1:7" hidden="1" x14ac:dyDescent="0.25">
      <c r="A1813">
        <v>60158843</v>
      </c>
      <c r="B1813" s="1">
        <v>42937</v>
      </c>
      <c r="C1813" s="2">
        <v>0.42814814814814817</v>
      </c>
      <c r="D1813" s="2">
        <v>0.43784722222222222</v>
      </c>
      <c r="E1813" t="str">
        <f>IF(LEN(telefony[[#This Row],[nr]])=7,"stacjonarny",IF(LEN(telefony[[#This Row],[nr]])=8,"komórkowy","zagraniczne"))</f>
        <v>komórkowy</v>
      </c>
      <c r="F1813">
        <f>IFERROR(SEARCH("12*",telefony[[#This Row],[nr]]),0)</f>
        <v>0</v>
      </c>
      <c r="G1813" s="2">
        <f>telefony[[#This Row],[zakonczenie]]-telefony[[#This Row],[rozpoczecie]]</f>
        <v>9.6990740740740544E-3</v>
      </c>
    </row>
    <row r="1814" spans="1:7" hidden="1" x14ac:dyDescent="0.25">
      <c r="A1814">
        <v>60454232</v>
      </c>
      <c r="B1814" s="1">
        <v>42944</v>
      </c>
      <c r="C1814" s="2">
        <v>0.5149421296296296</v>
      </c>
      <c r="D1814" s="2">
        <v>0.5248032407407407</v>
      </c>
      <c r="E1814" t="str">
        <f>IF(LEN(telefony[[#This Row],[nr]])=7,"stacjonarny",IF(LEN(telefony[[#This Row],[nr]])=8,"komórkowy","zagraniczne"))</f>
        <v>komórkowy</v>
      </c>
      <c r="F1814">
        <f>IFERROR(SEARCH("12*",telefony[[#This Row],[nr]]),0)</f>
        <v>0</v>
      </c>
      <c r="G1814" s="2">
        <f>telefony[[#This Row],[zakonczenie]]-telefony[[#This Row],[rozpoczecie]]</f>
        <v>9.8611111111110983E-3</v>
      </c>
    </row>
    <row r="1815" spans="1:7" hidden="1" x14ac:dyDescent="0.25">
      <c r="A1815">
        <v>60885211</v>
      </c>
      <c r="B1815" s="1">
        <v>42937</v>
      </c>
      <c r="C1815" s="2">
        <v>0.57828703703703699</v>
      </c>
      <c r="D1815" s="2">
        <v>0.58940972222222221</v>
      </c>
      <c r="E1815" t="str">
        <f>IF(LEN(telefony[[#This Row],[nr]])=7,"stacjonarny",IF(LEN(telefony[[#This Row],[nr]])=8,"komórkowy","zagraniczne"))</f>
        <v>komórkowy</v>
      </c>
      <c r="F1815">
        <f>IFERROR(SEARCH("12*",telefony[[#This Row],[nr]]),0)</f>
        <v>0</v>
      </c>
      <c r="G1815" s="2">
        <f>telefony[[#This Row],[zakonczenie]]-telefony[[#This Row],[rozpoczecie]]</f>
        <v>1.1122685185185222E-2</v>
      </c>
    </row>
    <row r="1816" spans="1:7" hidden="1" x14ac:dyDescent="0.25">
      <c r="A1816">
        <v>61228399</v>
      </c>
      <c r="B1816" s="1">
        <v>42947</v>
      </c>
      <c r="C1816" s="2">
        <v>0.48053240740740738</v>
      </c>
      <c r="D1816" s="2">
        <v>0.48828703703703702</v>
      </c>
      <c r="E1816" t="str">
        <f>IF(LEN(telefony[[#This Row],[nr]])=7,"stacjonarny",IF(LEN(telefony[[#This Row],[nr]])=8,"komórkowy","zagraniczne"))</f>
        <v>komórkowy</v>
      </c>
      <c r="F1816">
        <f>IFERROR(SEARCH("12*",telefony[[#This Row],[nr]]),0)</f>
        <v>2</v>
      </c>
      <c r="G1816" s="2">
        <f>telefony[[#This Row],[zakonczenie]]-telefony[[#This Row],[rozpoczecie]]</f>
        <v>7.7546296296296391E-3</v>
      </c>
    </row>
    <row r="1817" spans="1:7" hidden="1" x14ac:dyDescent="0.25">
      <c r="A1817">
        <v>61322035</v>
      </c>
      <c r="B1817" s="1">
        <v>42929</v>
      </c>
      <c r="C1817" s="2">
        <v>0.52906249999999999</v>
      </c>
      <c r="D1817" s="2">
        <v>0.5294444444444445</v>
      </c>
      <c r="E1817" t="str">
        <f>IF(LEN(telefony[[#This Row],[nr]])=7,"stacjonarny",IF(LEN(telefony[[#This Row],[nr]])=8,"komórkowy","zagraniczne"))</f>
        <v>komórkowy</v>
      </c>
      <c r="F1817">
        <f>IFERROR(SEARCH("12*",telefony[[#This Row],[nr]]),0)</f>
        <v>0</v>
      </c>
      <c r="G1817" s="2">
        <f>telefony[[#This Row],[zakonczenie]]-telefony[[#This Row],[rozpoczecie]]</f>
        <v>3.8194444444450415E-4</v>
      </c>
    </row>
    <row r="1818" spans="1:7" hidden="1" x14ac:dyDescent="0.25">
      <c r="A1818">
        <v>61527800</v>
      </c>
      <c r="B1818" s="1">
        <v>42929</v>
      </c>
      <c r="C1818" s="2">
        <v>0.39988425925925924</v>
      </c>
      <c r="D1818" s="2">
        <v>0.4100462962962963</v>
      </c>
      <c r="E1818" t="str">
        <f>IF(LEN(telefony[[#This Row],[nr]])=7,"stacjonarny",IF(LEN(telefony[[#This Row],[nr]])=8,"komórkowy","zagraniczne"))</f>
        <v>komórkowy</v>
      </c>
      <c r="F1818">
        <f>IFERROR(SEARCH("12*",telefony[[#This Row],[nr]]),0)</f>
        <v>0</v>
      </c>
      <c r="G1818" s="2">
        <f>telefony[[#This Row],[zakonczenie]]-telefony[[#This Row],[rozpoczecie]]</f>
        <v>1.0162037037037053E-2</v>
      </c>
    </row>
    <row r="1819" spans="1:7" hidden="1" x14ac:dyDescent="0.25">
      <c r="A1819">
        <v>61812355</v>
      </c>
      <c r="B1819" s="1">
        <v>42941</v>
      </c>
      <c r="C1819" s="2">
        <v>0.6292592592592593</v>
      </c>
      <c r="D1819" s="2">
        <v>0.63806712962962964</v>
      </c>
      <c r="E1819" t="str">
        <f>IF(LEN(telefony[[#This Row],[nr]])=7,"stacjonarny",IF(LEN(telefony[[#This Row],[nr]])=8,"komórkowy","zagraniczne"))</f>
        <v>komórkowy</v>
      </c>
      <c r="F1819">
        <f>IFERROR(SEARCH("12*",telefony[[#This Row],[nr]]),0)</f>
        <v>4</v>
      </c>
      <c r="G1819" s="2">
        <f>telefony[[#This Row],[zakonczenie]]-telefony[[#This Row],[rozpoczecie]]</f>
        <v>8.8078703703703409E-3</v>
      </c>
    </row>
    <row r="1820" spans="1:7" hidden="1" x14ac:dyDescent="0.25">
      <c r="A1820">
        <v>62016185</v>
      </c>
      <c r="B1820" s="1">
        <v>42922</v>
      </c>
      <c r="C1820" s="2">
        <v>0.60146990740740736</v>
      </c>
      <c r="D1820" s="2">
        <v>0.60932870370370373</v>
      </c>
      <c r="E1820" t="str">
        <f>IF(LEN(telefony[[#This Row],[nr]])=7,"stacjonarny",IF(LEN(telefony[[#This Row],[nr]])=8,"komórkowy","zagraniczne"))</f>
        <v>komórkowy</v>
      </c>
      <c r="F1820">
        <f>IFERROR(SEARCH("12*",telefony[[#This Row],[nr]]),0)</f>
        <v>0</v>
      </c>
      <c r="G1820" s="2">
        <f>telefony[[#This Row],[zakonczenie]]-telefony[[#This Row],[rozpoczecie]]</f>
        <v>7.8587962962963775E-3</v>
      </c>
    </row>
    <row r="1821" spans="1:7" hidden="1" x14ac:dyDescent="0.25">
      <c r="A1821">
        <v>62016185</v>
      </c>
      <c r="B1821" s="1">
        <v>42927</v>
      </c>
      <c r="C1821" s="2">
        <v>0.60037037037037033</v>
      </c>
      <c r="D1821" s="2">
        <v>0.60719907407407403</v>
      </c>
      <c r="E1821" t="str">
        <f>IF(LEN(telefony[[#This Row],[nr]])=7,"stacjonarny",IF(LEN(telefony[[#This Row],[nr]])=8,"komórkowy","zagraniczne"))</f>
        <v>komórkowy</v>
      </c>
      <c r="F1821">
        <f>IFERROR(SEARCH("12*",telefony[[#This Row],[nr]]),0)</f>
        <v>0</v>
      </c>
      <c r="G1821" s="2">
        <f>telefony[[#This Row],[zakonczenie]]-telefony[[#This Row],[rozpoczecie]]</f>
        <v>6.8287037037036979E-3</v>
      </c>
    </row>
    <row r="1822" spans="1:7" hidden="1" x14ac:dyDescent="0.25">
      <c r="A1822">
        <v>62086163</v>
      </c>
      <c r="B1822" s="1">
        <v>42928</v>
      </c>
      <c r="C1822" s="2">
        <v>0.36060185185185184</v>
      </c>
      <c r="D1822" s="2">
        <v>0.36312499999999998</v>
      </c>
      <c r="E1822" t="str">
        <f>IF(LEN(telefony[[#This Row],[nr]])=7,"stacjonarny",IF(LEN(telefony[[#This Row],[nr]])=8,"komórkowy","zagraniczne"))</f>
        <v>komórkowy</v>
      </c>
      <c r="F1822">
        <f>IFERROR(SEARCH("12*",telefony[[#This Row],[nr]]),0)</f>
        <v>0</v>
      </c>
      <c r="G1822" s="2">
        <f>telefony[[#This Row],[zakonczenie]]-telefony[[#This Row],[rozpoczecie]]</f>
        <v>2.5231481481481355E-3</v>
      </c>
    </row>
    <row r="1823" spans="1:7" hidden="1" x14ac:dyDescent="0.25">
      <c r="A1823">
        <v>62086163</v>
      </c>
      <c r="B1823" s="1">
        <v>42928</v>
      </c>
      <c r="C1823" s="2">
        <v>0.53126157407407404</v>
      </c>
      <c r="D1823" s="2">
        <v>0.5326157407407407</v>
      </c>
      <c r="E1823" t="str">
        <f>IF(LEN(telefony[[#This Row],[nr]])=7,"stacjonarny",IF(LEN(telefony[[#This Row],[nr]])=8,"komórkowy","zagraniczne"))</f>
        <v>komórkowy</v>
      </c>
      <c r="F1823">
        <f>IFERROR(SEARCH("12*",telefony[[#This Row],[nr]]),0)</f>
        <v>0</v>
      </c>
      <c r="G1823" s="2">
        <f>telefony[[#This Row],[zakonczenie]]-telefony[[#This Row],[rozpoczecie]]</f>
        <v>1.3541666666666563E-3</v>
      </c>
    </row>
    <row r="1824" spans="1:7" hidden="1" x14ac:dyDescent="0.25">
      <c r="A1824">
        <v>62150310</v>
      </c>
      <c r="B1824" s="1">
        <v>42943</v>
      </c>
      <c r="C1824" s="2">
        <v>0.52003472222222225</v>
      </c>
      <c r="D1824" s="2">
        <v>0.52927083333333336</v>
      </c>
      <c r="E1824" t="str">
        <f>IF(LEN(telefony[[#This Row],[nr]])=7,"stacjonarny",IF(LEN(telefony[[#This Row],[nr]])=8,"komórkowy","zagraniczne"))</f>
        <v>komórkowy</v>
      </c>
      <c r="F1824">
        <f>IFERROR(SEARCH("12*",telefony[[#This Row],[nr]]),0)</f>
        <v>0</v>
      </c>
      <c r="G1824" s="2">
        <f>telefony[[#This Row],[zakonczenie]]-telefony[[#This Row],[rozpoczecie]]</f>
        <v>9.2361111111111116E-3</v>
      </c>
    </row>
    <row r="1825" spans="1:7" hidden="1" x14ac:dyDescent="0.25">
      <c r="A1825">
        <v>62653835</v>
      </c>
      <c r="B1825" s="1">
        <v>42943</v>
      </c>
      <c r="C1825" s="2">
        <v>0.58034722222222224</v>
      </c>
      <c r="D1825" s="2">
        <v>0.58803240740740736</v>
      </c>
      <c r="E1825" t="str">
        <f>IF(LEN(telefony[[#This Row],[nr]])=7,"stacjonarny",IF(LEN(telefony[[#This Row],[nr]])=8,"komórkowy","zagraniczne"))</f>
        <v>komórkowy</v>
      </c>
      <c r="F1825">
        <f>IFERROR(SEARCH("12*",telefony[[#This Row],[nr]]),0)</f>
        <v>0</v>
      </c>
      <c r="G1825" s="2">
        <f>telefony[[#This Row],[zakonczenie]]-telefony[[#This Row],[rozpoczecie]]</f>
        <v>7.6851851851851283E-3</v>
      </c>
    </row>
    <row r="1826" spans="1:7" hidden="1" x14ac:dyDescent="0.25">
      <c r="A1826">
        <v>62836073</v>
      </c>
      <c r="B1826" s="1">
        <v>42927</v>
      </c>
      <c r="C1826" s="2">
        <v>0.47739583333333335</v>
      </c>
      <c r="D1826" s="2">
        <v>0.48168981481481482</v>
      </c>
      <c r="E1826" t="str">
        <f>IF(LEN(telefony[[#This Row],[nr]])=7,"stacjonarny",IF(LEN(telefony[[#This Row],[nr]])=8,"komórkowy","zagraniczne"))</f>
        <v>komórkowy</v>
      </c>
      <c r="F1826">
        <f>IFERROR(SEARCH("12*",telefony[[#This Row],[nr]]),0)</f>
        <v>0</v>
      </c>
      <c r="G1826" s="2">
        <f>telefony[[#This Row],[zakonczenie]]-telefony[[#This Row],[rozpoczecie]]</f>
        <v>4.2939814814814681E-3</v>
      </c>
    </row>
    <row r="1827" spans="1:7" hidden="1" x14ac:dyDescent="0.25">
      <c r="A1827">
        <v>63141248</v>
      </c>
      <c r="B1827" s="1">
        <v>42929</v>
      </c>
      <c r="C1827" s="2">
        <v>0.51224537037037032</v>
      </c>
      <c r="D1827" s="2">
        <v>0.51730324074074074</v>
      </c>
      <c r="E1827" t="str">
        <f>IF(LEN(telefony[[#This Row],[nr]])=7,"stacjonarny",IF(LEN(telefony[[#This Row],[nr]])=8,"komórkowy","zagraniczne"))</f>
        <v>komórkowy</v>
      </c>
      <c r="F1827">
        <f>IFERROR(SEARCH("12*",telefony[[#This Row],[nr]]),0)</f>
        <v>5</v>
      </c>
      <c r="G1827" s="2">
        <f>telefony[[#This Row],[zakonczenie]]-telefony[[#This Row],[rozpoczecie]]</f>
        <v>5.0578703703704209E-3</v>
      </c>
    </row>
    <row r="1828" spans="1:7" hidden="1" x14ac:dyDescent="0.25">
      <c r="A1828">
        <v>63291235</v>
      </c>
      <c r="B1828" s="1">
        <v>42927</v>
      </c>
      <c r="C1828" s="2">
        <v>0.45091435185185186</v>
      </c>
      <c r="D1828" s="2">
        <v>0.45429398148148148</v>
      </c>
      <c r="E1828" t="str">
        <f>IF(LEN(telefony[[#This Row],[nr]])=7,"stacjonarny",IF(LEN(telefony[[#This Row],[nr]])=8,"komórkowy","zagraniczne"))</f>
        <v>komórkowy</v>
      </c>
      <c r="F1828">
        <f>IFERROR(SEARCH("12*",telefony[[#This Row],[nr]]),0)</f>
        <v>5</v>
      </c>
      <c r="G1828" s="2">
        <f>telefony[[#This Row],[zakonczenie]]-telefony[[#This Row],[rozpoczecie]]</f>
        <v>3.3796296296296213E-3</v>
      </c>
    </row>
    <row r="1829" spans="1:7" hidden="1" x14ac:dyDescent="0.25">
      <c r="A1829">
        <v>63492662</v>
      </c>
      <c r="B1829" s="1">
        <v>42940</v>
      </c>
      <c r="C1829" s="2">
        <v>0.54060185185185183</v>
      </c>
      <c r="D1829" s="2">
        <v>0.54240740740740745</v>
      </c>
      <c r="E1829" t="str">
        <f>IF(LEN(telefony[[#This Row],[nr]])=7,"stacjonarny",IF(LEN(telefony[[#This Row],[nr]])=8,"komórkowy","zagraniczne"))</f>
        <v>komórkowy</v>
      </c>
      <c r="F1829">
        <f>IFERROR(SEARCH("12*",telefony[[#This Row],[nr]]),0)</f>
        <v>0</v>
      </c>
      <c r="G1829" s="2">
        <f>telefony[[#This Row],[zakonczenie]]-telefony[[#This Row],[rozpoczecie]]</f>
        <v>1.8055555555556158E-3</v>
      </c>
    </row>
    <row r="1830" spans="1:7" hidden="1" x14ac:dyDescent="0.25">
      <c r="A1830">
        <v>63613334</v>
      </c>
      <c r="B1830" s="1">
        <v>42943</v>
      </c>
      <c r="C1830" s="2">
        <v>0.61393518518518519</v>
      </c>
      <c r="D1830" s="2">
        <v>0.61831018518518521</v>
      </c>
      <c r="E1830" t="str">
        <f>IF(LEN(telefony[[#This Row],[nr]])=7,"stacjonarny",IF(LEN(telefony[[#This Row],[nr]])=8,"komórkowy","zagraniczne"))</f>
        <v>komórkowy</v>
      </c>
      <c r="F1830">
        <f>IFERROR(SEARCH("12*",telefony[[#This Row],[nr]]),0)</f>
        <v>0</v>
      </c>
      <c r="G1830" s="2">
        <f>telefony[[#This Row],[zakonczenie]]-telefony[[#This Row],[rozpoczecie]]</f>
        <v>4.3750000000000178E-3</v>
      </c>
    </row>
    <row r="1831" spans="1:7" hidden="1" x14ac:dyDescent="0.25">
      <c r="A1831">
        <v>64586869</v>
      </c>
      <c r="B1831" s="1">
        <v>42940</v>
      </c>
      <c r="C1831" s="2">
        <v>0.47188657407407408</v>
      </c>
      <c r="D1831" s="2">
        <v>0.47260416666666666</v>
      </c>
      <c r="E1831" t="str">
        <f>IF(LEN(telefony[[#This Row],[nr]])=7,"stacjonarny",IF(LEN(telefony[[#This Row],[nr]])=8,"komórkowy","zagraniczne"))</f>
        <v>komórkowy</v>
      </c>
      <c r="F1831">
        <f>IFERROR(SEARCH("12*",telefony[[#This Row],[nr]]),0)</f>
        <v>0</v>
      </c>
      <c r="G1831" s="2">
        <f>telefony[[#This Row],[zakonczenie]]-telefony[[#This Row],[rozpoczecie]]</f>
        <v>7.1759259259257524E-4</v>
      </c>
    </row>
    <row r="1832" spans="1:7" hidden="1" x14ac:dyDescent="0.25">
      <c r="A1832">
        <v>64733982</v>
      </c>
      <c r="B1832" s="1">
        <v>42936</v>
      </c>
      <c r="C1832" s="2">
        <v>0.56180555555555556</v>
      </c>
      <c r="D1832" s="2">
        <v>0.56400462962962961</v>
      </c>
      <c r="E1832" t="str">
        <f>IF(LEN(telefony[[#This Row],[nr]])=7,"stacjonarny",IF(LEN(telefony[[#This Row],[nr]])=8,"komórkowy","zagraniczne"))</f>
        <v>komórkowy</v>
      </c>
      <c r="F1832">
        <f>IFERROR(SEARCH("12*",telefony[[#This Row],[nr]]),0)</f>
        <v>0</v>
      </c>
      <c r="G1832" s="2">
        <f>telefony[[#This Row],[zakonczenie]]-telefony[[#This Row],[rozpoczecie]]</f>
        <v>2.1990740740740478E-3</v>
      </c>
    </row>
    <row r="1833" spans="1:7" hidden="1" x14ac:dyDescent="0.25">
      <c r="A1833">
        <v>64900068</v>
      </c>
      <c r="B1833" s="1">
        <v>42935</v>
      </c>
      <c r="C1833" s="2">
        <v>0.46217592592592593</v>
      </c>
      <c r="D1833" s="2">
        <v>0.46263888888888888</v>
      </c>
      <c r="E1833" t="str">
        <f>IF(LEN(telefony[[#This Row],[nr]])=7,"stacjonarny",IF(LEN(telefony[[#This Row],[nr]])=8,"komórkowy","zagraniczne"))</f>
        <v>komórkowy</v>
      </c>
      <c r="F1833">
        <f>IFERROR(SEARCH("12*",telefony[[#This Row],[nr]]),0)</f>
        <v>0</v>
      </c>
      <c r="G1833" s="2">
        <f>telefony[[#This Row],[zakonczenie]]-telefony[[#This Row],[rozpoczecie]]</f>
        <v>4.6296296296294281E-4</v>
      </c>
    </row>
    <row r="1834" spans="1:7" hidden="1" x14ac:dyDescent="0.25">
      <c r="A1834">
        <v>64932677</v>
      </c>
      <c r="B1834" s="1">
        <v>42941</v>
      </c>
      <c r="C1834" s="2">
        <v>0.50436342592592598</v>
      </c>
      <c r="D1834" s="2">
        <v>0.51339120370370372</v>
      </c>
      <c r="E1834" t="str">
        <f>IF(LEN(telefony[[#This Row],[nr]])=7,"stacjonarny",IF(LEN(telefony[[#This Row],[nr]])=8,"komórkowy","zagraniczne"))</f>
        <v>komórkowy</v>
      </c>
      <c r="F1834">
        <f>IFERROR(SEARCH("12*",telefony[[#This Row],[nr]]),0)</f>
        <v>0</v>
      </c>
      <c r="G1834" s="2">
        <f>telefony[[#This Row],[zakonczenie]]-telefony[[#This Row],[rozpoczecie]]</f>
        <v>9.0277777777777457E-3</v>
      </c>
    </row>
    <row r="1835" spans="1:7" hidden="1" x14ac:dyDescent="0.25">
      <c r="A1835">
        <v>65166542</v>
      </c>
      <c r="B1835" s="1">
        <v>42944</v>
      </c>
      <c r="C1835" s="2">
        <v>0.49554398148148149</v>
      </c>
      <c r="D1835" s="2">
        <v>0.49667824074074074</v>
      </c>
      <c r="E1835" t="str">
        <f>IF(LEN(telefony[[#This Row],[nr]])=7,"stacjonarny",IF(LEN(telefony[[#This Row],[nr]])=8,"komórkowy","zagraniczne"))</f>
        <v>komórkowy</v>
      </c>
      <c r="F1835">
        <f>IFERROR(SEARCH("12*",telefony[[#This Row],[nr]]),0)</f>
        <v>0</v>
      </c>
      <c r="G1835" s="2">
        <f>telefony[[#This Row],[zakonczenie]]-telefony[[#This Row],[rozpoczecie]]</f>
        <v>1.1342592592592515E-3</v>
      </c>
    </row>
    <row r="1836" spans="1:7" hidden="1" x14ac:dyDescent="0.25">
      <c r="A1836">
        <v>65621292</v>
      </c>
      <c r="B1836" s="1">
        <v>42930</v>
      </c>
      <c r="C1836" s="2">
        <v>0.44060185185185186</v>
      </c>
      <c r="D1836" s="2">
        <v>0.44655092592592593</v>
      </c>
      <c r="E1836" t="str">
        <f>IF(LEN(telefony[[#This Row],[nr]])=7,"stacjonarny",IF(LEN(telefony[[#This Row],[nr]])=8,"komórkowy","zagraniczne"))</f>
        <v>komórkowy</v>
      </c>
      <c r="F1836">
        <f>IFERROR(SEARCH("12*",telefony[[#This Row],[nr]]),0)</f>
        <v>5</v>
      </c>
      <c r="G1836" s="2">
        <f>telefony[[#This Row],[zakonczenie]]-telefony[[#This Row],[rozpoczecie]]</f>
        <v>5.9490740740740788E-3</v>
      </c>
    </row>
    <row r="1837" spans="1:7" hidden="1" x14ac:dyDescent="0.25">
      <c r="A1837">
        <v>65923776</v>
      </c>
      <c r="B1837" s="1">
        <v>42921</v>
      </c>
      <c r="C1837" s="2">
        <v>0.51388888888888884</v>
      </c>
      <c r="D1837" s="2">
        <v>0.51673611111111106</v>
      </c>
      <c r="E1837" t="str">
        <f>IF(LEN(telefony[[#This Row],[nr]])=7,"stacjonarny",IF(LEN(telefony[[#This Row],[nr]])=8,"komórkowy","zagraniczne"))</f>
        <v>komórkowy</v>
      </c>
      <c r="F1837">
        <f>IFERROR(SEARCH("12*",telefony[[#This Row],[nr]]),0)</f>
        <v>0</v>
      </c>
      <c r="G1837" s="2">
        <f>telefony[[#This Row],[zakonczenie]]-telefony[[#This Row],[rozpoczecie]]</f>
        <v>2.8472222222222232E-3</v>
      </c>
    </row>
    <row r="1838" spans="1:7" hidden="1" x14ac:dyDescent="0.25">
      <c r="A1838">
        <v>66336445</v>
      </c>
      <c r="B1838" s="1">
        <v>42922</v>
      </c>
      <c r="C1838" s="2">
        <v>0.46322916666666669</v>
      </c>
      <c r="D1838" s="2">
        <v>0.4642013888888889</v>
      </c>
      <c r="E1838" t="str">
        <f>IF(LEN(telefony[[#This Row],[nr]])=7,"stacjonarny",IF(LEN(telefony[[#This Row],[nr]])=8,"komórkowy","zagraniczne"))</f>
        <v>komórkowy</v>
      </c>
      <c r="F1838">
        <f>IFERROR(SEARCH("12*",telefony[[#This Row],[nr]]),0)</f>
        <v>0</v>
      </c>
      <c r="G1838" s="2">
        <f>telefony[[#This Row],[zakonczenie]]-telefony[[#This Row],[rozpoczecie]]</f>
        <v>9.7222222222220767E-4</v>
      </c>
    </row>
    <row r="1839" spans="1:7" hidden="1" x14ac:dyDescent="0.25">
      <c r="A1839">
        <v>66377806</v>
      </c>
      <c r="B1839" s="1">
        <v>42937</v>
      </c>
      <c r="C1839" s="2">
        <v>0.40694444444444444</v>
      </c>
      <c r="D1839" s="2">
        <v>0.40991898148148148</v>
      </c>
      <c r="E1839" t="str">
        <f>IF(LEN(telefony[[#This Row],[nr]])=7,"stacjonarny",IF(LEN(telefony[[#This Row],[nr]])=8,"komórkowy","zagraniczne"))</f>
        <v>komórkowy</v>
      </c>
      <c r="F1839">
        <f>IFERROR(SEARCH("12*",telefony[[#This Row],[nr]]),0)</f>
        <v>0</v>
      </c>
      <c r="G1839" s="2">
        <f>telefony[[#This Row],[zakonczenie]]-telefony[[#This Row],[rozpoczecie]]</f>
        <v>2.9745370370370394E-3</v>
      </c>
    </row>
    <row r="1840" spans="1:7" hidden="1" x14ac:dyDescent="0.25">
      <c r="A1840">
        <v>66465215</v>
      </c>
      <c r="B1840" s="1">
        <v>42935</v>
      </c>
      <c r="C1840" s="2">
        <v>0.48381944444444447</v>
      </c>
      <c r="D1840" s="2">
        <v>0.49505787037037036</v>
      </c>
      <c r="E1840" t="str">
        <f>IF(LEN(telefony[[#This Row],[nr]])=7,"stacjonarny",IF(LEN(telefony[[#This Row],[nr]])=8,"komórkowy","zagraniczne"))</f>
        <v>komórkowy</v>
      </c>
      <c r="F1840">
        <f>IFERROR(SEARCH("12*",telefony[[#This Row],[nr]]),0)</f>
        <v>0</v>
      </c>
      <c r="G1840" s="2">
        <f>telefony[[#This Row],[zakonczenie]]-telefony[[#This Row],[rozpoczecie]]</f>
        <v>1.1238425925925888E-2</v>
      </c>
    </row>
    <row r="1841" spans="1:7" hidden="1" x14ac:dyDescent="0.25">
      <c r="A1841">
        <v>66638685</v>
      </c>
      <c r="B1841" s="1">
        <v>42922</v>
      </c>
      <c r="C1841" s="2">
        <v>0.45401620370370371</v>
      </c>
      <c r="D1841" s="2">
        <v>0.46406249999999999</v>
      </c>
      <c r="E1841" t="str">
        <f>IF(LEN(telefony[[#This Row],[nr]])=7,"stacjonarny",IF(LEN(telefony[[#This Row],[nr]])=8,"komórkowy","zagraniczne"))</f>
        <v>komórkowy</v>
      </c>
      <c r="F1841">
        <f>IFERROR(SEARCH("12*",telefony[[#This Row],[nr]]),0)</f>
        <v>0</v>
      </c>
      <c r="G1841" s="2">
        <f>telefony[[#This Row],[zakonczenie]]-telefony[[#This Row],[rozpoczecie]]</f>
        <v>1.0046296296296275E-2</v>
      </c>
    </row>
    <row r="1842" spans="1:7" hidden="1" x14ac:dyDescent="0.25">
      <c r="A1842">
        <v>66800387</v>
      </c>
      <c r="B1842" s="1">
        <v>42927</v>
      </c>
      <c r="C1842" s="2">
        <v>0.37684027777777779</v>
      </c>
      <c r="D1842" s="2">
        <v>0.38072916666666667</v>
      </c>
      <c r="E1842" t="str">
        <f>IF(LEN(telefony[[#This Row],[nr]])=7,"stacjonarny",IF(LEN(telefony[[#This Row],[nr]])=8,"komórkowy","zagraniczne"))</f>
        <v>komórkowy</v>
      </c>
      <c r="F1842">
        <f>IFERROR(SEARCH("12*",telefony[[#This Row],[nr]]),0)</f>
        <v>0</v>
      </c>
      <c r="G1842" s="2">
        <f>telefony[[#This Row],[zakonczenie]]-telefony[[#This Row],[rozpoczecie]]</f>
        <v>3.8888888888888862E-3</v>
      </c>
    </row>
    <row r="1843" spans="1:7" hidden="1" x14ac:dyDescent="0.25">
      <c r="A1843">
        <v>66800387</v>
      </c>
      <c r="B1843" s="1">
        <v>42928</v>
      </c>
      <c r="C1843" s="2">
        <v>0.56509259259259259</v>
      </c>
      <c r="D1843" s="2">
        <v>0.56554398148148144</v>
      </c>
      <c r="E1843" t="str">
        <f>IF(LEN(telefony[[#This Row],[nr]])=7,"stacjonarny",IF(LEN(telefony[[#This Row],[nr]])=8,"komórkowy","zagraniczne"))</f>
        <v>komórkowy</v>
      </c>
      <c r="F1843">
        <f>IFERROR(SEARCH("12*",telefony[[#This Row],[nr]]),0)</f>
        <v>0</v>
      </c>
      <c r="G1843" s="2">
        <f>telefony[[#This Row],[zakonczenie]]-telefony[[#This Row],[rozpoczecie]]</f>
        <v>4.5138888888884843E-4</v>
      </c>
    </row>
    <row r="1844" spans="1:7" hidden="1" x14ac:dyDescent="0.25">
      <c r="A1844">
        <v>66800387</v>
      </c>
      <c r="B1844" s="1">
        <v>42940</v>
      </c>
      <c r="C1844" s="2">
        <v>0.5634837962962963</v>
      </c>
      <c r="D1844" s="2">
        <v>0.56763888888888892</v>
      </c>
      <c r="E1844" t="str">
        <f>IF(LEN(telefony[[#This Row],[nr]])=7,"stacjonarny",IF(LEN(telefony[[#This Row],[nr]])=8,"komórkowy","zagraniczne"))</f>
        <v>komórkowy</v>
      </c>
      <c r="F1844">
        <f>IFERROR(SEARCH("12*",telefony[[#This Row],[nr]]),0)</f>
        <v>0</v>
      </c>
      <c r="G1844" s="2">
        <f>telefony[[#This Row],[zakonczenie]]-telefony[[#This Row],[rozpoczecie]]</f>
        <v>4.155092592592613E-3</v>
      </c>
    </row>
    <row r="1845" spans="1:7" hidden="1" x14ac:dyDescent="0.25">
      <c r="A1845">
        <v>66871690</v>
      </c>
      <c r="B1845" s="1">
        <v>42921</v>
      </c>
      <c r="C1845" s="2">
        <v>0.56703703703703701</v>
      </c>
      <c r="D1845" s="2">
        <v>0.57664351851851847</v>
      </c>
      <c r="E1845" t="str">
        <f>IF(LEN(telefony[[#This Row],[nr]])=7,"stacjonarny",IF(LEN(telefony[[#This Row],[nr]])=8,"komórkowy","zagraniczne"))</f>
        <v>komórkowy</v>
      </c>
      <c r="F1845">
        <f>IFERROR(SEARCH("12*",telefony[[#This Row],[nr]]),0)</f>
        <v>0</v>
      </c>
      <c r="G1845" s="2">
        <f>telefony[[#This Row],[zakonczenie]]-telefony[[#This Row],[rozpoczecie]]</f>
        <v>9.6064814814814659E-3</v>
      </c>
    </row>
    <row r="1846" spans="1:7" hidden="1" x14ac:dyDescent="0.25">
      <c r="A1846">
        <v>66871690</v>
      </c>
      <c r="B1846" s="1">
        <v>42943</v>
      </c>
      <c r="C1846" s="2">
        <v>0.44003472222222223</v>
      </c>
      <c r="D1846" s="2">
        <v>0.44219907407407405</v>
      </c>
      <c r="E1846" t="str">
        <f>IF(LEN(telefony[[#This Row],[nr]])=7,"stacjonarny",IF(LEN(telefony[[#This Row],[nr]])=8,"komórkowy","zagraniczne"))</f>
        <v>komórkowy</v>
      </c>
      <c r="F1846">
        <f>IFERROR(SEARCH("12*",telefony[[#This Row],[nr]]),0)</f>
        <v>0</v>
      </c>
      <c r="G1846" s="2">
        <f>telefony[[#This Row],[zakonczenie]]-telefony[[#This Row],[rozpoczecie]]</f>
        <v>2.1643518518518201E-3</v>
      </c>
    </row>
    <row r="1847" spans="1:7" hidden="1" x14ac:dyDescent="0.25">
      <c r="A1847">
        <v>67064385</v>
      </c>
      <c r="B1847" s="1">
        <v>42929</v>
      </c>
      <c r="C1847" s="2">
        <v>0.44278935185185186</v>
      </c>
      <c r="D1847" s="2">
        <v>0.44480324074074074</v>
      </c>
      <c r="E1847" t="str">
        <f>IF(LEN(telefony[[#This Row],[nr]])=7,"stacjonarny",IF(LEN(telefony[[#This Row],[nr]])=8,"komórkowy","zagraniczne"))</f>
        <v>komórkowy</v>
      </c>
      <c r="F1847">
        <f>IFERROR(SEARCH("12*",telefony[[#This Row],[nr]]),0)</f>
        <v>0</v>
      </c>
      <c r="G1847" s="2">
        <f>telefony[[#This Row],[zakonczenie]]-telefony[[#This Row],[rozpoczecie]]</f>
        <v>2.0138888888888706E-3</v>
      </c>
    </row>
    <row r="1848" spans="1:7" hidden="1" x14ac:dyDescent="0.25">
      <c r="A1848">
        <v>67064385</v>
      </c>
      <c r="B1848" s="1">
        <v>42934</v>
      </c>
      <c r="C1848" s="2">
        <v>0.46574074074074073</v>
      </c>
      <c r="D1848" s="2">
        <v>0.47495370370370371</v>
      </c>
      <c r="E1848" t="str">
        <f>IF(LEN(telefony[[#This Row],[nr]])=7,"stacjonarny",IF(LEN(telefony[[#This Row],[nr]])=8,"komórkowy","zagraniczne"))</f>
        <v>komórkowy</v>
      </c>
      <c r="F1848">
        <f>IFERROR(SEARCH("12*",telefony[[#This Row],[nr]]),0)</f>
        <v>0</v>
      </c>
      <c r="G1848" s="2">
        <f>telefony[[#This Row],[zakonczenie]]-telefony[[#This Row],[rozpoczecie]]</f>
        <v>9.2129629629629783E-3</v>
      </c>
    </row>
    <row r="1849" spans="1:7" hidden="1" x14ac:dyDescent="0.25">
      <c r="A1849">
        <v>67688044</v>
      </c>
      <c r="B1849" s="1">
        <v>42941</v>
      </c>
      <c r="C1849" s="2">
        <v>0.60341435185185188</v>
      </c>
      <c r="D1849" s="2">
        <v>0.60423611111111108</v>
      </c>
      <c r="E1849" t="str">
        <f>IF(LEN(telefony[[#This Row],[nr]])=7,"stacjonarny",IF(LEN(telefony[[#This Row],[nr]])=8,"komórkowy","zagraniczne"))</f>
        <v>komórkowy</v>
      </c>
      <c r="F1849">
        <f>IFERROR(SEARCH("12*",telefony[[#This Row],[nr]]),0)</f>
        <v>0</v>
      </c>
      <c r="G1849" s="2">
        <f>telefony[[#This Row],[zakonczenie]]-telefony[[#This Row],[rozpoczecie]]</f>
        <v>8.2175925925920268E-4</v>
      </c>
    </row>
    <row r="1850" spans="1:7" hidden="1" x14ac:dyDescent="0.25">
      <c r="A1850">
        <v>67748426</v>
      </c>
      <c r="B1850" s="1">
        <v>42936</v>
      </c>
      <c r="C1850" s="2">
        <v>0.61535879629629631</v>
      </c>
      <c r="D1850" s="2">
        <v>0.62503472222222223</v>
      </c>
      <c r="E1850" t="str">
        <f>IF(LEN(telefony[[#This Row],[nr]])=7,"stacjonarny",IF(LEN(telefony[[#This Row],[nr]])=8,"komórkowy","zagraniczne"))</f>
        <v>komórkowy</v>
      </c>
      <c r="F1850">
        <f>IFERROR(SEARCH("12*",telefony[[#This Row],[nr]]),0)</f>
        <v>0</v>
      </c>
      <c r="G1850" s="2">
        <f>telefony[[#This Row],[zakonczenie]]-telefony[[#This Row],[rozpoczecie]]</f>
        <v>9.6759259259259212E-3</v>
      </c>
    </row>
    <row r="1851" spans="1:7" hidden="1" x14ac:dyDescent="0.25">
      <c r="A1851">
        <v>67748426</v>
      </c>
      <c r="B1851" s="1">
        <v>42947</v>
      </c>
      <c r="C1851" s="2">
        <v>0.47158564814814813</v>
      </c>
      <c r="D1851" s="2">
        <v>0.47471064814814817</v>
      </c>
      <c r="E1851" t="str">
        <f>IF(LEN(telefony[[#This Row],[nr]])=7,"stacjonarny",IF(LEN(telefony[[#This Row],[nr]])=8,"komórkowy","zagraniczne"))</f>
        <v>komórkowy</v>
      </c>
      <c r="F1851">
        <f>IFERROR(SEARCH("12*",telefony[[#This Row],[nr]]),0)</f>
        <v>0</v>
      </c>
      <c r="G1851" s="2">
        <f>telefony[[#This Row],[zakonczenie]]-telefony[[#This Row],[rozpoczecie]]</f>
        <v>3.1250000000000444E-3</v>
      </c>
    </row>
    <row r="1852" spans="1:7" hidden="1" x14ac:dyDescent="0.25">
      <c r="A1852">
        <v>67913744</v>
      </c>
      <c r="B1852" s="1">
        <v>42935</v>
      </c>
      <c r="C1852" s="2">
        <v>0.55387731481481484</v>
      </c>
      <c r="D1852" s="2">
        <v>0.5645486111111111</v>
      </c>
      <c r="E1852" t="str">
        <f>IF(LEN(telefony[[#This Row],[nr]])=7,"stacjonarny",IF(LEN(telefony[[#This Row],[nr]])=8,"komórkowy","zagraniczne"))</f>
        <v>komórkowy</v>
      </c>
      <c r="F1852">
        <f>IFERROR(SEARCH("12*",telefony[[#This Row],[nr]]),0)</f>
        <v>0</v>
      </c>
      <c r="G1852" s="2">
        <f>telefony[[#This Row],[zakonczenie]]-telefony[[#This Row],[rozpoczecie]]</f>
        <v>1.0671296296296262E-2</v>
      </c>
    </row>
    <row r="1853" spans="1:7" hidden="1" x14ac:dyDescent="0.25">
      <c r="A1853">
        <v>67964973</v>
      </c>
      <c r="B1853" s="1">
        <v>42923</v>
      </c>
      <c r="C1853" s="2">
        <v>0.37445601851851851</v>
      </c>
      <c r="D1853" s="2">
        <v>0.38145833333333334</v>
      </c>
      <c r="E1853" t="str">
        <f>IF(LEN(telefony[[#This Row],[nr]])=7,"stacjonarny",IF(LEN(telefony[[#This Row],[nr]])=8,"komórkowy","zagraniczne"))</f>
        <v>komórkowy</v>
      </c>
      <c r="F1853">
        <f>IFERROR(SEARCH("12*",telefony[[#This Row],[nr]]),0)</f>
        <v>0</v>
      </c>
      <c r="G1853" s="2">
        <f>telefony[[#This Row],[zakonczenie]]-telefony[[#This Row],[rozpoczecie]]</f>
        <v>7.0023148148148362E-3</v>
      </c>
    </row>
    <row r="1854" spans="1:7" hidden="1" x14ac:dyDescent="0.25">
      <c r="A1854">
        <v>67964973</v>
      </c>
      <c r="B1854" s="1">
        <v>42926</v>
      </c>
      <c r="C1854" s="2">
        <v>0.43475694444444446</v>
      </c>
      <c r="D1854" s="2">
        <v>0.43590277777777775</v>
      </c>
      <c r="E1854" t="str">
        <f>IF(LEN(telefony[[#This Row],[nr]])=7,"stacjonarny",IF(LEN(telefony[[#This Row],[nr]])=8,"komórkowy","zagraniczne"))</f>
        <v>komórkowy</v>
      </c>
      <c r="F1854">
        <f>IFERROR(SEARCH("12*",telefony[[#This Row],[nr]]),0)</f>
        <v>0</v>
      </c>
      <c r="G1854" s="2">
        <f>telefony[[#This Row],[zakonczenie]]-telefony[[#This Row],[rozpoczecie]]</f>
        <v>1.1458333333332904E-3</v>
      </c>
    </row>
    <row r="1855" spans="1:7" hidden="1" x14ac:dyDescent="0.25">
      <c r="A1855">
        <v>68043713</v>
      </c>
      <c r="B1855" s="1">
        <v>42942</v>
      </c>
      <c r="C1855" s="2">
        <v>0.42366898148148147</v>
      </c>
      <c r="D1855" s="2">
        <v>0.42792824074074076</v>
      </c>
      <c r="E1855" t="str">
        <f>IF(LEN(telefony[[#This Row],[nr]])=7,"stacjonarny",IF(LEN(telefony[[#This Row],[nr]])=8,"komórkowy","zagraniczne"))</f>
        <v>komórkowy</v>
      </c>
      <c r="F1855">
        <f>IFERROR(SEARCH("12*",telefony[[#This Row],[nr]]),0)</f>
        <v>0</v>
      </c>
      <c r="G1855" s="2">
        <f>telefony[[#This Row],[zakonczenie]]-telefony[[#This Row],[rozpoczecie]]</f>
        <v>4.2592592592592959E-3</v>
      </c>
    </row>
    <row r="1856" spans="1:7" hidden="1" x14ac:dyDescent="0.25">
      <c r="A1856">
        <v>68647339</v>
      </c>
      <c r="B1856" s="1">
        <v>42921</v>
      </c>
      <c r="C1856" s="2">
        <v>0.38180555555555556</v>
      </c>
      <c r="D1856" s="2">
        <v>0.39295138888888886</v>
      </c>
      <c r="E1856" t="str">
        <f>IF(LEN(telefony[[#This Row],[nr]])=7,"stacjonarny",IF(LEN(telefony[[#This Row],[nr]])=8,"komórkowy","zagraniczne"))</f>
        <v>komórkowy</v>
      </c>
      <c r="F1856">
        <f>IFERROR(SEARCH("12*",telefony[[#This Row],[nr]]),0)</f>
        <v>0</v>
      </c>
      <c r="G1856" s="2">
        <f>telefony[[#This Row],[zakonczenie]]-telefony[[#This Row],[rozpoczecie]]</f>
        <v>1.1145833333333299E-2</v>
      </c>
    </row>
    <row r="1857" spans="1:7" hidden="1" x14ac:dyDescent="0.25">
      <c r="A1857">
        <v>68647777</v>
      </c>
      <c r="B1857" s="1">
        <v>42934</v>
      </c>
      <c r="C1857" s="2">
        <v>0.49968750000000001</v>
      </c>
      <c r="D1857" s="2">
        <v>0.50692129629629634</v>
      </c>
      <c r="E1857" t="str">
        <f>IF(LEN(telefony[[#This Row],[nr]])=7,"stacjonarny",IF(LEN(telefony[[#This Row],[nr]])=8,"komórkowy","zagraniczne"))</f>
        <v>komórkowy</v>
      </c>
      <c r="F1857">
        <f>IFERROR(SEARCH("12*",telefony[[#This Row],[nr]]),0)</f>
        <v>0</v>
      </c>
      <c r="G1857" s="2">
        <f>telefony[[#This Row],[zakonczenie]]-telefony[[#This Row],[rozpoczecie]]</f>
        <v>7.2337962962963354E-3</v>
      </c>
    </row>
    <row r="1858" spans="1:7" hidden="1" x14ac:dyDescent="0.25">
      <c r="A1858">
        <v>68677362</v>
      </c>
      <c r="B1858" s="1">
        <v>42928</v>
      </c>
      <c r="C1858" s="2">
        <v>0.61534722222222227</v>
      </c>
      <c r="D1858" s="2">
        <v>0.61554398148148148</v>
      </c>
      <c r="E1858" t="str">
        <f>IF(LEN(telefony[[#This Row],[nr]])=7,"stacjonarny",IF(LEN(telefony[[#This Row],[nr]])=8,"komórkowy","zagraniczne"))</f>
        <v>komórkowy</v>
      </c>
      <c r="F1858">
        <f>IFERROR(SEARCH("12*",telefony[[#This Row],[nr]]),0)</f>
        <v>0</v>
      </c>
      <c r="G1858" s="2">
        <f>telefony[[#This Row],[zakonczenie]]-telefony[[#This Row],[rozpoczecie]]</f>
        <v>1.96759259259216E-4</v>
      </c>
    </row>
    <row r="1859" spans="1:7" hidden="1" x14ac:dyDescent="0.25">
      <c r="A1859">
        <v>68966479</v>
      </c>
      <c r="B1859" s="1">
        <v>42920</v>
      </c>
      <c r="C1859" s="2">
        <v>0.40493055555555557</v>
      </c>
      <c r="D1859" s="2">
        <v>0.40618055555555554</v>
      </c>
      <c r="E1859" t="str">
        <f>IF(LEN(telefony[[#This Row],[nr]])=7,"stacjonarny",IF(LEN(telefony[[#This Row],[nr]])=8,"komórkowy","zagraniczne"))</f>
        <v>komórkowy</v>
      </c>
      <c r="F1859">
        <f>IFERROR(SEARCH("12*",telefony[[#This Row],[nr]]),0)</f>
        <v>0</v>
      </c>
      <c r="G1859" s="2">
        <f>telefony[[#This Row],[zakonczenie]]-telefony[[#This Row],[rozpoczecie]]</f>
        <v>1.2499999999999734E-3</v>
      </c>
    </row>
    <row r="1860" spans="1:7" hidden="1" x14ac:dyDescent="0.25">
      <c r="A1860">
        <v>69001821</v>
      </c>
      <c r="B1860" s="1">
        <v>42935</v>
      </c>
      <c r="C1860" s="2">
        <v>0.35835648148148147</v>
      </c>
      <c r="D1860" s="2">
        <v>0.36712962962962964</v>
      </c>
      <c r="E1860" t="str">
        <f>IF(LEN(telefony[[#This Row],[nr]])=7,"stacjonarny",IF(LEN(telefony[[#This Row],[nr]])=8,"komórkowy","zagraniczne"))</f>
        <v>komórkowy</v>
      </c>
      <c r="F1860">
        <f>IFERROR(SEARCH("12*",telefony[[#This Row],[nr]]),0)</f>
        <v>0</v>
      </c>
      <c r="G1860" s="2">
        <f>telefony[[#This Row],[zakonczenie]]-telefony[[#This Row],[rozpoczecie]]</f>
        <v>8.7731481481481688E-3</v>
      </c>
    </row>
    <row r="1861" spans="1:7" hidden="1" x14ac:dyDescent="0.25">
      <c r="A1861">
        <v>69273048</v>
      </c>
      <c r="B1861" s="1">
        <v>42935</v>
      </c>
      <c r="C1861" s="2">
        <v>0.56847222222222227</v>
      </c>
      <c r="D1861" s="2">
        <v>0.57787037037037037</v>
      </c>
      <c r="E1861" t="str">
        <f>IF(LEN(telefony[[#This Row],[nr]])=7,"stacjonarny",IF(LEN(telefony[[#This Row],[nr]])=8,"komórkowy","zagraniczne"))</f>
        <v>komórkowy</v>
      </c>
      <c r="F1861">
        <f>IFERROR(SEARCH("12*",telefony[[#This Row],[nr]]),0)</f>
        <v>0</v>
      </c>
      <c r="G1861" s="2">
        <f>telefony[[#This Row],[zakonczenie]]-telefony[[#This Row],[rozpoczecie]]</f>
        <v>9.3981481481481E-3</v>
      </c>
    </row>
    <row r="1862" spans="1:7" hidden="1" x14ac:dyDescent="0.25">
      <c r="A1862">
        <v>69734527</v>
      </c>
      <c r="B1862" s="1">
        <v>42937</v>
      </c>
      <c r="C1862" s="2">
        <v>0.42084490740740743</v>
      </c>
      <c r="D1862" s="2">
        <v>0.43167824074074074</v>
      </c>
      <c r="E1862" t="str">
        <f>IF(LEN(telefony[[#This Row],[nr]])=7,"stacjonarny",IF(LEN(telefony[[#This Row],[nr]])=8,"komórkowy","zagraniczne"))</f>
        <v>komórkowy</v>
      </c>
      <c r="F1862">
        <f>IFERROR(SEARCH("12*",telefony[[#This Row],[nr]]),0)</f>
        <v>0</v>
      </c>
      <c r="G1862" s="2">
        <f>telefony[[#This Row],[zakonczenie]]-telefony[[#This Row],[rozpoczecie]]</f>
        <v>1.0833333333333306E-2</v>
      </c>
    </row>
    <row r="1863" spans="1:7" hidden="1" x14ac:dyDescent="0.25">
      <c r="A1863">
        <v>70367818</v>
      </c>
      <c r="B1863" s="1">
        <v>42921</v>
      </c>
      <c r="C1863" s="2">
        <v>0.5982291666666667</v>
      </c>
      <c r="D1863" s="2">
        <v>0.60077546296296291</v>
      </c>
      <c r="E1863" t="str">
        <f>IF(LEN(telefony[[#This Row],[nr]])=7,"stacjonarny",IF(LEN(telefony[[#This Row],[nr]])=8,"komórkowy","zagraniczne"))</f>
        <v>komórkowy</v>
      </c>
      <c r="F1863">
        <f>IFERROR(SEARCH("12*",telefony[[#This Row],[nr]]),0)</f>
        <v>0</v>
      </c>
      <c r="G1863" s="2">
        <f>telefony[[#This Row],[zakonczenie]]-telefony[[#This Row],[rozpoczecie]]</f>
        <v>2.5462962962962132E-3</v>
      </c>
    </row>
    <row r="1864" spans="1:7" hidden="1" x14ac:dyDescent="0.25">
      <c r="A1864">
        <v>70606958</v>
      </c>
      <c r="B1864" s="1">
        <v>42943</v>
      </c>
      <c r="C1864" s="2">
        <v>0.43387731481481484</v>
      </c>
      <c r="D1864" s="2">
        <v>0.44252314814814814</v>
      </c>
      <c r="E1864" t="str">
        <f>IF(LEN(telefony[[#This Row],[nr]])=7,"stacjonarny",IF(LEN(telefony[[#This Row],[nr]])=8,"komórkowy","zagraniczne"))</f>
        <v>komórkowy</v>
      </c>
      <c r="F1864">
        <f>IFERROR(SEARCH("12*",telefony[[#This Row],[nr]]),0)</f>
        <v>0</v>
      </c>
      <c r="G1864" s="2">
        <f>telefony[[#This Row],[zakonczenie]]-telefony[[#This Row],[rozpoczecie]]</f>
        <v>8.6458333333332971E-3</v>
      </c>
    </row>
    <row r="1865" spans="1:7" hidden="1" x14ac:dyDescent="0.25">
      <c r="A1865">
        <v>70678482</v>
      </c>
      <c r="B1865" s="1">
        <v>42923</v>
      </c>
      <c r="C1865" s="2">
        <v>0.35130787037037037</v>
      </c>
      <c r="D1865" s="2">
        <v>0.35899305555555555</v>
      </c>
      <c r="E1865" t="str">
        <f>IF(LEN(telefony[[#This Row],[nr]])=7,"stacjonarny",IF(LEN(telefony[[#This Row],[nr]])=8,"komórkowy","zagraniczne"))</f>
        <v>komórkowy</v>
      </c>
      <c r="F1865">
        <f>IFERROR(SEARCH("12*",telefony[[#This Row],[nr]]),0)</f>
        <v>0</v>
      </c>
      <c r="G1865" s="2">
        <f>telefony[[#This Row],[zakonczenie]]-telefony[[#This Row],[rozpoczecie]]</f>
        <v>7.6851851851851838E-3</v>
      </c>
    </row>
    <row r="1866" spans="1:7" hidden="1" x14ac:dyDescent="0.25">
      <c r="A1866">
        <v>70730125</v>
      </c>
      <c r="B1866" s="1">
        <v>42927</v>
      </c>
      <c r="C1866" s="2">
        <v>0.40777777777777779</v>
      </c>
      <c r="D1866" s="2">
        <v>0.4181597222222222</v>
      </c>
      <c r="E1866" t="str">
        <f>IF(LEN(telefony[[#This Row],[nr]])=7,"stacjonarny",IF(LEN(telefony[[#This Row],[nr]])=8,"komórkowy","zagraniczne"))</f>
        <v>komórkowy</v>
      </c>
      <c r="F1866">
        <f>IFERROR(SEARCH("12*",telefony[[#This Row],[nr]]),0)</f>
        <v>6</v>
      </c>
      <c r="G1866" s="2">
        <f>telefony[[#This Row],[zakonczenie]]-telefony[[#This Row],[rozpoczecie]]</f>
        <v>1.0381944444444402E-2</v>
      </c>
    </row>
    <row r="1867" spans="1:7" hidden="1" x14ac:dyDescent="0.25">
      <c r="A1867">
        <v>70730125</v>
      </c>
      <c r="B1867" s="1">
        <v>42933</v>
      </c>
      <c r="C1867" s="2">
        <v>0.59578703703703706</v>
      </c>
      <c r="D1867" s="2">
        <v>0.59671296296296295</v>
      </c>
      <c r="E1867" t="str">
        <f>IF(LEN(telefony[[#This Row],[nr]])=7,"stacjonarny",IF(LEN(telefony[[#This Row],[nr]])=8,"komórkowy","zagraniczne"))</f>
        <v>komórkowy</v>
      </c>
      <c r="F1867">
        <f>IFERROR(SEARCH("12*",telefony[[#This Row],[nr]]),0)</f>
        <v>6</v>
      </c>
      <c r="G1867" s="2">
        <f>telefony[[#This Row],[zakonczenie]]-telefony[[#This Row],[rozpoczecie]]</f>
        <v>9.2592592592588563E-4</v>
      </c>
    </row>
    <row r="1868" spans="1:7" hidden="1" x14ac:dyDescent="0.25">
      <c r="A1868">
        <v>70786056</v>
      </c>
      <c r="B1868" s="1">
        <v>42921</v>
      </c>
      <c r="C1868" s="2">
        <v>0.42357638888888888</v>
      </c>
      <c r="D1868" s="2">
        <v>0.4253587962962963</v>
      </c>
      <c r="E1868" t="str">
        <f>IF(LEN(telefony[[#This Row],[nr]])=7,"stacjonarny",IF(LEN(telefony[[#This Row],[nr]])=8,"komórkowy","zagraniczne"))</f>
        <v>komórkowy</v>
      </c>
      <c r="F1868">
        <f>IFERROR(SEARCH("12*",telefony[[#This Row],[nr]]),0)</f>
        <v>0</v>
      </c>
      <c r="G1868" s="2">
        <f>telefony[[#This Row],[zakonczenie]]-telefony[[#This Row],[rozpoczecie]]</f>
        <v>1.782407407407427E-3</v>
      </c>
    </row>
    <row r="1869" spans="1:7" hidden="1" x14ac:dyDescent="0.25">
      <c r="A1869">
        <v>71021004</v>
      </c>
      <c r="B1869" s="1">
        <v>42942</v>
      </c>
      <c r="C1869" s="2">
        <v>0.37305555555555553</v>
      </c>
      <c r="D1869" s="2">
        <v>0.38090277777777776</v>
      </c>
      <c r="E1869" t="str">
        <f>IF(LEN(telefony[[#This Row],[nr]])=7,"stacjonarny",IF(LEN(telefony[[#This Row],[nr]])=8,"komórkowy","zagraniczne"))</f>
        <v>komórkowy</v>
      </c>
      <c r="F1869">
        <f>IFERROR(SEARCH("12*",telefony[[#This Row],[nr]]),0)</f>
        <v>0</v>
      </c>
      <c r="G1869" s="2">
        <f>telefony[[#This Row],[zakonczenie]]-telefony[[#This Row],[rozpoczecie]]</f>
        <v>7.8472222222222276E-3</v>
      </c>
    </row>
    <row r="1870" spans="1:7" hidden="1" x14ac:dyDescent="0.25">
      <c r="A1870">
        <v>71036125</v>
      </c>
      <c r="B1870" s="1">
        <v>42928</v>
      </c>
      <c r="C1870" s="2">
        <v>0.50597222222222227</v>
      </c>
      <c r="D1870" s="2">
        <v>0.51633101851851848</v>
      </c>
      <c r="E1870" t="str">
        <f>IF(LEN(telefony[[#This Row],[nr]])=7,"stacjonarny",IF(LEN(telefony[[#This Row],[nr]])=8,"komórkowy","zagraniczne"))</f>
        <v>komórkowy</v>
      </c>
      <c r="F1870">
        <f>IFERROR(SEARCH("12*",telefony[[#This Row],[nr]]),0)</f>
        <v>6</v>
      </c>
      <c r="G1870" s="2">
        <f>telefony[[#This Row],[zakonczenie]]-telefony[[#This Row],[rozpoczecie]]</f>
        <v>1.0358796296296213E-2</v>
      </c>
    </row>
    <row r="1871" spans="1:7" hidden="1" x14ac:dyDescent="0.25">
      <c r="A1871">
        <v>71207090</v>
      </c>
      <c r="B1871" s="1">
        <v>42923</v>
      </c>
      <c r="C1871" s="2">
        <v>0.47127314814814814</v>
      </c>
      <c r="D1871" s="2">
        <v>0.47475694444444444</v>
      </c>
      <c r="E1871" t="str">
        <f>IF(LEN(telefony[[#This Row],[nr]])=7,"stacjonarny",IF(LEN(telefony[[#This Row],[nr]])=8,"komórkowy","zagraniczne"))</f>
        <v>komórkowy</v>
      </c>
      <c r="F1871">
        <f>IFERROR(SEARCH("12*",telefony[[#This Row],[nr]]),0)</f>
        <v>2</v>
      </c>
      <c r="G1871" s="2">
        <f>telefony[[#This Row],[zakonczenie]]-telefony[[#This Row],[rozpoczecie]]</f>
        <v>3.4837962962963043E-3</v>
      </c>
    </row>
    <row r="1872" spans="1:7" hidden="1" x14ac:dyDescent="0.25">
      <c r="A1872">
        <v>71218936</v>
      </c>
      <c r="B1872" s="1">
        <v>42936</v>
      </c>
      <c r="C1872" s="2">
        <v>0.34012731481481484</v>
      </c>
      <c r="D1872" s="2">
        <v>0.34192129629629631</v>
      </c>
      <c r="E1872" t="str">
        <f>IF(LEN(telefony[[#This Row],[nr]])=7,"stacjonarny",IF(LEN(telefony[[#This Row],[nr]])=8,"komórkowy","zagraniczne"))</f>
        <v>komórkowy</v>
      </c>
      <c r="F1872">
        <f>IFERROR(SEARCH("12*",telefony[[#This Row],[nr]]),0)</f>
        <v>2</v>
      </c>
      <c r="G1872" s="2">
        <f>telefony[[#This Row],[zakonczenie]]-telefony[[#This Row],[rozpoczecie]]</f>
        <v>1.7939814814814659E-3</v>
      </c>
    </row>
    <row r="1873" spans="1:7" hidden="1" x14ac:dyDescent="0.25">
      <c r="A1873">
        <v>71564278</v>
      </c>
      <c r="B1873" s="1">
        <v>42944</v>
      </c>
      <c r="C1873" s="2">
        <v>0.38849537037037035</v>
      </c>
      <c r="D1873" s="2">
        <v>0.39708333333333334</v>
      </c>
      <c r="E1873" t="str">
        <f>IF(LEN(telefony[[#This Row],[nr]])=7,"stacjonarny",IF(LEN(telefony[[#This Row],[nr]])=8,"komórkowy","zagraniczne"))</f>
        <v>komórkowy</v>
      </c>
      <c r="F1873">
        <f>IFERROR(SEARCH("12*",telefony[[#This Row],[nr]]),0)</f>
        <v>0</v>
      </c>
      <c r="G1873" s="2">
        <f>telefony[[#This Row],[zakonczenie]]-telefony[[#This Row],[rozpoczecie]]</f>
        <v>8.5879629629629917E-3</v>
      </c>
    </row>
    <row r="1874" spans="1:7" hidden="1" x14ac:dyDescent="0.25">
      <c r="A1874">
        <v>71730854</v>
      </c>
      <c r="B1874" s="1">
        <v>42936</v>
      </c>
      <c r="C1874" s="2">
        <v>0.56537037037037041</v>
      </c>
      <c r="D1874" s="2">
        <v>0.57611111111111113</v>
      </c>
      <c r="E1874" t="str">
        <f>IF(LEN(telefony[[#This Row],[nr]])=7,"stacjonarny",IF(LEN(telefony[[#This Row],[nr]])=8,"komórkowy","zagraniczne"))</f>
        <v>komórkowy</v>
      </c>
      <c r="F1874">
        <f>IFERROR(SEARCH("12*",telefony[[#This Row],[nr]]),0)</f>
        <v>0</v>
      </c>
      <c r="G1874" s="2">
        <f>telefony[[#This Row],[zakonczenie]]-telefony[[#This Row],[rozpoczecie]]</f>
        <v>1.0740740740740717E-2</v>
      </c>
    </row>
    <row r="1875" spans="1:7" hidden="1" x14ac:dyDescent="0.25">
      <c r="A1875">
        <v>71807686</v>
      </c>
      <c r="B1875" s="1">
        <v>42943</v>
      </c>
      <c r="C1875" s="2">
        <v>0.60339120370370369</v>
      </c>
      <c r="D1875" s="2">
        <v>0.61410879629629633</v>
      </c>
      <c r="E1875" t="str">
        <f>IF(LEN(telefony[[#This Row],[nr]])=7,"stacjonarny",IF(LEN(telefony[[#This Row],[nr]])=8,"komórkowy","zagraniczne"))</f>
        <v>komórkowy</v>
      </c>
      <c r="F1875">
        <f>IFERROR(SEARCH("12*",telefony[[#This Row],[nr]]),0)</f>
        <v>0</v>
      </c>
      <c r="G1875" s="2">
        <f>telefony[[#This Row],[zakonczenie]]-telefony[[#This Row],[rozpoczecie]]</f>
        <v>1.071759259259264E-2</v>
      </c>
    </row>
    <row r="1876" spans="1:7" hidden="1" x14ac:dyDescent="0.25">
      <c r="A1876">
        <v>72014227</v>
      </c>
      <c r="B1876" s="1">
        <v>42941</v>
      </c>
      <c r="C1876" s="2">
        <v>0.58899305555555559</v>
      </c>
      <c r="D1876" s="2">
        <v>0.59116898148148145</v>
      </c>
      <c r="E1876" t="str">
        <f>IF(LEN(telefony[[#This Row],[nr]])=7,"stacjonarny",IF(LEN(telefony[[#This Row],[nr]])=8,"komórkowy","zagraniczne"))</f>
        <v>komórkowy</v>
      </c>
      <c r="F1876">
        <f>IFERROR(SEARCH("12*",telefony[[#This Row],[nr]]),0)</f>
        <v>0</v>
      </c>
      <c r="G1876" s="2">
        <f>telefony[[#This Row],[zakonczenie]]-telefony[[#This Row],[rozpoczecie]]</f>
        <v>2.175925925925859E-3</v>
      </c>
    </row>
    <row r="1877" spans="1:7" hidden="1" x14ac:dyDescent="0.25">
      <c r="A1877">
        <v>72287838</v>
      </c>
      <c r="B1877" s="1">
        <v>42940</v>
      </c>
      <c r="C1877" s="2">
        <v>0.49633101851851852</v>
      </c>
      <c r="D1877" s="2">
        <v>0.50209490740740736</v>
      </c>
      <c r="E1877" t="str">
        <f>IF(LEN(telefony[[#This Row],[nr]])=7,"stacjonarny",IF(LEN(telefony[[#This Row],[nr]])=8,"komórkowy","zagraniczne"))</f>
        <v>komórkowy</v>
      </c>
      <c r="F1877">
        <f>IFERROR(SEARCH("12*",telefony[[#This Row],[nr]]),0)</f>
        <v>0</v>
      </c>
      <c r="G1877" s="2">
        <f>telefony[[#This Row],[zakonczenie]]-telefony[[#This Row],[rozpoczecie]]</f>
        <v>5.7638888888888462E-3</v>
      </c>
    </row>
    <row r="1878" spans="1:7" hidden="1" x14ac:dyDescent="0.25">
      <c r="A1878">
        <v>72289518</v>
      </c>
      <c r="B1878" s="1">
        <v>42942</v>
      </c>
      <c r="C1878" s="2">
        <v>0.49541666666666667</v>
      </c>
      <c r="D1878" s="2">
        <v>0.49947916666666664</v>
      </c>
      <c r="E1878" t="str">
        <f>IF(LEN(telefony[[#This Row],[nr]])=7,"stacjonarny",IF(LEN(telefony[[#This Row],[nr]])=8,"komórkowy","zagraniczne"))</f>
        <v>komórkowy</v>
      </c>
      <c r="F1878">
        <f>IFERROR(SEARCH("12*",telefony[[#This Row],[nr]]),0)</f>
        <v>0</v>
      </c>
      <c r="G1878" s="2">
        <f>telefony[[#This Row],[zakonczenie]]-telefony[[#This Row],[rozpoczecie]]</f>
        <v>4.0624999999999689E-3</v>
      </c>
    </row>
    <row r="1879" spans="1:7" hidden="1" x14ac:dyDescent="0.25">
      <c r="A1879">
        <v>72312196</v>
      </c>
      <c r="B1879" s="1">
        <v>42923</v>
      </c>
      <c r="C1879" s="2">
        <v>0.55532407407407403</v>
      </c>
      <c r="D1879" s="2">
        <v>0.56598379629629625</v>
      </c>
      <c r="E1879" t="str">
        <f>IF(LEN(telefony[[#This Row],[nr]])=7,"stacjonarny",IF(LEN(telefony[[#This Row],[nr]])=8,"komórkowy","zagraniczne"))</f>
        <v>komórkowy</v>
      </c>
      <c r="F1879">
        <f>IFERROR(SEARCH("12*",telefony[[#This Row],[nr]]),0)</f>
        <v>4</v>
      </c>
      <c r="G1879" s="2">
        <f>telefony[[#This Row],[zakonczenie]]-telefony[[#This Row],[rozpoczecie]]</f>
        <v>1.0659722222222223E-2</v>
      </c>
    </row>
    <row r="1880" spans="1:7" hidden="1" x14ac:dyDescent="0.25">
      <c r="A1880">
        <v>72701808</v>
      </c>
      <c r="B1880" s="1">
        <v>42940</v>
      </c>
      <c r="C1880" s="2">
        <v>0.40930555555555553</v>
      </c>
      <c r="D1880" s="2">
        <v>0.41968749999999999</v>
      </c>
      <c r="E1880" t="str">
        <f>IF(LEN(telefony[[#This Row],[nr]])=7,"stacjonarny",IF(LEN(telefony[[#This Row],[nr]])=8,"komórkowy","zagraniczne"))</f>
        <v>komórkowy</v>
      </c>
      <c r="F1880">
        <f>IFERROR(SEARCH("12*",telefony[[#This Row],[nr]]),0)</f>
        <v>0</v>
      </c>
      <c r="G1880" s="2">
        <f>telefony[[#This Row],[zakonczenie]]-telefony[[#This Row],[rozpoczecie]]</f>
        <v>1.0381944444444458E-2</v>
      </c>
    </row>
    <row r="1881" spans="1:7" hidden="1" x14ac:dyDescent="0.25">
      <c r="A1881">
        <v>73042148</v>
      </c>
      <c r="B1881" s="1">
        <v>42923</v>
      </c>
      <c r="C1881" s="2">
        <v>0.62537037037037035</v>
      </c>
      <c r="D1881" s="2">
        <v>0.63498842592592597</v>
      </c>
      <c r="E1881" t="str">
        <f>IF(LEN(telefony[[#This Row],[nr]])=7,"stacjonarny",IF(LEN(telefony[[#This Row],[nr]])=8,"komórkowy","zagraniczne"))</f>
        <v>komórkowy</v>
      </c>
      <c r="F1881">
        <f>IFERROR(SEARCH("12*",telefony[[#This Row],[nr]]),0)</f>
        <v>0</v>
      </c>
      <c r="G1881" s="2">
        <f>telefony[[#This Row],[zakonczenie]]-telefony[[#This Row],[rozpoczecie]]</f>
        <v>9.6180555555556158E-3</v>
      </c>
    </row>
    <row r="1882" spans="1:7" hidden="1" x14ac:dyDescent="0.25">
      <c r="A1882">
        <v>73284745</v>
      </c>
      <c r="B1882" s="1">
        <v>42920</v>
      </c>
      <c r="C1882" s="2">
        <v>0.51451388888888894</v>
      </c>
      <c r="D1882" s="2">
        <v>0.51857638888888891</v>
      </c>
      <c r="E1882" t="str">
        <f>IF(LEN(telefony[[#This Row],[nr]])=7,"stacjonarny",IF(LEN(telefony[[#This Row],[nr]])=8,"komórkowy","zagraniczne"))</f>
        <v>komórkowy</v>
      </c>
      <c r="F1882">
        <f>IFERROR(SEARCH("12*",telefony[[#This Row],[nr]]),0)</f>
        <v>0</v>
      </c>
      <c r="G1882" s="2">
        <f>telefony[[#This Row],[zakonczenie]]-telefony[[#This Row],[rozpoczecie]]</f>
        <v>4.0624999999999689E-3</v>
      </c>
    </row>
    <row r="1883" spans="1:7" hidden="1" x14ac:dyDescent="0.25">
      <c r="A1883">
        <v>73350537</v>
      </c>
      <c r="B1883" s="1">
        <v>42919</v>
      </c>
      <c r="C1883" s="2">
        <v>0.55722222222222217</v>
      </c>
      <c r="D1883" s="2">
        <v>0.55787037037037035</v>
      </c>
      <c r="E1883" t="str">
        <f>IF(LEN(telefony[[#This Row],[nr]])=7,"stacjonarny",IF(LEN(telefony[[#This Row],[nr]])=8,"komórkowy","zagraniczne"))</f>
        <v>komórkowy</v>
      </c>
      <c r="F1883">
        <f>IFERROR(SEARCH("12*",telefony[[#This Row],[nr]]),0)</f>
        <v>0</v>
      </c>
      <c r="G1883" s="2">
        <f>telefony[[#This Row],[zakonczenie]]-telefony[[#This Row],[rozpoczecie]]</f>
        <v>6.4814814814817545E-4</v>
      </c>
    </row>
    <row r="1884" spans="1:7" hidden="1" x14ac:dyDescent="0.25">
      <c r="A1884">
        <v>73350537</v>
      </c>
      <c r="B1884" s="1">
        <v>42941</v>
      </c>
      <c r="C1884" s="2">
        <v>0.51847222222222222</v>
      </c>
      <c r="D1884" s="2">
        <v>0.5267708333333333</v>
      </c>
      <c r="E1884" t="str">
        <f>IF(LEN(telefony[[#This Row],[nr]])=7,"stacjonarny",IF(LEN(telefony[[#This Row],[nr]])=8,"komórkowy","zagraniczne"))</f>
        <v>komórkowy</v>
      </c>
      <c r="F1884">
        <f>IFERROR(SEARCH("12*",telefony[[#This Row],[nr]]),0)</f>
        <v>0</v>
      </c>
      <c r="G1884" s="2">
        <f>telefony[[#This Row],[zakonczenie]]-telefony[[#This Row],[rozpoczecie]]</f>
        <v>8.2986111111110761E-3</v>
      </c>
    </row>
    <row r="1885" spans="1:7" hidden="1" x14ac:dyDescent="0.25">
      <c r="A1885">
        <v>73460179</v>
      </c>
      <c r="B1885" s="1">
        <v>42933</v>
      </c>
      <c r="C1885" s="2">
        <v>0.41060185185185183</v>
      </c>
      <c r="D1885" s="2">
        <v>0.41334490740740742</v>
      </c>
      <c r="E1885" t="str">
        <f>IF(LEN(telefony[[#This Row],[nr]])=7,"stacjonarny",IF(LEN(telefony[[#This Row],[nr]])=8,"komórkowy","zagraniczne"))</f>
        <v>komórkowy</v>
      </c>
      <c r="F1885">
        <f>IFERROR(SEARCH("12*",telefony[[#This Row],[nr]]),0)</f>
        <v>0</v>
      </c>
      <c r="G1885" s="2">
        <f>telefony[[#This Row],[zakonczenie]]-telefony[[#This Row],[rozpoczecie]]</f>
        <v>2.7430555555555958E-3</v>
      </c>
    </row>
    <row r="1886" spans="1:7" hidden="1" x14ac:dyDescent="0.25">
      <c r="A1886">
        <v>73690742</v>
      </c>
      <c r="B1886" s="1">
        <v>42919</v>
      </c>
      <c r="C1886" s="2">
        <v>0.46766203703703701</v>
      </c>
      <c r="D1886" s="2">
        <v>0.4767939814814815</v>
      </c>
      <c r="E1886" t="str">
        <f>IF(LEN(telefony[[#This Row],[nr]])=7,"stacjonarny",IF(LEN(telefony[[#This Row],[nr]])=8,"komórkowy","zagraniczne"))</f>
        <v>komórkowy</v>
      </c>
      <c r="F1886">
        <f>IFERROR(SEARCH("12*",telefony[[#This Row],[nr]]),0)</f>
        <v>0</v>
      </c>
      <c r="G1886" s="2">
        <f>telefony[[#This Row],[zakonczenie]]-telefony[[#This Row],[rozpoczecie]]</f>
        <v>9.1319444444444842E-3</v>
      </c>
    </row>
    <row r="1887" spans="1:7" hidden="1" x14ac:dyDescent="0.25">
      <c r="A1887">
        <v>73690742</v>
      </c>
      <c r="B1887" s="1">
        <v>42921</v>
      </c>
      <c r="C1887" s="2">
        <v>0.35829861111111111</v>
      </c>
      <c r="D1887" s="2">
        <v>0.36826388888888889</v>
      </c>
      <c r="E1887" t="str">
        <f>IF(LEN(telefony[[#This Row],[nr]])=7,"stacjonarny",IF(LEN(telefony[[#This Row],[nr]])=8,"komórkowy","zagraniczne"))</f>
        <v>komórkowy</v>
      </c>
      <c r="F1887">
        <f>IFERROR(SEARCH("12*",telefony[[#This Row],[nr]]),0)</f>
        <v>0</v>
      </c>
      <c r="G1887" s="2">
        <f>telefony[[#This Row],[zakonczenie]]-telefony[[#This Row],[rozpoczecie]]</f>
        <v>9.9652777777777812E-3</v>
      </c>
    </row>
    <row r="1888" spans="1:7" hidden="1" x14ac:dyDescent="0.25">
      <c r="A1888">
        <v>73970924</v>
      </c>
      <c r="B1888" s="1">
        <v>42921</v>
      </c>
      <c r="C1888" s="2">
        <v>0.49336805555555557</v>
      </c>
      <c r="D1888" s="2">
        <v>0.49403935185185183</v>
      </c>
      <c r="E1888" t="str">
        <f>IF(LEN(telefony[[#This Row],[nr]])=7,"stacjonarny",IF(LEN(telefony[[#This Row],[nr]])=8,"komórkowy","zagraniczne"))</f>
        <v>komórkowy</v>
      </c>
      <c r="F1888">
        <f>IFERROR(SEARCH("12*",telefony[[#This Row],[nr]]),0)</f>
        <v>0</v>
      </c>
      <c r="G1888" s="2">
        <f>telefony[[#This Row],[zakonczenie]]-telefony[[#This Row],[rozpoczecie]]</f>
        <v>6.712962962962532E-4</v>
      </c>
    </row>
    <row r="1889" spans="1:7" hidden="1" x14ac:dyDescent="0.25">
      <c r="A1889">
        <v>74135093</v>
      </c>
      <c r="B1889" s="1">
        <v>42941</v>
      </c>
      <c r="C1889" s="2">
        <v>0.52232638888888894</v>
      </c>
      <c r="D1889" s="2">
        <v>0.52666666666666662</v>
      </c>
      <c r="E1889" t="str">
        <f>IF(LEN(telefony[[#This Row],[nr]])=7,"stacjonarny",IF(LEN(telefony[[#This Row],[nr]])=8,"komórkowy","zagraniczne"))</f>
        <v>komórkowy</v>
      </c>
      <c r="F1889">
        <f>IFERROR(SEARCH("12*",telefony[[#This Row],[nr]]),0)</f>
        <v>0</v>
      </c>
      <c r="G1889" s="2">
        <f>telefony[[#This Row],[zakonczenie]]-telefony[[#This Row],[rozpoczecie]]</f>
        <v>4.3402777777776791E-3</v>
      </c>
    </row>
    <row r="1890" spans="1:7" hidden="1" x14ac:dyDescent="0.25">
      <c r="A1890">
        <v>75048005</v>
      </c>
      <c r="B1890" s="1">
        <v>42930</v>
      </c>
      <c r="C1890" s="2">
        <v>0.57197916666666671</v>
      </c>
      <c r="D1890" s="2">
        <v>0.58081018518518523</v>
      </c>
      <c r="E1890" t="str">
        <f>IF(LEN(telefony[[#This Row],[nr]])=7,"stacjonarny",IF(LEN(telefony[[#This Row],[nr]])=8,"komórkowy","zagraniczne"))</f>
        <v>komórkowy</v>
      </c>
      <c r="F1890">
        <f>IFERROR(SEARCH("12*",telefony[[#This Row],[nr]]),0)</f>
        <v>0</v>
      </c>
      <c r="G1890" s="2">
        <f>telefony[[#This Row],[zakonczenie]]-telefony[[#This Row],[rozpoczecie]]</f>
        <v>8.8310185185185297E-3</v>
      </c>
    </row>
    <row r="1891" spans="1:7" hidden="1" x14ac:dyDescent="0.25">
      <c r="A1891">
        <v>75122204</v>
      </c>
      <c r="B1891" s="1">
        <v>42947</v>
      </c>
      <c r="C1891" s="2">
        <v>0.38641203703703703</v>
      </c>
      <c r="D1891" s="2">
        <v>0.39549768518518519</v>
      </c>
      <c r="E1891" t="str">
        <f>IF(LEN(telefony[[#This Row],[nr]])=7,"stacjonarny",IF(LEN(telefony[[#This Row],[nr]])=8,"komórkowy","zagraniczne"))</f>
        <v>komórkowy</v>
      </c>
      <c r="F1891">
        <f>IFERROR(SEARCH("12*",telefony[[#This Row],[nr]]),0)</f>
        <v>3</v>
      </c>
      <c r="G1891" s="2">
        <f>telefony[[#This Row],[zakonczenie]]-telefony[[#This Row],[rozpoczecie]]</f>
        <v>9.0856481481481621E-3</v>
      </c>
    </row>
    <row r="1892" spans="1:7" hidden="1" x14ac:dyDescent="0.25">
      <c r="A1892">
        <v>75645195</v>
      </c>
      <c r="B1892" s="1">
        <v>42942</v>
      </c>
      <c r="C1892" s="2">
        <v>0.5046180555555555</v>
      </c>
      <c r="D1892" s="2">
        <v>0.50491898148148151</v>
      </c>
      <c r="E1892" t="str">
        <f>IF(LEN(telefony[[#This Row],[nr]])=7,"stacjonarny",IF(LEN(telefony[[#This Row],[nr]])=8,"komórkowy","zagraniczne"))</f>
        <v>komórkowy</v>
      </c>
      <c r="F1892">
        <f>IFERROR(SEARCH("12*",telefony[[#This Row],[nr]]),0)</f>
        <v>0</v>
      </c>
      <c r="G1892" s="2">
        <f>telefony[[#This Row],[zakonczenie]]-telefony[[#This Row],[rozpoczecie]]</f>
        <v>3.0092592592600997E-4</v>
      </c>
    </row>
    <row r="1893" spans="1:7" hidden="1" x14ac:dyDescent="0.25">
      <c r="A1893">
        <v>75818182</v>
      </c>
      <c r="B1893" s="1">
        <v>42943</v>
      </c>
      <c r="C1893" s="2">
        <v>0.37973379629629628</v>
      </c>
      <c r="D1893" s="2">
        <v>0.38395833333333335</v>
      </c>
      <c r="E1893" t="str">
        <f>IF(LEN(telefony[[#This Row],[nr]])=7,"stacjonarny",IF(LEN(telefony[[#This Row],[nr]])=8,"komórkowy","zagraniczne"))</f>
        <v>komórkowy</v>
      </c>
      <c r="F1893">
        <f>IFERROR(SEARCH("12*",telefony[[#This Row],[nr]]),0)</f>
        <v>0</v>
      </c>
      <c r="G1893" s="2">
        <f>telefony[[#This Row],[zakonczenie]]-telefony[[#This Row],[rozpoczecie]]</f>
        <v>4.2245370370370683E-3</v>
      </c>
    </row>
    <row r="1894" spans="1:7" hidden="1" x14ac:dyDescent="0.25">
      <c r="A1894">
        <v>75873682</v>
      </c>
      <c r="B1894" s="1">
        <v>42922</v>
      </c>
      <c r="C1894" s="2">
        <v>0.57399305555555558</v>
      </c>
      <c r="D1894" s="2">
        <v>0.58403935185185185</v>
      </c>
      <c r="E1894" t="str">
        <f>IF(LEN(telefony[[#This Row],[nr]])=7,"stacjonarny",IF(LEN(telefony[[#This Row],[nr]])=8,"komórkowy","zagraniczne"))</f>
        <v>komórkowy</v>
      </c>
      <c r="F1894">
        <f>IFERROR(SEARCH("12*",telefony[[#This Row],[nr]]),0)</f>
        <v>0</v>
      </c>
      <c r="G1894" s="2">
        <f>telefony[[#This Row],[zakonczenie]]-telefony[[#This Row],[rozpoczecie]]</f>
        <v>1.0046296296296275E-2</v>
      </c>
    </row>
    <row r="1895" spans="1:7" hidden="1" x14ac:dyDescent="0.25">
      <c r="A1895">
        <v>76099906</v>
      </c>
      <c r="B1895" s="1">
        <v>42923</v>
      </c>
      <c r="C1895" s="2">
        <v>0.6004976851851852</v>
      </c>
      <c r="D1895" s="2">
        <v>0.61106481481481478</v>
      </c>
      <c r="E1895" t="str">
        <f>IF(LEN(telefony[[#This Row],[nr]])=7,"stacjonarny",IF(LEN(telefony[[#This Row],[nr]])=8,"komórkowy","zagraniczne"))</f>
        <v>komórkowy</v>
      </c>
      <c r="F1895">
        <f>IFERROR(SEARCH("12*",telefony[[#This Row],[nr]]),0)</f>
        <v>0</v>
      </c>
      <c r="G1895" s="2">
        <f>telefony[[#This Row],[zakonczenie]]-telefony[[#This Row],[rozpoczecie]]</f>
        <v>1.0567129629629579E-2</v>
      </c>
    </row>
    <row r="1896" spans="1:7" hidden="1" x14ac:dyDescent="0.25">
      <c r="A1896">
        <v>76139570</v>
      </c>
      <c r="B1896" s="1">
        <v>42927</v>
      </c>
      <c r="C1896" s="2">
        <v>0.59593750000000001</v>
      </c>
      <c r="D1896" s="2">
        <v>0.6004976851851852</v>
      </c>
      <c r="E1896" t="str">
        <f>IF(LEN(telefony[[#This Row],[nr]])=7,"stacjonarny",IF(LEN(telefony[[#This Row],[nr]])=8,"komórkowy","zagraniczne"))</f>
        <v>komórkowy</v>
      </c>
      <c r="F1896">
        <f>IFERROR(SEARCH("12*",telefony[[#This Row],[nr]]),0)</f>
        <v>0</v>
      </c>
      <c r="G1896" s="2">
        <f>telefony[[#This Row],[zakonczenie]]-telefony[[#This Row],[rozpoczecie]]</f>
        <v>4.5601851851851949E-3</v>
      </c>
    </row>
    <row r="1897" spans="1:7" hidden="1" x14ac:dyDescent="0.25">
      <c r="A1897">
        <v>76310343</v>
      </c>
      <c r="B1897" s="1">
        <v>42929</v>
      </c>
      <c r="C1897" s="2">
        <v>0.48312500000000003</v>
      </c>
      <c r="D1897" s="2">
        <v>0.4889236111111111</v>
      </c>
      <c r="E1897" t="str">
        <f>IF(LEN(telefony[[#This Row],[nr]])=7,"stacjonarny",IF(LEN(telefony[[#This Row],[nr]])=8,"komórkowy","zagraniczne"))</f>
        <v>komórkowy</v>
      </c>
      <c r="F1897">
        <f>IFERROR(SEARCH("12*",telefony[[#This Row],[nr]]),0)</f>
        <v>0</v>
      </c>
      <c r="G1897" s="2">
        <f>telefony[[#This Row],[zakonczenie]]-telefony[[#This Row],[rozpoczecie]]</f>
        <v>5.7986111111110739E-3</v>
      </c>
    </row>
    <row r="1898" spans="1:7" hidden="1" x14ac:dyDescent="0.25">
      <c r="A1898">
        <v>76644634</v>
      </c>
      <c r="B1898" s="1">
        <v>42944</v>
      </c>
      <c r="C1898" s="2">
        <v>0.33696759259259257</v>
      </c>
      <c r="D1898" s="2">
        <v>0.33809027777777778</v>
      </c>
      <c r="E1898" t="str">
        <f>IF(LEN(telefony[[#This Row],[nr]])=7,"stacjonarny",IF(LEN(telefony[[#This Row],[nr]])=8,"komórkowy","zagraniczne"))</f>
        <v>komórkowy</v>
      </c>
      <c r="F1898">
        <f>IFERROR(SEARCH("12*",telefony[[#This Row],[nr]]),0)</f>
        <v>0</v>
      </c>
      <c r="G1898" s="2">
        <f>telefony[[#This Row],[zakonczenie]]-telefony[[#This Row],[rozpoczecie]]</f>
        <v>1.1226851851852127E-3</v>
      </c>
    </row>
    <row r="1899" spans="1:7" hidden="1" x14ac:dyDescent="0.25">
      <c r="A1899">
        <v>76777492</v>
      </c>
      <c r="B1899" s="1">
        <v>42928</v>
      </c>
      <c r="C1899" s="2">
        <v>0.50071759259259263</v>
      </c>
      <c r="D1899" s="2">
        <v>0.5085763888888889</v>
      </c>
      <c r="E1899" t="str">
        <f>IF(LEN(telefony[[#This Row],[nr]])=7,"stacjonarny",IF(LEN(telefony[[#This Row],[nr]])=8,"komórkowy","zagraniczne"))</f>
        <v>komórkowy</v>
      </c>
      <c r="F1899">
        <f>IFERROR(SEARCH("12*",telefony[[#This Row],[nr]]),0)</f>
        <v>0</v>
      </c>
      <c r="G1899" s="2">
        <f>telefony[[#This Row],[zakonczenie]]-telefony[[#This Row],[rozpoczecie]]</f>
        <v>7.8587962962962665E-3</v>
      </c>
    </row>
    <row r="1900" spans="1:7" hidden="1" x14ac:dyDescent="0.25">
      <c r="A1900">
        <v>76845076</v>
      </c>
      <c r="B1900" s="1">
        <v>42934</v>
      </c>
      <c r="C1900" s="2">
        <v>0.47949074074074072</v>
      </c>
      <c r="D1900" s="2">
        <v>0.48335648148148147</v>
      </c>
      <c r="E1900" t="str">
        <f>IF(LEN(telefony[[#This Row],[nr]])=7,"stacjonarny",IF(LEN(telefony[[#This Row],[nr]])=8,"komórkowy","zagraniczne"))</f>
        <v>komórkowy</v>
      </c>
      <c r="F1900">
        <f>IFERROR(SEARCH("12*",telefony[[#This Row],[nr]]),0)</f>
        <v>0</v>
      </c>
      <c r="G1900" s="2">
        <f>telefony[[#This Row],[zakonczenie]]-telefony[[#This Row],[rozpoczecie]]</f>
        <v>3.8657407407407529E-3</v>
      </c>
    </row>
    <row r="1901" spans="1:7" hidden="1" x14ac:dyDescent="0.25">
      <c r="A1901">
        <v>77036136</v>
      </c>
      <c r="B1901" s="1">
        <v>42934</v>
      </c>
      <c r="C1901" s="2">
        <v>0.36937500000000001</v>
      </c>
      <c r="D1901" s="2">
        <v>0.37585648148148149</v>
      </c>
      <c r="E1901" t="str">
        <f>IF(LEN(telefony[[#This Row],[nr]])=7,"stacjonarny",IF(LEN(telefony[[#This Row],[nr]])=8,"komórkowy","zagraniczne"))</f>
        <v>komórkowy</v>
      </c>
      <c r="F1901">
        <f>IFERROR(SEARCH("12*",telefony[[#This Row],[nr]]),0)</f>
        <v>0</v>
      </c>
      <c r="G1901" s="2">
        <f>telefony[[#This Row],[zakonczenie]]-telefony[[#This Row],[rozpoczecie]]</f>
        <v>6.481481481481477E-3</v>
      </c>
    </row>
    <row r="1902" spans="1:7" hidden="1" x14ac:dyDescent="0.25">
      <c r="A1902">
        <v>77096634</v>
      </c>
      <c r="B1902" s="1">
        <v>42933</v>
      </c>
      <c r="C1902" s="2">
        <v>0.52500000000000002</v>
      </c>
      <c r="D1902" s="2">
        <v>0.53071759259259255</v>
      </c>
      <c r="E1902" t="str">
        <f>IF(LEN(telefony[[#This Row],[nr]])=7,"stacjonarny",IF(LEN(telefony[[#This Row],[nr]])=8,"komórkowy","zagraniczne"))</f>
        <v>komórkowy</v>
      </c>
      <c r="F1902">
        <f>IFERROR(SEARCH("12*",telefony[[#This Row],[nr]]),0)</f>
        <v>0</v>
      </c>
      <c r="G1902" s="2">
        <f>telefony[[#This Row],[zakonczenie]]-telefony[[#This Row],[rozpoczecie]]</f>
        <v>5.7175925925925242E-3</v>
      </c>
    </row>
    <row r="1903" spans="1:7" hidden="1" x14ac:dyDescent="0.25">
      <c r="A1903">
        <v>77607017</v>
      </c>
      <c r="B1903" s="1">
        <v>42944</v>
      </c>
      <c r="C1903" s="2">
        <v>0.49858796296296298</v>
      </c>
      <c r="D1903" s="2">
        <v>0.50891203703703702</v>
      </c>
      <c r="E1903" t="str">
        <f>IF(LEN(telefony[[#This Row],[nr]])=7,"stacjonarny",IF(LEN(telefony[[#This Row],[nr]])=8,"komórkowy","zagraniczne"))</f>
        <v>komórkowy</v>
      </c>
      <c r="F1903">
        <f>IFERROR(SEARCH("12*",telefony[[#This Row],[nr]]),0)</f>
        <v>0</v>
      </c>
      <c r="G1903" s="2">
        <f>telefony[[#This Row],[zakonczenie]]-telefony[[#This Row],[rozpoczecie]]</f>
        <v>1.0324074074074041E-2</v>
      </c>
    </row>
    <row r="1904" spans="1:7" hidden="1" x14ac:dyDescent="0.25">
      <c r="A1904">
        <v>77705897</v>
      </c>
      <c r="B1904" s="1">
        <v>42922</v>
      </c>
      <c r="C1904" s="2">
        <v>0.39956018518518521</v>
      </c>
      <c r="D1904" s="2">
        <v>0.40025462962962965</v>
      </c>
      <c r="E1904" t="str">
        <f>IF(LEN(telefony[[#This Row],[nr]])=7,"stacjonarny",IF(LEN(telefony[[#This Row],[nr]])=8,"komórkowy","zagraniczne"))</f>
        <v>komórkowy</v>
      </c>
      <c r="F1904">
        <f>IFERROR(SEARCH("12*",telefony[[#This Row],[nr]]),0)</f>
        <v>0</v>
      </c>
      <c r="G1904" s="2">
        <f>telefony[[#This Row],[zakonczenie]]-telefony[[#This Row],[rozpoczecie]]</f>
        <v>6.9444444444444198E-4</v>
      </c>
    </row>
    <row r="1905" spans="1:7" hidden="1" x14ac:dyDescent="0.25">
      <c r="A1905">
        <v>77705897</v>
      </c>
      <c r="B1905" s="1">
        <v>42941</v>
      </c>
      <c r="C1905" s="2">
        <v>0.35603009259259261</v>
      </c>
      <c r="D1905" s="2">
        <v>0.35928240740740741</v>
      </c>
      <c r="E1905" t="str">
        <f>IF(LEN(telefony[[#This Row],[nr]])=7,"stacjonarny",IF(LEN(telefony[[#This Row],[nr]])=8,"komórkowy","zagraniczne"))</f>
        <v>komórkowy</v>
      </c>
      <c r="F1905">
        <f>IFERROR(SEARCH("12*",telefony[[#This Row],[nr]]),0)</f>
        <v>0</v>
      </c>
      <c r="G1905" s="2">
        <f>telefony[[#This Row],[zakonczenie]]-telefony[[#This Row],[rozpoczecie]]</f>
        <v>3.2523148148148051E-3</v>
      </c>
    </row>
    <row r="1906" spans="1:7" hidden="1" x14ac:dyDescent="0.25">
      <c r="A1906">
        <v>77869622</v>
      </c>
      <c r="B1906" s="1">
        <v>42943</v>
      </c>
      <c r="C1906" s="2">
        <v>0.34219907407407407</v>
      </c>
      <c r="D1906" s="2">
        <v>0.35170138888888891</v>
      </c>
      <c r="E1906" t="str">
        <f>IF(LEN(telefony[[#This Row],[nr]])=7,"stacjonarny",IF(LEN(telefony[[#This Row],[nr]])=8,"komórkowy","zagraniczne"))</f>
        <v>komórkowy</v>
      </c>
      <c r="F1906">
        <f>IFERROR(SEARCH("12*",telefony[[#This Row],[nr]]),0)</f>
        <v>0</v>
      </c>
      <c r="G1906" s="2">
        <f>telefony[[#This Row],[zakonczenie]]-telefony[[#This Row],[rozpoczecie]]</f>
        <v>9.5023148148148384E-3</v>
      </c>
    </row>
    <row r="1907" spans="1:7" hidden="1" x14ac:dyDescent="0.25">
      <c r="A1907">
        <v>77946476</v>
      </c>
      <c r="B1907" s="1">
        <v>42927</v>
      </c>
      <c r="C1907" s="2">
        <v>0.42995370370370373</v>
      </c>
      <c r="D1907" s="2">
        <v>0.43024305555555553</v>
      </c>
      <c r="E1907" t="str">
        <f>IF(LEN(telefony[[#This Row],[nr]])=7,"stacjonarny",IF(LEN(telefony[[#This Row],[nr]])=8,"komórkowy","zagraniczne"))</f>
        <v>komórkowy</v>
      </c>
      <c r="F1907">
        <f>IFERROR(SEARCH("12*",telefony[[#This Row],[nr]]),0)</f>
        <v>0</v>
      </c>
      <c r="G1907" s="2">
        <f>telefony[[#This Row],[zakonczenie]]-telefony[[#This Row],[rozpoczecie]]</f>
        <v>2.8935185185180456E-4</v>
      </c>
    </row>
    <row r="1908" spans="1:7" hidden="1" x14ac:dyDescent="0.25">
      <c r="A1908">
        <v>78009874</v>
      </c>
      <c r="B1908" s="1">
        <v>42944</v>
      </c>
      <c r="C1908" s="2">
        <v>0.46400462962962963</v>
      </c>
      <c r="D1908" s="2">
        <v>0.46545138888888887</v>
      </c>
      <c r="E1908" t="str">
        <f>IF(LEN(telefony[[#This Row],[nr]])=7,"stacjonarny",IF(LEN(telefony[[#This Row],[nr]])=8,"komórkowy","zagraniczne"))</f>
        <v>komórkowy</v>
      </c>
      <c r="F1908">
        <f>IFERROR(SEARCH("12*",telefony[[#This Row],[nr]]),0)</f>
        <v>0</v>
      </c>
      <c r="G1908" s="2">
        <f>telefony[[#This Row],[zakonczenie]]-telefony[[#This Row],[rozpoczecie]]</f>
        <v>1.4467592592592449E-3</v>
      </c>
    </row>
    <row r="1909" spans="1:7" hidden="1" x14ac:dyDescent="0.25">
      <c r="A1909">
        <v>78709747</v>
      </c>
      <c r="B1909" s="1">
        <v>42941</v>
      </c>
      <c r="C1909" s="2">
        <v>0.38638888888888889</v>
      </c>
      <c r="D1909" s="2">
        <v>0.38983796296296297</v>
      </c>
      <c r="E1909" t="str">
        <f>IF(LEN(telefony[[#This Row],[nr]])=7,"stacjonarny",IF(LEN(telefony[[#This Row],[nr]])=8,"komórkowy","zagraniczne"))</f>
        <v>komórkowy</v>
      </c>
      <c r="F1909">
        <f>IFERROR(SEARCH("12*",telefony[[#This Row],[nr]]),0)</f>
        <v>0</v>
      </c>
      <c r="G1909" s="2">
        <f>telefony[[#This Row],[zakonczenie]]-telefony[[#This Row],[rozpoczecie]]</f>
        <v>3.4490740740740766E-3</v>
      </c>
    </row>
    <row r="1910" spans="1:7" hidden="1" x14ac:dyDescent="0.25">
      <c r="A1910">
        <v>78940032</v>
      </c>
      <c r="B1910" s="1">
        <v>42944</v>
      </c>
      <c r="C1910" s="2">
        <v>0.42478009259259258</v>
      </c>
      <c r="D1910" s="2">
        <v>0.43118055555555557</v>
      </c>
      <c r="E1910" t="str">
        <f>IF(LEN(telefony[[#This Row],[nr]])=7,"stacjonarny",IF(LEN(telefony[[#This Row],[nr]])=8,"komórkowy","zagraniczne"))</f>
        <v>komórkowy</v>
      </c>
      <c r="F1910">
        <f>IFERROR(SEARCH("12*",telefony[[#This Row],[nr]]),0)</f>
        <v>0</v>
      </c>
      <c r="G1910" s="2">
        <f>telefony[[#This Row],[zakonczenie]]-telefony[[#This Row],[rozpoczecie]]</f>
        <v>6.4004629629629828E-3</v>
      </c>
    </row>
    <row r="1911" spans="1:7" hidden="1" x14ac:dyDescent="0.25">
      <c r="A1911">
        <v>78976022</v>
      </c>
      <c r="B1911" s="1">
        <v>42934</v>
      </c>
      <c r="C1911" s="2">
        <v>0.59495370370370371</v>
      </c>
      <c r="D1911" s="2">
        <v>0.5965625</v>
      </c>
      <c r="E1911" t="str">
        <f>IF(LEN(telefony[[#This Row],[nr]])=7,"stacjonarny",IF(LEN(telefony[[#This Row],[nr]])=8,"komórkowy","zagraniczne"))</f>
        <v>komórkowy</v>
      </c>
      <c r="F1911">
        <f>IFERROR(SEARCH("12*",telefony[[#This Row],[nr]]),0)</f>
        <v>0</v>
      </c>
      <c r="G1911" s="2">
        <f>telefony[[#This Row],[zakonczenie]]-telefony[[#This Row],[rozpoczecie]]</f>
        <v>1.6087962962962887E-3</v>
      </c>
    </row>
    <row r="1912" spans="1:7" hidden="1" x14ac:dyDescent="0.25">
      <c r="A1912">
        <v>79212542</v>
      </c>
      <c r="B1912" s="1">
        <v>42937</v>
      </c>
      <c r="C1912" s="2">
        <v>0.34157407407407409</v>
      </c>
      <c r="D1912" s="2">
        <v>0.34684027777777776</v>
      </c>
      <c r="E1912" t="str">
        <f>IF(LEN(telefony[[#This Row],[nr]])=7,"stacjonarny",IF(LEN(telefony[[#This Row],[nr]])=8,"komórkowy","zagraniczne"))</f>
        <v>komórkowy</v>
      </c>
      <c r="F1912">
        <f>IFERROR(SEARCH("12*",telefony[[#This Row],[nr]]),0)</f>
        <v>4</v>
      </c>
      <c r="G1912" s="2">
        <f>telefony[[#This Row],[zakonczenie]]-telefony[[#This Row],[rozpoczecie]]</f>
        <v>5.2662037037036757E-3</v>
      </c>
    </row>
    <row r="1913" spans="1:7" hidden="1" x14ac:dyDescent="0.25">
      <c r="A1913">
        <v>79381100</v>
      </c>
      <c r="B1913" s="1">
        <v>42919</v>
      </c>
      <c r="C1913" s="2">
        <v>0.48078703703703701</v>
      </c>
      <c r="D1913" s="2">
        <v>0.48550925925925925</v>
      </c>
      <c r="E1913" t="str">
        <f>IF(LEN(telefony[[#This Row],[nr]])=7,"stacjonarny",IF(LEN(telefony[[#This Row],[nr]])=8,"komórkowy","zagraniczne"))</f>
        <v>komórkowy</v>
      </c>
      <c r="F1913">
        <f>IFERROR(SEARCH("12*",telefony[[#This Row],[nr]]),0)</f>
        <v>0</v>
      </c>
      <c r="G1913" s="2">
        <f>telefony[[#This Row],[zakonczenie]]-telefony[[#This Row],[rozpoczecie]]</f>
        <v>4.7222222222222388E-3</v>
      </c>
    </row>
    <row r="1914" spans="1:7" hidden="1" x14ac:dyDescent="0.25">
      <c r="A1914">
        <v>79381100</v>
      </c>
      <c r="B1914" s="1">
        <v>42920</v>
      </c>
      <c r="C1914" s="2">
        <v>0.40614583333333332</v>
      </c>
      <c r="D1914" s="2">
        <v>0.41761574074074076</v>
      </c>
      <c r="E1914" t="str">
        <f>IF(LEN(telefony[[#This Row],[nr]])=7,"stacjonarny",IF(LEN(telefony[[#This Row],[nr]])=8,"komórkowy","zagraniczne"))</f>
        <v>komórkowy</v>
      </c>
      <c r="F1914">
        <f>IFERROR(SEARCH("12*",telefony[[#This Row],[nr]]),0)</f>
        <v>0</v>
      </c>
      <c r="G1914" s="2">
        <f>telefony[[#This Row],[zakonczenie]]-telefony[[#This Row],[rozpoczecie]]</f>
        <v>1.1469907407407443E-2</v>
      </c>
    </row>
    <row r="1915" spans="1:7" hidden="1" x14ac:dyDescent="0.25">
      <c r="A1915">
        <v>79698655</v>
      </c>
      <c r="B1915" s="1">
        <v>42947</v>
      </c>
      <c r="C1915" s="2">
        <v>0.55182870370370374</v>
      </c>
      <c r="D1915" s="2">
        <v>0.55775462962962963</v>
      </c>
      <c r="E1915" t="str">
        <f>IF(LEN(telefony[[#This Row],[nr]])=7,"stacjonarny",IF(LEN(telefony[[#This Row],[nr]])=8,"komórkowy","zagraniczne"))</f>
        <v>komórkowy</v>
      </c>
      <c r="F1915">
        <f>IFERROR(SEARCH("12*",telefony[[#This Row],[nr]]),0)</f>
        <v>0</v>
      </c>
      <c r="G1915" s="2">
        <f>telefony[[#This Row],[zakonczenie]]-telefony[[#This Row],[rozpoczecie]]</f>
        <v>5.9259259259258901E-3</v>
      </c>
    </row>
    <row r="1916" spans="1:7" hidden="1" x14ac:dyDescent="0.25">
      <c r="A1916">
        <v>79890857</v>
      </c>
      <c r="B1916" s="1">
        <v>42921</v>
      </c>
      <c r="C1916" s="2">
        <v>0.54859953703703701</v>
      </c>
      <c r="D1916" s="2">
        <v>0.55990740740740741</v>
      </c>
      <c r="E1916" t="str">
        <f>IF(LEN(telefony[[#This Row],[nr]])=7,"stacjonarny",IF(LEN(telefony[[#This Row],[nr]])=8,"komórkowy","zagraniczne"))</f>
        <v>komórkowy</v>
      </c>
      <c r="F1916">
        <f>IFERROR(SEARCH("12*",telefony[[#This Row],[nr]]),0)</f>
        <v>0</v>
      </c>
      <c r="G1916" s="2">
        <f>telefony[[#This Row],[zakonczenie]]-telefony[[#This Row],[rozpoczecie]]</f>
        <v>1.1307870370370399E-2</v>
      </c>
    </row>
    <row r="1917" spans="1:7" hidden="1" x14ac:dyDescent="0.25">
      <c r="A1917">
        <v>79890857</v>
      </c>
      <c r="B1917" s="1">
        <v>42937</v>
      </c>
      <c r="C1917" s="2">
        <v>0.47285879629629629</v>
      </c>
      <c r="D1917" s="2">
        <v>0.47846064814814815</v>
      </c>
      <c r="E1917" t="str">
        <f>IF(LEN(telefony[[#This Row],[nr]])=7,"stacjonarny",IF(LEN(telefony[[#This Row],[nr]])=8,"komórkowy","zagraniczne"))</f>
        <v>komórkowy</v>
      </c>
      <c r="F1917">
        <f>IFERROR(SEARCH("12*",telefony[[#This Row],[nr]]),0)</f>
        <v>0</v>
      </c>
      <c r="G1917" s="2">
        <f>telefony[[#This Row],[zakonczenie]]-telefony[[#This Row],[rozpoczecie]]</f>
        <v>5.6018518518518579E-3</v>
      </c>
    </row>
    <row r="1918" spans="1:7" hidden="1" x14ac:dyDescent="0.25">
      <c r="A1918">
        <v>80038636</v>
      </c>
      <c r="B1918" s="1">
        <v>42926</v>
      </c>
      <c r="C1918" s="2">
        <v>0.41734953703703703</v>
      </c>
      <c r="D1918" s="2">
        <v>0.42822916666666666</v>
      </c>
      <c r="E1918" t="str">
        <f>IF(LEN(telefony[[#This Row],[nr]])=7,"stacjonarny",IF(LEN(telefony[[#This Row],[nr]])=8,"komórkowy","zagraniczne"))</f>
        <v>komórkowy</v>
      </c>
      <c r="F1918">
        <f>IFERROR(SEARCH("12*",telefony[[#This Row],[nr]]),0)</f>
        <v>0</v>
      </c>
      <c r="G1918" s="2">
        <f>telefony[[#This Row],[zakonczenie]]-telefony[[#This Row],[rozpoczecie]]</f>
        <v>1.0879629629629628E-2</v>
      </c>
    </row>
    <row r="1919" spans="1:7" hidden="1" x14ac:dyDescent="0.25">
      <c r="A1919">
        <v>80038636</v>
      </c>
      <c r="B1919" s="1">
        <v>42935</v>
      </c>
      <c r="C1919" s="2">
        <v>0.38028935185185186</v>
      </c>
      <c r="D1919" s="2">
        <v>0.38239583333333332</v>
      </c>
      <c r="E1919" t="str">
        <f>IF(LEN(telefony[[#This Row],[nr]])=7,"stacjonarny",IF(LEN(telefony[[#This Row],[nr]])=8,"komórkowy","zagraniczne"))</f>
        <v>komórkowy</v>
      </c>
      <c r="F1919">
        <f>IFERROR(SEARCH("12*",telefony[[#This Row],[nr]]),0)</f>
        <v>0</v>
      </c>
      <c r="G1919" s="2">
        <f>telefony[[#This Row],[zakonczenie]]-telefony[[#This Row],[rozpoczecie]]</f>
        <v>2.1064814814814592E-3</v>
      </c>
    </row>
    <row r="1920" spans="1:7" hidden="1" x14ac:dyDescent="0.25">
      <c r="A1920">
        <v>80306197</v>
      </c>
      <c r="B1920" s="1">
        <v>42920</v>
      </c>
      <c r="C1920" s="2">
        <v>0.33644675925925926</v>
      </c>
      <c r="D1920" s="2">
        <v>0.33884259259259258</v>
      </c>
      <c r="E1920" t="str">
        <f>IF(LEN(telefony[[#This Row],[nr]])=7,"stacjonarny",IF(LEN(telefony[[#This Row],[nr]])=8,"komórkowy","zagraniczne"))</f>
        <v>komórkowy</v>
      </c>
      <c r="F1920">
        <f>IFERROR(SEARCH("12*",telefony[[#This Row],[nr]]),0)</f>
        <v>0</v>
      </c>
      <c r="G1920" s="2">
        <f>telefony[[#This Row],[zakonczenie]]-telefony[[#This Row],[rozpoczecie]]</f>
        <v>2.3958333333333193E-3</v>
      </c>
    </row>
    <row r="1921" spans="1:7" hidden="1" x14ac:dyDescent="0.25">
      <c r="A1921">
        <v>80907155</v>
      </c>
      <c r="B1921" s="1">
        <v>42923</v>
      </c>
      <c r="C1921" s="2">
        <v>0.49668981481481483</v>
      </c>
      <c r="D1921" s="2">
        <v>0.50266203703703705</v>
      </c>
      <c r="E1921" t="str">
        <f>IF(LEN(telefony[[#This Row],[nr]])=7,"stacjonarny",IF(LEN(telefony[[#This Row],[nr]])=8,"komórkowy","zagraniczne"))</f>
        <v>komórkowy</v>
      </c>
      <c r="F1921">
        <f>IFERROR(SEARCH("12*",telefony[[#This Row],[nr]]),0)</f>
        <v>0</v>
      </c>
      <c r="G1921" s="2">
        <f>telefony[[#This Row],[zakonczenie]]-telefony[[#This Row],[rozpoczecie]]</f>
        <v>5.9722222222222121E-3</v>
      </c>
    </row>
    <row r="1922" spans="1:7" hidden="1" x14ac:dyDescent="0.25">
      <c r="A1922">
        <v>81010250</v>
      </c>
      <c r="B1922" s="1">
        <v>42937</v>
      </c>
      <c r="C1922" s="2">
        <v>0.47075231481481483</v>
      </c>
      <c r="D1922" s="2">
        <v>0.47239583333333335</v>
      </c>
      <c r="E1922" t="str">
        <f>IF(LEN(telefony[[#This Row],[nr]])=7,"stacjonarny",IF(LEN(telefony[[#This Row],[nr]])=8,"komórkowy","zagraniczne"))</f>
        <v>komórkowy</v>
      </c>
      <c r="F1922">
        <f>IFERROR(SEARCH("12*",telefony[[#This Row],[nr]]),0)</f>
        <v>0</v>
      </c>
      <c r="G1922" s="2">
        <f>telefony[[#This Row],[zakonczenie]]-telefony[[#This Row],[rozpoczecie]]</f>
        <v>1.6435185185185164E-3</v>
      </c>
    </row>
    <row r="1923" spans="1:7" hidden="1" x14ac:dyDescent="0.25">
      <c r="A1923">
        <v>81218024</v>
      </c>
      <c r="B1923" s="1">
        <v>42936</v>
      </c>
      <c r="C1923" s="2">
        <v>0.54946759259259259</v>
      </c>
      <c r="D1923" s="2">
        <v>0.55583333333333329</v>
      </c>
      <c r="E1923" t="str">
        <f>IF(LEN(telefony[[#This Row],[nr]])=7,"stacjonarny",IF(LEN(telefony[[#This Row],[nr]])=8,"komórkowy","zagraniczne"))</f>
        <v>komórkowy</v>
      </c>
      <c r="F1923">
        <f>IFERROR(SEARCH("12*",telefony[[#This Row],[nr]]),0)</f>
        <v>2</v>
      </c>
      <c r="G1923" s="2">
        <f>telefony[[#This Row],[zakonczenie]]-telefony[[#This Row],[rozpoczecie]]</f>
        <v>6.3657407407406996E-3</v>
      </c>
    </row>
    <row r="1924" spans="1:7" hidden="1" x14ac:dyDescent="0.25">
      <c r="A1924">
        <v>81575080</v>
      </c>
      <c r="B1924" s="1">
        <v>42935</v>
      </c>
      <c r="C1924" s="2">
        <v>0.54996527777777782</v>
      </c>
      <c r="D1924" s="2">
        <v>0.55228009259259259</v>
      </c>
      <c r="E1924" t="str">
        <f>IF(LEN(telefony[[#This Row],[nr]])=7,"stacjonarny",IF(LEN(telefony[[#This Row],[nr]])=8,"komórkowy","zagraniczne"))</f>
        <v>komórkowy</v>
      </c>
      <c r="F1924">
        <f>IFERROR(SEARCH("12*",telefony[[#This Row],[nr]]),0)</f>
        <v>0</v>
      </c>
      <c r="G1924" s="2">
        <f>telefony[[#This Row],[zakonczenie]]-telefony[[#This Row],[rozpoczecie]]</f>
        <v>2.3148148148147696E-3</v>
      </c>
    </row>
    <row r="1925" spans="1:7" hidden="1" x14ac:dyDescent="0.25">
      <c r="A1925">
        <v>81613163</v>
      </c>
      <c r="B1925" s="1">
        <v>42919</v>
      </c>
      <c r="C1925" s="2">
        <v>0.5175925925925926</v>
      </c>
      <c r="D1925" s="2">
        <v>0.52021990740740742</v>
      </c>
      <c r="E1925" t="str">
        <f>IF(LEN(telefony[[#This Row],[nr]])=7,"stacjonarny",IF(LEN(telefony[[#This Row],[nr]])=8,"komórkowy","zagraniczne"))</f>
        <v>komórkowy</v>
      </c>
      <c r="F1925">
        <f>IFERROR(SEARCH("12*",telefony[[#This Row],[nr]]),0)</f>
        <v>0</v>
      </c>
      <c r="G1925" s="2">
        <f>telefony[[#This Row],[zakonczenie]]-telefony[[#This Row],[rozpoczecie]]</f>
        <v>2.6273148148148184E-3</v>
      </c>
    </row>
    <row r="1926" spans="1:7" hidden="1" x14ac:dyDescent="0.25">
      <c r="A1926">
        <v>81613163</v>
      </c>
      <c r="B1926" s="1">
        <v>42941</v>
      </c>
      <c r="C1926" s="2">
        <v>0.43004629629629632</v>
      </c>
      <c r="D1926" s="2">
        <v>0.43855324074074076</v>
      </c>
      <c r="E1926" t="str">
        <f>IF(LEN(telefony[[#This Row],[nr]])=7,"stacjonarny",IF(LEN(telefony[[#This Row],[nr]])=8,"komórkowy","zagraniczne"))</f>
        <v>komórkowy</v>
      </c>
      <c r="F1926">
        <f>IFERROR(SEARCH("12*",telefony[[#This Row],[nr]]),0)</f>
        <v>0</v>
      </c>
      <c r="G1926" s="2">
        <f>telefony[[#This Row],[zakonczenie]]-telefony[[#This Row],[rozpoczecie]]</f>
        <v>8.506944444444442E-3</v>
      </c>
    </row>
    <row r="1927" spans="1:7" hidden="1" x14ac:dyDescent="0.25">
      <c r="A1927">
        <v>81880891</v>
      </c>
      <c r="B1927" s="1">
        <v>42919</v>
      </c>
      <c r="C1927" s="2">
        <v>0.57141203703703702</v>
      </c>
      <c r="D1927" s="2">
        <v>0.57547453703703699</v>
      </c>
      <c r="E1927" t="str">
        <f>IF(LEN(telefony[[#This Row],[nr]])=7,"stacjonarny",IF(LEN(telefony[[#This Row],[nr]])=8,"komórkowy","zagraniczne"))</f>
        <v>komórkowy</v>
      </c>
      <c r="F1927">
        <f>IFERROR(SEARCH("12*",telefony[[#This Row],[nr]]),0)</f>
        <v>0</v>
      </c>
      <c r="G1927" s="2">
        <f>telefony[[#This Row],[zakonczenie]]-telefony[[#This Row],[rozpoczecie]]</f>
        <v>4.0624999999999689E-3</v>
      </c>
    </row>
    <row r="1928" spans="1:7" hidden="1" x14ac:dyDescent="0.25">
      <c r="A1928">
        <v>82239478</v>
      </c>
      <c r="B1928" s="1">
        <v>42933</v>
      </c>
      <c r="C1928" s="2">
        <v>0.38178240740740743</v>
      </c>
      <c r="D1928" s="2">
        <v>0.38648148148148148</v>
      </c>
      <c r="E1928" t="str">
        <f>IF(LEN(telefony[[#This Row],[nr]])=7,"stacjonarny",IF(LEN(telefony[[#This Row],[nr]])=8,"komórkowy","zagraniczne"))</f>
        <v>komórkowy</v>
      </c>
      <c r="F1928">
        <f>IFERROR(SEARCH("12*",telefony[[#This Row],[nr]]),0)</f>
        <v>0</v>
      </c>
      <c r="G1928" s="2">
        <f>telefony[[#This Row],[zakonczenie]]-telefony[[#This Row],[rozpoczecie]]</f>
        <v>4.69907407407405E-3</v>
      </c>
    </row>
    <row r="1929" spans="1:7" hidden="1" x14ac:dyDescent="0.25">
      <c r="A1929">
        <v>82949156</v>
      </c>
      <c r="B1929" s="1">
        <v>42919</v>
      </c>
      <c r="C1929" s="2">
        <v>0.46224537037037039</v>
      </c>
      <c r="D1929" s="2">
        <v>0.46390046296296295</v>
      </c>
      <c r="E1929" t="str">
        <f>IF(LEN(telefony[[#This Row],[nr]])=7,"stacjonarny",IF(LEN(telefony[[#This Row],[nr]])=8,"komórkowy","zagraniczne"))</f>
        <v>komórkowy</v>
      </c>
      <c r="F1929">
        <f>IFERROR(SEARCH("12*",telefony[[#This Row],[nr]]),0)</f>
        <v>0</v>
      </c>
      <c r="G1929" s="2">
        <f>telefony[[#This Row],[zakonczenie]]-telefony[[#This Row],[rozpoczecie]]</f>
        <v>1.6550925925925553E-3</v>
      </c>
    </row>
    <row r="1930" spans="1:7" hidden="1" x14ac:dyDescent="0.25">
      <c r="A1930">
        <v>83559673</v>
      </c>
      <c r="B1930" s="1">
        <v>42930</v>
      </c>
      <c r="C1930" s="2">
        <v>0.38571759259259258</v>
      </c>
      <c r="D1930" s="2">
        <v>0.39630787037037035</v>
      </c>
      <c r="E1930" t="str">
        <f>IF(LEN(telefony[[#This Row],[nr]])=7,"stacjonarny",IF(LEN(telefony[[#This Row],[nr]])=8,"komórkowy","zagraniczne"))</f>
        <v>komórkowy</v>
      </c>
      <c r="F1930">
        <f>IFERROR(SEARCH("12*",telefony[[#This Row],[nr]]),0)</f>
        <v>0</v>
      </c>
      <c r="G1930" s="2">
        <f>telefony[[#This Row],[zakonczenie]]-telefony[[#This Row],[rozpoczecie]]</f>
        <v>1.0590277777777768E-2</v>
      </c>
    </row>
    <row r="1931" spans="1:7" hidden="1" x14ac:dyDescent="0.25">
      <c r="A1931">
        <v>83559673</v>
      </c>
      <c r="B1931" s="1">
        <v>42933</v>
      </c>
      <c r="C1931" s="2">
        <v>0.45623842592592595</v>
      </c>
      <c r="D1931" s="2">
        <v>0.46062500000000001</v>
      </c>
      <c r="E1931" t="str">
        <f>IF(LEN(telefony[[#This Row],[nr]])=7,"stacjonarny",IF(LEN(telefony[[#This Row],[nr]])=8,"komórkowy","zagraniczne"))</f>
        <v>komórkowy</v>
      </c>
      <c r="F1931">
        <f>IFERROR(SEARCH("12*",telefony[[#This Row],[nr]]),0)</f>
        <v>0</v>
      </c>
      <c r="G1931" s="2">
        <f>telefony[[#This Row],[zakonczenie]]-telefony[[#This Row],[rozpoczecie]]</f>
        <v>4.3865740740740566E-3</v>
      </c>
    </row>
    <row r="1932" spans="1:7" hidden="1" x14ac:dyDescent="0.25">
      <c r="A1932">
        <v>83707586</v>
      </c>
      <c r="B1932" s="1">
        <v>42919</v>
      </c>
      <c r="C1932" s="2">
        <v>0.55803240740740745</v>
      </c>
      <c r="D1932" s="2">
        <v>0.56174768518518514</v>
      </c>
      <c r="E1932" t="str">
        <f>IF(LEN(telefony[[#This Row],[nr]])=7,"stacjonarny",IF(LEN(telefony[[#This Row],[nr]])=8,"komórkowy","zagraniczne"))</f>
        <v>komórkowy</v>
      </c>
      <c r="F1932">
        <f>IFERROR(SEARCH("12*",telefony[[#This Row],[nr]]),0)</f>
        <v>0</v>
      </c>
      <c r="G1932" s="2">
        <f>telefony[[#This Row],[zakonczenie]]-telefony[[#This Row],[rozpoczecie]]</f>
        <v>3.7152777777776924E-3</v>
      </c>
    </row>
    <row r="1933" spans="1:7" hidden="1" x14ac:dyDescent="0.25">
      <c r="A1933">
        <v>84513035</v>
      </c>
      <c r="B1933" s="1">
        <v>42934</v>
      </c>
      <c r="C1933" s="2">
        <v>0.38017361111111109</v>
      </c>
      <c r="D1933" s="2">
        <v>0.38291666666666668</v>
      </c>
      <c r="E1933" t="str">
        <f>IF(LEN(telefony[[#This Row],[nr]])=7,"stacjonarny",IF(LEN(telefony[[#This Row],[nr]])=8,"komórkowy","zagraniczne"))</f>
        <v>komórkowy</v>
      </c>
      <c r="F1933">
        <f>IFERROR(SEARCH("12*",telefony[[#This Row],[nr]]),0)</f>
        <v>0</v>
      </c>
      <c r="G1933" s="2">
        <f>telefony[[#This Row],[zakonczenie]]-telefony[[#This Row],[rozpoczecie]]</f>
        <v>2.7430555555555958E-3</v>
      </c>
    </row>
    <row r="1934" spans="1:7" hidden="1" x14ac:dyDescent="0.25">
      <c r="A1934">
        <v>84589848</v>
      </c>
      <c r="B1934" s="1">
        <v>42927</v>
      </c>
      <c r="C1934" s="2">
        <v>0.43539351851851854</v>
      </c>
      <c r="D1934" s="2">
        <v>0.43763888888888891</v>
      </c>
      <c r="E1934" t="str">
        <f>IF(LEN(telefony[[#This Row],[nr]])=7,"stacjonarny",IF(LEN(telefony[[#This Row],[nr]])=8,"komórkowy","zagraniczne"))</f>
        <v>komórkowy</v>
      </c>
      <c r="F1934">
        <f>IFERROR(SEARCH("12*",telefony[[#This Row],[nr]]),0)</f>
        <v>0</v>
      </c>
      <c r="G1934" s="2">
        <f>telefony[[#This Row],[zakonczenie]]-telefony[[#This Row],[rozpoczecie]]</f>
        <v>2.2453703703703698E-3</v>
      </c>
    </row>
    <row r="1935" spans="1:7" hidden="1" x14ac:dyDescent="0.25">
      <c r="A1935">
        <v>84589848</v>
      </c>
      <c r="B1935" s="1">
        <v>42941</v>
      </c>
      <c r="C1935" s="2">
        <v>0.61971064814814814</v>
      </c>
      <c r="D1935" s="2">
        <v>0.62334490740740744</v>
      </c>
      <c r="E1935" t="str">
        <f>IF(LEN(telefony[[#This Row],[nr]])=7,"stacjonarny",IF(LEN(telefony[[#This Row],[nr]])=8,"komórkowy","zagraniczne"))</f>
        <v>komórkowy</v>
      </c>
      <c r="F1935">
        <f>IFERROR(SEARCH("12*",telefony[[#This Row],[nr]]),0)</f>
        <v>0</v>
      </c>
      <c r="G1935" s="2">
        <f>telefony[[#This Row],[zakonczenie]]-telefony[[#This Row],[rozpoczecie]]</f>
        <v>3.6342592592593093E-3</v>
      </c>
    </row>
    <row r="1936" spans="1:7" hidden="1" x14ac:dyDescent="0.25">
      <c r="A1936">
        <v>84589848</v>
      </c>
      <c r="B1936" s="1">
        <v>42947</v>
      </c>
      <c r="C1936" s="2">
        <v>0.56119212962962961</v>
      </c>
      <c r="D1936" s="2">
        <v>0.56221064814814814</v>
      </c>
      <c r="E1936" t="str">
        <f>IF(LEN(telefony[[#This Row],[nr]])=7,"stacjonarny",IF(LEN(telefony[[#This Row],[nr]])=8,"komórkowy","zagraniczne"))</f>
        <v>komórkowy</v>
      </c>
      <c r="F1936">
        <f>IFERROR(SEARCH("12*",telefony[[#This Row],[nr]]),0)</f>
        <v>0</v>
      </c>
      <c r="G1936" s="2">
        <f>telefony[[#This Row],[zakonczenie]]-telefony[[#This Row],[rozpoczecie]]</f>
        <v>1.0185185185185297E-3</v>
      </c>
    </row>
    <row r="1937" spans="1:7" hidden="1" x14ac:dyDescent="0.25">
      <c r="A1937">
        <v>84684423</v>
      </c>
      <c r="B1937" s="1">
        <v>42937</v>
      </c>
      <c r="C1937" s="2">
        <v>0.51520833333333338</v>
      </c>
      <c r="D1937" s="2">
        <v>0.51918981481481485</v>
      </c>
      <c r="E1937" t="str">
        <f>IF(LEN(telefony[[#This Row],[nr]])=7,"stacjonarny",IF(LEN(telefony[[#This Row],[nr]])=8,"komórkowy","zagraniczne"))</f>
        <v>komórkowy</v>
      </c>
      <c r="F1937">
        <f>IFERROR(SEARCH("12*",telefony[[#This Row],[nr]]),0)</f>
        <v>0</v>
      </c>
      <c r="G1937" s="2">
        <f>telefony[[#This Row],[zakonczenie]]-telefony[[#This Row],[rozpoczecie]]</f>
        <v>3.9814814814814747E-3</v>
      </c>
    </row>
    <row r="1938" spans="1:7" hidden="1" x14ac:dyDescent="0.25">
      <c r="A1938">
        <v>85422307</v>
      </c>
      <c r="B1938" s="1">
        <v>42927</v>
      </c>
      <c r="C1938" s="2">
        <v>0.58656249999999999</v>
      </c>
      <c r="D1938" s="2">
        <v>0.59008101851851846</v>
      </c>
      <c r="E1938" t="str">
        <f>IF(LEN(telefony[[#This Row],[nr]])=7,"stacjonarny",IF(LEN(telefony[[#This Row],[nr]])=8,"komórkowy","zagraniczne"))</f>
        <v>komórkowy</v>
      </c>
      <c r="F1938">
        <f>IFERROR(SEARCH("12*",telefony[[#This Row],[nr]]),0)</f>
        <v>0</v>
      </c>
      <c r="G1938" s="2">
        <f>telefony[[#This Row],[zakonczenie]]-telefony[[#This Row],[rozpoczecie]]</f>
        <v>3.5185185185184764E-3</v>
      </c>
    </row>
    <row r="1939" spans="1:7" hidden="1" x14ac:dyDescent="0.25">
      <c r="A1939">
        <v>85598139</v>
      </c>
      <c r="B1939" s="1">
        <v>42919</v>
      </c>
      <c r="C1939" s="2">
        <v>0.45608796296296295</v>
      </c>
      <c r="D1939" s="2">
        <v>0.46314814814814814</v>
      </c>
      <c r="E1939" t="str">
        <f>IF(LEN(telefony[[#This Row],[nr]])=7,"stacjonarny",IF(LEN(telefony[[#This Row],[nr]])=8,"komórkowy","zagraniczne"))</f>
        <v>komórkowy</v>
      </c>
      <c r="F1939">
        <f>IFERROR(SEARCH("12*",telefony[[#This Row],[nr]]),0)</f>
        <v>0</v>
      </c>
      <c r="G1939" s="2">
        <f>telefony[[#This Row],[zakonczenie]]-telefony[[#This Row],[rozpoczecie]]</f>
        <v>7.0601851851851971E-3</v>
      </c>
    </row>
    <row r="1940" spans="1:7" hidden="1" x14ac:dyDescent="0.25">
      <c r="A1940">
        <v>85666950</v>
      </c>
      <c r="B1940" s="1">
        <v>42942</v>
      </c>
      <c r="C1940" s="2">
        <v>0.49417824074074074</v>
      </c>
      <c r="D1940" s="2">
        <v>0.50312500000000004</v>
      </c>
      <c r="E1940" t="str">
        <f>IF(LEN(telefony[[#This Row],[nr]])=7,"stacjonarny",IF(LEN(telefony[[#This Row],[nr]])=8,"komórkowy","zagraniczne"))</f>
        <v>komórkowy</v>
      </c>
      <c r="F1940">
        <f>IFERROR(SEARCH("12*",telefony[[#This Row],[nr]]),0)</f>
        <v>0</v>
      </c>
      <c r="G1940" s="2">
        <f>telefony[[#This Row],[zakonczenie]]-telefony[[#This Row],[rozpoczecie]]</f>
        <v>8.946759259259307E-3</v>
      </c>
    </row>
    <row r="1941" spans="1:7" hidden="1" x14ac:dyDescent="0.25">
      <c r="A1941">
        <v>85838361</v>
      </c>
      <c r="B1941" s="1">
        <v>42928</v>
      </c>
      <c r="C1941" s="2">
        <v>0.58909722222222227</v>
      </c>
      <c r="D1941" s="2">
        <v>0.5993518518518518</v>
      </c>
      <c r="E1941" t="str">
        <f>IF(LEN(telefony[[#This Row],[nr]])=7,"stacjonarny",IF(LEN(telefony[[#This Row],[nr]])=8,"komórkowy","zagraniczne"))</f>
        <v>komórkowy</v>
      </c>
      <c r="F1941">
        <f>IFERROR(SEARCH("12*",telefony[[#This Row],[nr]]),0)</f>
        <v>0</v>
      </c>
      <c r="G1941" s="2">
        <f>telefony[[#This Row],[zakonczenie]]-telefony[[#This Row],[rozpoczecie]]</f>
        <v>1.025462962962953E-2</v>
      </c>
    </row>
    <row r="1942" spans="1:7" hidden="1" x14ac:dyDescent="0.25">
      <c r="A1942">
        <v>86774913</v>
      </c>
      <c r="B1942" s="1">
        <v>42920</v>
      </c>
      <c r="C1942" s="2">
        <v>0.44548611111111114</v>
      </c>
      <c r="D1942" s="2">
        <v>0.4541898148148148</v>
      </c>
      <c r="E1942" t="str">
        <f>IF(LEN(telefony[[#This Row],[nr]])=7,"stacjonarny",IF(LEN(telefony[[#This Row],[nr]])=8,"komórkowy","zagraniczne"))</f>
        <v>komórkowy</v>
      </c>
      <c r="F1942">
        <f>IFERROR(SEARCH("12*",telefony[[#This Row],[nr]]),0)</f>
        <v>0</v>
      </c>
      <c r="G1942" s="2">
        <f>telefony[[#This Row],[zakonczenie]]-telefony[[#This Row],[rozpoczecie]]</f>
        <v>8.703703703703658E-3</v>
      </c>
    </row>
    <row r="1943" spans="1:7" hidden="1" x14ac:dyDescent="0.25">
      <c r="A1943">
        <v>86965710</v>
      </c>
      <c r="B1943" s="1">
        <v>42947</v>
      </c>
      <c r="C1943" s="2">
        <v>0.52516203703703701</v>
      </c>
      <c r="D1943" s="2">
        <v>0.52825231481481483</v>
      </c>
      <c r="E1943" t="str">
        <f>IF(LEN(telefony[[#This Row],[nr]])=7,"stacjonarny",IF(LEN(telefony[[#This Row],[nr]])=8,"komórkowy","zagraniczne"))</f>
        <v>komórkowy</v>
      </c>
      <c r="F1943">
        <f>IFERROR(SEARCH("12*",telefony[[#This Row],[nr]]),0)</f>
        <v>0</v>
      </c>
      <c r="G1943" s="2">
        <f>telefony[[#This Row],[zakonczenie]]-telefony[[#This Row],[rozpoczecie]]</f>
        <v>3.0902777777778168E-3</v>
      </c>
    </row>
    <row r="1944" spans="1:7" hidden="1" x14ac:dyDescent="0.25">
      <c r="A1944">
        <v>87702896</v>
      </c>
      <c r="B1944" s="1">
        <v>42923</v>
      </c>
      <c r="C1944" s="2">
        <v>0.54137731481481477</v>
      </c>
      <c r="D1944" s="2">
        <v>0.55253472222222222</v>
      </c>
      <c r="E1944" t="str">
        <f>IF(LEN(telefony[[#This Row],[nr]])=7,"stacjonarny",IF(LEN(telefony[[#This Row],[nr]])=8,"komórkowy","zagraniczne"))</f>
        <v>komórkowy</v>
      </c>
      <c r="F1944">
        <f>IFERROR(SEARCH("12*",telefony[[#This Row],[nr]]),0)</f>
        <v>0</v>
      </c>
      <c r="G1944" s="2">
        <f>telefony[[#This Row],[zakonczenie]]-telefony[[#This Row],[rozpoczecie]]</f>
        <v>1.1157407407407449E-2</v>
      </c>
    </row>
    <row r="1945" spans="1:7" hidden="1" x14ac:dyDescent="0.25">
      <c r="A1945">
        <v>87702896</v>
      </c>
      <c r="B1945" s="1">
        <v>42928</v>
      </c>
      <c r="C1945" s="2">
        <v>0.47358796296296296</v>
      </c>
      <c r="D1945" s="2">
        <v>0.47878472222222224</v>
      </c>
      <c r="E1945" t="str">
        <f>IF(LEN(telefony[[#This Row],[nr]])=7,"stacjonarny",IF(LEN(telefony[[#This Row],[nr]])=8,"komórkowy","zagraniczne"))</f>
        <v>komórkowy</v>
      </c>
      <c r="F1945">
        <f>IFERROR(SEARCH("12*",telefony[[#This Row],[nr]]),0)</f>
        <v>0</v>
      </c>
      <c r="G1945" s="2">
        <f>telefony[[#This Row],[zakonczenie]]-telefony[[#This Row],[rozpoczecie]]</f>
        <v>5.196759259259276E-3</v>
      </c>
    </row>
    <row r="1946" spans="1:7" hidden="1" x14ac:dyDescent="0.25">
      <c r="A1946">
        <v>88366261</v>
      </c>
      <c r="B1946" s="1">
        <v>42943</v>
      </c>
      <c r="C1946" s="2">
        <v>0.44006944444444446</v>
      </c>
      <c r="D1946" s="2">
        <v>0.44208333333333333</v>
      </c>
      <c r="E1946" t="str">
        <f>IF(LEN(telefony[[#This Row],[nr]])=7,"stacjonarny",IF(LEN(telefony[[#This Row],[nr]])=8,"komórkowy","zagraniczne"))</f>
        <v>komórkowy</v>
      </c>
      <c r="F1946">
        <f>IFERROR(SEARCH("12*",telefony[[#This Row],[nr]]),0)</f>
        <v>0</v>
      </c>
      <c r="G1946" s="2">
        <f>telefony[[#This Row],[zakonczenie]]-telefony[[#This Row],[rozpoczecie]]</f>
        <v>2.0138888888888706E-3</v>
      </c>
    </row>
    <row r="1947" spans="1:7" hidden="1" x14ac:dyDescent="0.25">
      <c r="A1947">
        <v>88664428</v>
      </c>
      <c r="B1947" s="1">
        <v>42928</v>
      </c>
      <c r="C1947" s="2">
        <v>0.56527777777777777</v>
      </c>
      <c r="D1947" s="2">
        <v>0.56814814814814818</v>
      </c>
      <c r="E1947" t="str">
        <f>IF(LEN(telefony[[#This Row],[nr]])=7,"stacjonarny",IF(LEN(telefony[[#This Row],[nr]])=8,"komórkowy","zagraniczne"))</f>
        <v>komórkowy</v>
      </c>
      <c r="F1947">
        <f>IFERROR(SEARCH("12*",telefony[[#This Row],[nr]]),0)</f>
        <v>0</v>
      </c>
      <c r="G1947" s="2">
        <f>telefony[[#This Row],[zakonczenie]]-telefony[[#This Row],[rozpoczecie]]</f>
        <v>2.870370370370412E-3</v>
      </c>
    </row>
    <row r="1948" spans="1:7" hidden="1" x14ac:dyDescent="0.25">
      <c r="A1948">
        <v>88666908</v>
      </c>
      <c r="B1948" s="1">
        <v>42940</v>
      </c>
      <c r="C1948" s="2">
        <v>0.37983796296296296</v>
      </c>
      <c r="D1948" s="2">
        <v>0.38929398148148148</v>
      </c>
      <c r="E1948" t="str">
        <f>IF(LEN(telefony[[#This Row],[nr]])=7,"stacjonarny",IF(LEN(telefony[[#This Row],[nr]])=8,"komórkowy","zagraniczne"))</f>
        <v>komórkowy</v>
      </c>
      <c r="F1948">
        <f>IFERROR(SEARCH("12*",telefony[[#This Row],[nr]]),0)</f>
        <v>0</v>
      </c>
      <c r="G1948" s="2">
        <f>telefony[[#This Row],[zakonczenie]]-telefony[[#This Row],[rozpoczecie]]</f>
        <v>9.4560185185185164E-3</v>
      </c>
    </row>
    <row r="1949" spans="1:7" hidden="1" x14ac:dyDescent="0.25">
      <c r="A1949">
        <v>88929709</v>
      </c>
      <c r="B1949" s="1">
        <v>42943</v>
      </c>
      <c r="C1949" s="2">
        <v>0.46687499999999998</v>
      </c>
      <c r="D1949" s="2">
        <v>0.47510416666666666</v>
      </c>
      <c r="E1949" t="str">
        <f>IF(LEN(telefony[[#This Row],[nr]])=7,"stacjonarny",IF(LEN(telefony[[#This Row],[nr]])=8,"komórkowy","zagraniczne"))</f>
        <v>komórkowy</v>
      </c>
      <c r="F1949">
        <f>IFERROR(SEARCH("12*",telefony[[#This Row],[nr]]),0)</f>
        <v>0</v>
      </c>
      <c r="G1949" s="2">
        <f>telefony[[#This Row],[zakonczenie]]-telefony[[#This Row],[rozpoczecie]]</f>
        <v>8.2291666666666763E-3</v>
      </c>
    </row>
    <row r="1950" spans="1:7" hidden="1" x14ac:dyDescent="0.25">
      <c r="A1950">
        <v>88929925</v>
      </c>
      <c r="B1950" s="1">
        <v>42926</v>
      </c>
      <c r="C1950" s="2">
        <v>0.56688657407407406</v>
      </c>
      <c r="D1950" s="2">
        <v>0.57342592592592589</v>
      </c>
      <c r="E1950" t="str">
        <f>IF(LEN(telefony[[#This Row],[nr]])=7,"stacjonarny",IF(LEN(telefony[[#This Row],[nr]])=8,"komórkowy","zagraniczne"))</f>
        <v>komórkowy</v>
      </c>
      <c r="F1950">
        <f>IFERROR(SEARCH("12*",telefony[[#This Row],[nr]]),0)</f>
        <v>0</v>
      </c>
      <c r="G1950" s="2">
        <f>telefony[[#This Row],[zakonczenie]]-telefony[[#This Row],[rozpoczecie]]</f>
        <v>6.5393518518518379E-3</v>
      </c>
    </row>
    <row r="1951" spans="1:7" hidden="1" x14ac:dyDescent="0.25">
      <c r="A1951">
        <v>89098100</v>
      </c>
      <c r="B1951" s="1">
        <v>42933</v>
      </c>
      <c r="C1951" s="2">
        <v>0.44609953703703703</v>
      </c>
      <c r="D1951" s="2">
        <v>0.44979166666666665</v>
      </c>
      <c r="E1951" t="str">
        <f>IF(LEN(telefony[[#This Row],[nr]])=7,"stacjonarny",IF(LEN(telefony[[#This Row],[nr]])=8,"komórkowy","zagraniczne"))</f>
        <v>komórkowy</v>
      </c>
      <c r="F1951">
        <f>IFERROR(SEARCH("12*",telefony[[#This Row],[nr]]),0)</f>
        <v>0</v>
      </c>
      <c r="G1951" s="2">
        <f>telefony[[#This Row],[zakonczenie]]-telefony[[#This Row],[rozpoczecie]]</f>
        <v>3.6921296296296147E-3</v>
      </c>
    </row>
    <row r="1952" spans="1:7" hidden="1" x14ac:dyDescent="0.25">
      <c r="A1952">
        <v>89263578</v>
      </c>
      <c r="B1952" s="1">
        <v>42942</v>
      </c>
      <c r="C1952" s="2">
        <v>0.42912037037037037</v>
      </c>
      <c r="D1952" s="2">
        <v>0.43753472222222223</v>
      </c>
      <c r="E1952" t="str">
        <f>IF(LEN(telefony[[#This Row],[nr]])=7,"stacjonarny",IF(LEN(telefony[[#This Row],[nr]])=8,"komórkowy","zagraniczne"))</f>
        <v>komórkowy</v>
      </c>
      <c r="F1952">
        <f>IFERROR(SEARCH("12*",telefony[[#This Row],[nr]]),0)</f>
        <v>0</v>
      </c>
      <c r="G1952" s="2">
        <f>telefony[[#This Row],[zakonczenie]]-telefony[[#This Row],[rozpoczecie]]</f>
        <v>8.4143518518518534E-3</v>
      </c>
    </row>
    <row r="1953" spans="1:7" hidden="1" x14ac:dyDescent="0.25">
      <c r="A1953">
        <v>89419064</v>
      </c>
      <c r="B1953" s="1">
        <v>42940</v>
      </c>
      <c r="C1953" s="2">
        <v>0.57850694444444439</v>
      </c>
      <c r="D1953" s="2">
        <v>0.58456018518518515</v>
      </c>
      <c r="E1953" t="str">
        <f>IF(LEN(telefony[[#This Row],[nr]])=7,"stacjonarny",IF(LEN(telefony[[#This Row],[nr]])=8,"komórkowy","zagraniczne"))</f>
        <v>komórkowy</v>
      </c>
      <c r="F1953">
        <f>IFERROR(SEARCH("12*",telefony[[#This Row],[nr]]),0)</f>
        <v>0</v>
      </c>
      <c r="G1953" s="2">
        <f>telefony[[#This Row],[zakonczenie]]-telefony[[#This Row],[rozpoczecie]]</f>
        <v>6.0532407407407618E-3</v>
      </c>
    </row>
    <row r="1954" spans="1:7" hidden="1" x14ac:dyDescent="0.25">
      <c r="A1954">
        <v>89691426</v>
      </c>
      <c r="B1954" s="1">
        <v>42936</v>
      </c>
      <c r="C1954" s="2">
        <v>0.41677083333333331</v>
      </c>
      <c r="D1954" s="2">
        <v>0.42192129629629632</v>
      </c>
      <c r="E1954" t="str">
        <f>IF(LEN(telefony[[#This Row],[nr]])=7,"stacjonarny",IF(LEN(telefony[[#This Row],[nr]])=8,"komórkowy","zagraniczne"))</f>
        <v>komórkowy</v>
      </c>
      <c r="F1954">
        <f>IFERROR(SEARCH("12*",telefony[[#This Row],[nr]]),0)</f>
        <v>0</v>
      </c>
      <c r="G1954" s="2">
        <f>telefony[[#This Row],[zakonczenie]]-telefony[[#This Row],[rozpoczecie]]</f>
        <v>5.1504629629630094E-3</v>
      </c>
    </row>
    <row r="1955" spans="1:7" hidden="1" x14ac:dyDescent="0.25">
      <c r="A1955">
        <v>89814525</v>
      </c>
      <c r="B1955" s="1">
        <v>42926</v>
      </c>
      <c r="C1955" s="2">
        <v>0.51090277777777782</v>
      </c>
      <c r="D1955" s="2">
        <v>0.51175925925925925</v>
      </c>
      <c r="E1955" t="str">
        <f>IF(LEN(telefony[[#This Row],[nr]])=7,"stacjonarny",IF(LEN(telefony[[#This Row],[nr]])=8,"komórkowy","zagraniczne"))</f>
        <v>komórkowy</v>
      </c>
      <c r="F1955">
        <f>IFERROR(SEARCH("12*",telefony[[#This Row],[nr]]),0)</f>
        <v>0</v>
      </c>
      <c r="G1955" s="2">
        <f>telefony[[#This Row],[zakonczenie]]-telefony[[#This Row],[rozpoczecie]]</f>
        <v>8.5648148148143033E-4</v>
      </c>
    </row>
    <row r="1956" spans="1:7" hidden="1" x14ac:dyDescent="0.25">
      <c r="A1956">
        <v>90271112</v>
      </c>
      <c r="B1956" s="1">
        <v>42920</v>
      </c>
      <c r="C1956" s="2">
        <v>0.4805787037037037</v>
      </c>
      <c r="D1956" s="2">
        <v>0.48696759259259259</v>
      </c>
      <c r="E1956" t="str">
        <f>IF(LEN(telefony[[#This Row],[nr]])=7,"stacjonarny",IF(LEN(telefony[[#This Row],[nr]])=8,"komórkowy","zagraniczne"))</f>
        <v>komórkowy</v>
      </c>
      <c r="F1956">
        <f>IFERROR(SEARCH("12*",telefony[[#This Row],[nr]]),0)</f>
        <v>7</v>
      </c>
      <c r="G1956" s="2">
        <f>telefony[[#This Row],[zakonczenie]]-telefony[[#This Row],[rozpoczecie]]</f>
        <v>6.3888888888888884E-3</v>
      </c>
    </row>
    <row r="1957" spans="1:7" hidden="1" x14ac:dyDescent="0.25">
      <c r="A1957">
        <v>90417363</v>
      </c>
      <c r="B1957" s="1">
        <v>42928</v>
      </c>
      <c r="C1957" s="2">
        <v>0.45504629629629628</v>
      </c>
      <c r="D1957" s="2">
        <v>0.4607175925925926</v>
      </c>
      <c r="E1957" t="str">
        <f>IF(LEN(telefony[[#This Row],[nr]])=7,"stacjonarny",IF(LEN(telefony[[#This Row],[nr]])=8,"komórkowy","zagraniczne"))</f>
        <v>komórkowy</v>
      </c>
      <c r="F1957">
        <f>IFERROR(SEARCH("12*",telefony[[#This Row],[nr]]),0)</f>
        <v>0</v>
      </c>
      <c r="G1957" s="2">
        <f>telefony[[#This Row],[zakonczenie]]-telefony[[#This Row],[rozpoczecie]]</f>
        <v>5.6712962962963132E-3</v>
      </c>
    </row>
    <row r="1958" spans="1:7" hidden="1" x14ac:dyDescent="0.25">
      <c r="A1958">
        <v>90532439</v>
      </c>
      <c r="B1958" s="1">
        <v>42923</v>
      </c>
      <c r="C1958" s="2">
        <v>0.34288194444444442</v>
      </c>
      <c r="D1958" s="2">
        <v>0.34506944444444443</v>
      </c>
      <c r="E1958" t="str">
        <f>IF(LEN(telefony[[#This Row],[nr]])=7,"stacjonarny",IF(LEN(telefony[[#This Row],[nr]])=8,"komórkowy","zagraniczne"))</f>
        <v>komórkowy</v>
      </c>
      <c r="F1958">
        <f>IFERROR(SEARCH("12*",telefony[[#This Row],[nr]]),0)</f>
        <v>0</v>
      </c>
      <c r="G1958" s="2">
        <f>telefony[[#This Row],[zakonczenie]]-telefony[[#This Row],[rozpoczecie]]</f>
        <v>2.1875000000000089E-3</v>
      </c>
    </row>
    <row r="1959" spans="1:7" hidden="1" x14ac:dyDescent="0.25">
      <c r="A1959">
        <v>90533733</v>
      </c>
      <c r="B1959" s="1">
        <v>42920</v>
      </c>
      <c r="C1959" s="2">
        <v>0.38092592592592595</v>
      </c>
      <c r="D1959" s="2">
        <v>0.38866898148148149</v>
      </c>
      <c r="E1959" t="str">
        <f>IF(LEN(telefony[[#This Row],[nr]])=7,"stacjonarny",IF(LEN(telefony[[#This Row],[nr]])=8,"komórkowy","zagraniczne"))</f>
        <v>komórkowy</v>
      </c>
      <c r="F1959">
        <f>IFERROR(SEARCH("12*",telefony[[#This Row],[nr]]),0)</f>
        <v>0</v>
      </c>
      <c r="G1959" s="2">
        <f>telefony[[#This Row],[zakonczenie]]-telefony[[#This Row],[rozpoczecie]]</f>
        <v>7.7430555555555447E-3</v>
      </c>
    </row>
    <row r="1960" spans="1:7" hidden="1" x14ac:dyDescent="0.25">
      <c r="A1960">
        <v>90762334</v>
      </c>
      <c r="B1960" s="1">
        <v>42943</v>
      </c>
      <c r="C1960" s="2">
        <v>0.54144675925925922</v>
      </c>
      <c r="D1960" s="2">
        <v>0.54313657407407412</v>
      </c>
      <c r="E1960" t="str">
        <f>IF(LEN(telefony[[#This Row],[nr]])=7,"stacjonarny",IF(LEN(telefony[[#This Row],[nr]])=8,"komórkowy","zagraniczne"))</f>
        <v>komórkowy</v>
      </c>
      <c r="F1960">
        <f>IFERROR(SEARCH("12*",telefony[[#This Row],[nr]]),0)</f>
        <v>0</v>
      </c>
      <c r="G1960" s="2">
        <f>telefony[[#This Row],[zakonczenie]]-telefony[[#This Row],[rozpoczecie]]</f>
        <v>1.6898148148148939E-3</v>
      </c>
    </row>
    <row r="1961" spans="1:7" hidden="1" x14ac:dyDescent="0.25">
      <c r="A1961">
        <v>90880011</v>
      </c>
      <c r="B1961" s="1">
        <v>42935</v>
      </c>
      <c r="C1961" s="2">
        <v>0.40743055555555557</v>
      </c>
      <c r="D1961" s="2">
        <v>0.41255787037037039</v>
      </c>
      <c r="E1961" t="str">
        <f>IF(LEN(telefony[[#This Row],[nr]])=7,"stacjonarny",IF(LEN(telefony[[#This Row],[nr]])=8,"komórkowy","zagraniczne"))</f>
        <v>komórkowy</v>
      </c>
      <c r="F1961">
        <f>IFERROR(SEARCH("12*",telefony[[#This Row],[nr]]),0)</f>
        <v>0</v>
      </c>
      <c r="G1961" s="2">
        <f>telefony[[#This Row],[zakonczenie]]-telefony[[#This Row],[rozpoczecie]]</f>
        <v>5.1273148148148207E-3</v>
      </c>
    </row>
    <row r="1962" spans="1:7" hidden="1" x14ac:dyDescent="0.25">
      <c r="A1962">
        <v>90884366</v>
      </c>
      <c r="B1962" s="1">
        <v>42934</v>
      </c>
      <c r="C1962" s="2">
        <v>0.57276620370370368</v>
      </c>
      <c r="D1962" s="2">
        <v>0.57995370370370369</v>
      </c>
      <c r="E1962" t="str">
        <f>IF(LEN(telefony[[#This Row],[nr]])=7,"stacjonarny",IF(LEN(telefony[[#This Row],[nr]])=8,"komórkowy","zagraniczne"))</f>
        <v>komórkowy</v>
      </c>
      <c r="F1962">
        <f>IFERROR(SEARCH("12*",telefony[[#This Row],[nr]]),0)</f>
        <v>0</v>
      </c>
      <c r="G1962" s="2">
        <f>telefony[[#This Row],[zakonczenie]]-telefony[[#This Row],[rozpoczecie]]</f>
        <v>7.1875000000000133E-3</v>
      </c>
    </row>
    <row r="1963" spans="1:7" hidden="1" x14ac:dyDescent="0.25">
      <c r="A1963">
        <v>90993861</v>
      </c>
      <c r="B1963" s="1">
        <v>42936</v>
      </c>
      <c r="C1963" s="2">
        <v>0.48280092592592594</v>
      </c>
      <c r="D1963" s="2">
        <v>0.48798611111111112</v>
      </c>
      <c r="E1963" t="str">
        <f>IF(LEN(telefony[[#This Row],[nr]])=7,"stacjonarny",IF(LEN(telefony[[#This Row],[nr]])=8,"komórkowy","zagraniczne"))</f>
        <v>komórkowy</v>
      </c>
      <c r="F1963">
        <f>IFERROR(SEARCH("12*",telefony[[#This Row],[nr]]),0)</f>
        <v>0</v>
      </c>
      <c r="G1963" s="2">
        <f>telefony[[#This Row],[zakonczenie]]-telefony[[#This Row],[rozpoczecie]]</f>
        <v>5.1851851851851816E-3</v>
      </c>
    </row>
    <row r="1964" spans="1:7" hidden="1" x14ac:dyDescent="0.25">
      <c r="A1964">
        <v>91032395</v>
      </c>
      <c r="B1964" s="1">
        <v>42937</v>
      </c>
      <c r="C1964" s="2">
        <v>0.53811342592592593</v>
      </c>
      <c r="D1964" s="2">
        <v>0.54365740740740742</v>
      </c>
      <c r="E1964" t="str">
        <f>IF(LEN(telefony[[#This Row],[nr]])=7,"stacjonarny",IF(LEN(telefony[[#This Row],[nr]])=8,"komórkowy","zagraniczne"))</f>
        <v>komórkowy</v>
      </c>
      <c r="F1964">
        <f>IFERROR(SEARCH("12*",telefony[[#This Row],[nr]]),0)</f>
        <v>0</v>
      </c>
      <c r="G1964" s="2">
        <f>telefony[[#This Row],[zakonczenie]]-telefony[[#This Row],[rozpoczecie]]</f>
        <v>5.5439814814814969E-3</v>
      </c>
    </row>
    <row r="1965" spans="1:7" hidden="1" x14ac:dyDescent="0.25">
      <c r="A1965">
        <v>91129571</v>
      </c>
      <c r="B1965" s="1">
        <v>42944</v>
      </c>
      <c r="C1965" s="2">
        <v>0.58353009259259259</v>
      </c>
      <c r="D1965" s="2">
        <v>0.58950231481481485</v>
      </c>
      <c r="E1965" t="str">
        <f>IF(LEN(telefony[[#This Row],[nr]])=7,"stacjonarny",IF(LEN(telefony[[#This Row],[nr]])=8,"komórkowy","zagraniczne"))</f>
        <v>komórkowy</v>
      </c>
      <c r="F1965">
        <f>IFERROR(SEARCH("12*",telefony[[#This Row],[nr]]),0)</f>
        <v>3</v>
      </c>
      <c r="G1965" s="2">
        <f>telefony[[#This Row],[zakonczenie]]-telefony[[#This Row],[rozpoczecie]]</f>
        <v>5.9722222222222676E-3</v>
      </c>
    </row>
    <row r="1966" spans="1:7" hidden="1" x14ac:dyDescent="0.25">
      <c r="A1966">
        <v>91208799</v>
      </c>
      <c r="B1966" s="1">
        <v>42929</v>
      </c>
      <c r="C1966" s="2">
        <v>0.60311342592592587</v>
      </c>
      <c r="D1966" s="2">
        <v>0.61048611111111106</v>
      </c>
      <c r="E1966" t="str">
        <f>IF(LEN(telefony[[#This Row],[nr]])=7,"stacjonarny",IF(LEN(telefony[[#This Row],[nr]])=8,"komórkowy","zagraniczne"))</f>
        <v>komórkowy</v>
      </c>
      <c r="F1966">
        <f>IFERROR(SEARCH("12*",telefony[[#This Row],[nr]]),0)</f>
        <v>2</v>
      </c>
      <c r="G1966" s="2">
        <f>telefony[[#This Row],[zakonczenie]]-telefony[[#This Row],[rozpoczecie]]</f>
        <v>7.3726851851851904E-3</v>
      </c>
    </row>
    <row r="1967" spans="1:7" hidden="1" x14ac:dyDescent="0.25">
      <c r="A1967">
        <v>91626903</v>
      </c>
      <c r="B1967" s="1">
        <v>42940</v>
      </c>
      <c r="C1967" s="2">
        <v>0.45930555555555558</v>
      </c>
      <c r="D1967" s="2">
        <v>0.46885416666666668</v>
      </c>
      <c r="E1967" t="str">
        <f>IF(LEN(telefony[[#This Row],[nr]])=7,"stacjonarny",IF(LEN(telefony[[#This Row],[nr]])=8,"komórkowy","zagraniczne"))</f>
        <v>komórkowy</v>
      </c>
      <c r="F1967">
        <f>IFERROR(SEARCH("12*",telefony[[#This Row],[nr]]),0)</f>
        <v>0</v>
      </c>
      <c r="G1967" s="2">
        <f>telefony[[#This Row],[zakonczenie]]-telefony[[#This Row],[rozpoczecie]]</f>
        <v>9.5486111111111049E-3</v>
      </c>
    </row>
    <row r="1968" spans="1:7" hidden="1" x14ac:dyDescent="0.25">
      <c r="A1968">
        <v>91743317</v>
      </c>
      <c r="B1968" s="1">
        <v>42928</v>
      </c>
      <c r="C1968" s="2">
        <v>0.43717592592592591</v>
      </c>
      <c r="D1968" s="2">
        <v>0.44695601851851852</v>
      </c>
      <c r="E1968" t="str">
        <f>IF(LEN(telefony[[#This Row],[nr]])=7,"stacjonarny",IF(LEN(telefony[[#This Row],[nr]])=8,"komórkowy","zagraniczne"))</f>
        <v>komórkowy</v>
      </c>
      <c r="F1968">
        <f>IFERROR(SEARCH("12*",telefony[[#This Row],[nr]]),0)</f>
        <v>0</v>
      </c>
      <c r="G1968" s="2">
        <f>telefony[[#This Row],[zakonczenie]]-telefony[[#This Row],[rozpoczecie]]</f>
        <v>9.7800925925926041E-3</v>
      </c>
    </row>
    <row r="1969" spans="1:7" hidden="1" x14ac:dyDescent="0.25">
      <c r="A1969">
        <v>91907883</v>
      </c>
      <c r="B1969" s="1">
        <v>42937</v>
      </c>
      <c r="C1969" s="2">
        <v>0.42054398148148148</v>
      </c>
      <c r="D1969" s="2">
        <v>0.42721064814814813</v>
      </c>
      <c r="E1969" t="str">
        <f>IF(LEN(telefony[[#This Row],[nr]])=7,"stacjonarny",IF(LEN(telefony[[#This Row],[nr]])=8,"komórkowy","zagraniczne"))</f>
        <v>komórkowy</v>
      </c>
      <c r="F1969">
        <f>IFERROR(SEARCH("12*",telefony[[#This Row],[nr]]),0)</f>
        <v>0</v>
      </c>
      <c r="G1969" s="2">
        <f>telefony[[#This Row],[zakonczenie]]-telefony[[#This Row],[rozpoczecie]]</f>
        <v>6.6666666666666541E-3</v>
      </c>
    </row>
    <row r="1970" spans="1:7" hidden="1" x14ac:dyDescent="0.25">
      <c r="A1970">
        <v>91907883</v>
      </c>
      <c r="B1970" s="1">
        <v>42937</v>
      </c>
      <c r="C1970" s="2">
        <v>0.45689814814814816</v>
      </c>
      <c r="D1970" s="2">
        <v>0.4574537037037037</v>
      </c>
      <c r="E1970" t="str">
        <f>IF(LEN(telefony[[#This Row],[nr]])=7,"stacjonarny",IF(LEN(telefony[[#This Row],[nr]])=8,"komórkowy","zagraniczne"))</f>
        <v>komórkowy</v>
      </c>
      <c r="F1970">
        <f>IFERROR(SEARCH("12*",telefony[[#This Row],[nr]]),0)</f>
        <v>0</v>
      </c>
      <c r="G1970" s="2">
        <f>telefony[[#This Row],[zakonczenie]]-telefony[[#This Row],[rozpoczecie]]</f>
        <v>5.5555555555553138E-4</v>
      </c>
    </row>
    <row r="1971" spans="1:7" hidden="1" x14ac:dyDescent="0.25">
      <c r="A1971">
        <v>92127966</v>
      </c>
      <c r="B1971" s="1">
        <v>42941</v>
      </c>
      <c r="C1971" s="2">
        <v>0.5317708333333333</v>
      </c>
      <c r="D1971" s="2">
        <v>0.53724537037037035</v>
      </c>
      <c r="E1971" t="str">
        <f>IF(LEN(telefony[[#This Row],[nr]])=7,"stacjonarny",IF(LEN(telefony[[#This Row],[nr]])=8,"komórkowy","zagraniczne"))</f>
        <v>komórkowy</v>
      </c>
      <c r="F1971">
        <f>IFERROR(SEARCH("12*",telefony[[#This Row],[nr]]),0)</f>
        <v>3</v>
      </c>
      <c r="G1971" s="2">
        <f>telefony[[#This Row],[zakonczenie]]-telefony[[#This Row],[rozpoczecie]]</f>
        <v>5.4745370370370416E-3</v>
      </c>
    </row>
    <row r="1972" spans="1:7" hidden="1" x14ac:dyDescent="0.25">
      <c r="A1972">
        <v>92326393</v>
      </c>
      <c r="B1972" s="1">
        <v>42937</v>
      </c>
      <c r="C1972" s="2">
        <v>0.60782407407407413</v>
      </c>
      <c r="D1972" s="2">
        <v>0.61331018518518521</v>
      </c>
      <c r="E1972" t="str">
        <f>IF(LEN(telefony[[#This Row],[nr]])=7,"stacjonarny",IF(LEN(telefony[[#This Row],[nr]])=8,"komórkowy","zagraniczne"))</f>
        <v>komórkowy</v>
      </c>
      <c r="F1972">
        <f>IFERROR(SEARCH("12*",telefony[[#This Row],[nr]]),0)</f>
        <v>0</v>
      </c>
      <c r="G1972" s="2">
        <f>telefony[[#This Row],[zakonczenie]]-telefony[[#This Row],[rozpoczecie]]</f>
        <v>5.4861111111110805E-3</v>
      </c>
    </row>
    <row r="1973" spans="1:7" hidden="1" x14ac:dyDescent="0.25">
      <c r="A1973">
        <v>92414932</v>
      </c>
      <c r="B1973" s="1">
        <v>42943</v>
      </c>
      <c r="C1973" s="2">
        <v>0.48085648148148147</v>
      </c>
      <c r="D1973" s="2">
        <v>0.48893518518518519</v>
      </c>
      <c r="E1973" t="str">
        <f>IF(LEN(telefony[[#This Row],[nr]])=7,"stacjonarny",IF(LEN(telefony[[#This Row],[nr]])=8,"komórkowy","zagraniczne"))</f>
        <v>komórkowy</v>
      </c>
      <c r="F1973">
        <f>IFERROR(SEARCH("12*",telefony[[#This Row],[nr]]),0)</f>
        <v>0</v>
      </c>
      <c r="G1973" s="2">
        <f>telefony[[#This Row],[zakonczenie]]-telefony[[#This Row],[rozpoczecie]]</f>
        <v>8.0787037037037268E-3</v>
      </c>
    </row>
    <row r="1974" spans="1:7" hidden="1" x14ac:dyDescent="0.25">
      <c r="A1974">
        <v>92461001</v>
      </c>
      <c r="B1974" s="1">
        <v>42937</v>
      </c>
      <c r="C1974" s="2">
        <v>0.43730324074074073</v>
      </c>
      <c r="D1974" s="2">
        <v>0.44869212962962962</v>
      </c>
      <c r="E1974" t="str">
        <f>IF(LEN(telefony[[#This Row],[nr]])=7,"stacjonarny",IF(LEN(telefony[[#This Row],[nr]])=8,"komórkowy","zagraniczne"))</f>
        <v>komórkowy</v>
      </c>
      <c r="F1974">
        <f>IFERROR(SEARCH("12*",telefony[[#This Row],[nr]]),0)</f>
        <v>0</v>
      </c>
      <c r="G1974" s="2">
        <f>telefony[[#This Row],[zakonczenie]]-telefony[[#This Row],[rozpoczecie]]</f>
        <v>1.1388888888888893E-2</v>
      </c>
    </row>
    <row r="1975" spans="1:7" hidden="1" x14ac:dyDescent="0.25">
      <c r="A1975">
        <v>92597723</v>
      </c>
      <c r="B1975" s="1">
        <v>42926</v>
      </c>
      <c r="C1975" s="2">
        <v>0.52837962962962959</v>
      </c>
      <c r="D1975" s="2">
        <v>0.53084490740740742</v>
      </c>
      <c r="E1975" t="str">
        <f>IF(LEN(telefony[[#This Row],[nr]])=7,"stacjonarny",IF(LEN(telefony[[#This Row],[nr]])=8,"komórkowy","zagraniczne"))</f>
        <v>komórkowy</v>
      </c>
      <c r="F1975">
        <f>IFERROR(SEARCH("12*",telefony[[#This Row],[nr]]),0)</f>
        <v>0</v>
      </c>
      <c r="G1975" s="2">
        <f>telefony[[#This Row],[zakonczenie]]-telefony[[#This Row],[rozpoczecie]]</f>
        <v>2.4652777777778301E-3</v>
      </c>
    </row>
    <row r="1976" spans="1:7" hidden="1" x14ac:dyDescent="0.25">
      <c r="A1976">
        <v>93050839</v>
      </c>
      <c r="B1976" s="1">
        <v>42936</v>
      </c>
      <c r="C1976" s="2">
        <v>0.46225694444444443</v>
      </c>
      <c r="D1976" s="2">
        <v>0.46591435185185187</v>
      </c>
      <c r="E1976" t="str">
        <f>IF(LEN(telefony[[#This Row],[nr]])=7,"stacjonarny",IF(LEN(telefony[[#This Row],[nr]])=8,"komórkowy","zagraniczne"))</f>
        <v>komórkowy</v>
      </c>
      <c r="F1976">
        <f>IFERROR(SEARCH("12*",telefony[[#This Row],[nr]]),0)</f>
        <v>0</v>
      </c>
      <c r="G1976" s="2">
        <f>telefony[[#This Row],[zakonczenie]]-telefony[[#This Row],[rozpoczecie]]</f>
        <v>3.6574074074074425E-3</v>
      </c>
    </row>
    <row r="1977" spans="1:7" hidden="1" x14ac:dyDescent="0.25">
      <c r="A1977">
        <v>93611539</v>
      </c>
      <c r="B1977" s="1">
        <v>42920</v>
      </c>
      <c r="C1977" s="2">
        <v>0.40133101851851855</v>
      </c>
      <c r="D1977" s="2">
        <v>0.40964120370370372</v>
      </c>
      <c r="E1977" t="str">
        <f>IF(LEN(telefony[[#This Row],[nr]])=7,"stacjonarny",IF(LEN(telefony[[#This Row],[nr]])=8,"komórkowy","zagraniczne"))</f>
        <v>komórkowy</v>
      </c>
      <c r="F1977">
        <f>IFERROR(SEARCH("12*",telefony[[#This Row],[nr]]),0)</f>
        <v>0</v>
      </c>
      <c r="G1977" s="2">
        <f>telefony[[#This Row],[zakonczenie]]-telefony[[#This Row],[rozpoczecie]]</f>
        <v>8.3101851851851705E-3</v>
      </c>
    </row>
    <row r="1978" spans="1:7" hidden="1" x14ac:dyDescent="0.25">
      <c r="A1978">
        <v>93611539</v>
      </c>
      <c r="B1978" s="1">
        <v>42922</v>
      </c>
      <c r="C1978" s="2">
        <v>0.45853009259259259</v>
      </c>
      <c r="D1978" s="2">
        <v>0.46674768518518517</v>
      </c>
      <c r="E1978" t="str">
        <f>IF(LEN(telefony[[#This Row],[nr]])=7,"stacjonarny",IF(LEN(telefony[[#This Row],[nr]])=8,"komórkowy","zagraniczne"))</f>
        <v>komórkowy</v>
      </c>
      <c r="F1978">
        <f>IFERROR(SEARCH("12*",telefony[[#This Row],[nr]]),0)</f>
        <v>0</v>
      </c>
      <c r="G1978" s="2">
        <f>telefony[[#This Row],[zakonczenie]]-telefony[[#This Row],[rozpoczecie]]</f>
        <v>8.2175925925925819E-3</v>
      </c>
    </row>
    <row r="1979" spans="1:7" hidden="1" x14ac:dyDescent="0.25">
      <c r="A1979">
        <v>93696449</v>
      </c>
      <c r="B1979" s="1">
        <v>42920</v>
      </c>
      <c r="C1979" s="2">
        <v>0.45063657407407409</v>
      </c>
      <c r="D1979" s="2">
        <v>0.45581018518518518</v>
      </c>
      <c r="E1979" t="str">
        <f>IF(LEN(telefony[[#This Row],[nr]])=7,"stacjonarny",IF(LEN(telefony[[#This Row],[nr]])=8,"komórkowy","zagraniczne"))</f>
        <v>komórkowy</v>
      </c>
      <c r="F1979">
        <f>IFERROR(SEARCH("12*",telefony[[#This Row],[nr]]),0)</f>
        <v>0</v>
      </c>
      <c r="G1979" s="2">
        <f>telefony[[#This Row],[zakonczenie]]-telefony[[#This Row],[rozpoczecie]]</f>
        <v>5.1736111111110872E-3</v>
      </c>
    </row>
    <row r="1980" spans="1:7" hidden="1" x14ac:dyDescent="0.25">
      <c r="A1980">
        <v>93696449</v>
      </c>
      <c r="B1980" s="1">
        <v>42920</v>
      </c>
      <c r="C1980" s="2">
        <v>0.6227314814814815</v>
      </c>
      <c r="D1980" s="2">
        <v>0.63056712962962957</v>
      </c>
      <c r="E1980" t="str">
        <f>IF(LEN(telefony[[#This Row],[nr]])=7,"stacjonarny",IF(LEN(telefony[[#This Row],[nr]])=8,"komórkowy","zagraniczne"))</f>
        <v>komórkowy</v>
      </c>
      <c r="F1980">
        <f>IFERROR(SEARCH("12*",telefony[[#This Row],[nr]]),0)</f>
        <v>0</v>
      </c>
      <c r="G1980" s="2">
        <f>telefony[[#This Row],[zakonczenie]]-telefony[[#This Row],[rozpoczecie]]</f>
        <v>7.8356481481480778E-3</v>
      </c>
    </row>
    <row r="1981" spans="1:7" hidden="1" x14ac:dyDescent="0.25">
      <c r="A1981">
        <v>93696449</v>
      </c>
      <c r="B1981" s="1">
        <v>42927</v>
      </c>
      <c r="C1981" s="2">
        <v>0.57939814814814816</v>
      </c>
      <c r="D1981" s="2">
        <v>0.5795717592592593</v>
      </c>
      <c r="E1981" t="str">
        <f>IF(LEN(telefony[[#This Row],[nr]])=7,"stacjonarny",IF(LEN(telefony[[#This Row],[nr]])=8,"komórkowy","zagraniczne"))</f>
        <v>komórkowy</v>
      </c>
      <c r="F1981">
        <f>IFERROR(SEARCH("12*",telefony[[#This Row],[nr]]),0)</f>
        <v>0</v>
      </c>
      <c r="G1981" s="2">
        <f>telefony[[#This Row],[zakonczenie]]-telefony[[#This Row],[rozpoczecie]]</f>
        <v>1.7361111111113825E-4</v>
      </c>
    </row>
    <row r="1982" spans="1:7" hidden="1" x14ac:dyDescent="0.25">
      <c r="A1982">
        <v>93696449</v>
      </c>
      <c r="B1982" s="1">
        <v>42927</v>
      </c>
      <c r="C1982" s="2">
        <v>0.60077546296296291</v>
      </c>
      <c r="D1982" s="2">
        <v>0.60853009259259261</v>
      </c>
      <c r="E1982" t="str">
        <f>IF(LEN(telefony[[#This Row],[nr]])=7,"stacjonarny",IF(LEN(telefony[[#This Row],[nr]])=8,"komórkowy","zagraniczne"))</f>
        <v>komórkowy</v>
      </c>
      <c r="F1982">
        <f>IFERROR(SEARCH("12*",telefony[[#This Row],[nr]]),0)</f>
        <v>0</v>
      </c>
      <c r="G1982" s="2">
        <f>telefony[[#This Row],[zakonczenie]]-telefony[[#This Row],[rozpoczecie]]</f>
        <v>7.7546296296296946E-3</v>
      </c>
    </row>
    <row r="1983" spans="1:7" hidden="1" x14ac:dyDescent="0.25">
      <c r="A1983">
        <v>93794133</v>
      </c>
      <c r="B1983" s="1">
        <v>42928</v>
      </c>
      <c r="C1983" s="2">
        <v>0.58592592592592596</v>
      </c>
      <c r="D1983" s="2">
        <v>0.59038194444444447</v>
      </c>
      <c r="E1983" t="str">
        <f>IF(LEN(telefony[[#This Row],[nr]])=7,"stacjonarny",IF(LEN(telefony[[#This Row],[nr]])=8,"komórkowy","zagraniczne"))</f>
        <v>komórkowy</v>
      </c>
      <c r="F1983">
        <f>IFERROR(SEARCH("12*",telefony[[#This Row],[nr]]),0)</f>
        <v>0</v>
      </c>
      <c r="G1983" s="2">
        <f>telefony[[#This Row],[zakonczenie]]-telefony[[#This Row],[rozpoczecie]]</f>
        <v>4.4560185185185119E-3</v>
      </c>
    </row>
    <row r="1984" spans="1:7" hidden="1" x14ac:dyDescent="0.25">
      <c r="A1984">
        <v>93811207</v>
      </c>
      <c r="B1984" s="1">
        <v>42933</v>
      </c>
      <c r="C1984" s="2">
        <v>0.52707175925925931</v>
      </c>
      <c r="D1984" s="2">
        <v>0.53460648148148149</v>
      </c>
      <c r="E1984" t="str">
        <f>IF(LEN(telefony[[#This Row],[nr]])=7,"stacjonarny",IF(LEN(telefony[[#This Row],[nr]])=8,"komórkowy","zagraniczne"))</f>
        <v>komórkowy</v>
      </c>
      <c r="F1984">
        <f>IFERROR(SEARCH("12*",telefony[[#This Row],[nr]]),0)</f>
        <v>5</v>
      </c>
      <c r="G1984" s="2">
        <f>telefony[[#This Row],[zakonczenie]]-telefony[[#This Row],[rozpoczecie]]</f>
        <v>7.5347222222221788E-3</v>
      </c>
    </row>
    <row r="1985" spans="1:7" hidden="1" x14ac:dyDescent="0.25">
      <c r="A1985">
        <v>94197168</v>
      </c>
      <c r="B1985" s="1">
        <v>42928</v>
      </c>
      <c r="C1985" s="2">
        <v>0.47819444444444442</v>
      </c>
      <c r="D1985" s="2">
        <v>0.48442129629629632</v>
      </c>
      <c r="E1985" t="str">
        <f>IF(LEN(telefony[[#This Row],[nr]])=7,"stacjonarny",IF(LEN(telefony[[#This Row],[nr]])=8,"komórkowy","zagraniczne"))</f>
        <v>komórkowy</v>
      </c>
      <c r="F1985">
        <f>IFERROR(SEARCH("12*",telefony[[#This Row],[nr]]),0)</f>
        <v>0</v>
      </c>
      <c r="G1985" s="2">
        <f>telefony[[#This Row],[zakonczenie]]-telefony[[#This Row],[rozpoczecie]]</f>
        <v>6.2268518518519E-3</v>
      </c>
    </row>
    <row r="1986" spans="1:7" hidden="1" x14ac:dyDescent="0.25">
      <c r="A1986">
        <v>94634526</v>
      </c>
      <c r="B1986" s="1">
        <v>42923</v>
      </c>
      <c r="C1986" s="2">
        <v>0.3721990740740741</v>
      </c>
      <c r="D1986" s="2">
        <v>0.37956018518518519</v>
      </c>
      <c r="E1986" t="str">
        <f>IF(LEN(telefony[[#This Row],[nr]])=7,"stacjonarny",IF(LEN(telefony[[#This Row],[nr]])=8,"komórkowy","zagraniczne"))</f>
        <v>komórkowy</v>
      </c>
      <c r="F1986">
        <f>IFERROR(SEARCH("12*",telefony[[#This Row],[nr]]),0)</f>
        <v>0</v>
      </c>
      <c r="G1986" s="2">
        <f>telefony[[#This Row],[zakonczenie]]-telefony[[#This Row],[rozpoczecie]]</f>
        <v>7.3611111111110961E-3</v>
      </c>
    </row>
    <row r="1987" spans="1:7" hidden="1" x14ac:dyDescent="0.25">
      <c r="A1987">
        <v>94989369</v>
      </c>
      <c r="B1987" s="1">
        <v>42942</v>
      </c>
      <c r="C1987" s="2">
        <v>0.37965277777777778</v>
      </c>
      <c r="D1987" s="2">
        <v>0.39068287037037036</v>
      </c>
      <c r="E1987" t="str">
        <f>IF(LEN(telefony[[#This Row],[nr]])=7,"stacjonarny",IF(LEN(telefony[[#This Row],[nr]])=8,"komórkowy","zagraniczne"))</f>
        <v>komórkowy</v>
      </c>
      <c r="F1987">
        <f>IFERROR(SEARCH("12*",telefony[[#This Row],[nr]]),0)</f>
        <v>0</v>
      </c>
      <c r="G1987" s="2">
        <f>telefony[[#This Row],[zakonczenie]]-telefony[[#This Row],[rozpoczecie]]</f>
        <v>1.1030092592592577E-2</v>
      </c>
    </row>
    <row r="1988" spans="1:7" hidden="1" x14ac:dyDescent="0.25">
      <c r="A1988">
        <v>95211263</v>
      </c>
      <c r="B1988" s="1">
        <v>42923</v>
      </c>
      <c r="C1988" s="2">
        <v>0.36069444444444443</v>
      </c>
      <c r="D1988" s="2">
        <v>0.36572916666666666</v>
      </c>
      <c r="E1988" t="str">
        <f>IF(LEN(telefony[[#This Row],[nr]])=7,"stacjonarny",IF(LEN(telefony[[#This Row],[nr]])=8,"komórkowy","zagraniczne"))</f>
        <v>komórkowy</v>
      </c>
      <c r="F1988">
        <f>IFERROR(SEARCH("12*",telefony[[#This Row],[nr]]),0)</f>
        <v>5</v>
      </c>
      <c r="G1988" s="2">
        <f>telefony[[#This Row],[zakonczenie]]-telefony[[#This Row],[rozpoczecie]]</f>
        <v>5.0347222222222321E-3</v>
      </c>
    </row>
    <row r="1989" spans="1:7" hidden="1" x14ac:dyDescent="0.25">
      <c r="A1989">
        <v>95805020</v>
      </c>
      <c r="B1989" s="1">
        <v>42944</v>
      </c>
      <c r="C1989" s="2">
        <v>0.52603009259259259</v>
      </c>
      <c r="D1989" s="2">
        <v>0.53304398148148147</v>
      </c>
      <c r="E1989" t="str">
        <f>IF(LEN(telefony[[#This Row],[nr]])=7,"stacjonarny",IF(LEN(telefony[[#This Row],[nr]])=8,"komórkowy","zagraniczne"))</f>
        <v>komórkowy</v>
      </c>
      <c r="F1989">
        <f>IFERROR(SEARCH("12*",telefony[[#This Row],[nr]]),0)</f>
        <v>0</v>
      </c>
      <c r="G1989" s="2">
        <f>telefony[[#This Row],[zakonczenie]]-telefony[[#This Row],[rozpoczecie]]</f>
        <v>7.0138888888888751E-3</v>
      </c>
    </row>
    <row r="1990" spans="1:7" hidden="1" x14ac:dyDescent="0.25">
      <c r="A1990">
        <v>96191858</v>
      </c>
      <c r="B1990" s="1">
        <v>42919</v>
      </c>
      <c r="C1990" s="2">
        <v>0.36861111111111111</v>
      </c>
      <c r="D1990" s="2">
        <v>0.37554398148148149</v>
      </c>
      <c r="E1990" t="str">
        <f>IF(LEN(telefony[[#This Row],[nr]])=7,"stacjonarny",IF(LEN(telefony[[#This Row],[nr]])=8,"komórkowy","zagraniczne"))</f>
        <v>komórkowy</v>
      </c>
      <c r="F1990">
        <f>IFERROR(SEARCH("12*",telefony[[#This Row],[nr]]),0)</f>
        <v>0</v>
      </c>
      <c r="G1990" s="2">
        <f>telefony[[#This Row],[zakonczenie]]-telefony[[#This Row],[rozpoczecie]]</f>
        <v>6.9328703703703809E-3</v>
      </c>
    </row>
    <row r="1991" spans="1:7" hidden="1" x14ac:dyDescent="0.25">
      <c r="A1991">
        <v>96191858</v>
      </c>
      <c r="B1991" s="1">
        <v>42919</v>
      </c>
      <c r="C1991" s="2">
        <v>0.37987268518518519</v>
      </c>
      <c r="D1991" s="2">
        <v>0.38802083333333331</v>
      </c>
      <c r="E1991" t="str">
        <f>IF(LEN(telefony[[#This Row],[nr]])=7,"stacjonarny",IF(LEN(telefony[[#This Row],[nr]])=8,"komórkowy","zagraniczne"))</f>
        <v>komórkowy</v>
      </c>
      <c r="F1991">
        <f>IFERROR(SEARCH("12*",telefony[[#This Row],[nr]]),0)</f>
        <v>0</v>
      </c>
      <c r="G1991" s="2">
        <f>telefony[[#This Row],[zakonczenie]]-telefony[[#This Row],[rozpoczecie]]</f>
        <v>8.1481481481481266E-3</v>
      </c>
    </row>
    <row r="1992" spans="1:7" hidden="1" x14ac:dyDescent="0.25">
      <c r="A1992">
        <v>96191858</v>
      </c>
      <c r="B1992" s="1">
        <v>42930</v>
      </c>
      <c r="C1992" s="2">
        <v>0.44916666666666666</v>
      </c>
      <c r="D1992" s="2">
        <v>0.46023148148148146</v>
      </c>
      <c r="E1992" t="str">
        <f>IF(LEN(telefony[[#This Row],[nr]])=7,"stacjonarny",IF(LEN(telefony[[#This Row],[nr]])=8,"komórkowy","zagraniczne"))</f>
        <v>komórkowy</v>
      </c>
      <c r="F1992">
        <f>IFERROR(SEARCH("12*",telefony[[#This Row],[nr]]),0)</f>
        <v>0</v>
      </c>
      <c r="G1992" s="2">
        <f>telefony[[#This Row],[zakonczenie]]-telefony[[#This Row],[rozpoczecie]]</f>
        <v>1.1064814814814805E-2</v>
      </c>
    </row>
    <row r="1993" spans="1:7" hidden="1" x14ac:dyDescent="0.25">
      <c r="A1993">
        <v>96302157</v>
      </c>
      <c r="B1993" s="1">
        <v>42947</v>
      </c>
      <c r="C1993" s="2">
        <v>0.59052083333333338</v>
      </c>
      <c r="D1993" s="2">
        <v>0.59702546296296299</v>
      </c>
      <c r="E1993" t="str">
        <f>IF(LEN(telefony[[#This Row],[nr]])=7,"stacjonarny",IF(LEN(telefony[[#This Row],[nr]])=8,"komórkowy","zagraniczne"))</f>
        <v>komórkowy</v>
      </c>
      <c r="F1993">
        <f>IFERROR(SEARCH("12*",telefony[[#This Row],[nr]]),0)</f>
        <v>0</v>
      </c>
      <c r="G1993" s="2">
        <f>telefony[[#This Row],[zakonczenie]]-telefony[[#This Row],[rozpoczecie]]</f>
        <v>6.5046296296296102E-3</v>
      </c>
    </row>
    <row r="1994" spans="1:7" hidden="1" x14ac:dyDescent="0.25">
      <c r="A1994">
        <v>96323047</v>
      </c>
      <c r="B1994" s="1">
        <v>42921</v>
      </c>
      <c r="C1994" s="2">
        <v>0.44962962962962966</v>
      </c>
      <c r="D1994" s="2">
        <v>0.45341435185185186</v>
      </c>
      <c r="E1994" t="str">
        <f>IF(LEN(telefony[[#This Row],[nr]])=7,"stacjonarny",IF(LEN(telefony[[#This Row],[nr]])=8,"komórkowy","zagraniczne"))</f>
        <v>komórkowy</v>
      </c>
      <c r="F1994">
        <f>IFERROR(SEARCH("12*",telefony[[#This Row],[nr]]),0)</f>
        <v>0</v>
      </c>
      <c r="G1994" s="2">
        <f>telefony[[#This Row],[zakonczenie]]-telefony[[#This Row],[rozpoczecie]]</f>
        <v>3.7847222222222032E-3</v>
      </c>
    </row>
    <row r="1995" spans="1:7" hidden="1" x14ac:dyDescent="0.25">
      <c r="A1995">
        <v>96375379</v>
      </c>
      <c r="B1995" s="1">
        <v>42919</v>
      </c>
      <c r="C1995" s="2">
        <v>0.42447916666666669</v>
      </c>
      <c r="D1995" s="2">
        <v>0.42660879629629628</v>
      </c>
      <c r="E1995" t="str">
        <f>IF(LEN(telefony[[#This Row],[nr]])=7,"stacjonarny",IF(LEN(telefony[[#This Row],[nr]])=8,"komórkowy","zagraniczne"))</f>
        <v>komórkowy</v>
      </c>
      <c r="F1995">
        <f>IFERROR(SEARCH("12*",telefony[[#This Row],[nr]]),0)</f>
        <v>0</v>
      </c>
      <c r="G1995" s="2">
        <f>telefony[[#This Row],[zakonczenie]]-telefony[[#This Row],[rozpoczecie]]</f>
        <v>2.1296296296295925E-3</v>
      </c>
    </row>
    <row r="1996" spans="1:7" hidden="1" x14ac:dyDescent="0.25">
      <c r="A1996">
        <v>96375379</v>
      </c>
      <c r="B1996" s="1">
        <v>42926</v>
      </c>
      <c r="C1996" s="2">
        <v>0.4881712962962963</v>
      </c>
      <c r="D1996" s="2">
        <v>0.49769675925925927</v>
      </c>
      <c r="E1996" t="str">
        <f>IF(LEN(telefony[[#This Row],[nr]])=7,"stacjonarny",IF(LEN(telefony[[#This Row],[nr]])=8,"komórkowy","zagraniczne"))</f>
        <v>komórkowy</v>
      </c>
      <c r="F1996">
        <f>IFERROR(SEARCH("12*",telefony[[#This Row],[nr]]),0)</f>
        <v>0</v>
      </c>
      <c r="G1996" s="2">
        <f>telefony[[#This Row],[zakonczenie]]-telefony[[#This Row],[rozpoczecie]]</f>
        <v>9.5254629629629717E-3</v>
      </c>
    </row>
    <row r="1997" spans="1:7" hidden="1" x14ac:dyDescent="0.25">
      <c r="A1997">
        <v>96375379</v>
      </c>
      <c r="B1997" s="1">
        <v>42940</v>
      </c>
      <c r="C1997" s="2">
        <v>0.43637731481481479</v>
      </c>
      <c r="D1997" s="2">
        <v>0.44526620370370368</v>
      </c>
      <c r="E1997" t="str">
        <f>IF(LEN(telefony[[#This Row],[nr]])=7,"stacjonarny",IF(LEN(telefony[[#This Row],[nr]])=8,"komórkowy","zagraniczne"))</f>
        <v>komórkowy</v>
      </c>
      <c r="F1997">
        <f>IFERROR(SEARCH("12*",telefony[[#This Row],[nr]]),0)</f>
        <v>0</v>
      </c>
      <c r="G1997" s="2">
        <f>telefony[[#This Row],[zakonczenie]]-telefony[[#This Row],[rozpoczecie]]</f>
        <v>8.8888888888888906E-3</v>
      </c>
    </row>
    <row r="1998" spans="1:7" hidden="1" x14ac:dyDescent="0.25">
      <c r="A1998">
        <v>96375379</v>
      </c>
      <c r="B1998" s="1">
        <v>42941</v>
      </c>
      <c r="C1998" s="2">
        <v>0.55320601851851847</v>
      </c>
      <c r="D1998" s="2">
        <v>0.55569444444444449</v>
      </c>
      <c r="E1998" t="str">
        <f>IF(LEN(telefony[[#This Row],[nr]])=7,"stacjonarny",IF(LEN(telefony[[#This Row],[nr]])=8,"komórkowy","zagraniczne"))</f>
        <v>komórkowy</v>
      </c>
      <c r="F1998">
        <f>IFERROR(SEARCH("12*",telefony[[#This Row],[nr]]),0)</f>
        <v>0</v>
      </c>
      <c r="G1998" s="2">
        <f>telefony[[#This Row],[zakonczenie]]-telefony[[#This Row],[rozpoczecie]]</f>
        <v>2.4884259259260189E-3</v>
      </c>
    </row>
    <row r="1999" spans="1:7" hidden="1" x14ac:dyDescent="0.25">
      <c r="A1999">
        <v>96381896</v>
      </c>
      <c r="B1999" s="1">
        <v>42935</v>
      </c>
      <c r="C1999" s="2">
        <v>0.5173726851851852</v>
      </c>
      <c r="D1999" s="2">
        <v>0.52055555555555555</v>
      </c>
      <c r="E1999" t="str">
        <f>IF(LEN(telefony[[#This Row],[nr]])=7,"stacjonarny",IF(LEN(telefony[[#This Row],[nr]])=8,"komórkowy","zagraniczne"))</f>
        <v>komórkowy</v>
      </c>
      <c r="F1999">
        <f>IFERROR(SEARCH("12*",telefony[[#This Row],[nr]]),0)</f>
        <v>0</v>
      </c>
      <c r="G1999" s="2">
        <f>telefony[[#This Row],[zakonczenie]]-telefony[[#This Row],[rozpoczecie]]</f>
        <v>3.1828703703703498E-3</v>
      </c>
    </row>
    <row r="2000" spans="1:7" hidden="1" x14ac:dyDescent="0.25">
      <c r="A2000">
        <v>96404523</v>
      </c>
      <c r="B2000" s="1">
        <v>42943</v>
      </c>
      <c r="C2000" s="2">
        <v>0.35592592592592592</v>
      </c>
      <c r="D2000" s="2">
        <v>0.36366898148148147</v>
      </c>
      <c r="E2000" t="str">
        <f>IF(LEN(telefony[[#This Row],[nr]])=7,"stacjonarny",IF(LEN(telefony[[#This Row],[nr]])=8,"komórkowy","zagraniczne"))</f>
        <v>komórkowy</v>
      </c>
      <c r="F2000">
        <f>IFERROR(SEARCH("12*",telefony[[#This Row],[nr]]),0)</f>
        <v>0</v>
      </c>
      <c r="G2000" s="2">
        <f>telefony[[#This Row],[zakonczenie]]-telefony[[#This Row],[rozpoczecie]]</f>
        <v>7.7430555555555447E-3</v>
      </c>
    </row>
    <row r="2001" spans="1:7" hidden="1" x14ac:dyDescent="0.25">
      <c r="A2001">
        <v>96424596</v>
      </c>
      <c r="B2001" s="1">
        <v>42936</v>
      </c>
      <c r="C2001" s="2">
        <v>0.53964120370370372</v>
      </c>
      <c r="D2001" s="2">
        <v>0.54423611111111114</v>
      </c>
      <c r="E2001" t="str">
        <f>IF(LEN(telefony[[#This Row],[nr]])=7,"stacjonarny",IF(LEN(telefony[[#This Row],[nr]])=8,"komórkowy","zagraniczne"))</f>
        <v>komórkowy</v>
      </c>
      <c r="F2001">
        <f>IFERROR(SEARCH("12*",telefony[[#This Row],[nr]]),0)</f>
        <v>0</v>
      </c>
      <c r="G2001" s="2">
        <f>telefony[[#This Row],[zakonczenie]]-telefony[[#This Row],[rozpoczecie]]</f>
        <v>4.5949074074074225E-3</v>
      </c>
    </row>
    <row r="2002" spans="1:7" hidden="1" x14ac:dyDescent="0.25">
      <c r="A2002">
        <v>96620804</v>
      </c>
      <c r="B2002" s="1">
        <v>42942</v>
      </c>
      <c r="C2002" s="2">
        <v>0.56945601851851857</v>
      </c>
      <c r="D2002" s="2">
        <v>0.5776041666666667</v>
      </c>
      <c r="E2002" t="str">
        <f>IF(LEN(telefony[[#This Row],[nr]])=7,"stacjonarny",IF(LEN(telefony[[#This Row],[nr]])=8,"komórkowy","zagraniczne"))</f>
        <v>komórkowy</v>
      </c>
      <c r="F2002">
        <f>IFERROR(SEARCH("12*",telefony[[#This Row],[nr]]),0)</f>
        <v>0</v>
      </c>
      <c r="G2002" s="2">
        <f>telefony[[#This Row],[zakonczenie]]-telefony[[#This Row],[rozpoczecie]]</f>
        <v>8.1481481481481266E-3</v>
      </c>
    </row>
    <row r="2003" spans="1:7" hidden="1" x14ac:dyDescent="0.25">
      <c r="A2003">
        <v>96736796</v>
      </c>
      <c r="B2003" s="1">
        <v>42947</v>
      </c>
      <c r="C2003" s="2">
        <v>0.61524305555555558</v>
      </c>
      <c r="D2003" s="2">
        <v>0.62432870370370375</v>
      </c>
      <c r="E2003" t="str">
        <f>IF(LEN(telefony[[#This Row],[nr]])=7,"stacjonarny",IF(LEN(telefony[[#This Row],[nr]])=8,"komórkowy","zagraniczne"))</f>
        <v>komórkowy</v>
      </c>
      <c r="F2003">
        <f>IFERROR(SEARCH("12*",telefony[[#This Row],[nr]]),0)</f>
        <v>0</v>
      </c>
      <c r="G2003" s="2">
        <f>telefony[[#This Row],[zakonczenie]]-telefony[[#This Row],[rozpoczecie]]</f>
        <v>9.0856481481481621E-3</v>
      </c>
    </row>
    <row r="2004" spans="1:7" hidden="1" x14ac:dyDescent="0.25">
      <c r="A2004">
        <v>96949751</v>
      </c>
      <c r="B2004" s="1">
        <v>42919</v>
      </c>
      <c r="C2004" s="2">
        <v>0.51262731481481483</v>
      </c>
      <c r="D2004" s="2">
        <v>0.5142592592592593</v>
      </c>
      <c r="E2004" t="str">
        <f>IF(LEN(telefony[[#This Row],[nr]])=7,"stacjonarny",IF(LEN(telefony[[#This Row],[nr]])=8,"komórkowy","zagraniczne"))</f>
        <v>komórkowy</v>
      </c>
      <c r="F2004">
        <f>IFERROR(SEARCH("12*",telefony[[#This Row],[nr]]),0)</f>
        <v>0</v>
      </c>
      <c r="G2004" s="2">
        <f>telefony[[#This Row],[zakonczenie]]-telefony[[#This Row],[rozpoczecie]]</f>
        <v>1.6319444444444775E-3</v>
      </c>
    </row>
    <row r="2005" spans="1:7" hidden="1" x14ac:dyDescent="0.25">
      <c r="A2005">
        <v>96949751</v>
      </c>
      <c r="B2005" s="1">
        <v>42920</v>
      </c>
      <c r="C2005" s="2">
        <v>0.36465277777777777</v>
      </c>
      <c r="D2005" s="2">
        <v>0.36525462962962962</v>
      </c>
      <c r="E2005" t="str">
        <f>IF(LEN(telefony[[#This Row],[nr]])=7,"stacjonarny",IF(LEN(telefony[[#This Row],[nr]])=8,"komórkowy","zagraniczne"))</f>
        <v>komórkowy</v>
      </c>
      <c r="F2005">
        <f>IFERROR(SEARCH("12*",telefony[[#This Row],[nr]]),0)</f>
        <v>0</v>
      </c>
      <c r="G2005" s="2">
        <f>telefony[[#This Row],[zakonczenie]]-telefony[[#This Row],[rozpoczecie]]</f>
        <v>6.0185185185185341E-4</v>
      </c>
    </row>
    <row r="2006" spans="1:7" hidden="1" x14ac:dyDescent="0.25">
      <c r="A2006">
        <v>96977805</v>
      </c>
      <c r="B2006" s="1">
        <v>42942</v>
      </c>
      <c r="C2006" s="2">
        <v>0.53601851851851856</v>
      </c>
      <c r="D2006" s="2">
        <v>0.54394675925925928</v>
      </c>
      <c r="E2006" t="str">
        <f>IF(LEN(telefony[[#This Row],[nr]])=7,"stacjonarny",IF(LEN(telefony[[#This Row],[nr]])=8,"komórkowy","zagraniczne"))</f>
        <v>komórkowy</v>
      </c>
      <c r="F2006">
        <f>IFERROR(SEARCH("12*",telefony[[#This Row],[nr]]),0)</f>
        <v>0</v>
      </c>
      <c r="G2006" s="2">
        <f>telefony[[#This Row],[zakonczenie]]-telefony[[#This Row],[rozpoczecie]]</f>
        <v>7.9282407407407218E-3</v>
      </c>
    </row>
    <row r="2007" spans="1:7" hidden="1" x14ac:dyDescent="0.25">
      <c r="A2007">
        <v>97317489</v>
      </c>
      <c r="B2007" s="1">
        <v>42930</v>
      </c>
      <c r="C2007" s="2">
        <v>0.34062500000000001</v>
      </c>
      <c r="D2007" s="2">
        <v>0.34333333333333332</v>
      </c>
      <c r="E2007" t="str">
        <f>IF(LEN(telefony[[#This Row],[nr]])=7,"stacjonarny",IF(LEN(telefony[[#This Row],[nr]])=8,"komórkowy","zagraniczne"))</f>
        <v>komórkowy</v>
      </c>
      <c r="F2007">
        <f>IFERROR(SEARCH("12*",telefony[[#This Row],[nr]]),0)</f>
        <v>0</v>
      </c>
      <c r="G2007" s="2">
        <f>telefony[[#This Row],[zakonczenie]]-telefony[[#This Row],[rozpoczecie]]</f>
        <v>2.7083333333333126E-3</v>
      </c>
    </row>
    <row r="2008" spans="1:7" hidden="1" x14ac:dyDescent="0.25">
      <c r="A2008">
        <v>97317489</v>
      </c>
      <c r="B2008" s="1">
        <v>42944</v>
      </c>
      <c r="C2008" s="2">
        <v>0.46269675925925924</v>
      </c>
      <c r="D2008" s="2">
        <v>0.46620370370370373</v>
      </c>
      <c r="E2008" t="str">
        <f>IF(LEN(telefony[[#This Row],[nr]])=7,"stacjonarny",IF(LEN(telefony[[#This Row],[nr]])=8,"komórkowy","zagraniczne"))</f>
        <v>komórkowy</v>
      </c>
      <c r="F2008">
        <f>IFERROR(SEARCH("12*",telefony[[#This Row],[nr]]),0)</f>
        <v>0</v>
      </c>
      <c r="G2008" s="2">
        <f>telefony[[#This Row],[zakonczenie]]-telefony[[#This Row],[rozpoczecie]]</f>
        <v>3.506944444444493E-3</v>
      </c>
    </row>
    <row r="2009" spans="1:7" hidden="1" x14ac:dyDescent="0.25">
      <c r="A2009">
        <v>97459926</v>
      </c>
      <c r="B2009" s="1">
        <v>42930</v>
      </c>
      <c r="C2009" s="2">
        <v>0.57262731481481477</v>
      </c>
      <c r="D2009" s="2">
        <v>0.57991898148148147</v>
      </c>
      <c r="E2009" t="str">
        <f>IF(LEN(telefony[[#This Row],[nr]])=7,"stacjonarny",IF(LEN(telefony[[#This Row],[nr]])=8,"komórkowy","zagraniczne"))</f>
        <v>komórkowy</v>
      </c>
      <c r="F2009">
        <f>IFERROR(SEARCH("12*",telefony[[#This Row],[nr]]),0)</f>
        <v>0</v>
      </c>
      <c r="G2009" s="2">
        <f>telefony[[#This Row],[zakonczenie]]-telefony[[#This Row],[rozpoczecie]]</f>
        <v>7.2916666666666963E-3</v>
      </c>
    </row>
    <row r="2010" spans="1:7" hidden="1" x14ac:dyDescent="0.25">
      <c r="A2010">
        <v>97558765</v>
      </c>
      <c r="B2010" s="1">
        <v>42934</v>
      </c>
      <c r="C2010" s="2">
        <v>0.5259490740740741</v>
      </c>
      <c r="D2010" s="2">
        <v>0.53439814814814812</v>
      </c>
      <c r="E2010" t="str">
        <f>IF(LEN(telefony[[#This Row],[nr]])=7,"stacjonarny",IF(LEN(telefony[[#This Row],[nr]])=8,"komórkowy","zagraniczne"))</f>
        <v>komórkowy</v>
      </c>
      <c r="F2010">
        <f>IFERROR(SEARCH("12*",telefony[[#This Row],[nr]]),0)</f>
        <v>0</v>
      </c>
      <c r="G2010" s="2">
        <f>telefony[[#This Row],[zakonczenie]]-telefony[[#This Row],[rozpoczecie]]</f>
        <v>8.4490740740740256E-3</v>
      </c>
    </row>
    <row r="2011" spans="1:7" hidden="1" x14ac:dyDescent="0.25">
      <c r="A2011">
        <v>97596112</v>
      </c>
      <c r="B2011" s="1">
        <v>42926</v>
      </c>
      <c r="C2011" s="2">
        <v>0.58351851851851855</v>
      </c>
      <c r="D2011" s="2">
        <v>0.59368055555555554</v>
      </c>
      <c r="E2011" t="str">
        <f>IF(LEN(telefony[[#This Row],[nr]])=7,"stacjonarny",IF(LEN(telefony[[#This Row],[nr]])=8,"komórkowy","zagraniczne"))</f>
        <v>komórkowy</v>
      </c>
      <c r="F2011">
        <f>IFERROR(SEARCH("12*",telefony[[#This Row],[nr]]),0)</f>
        <v>7</v>
      </c>
      <c r="G2011" s="2">
        <f>telefony[[#This Row],[zakonczenie]]-telefony[[#This Row],[rozpoczecie]]</f>
        <v>1.0162037037036997E-2</v>
      </c>
    </row>
    <row r="2012" spans="1:7" hidden="1" x14ac:dyDescent="0.25">
      <c r="A2012">
        <v>97646706</v>
      </c>
      <c r="B2012" s="1">
        <v>42927</v>
      </c>
      <c r="C2012" s="2">
        <v>0.34304398148148146</v>
      </c>
      <c r="D2012" s="2">
        <v>0.34310185185185182</v>
      </c>
      <c r="E2012" t="str">
        <f>IF(LEN(telefony[[#This Row],[nr]])=7,"stacjonarny",IF(LEN(telefony[[#This Row],[nr]])=8,"komórkowy","zagraniczne"))</f>
        <v>komórkowy</v>
      </c>
      <c r="F2012">
        <f>IFERROR(SEARCH("12*",telefony[[#This Row],[nr]]),0)</f>
        <v>0</v>
      </c>
      <c r="G2012" s="2">
        <f>telefony[[#This Row],[zakonczenie]]-telefony[[#This Row],[rozpoczecie]]</f>
        <v>5.7870370370360913E-5</v>
      </c>
    </row>
    <row r="2013" spans="1:7" hidden="1" x14ac:dyDescent="0.25">
      <c r="A2013">
        <v>97782375</v>
      </c>
      <c r="B2013" s="1">
        <v>42928</v>
      </c>
      <c r="C2013" s="2">
        <v>0.58054398148148145</v>
      </c>
      <c r="D2013" s="2">
        <v>0.58196759259259256</v>
      </c>
      <c r="E2013" t="str">
        <f>IF(LEN(telefony[[#This Row],[nr]])=7,"stacjonarny",IF(LEN(telefony[[#This Row],[nr]])=8,"komórkowy","zagraniczne"))</f>
        <v>komórkowy</v>
      </c>
      <c r="F2013">
        <f>IFERROR(SEARCH("12*",telefony[[#This Row],[nr]]),0)</f>
        <v>0</v>
      </c>
      <c r="G2013" s="2">
        <f>telefony[[#This Row],[zakonczenie]]-telefony[[#This Row],[rozpoczecie]]</f>
        <v>1.4236111111111116E-3</v>
      </c>
    </row>
    <row r="2014" spans="1:7" hidden="1" x14ac:dyDescent="0.25">
      <c r="A2014">
        <v>97798921</v>
      </c>
      <c r="B2014" s="1">
        <v>42923</v>
      </c>
      <c r="C2014" s="2">
        <v>0.5434606481481481</v>
      </c>
      <c r="D2014" s="2">
        <v>0.55003472222222227</v>
      </c>
      <c r="E2014" t="str">
        <f>IF(LEN(telefony[[#This Row],[nr]])=7,"stacjonarny",IF(LEN(telefony[[#This Row],[nr]])=8,"komórkowy","zagraniczne"))</f>
        <v>komórkowy</v>
      </c>
      <c r="F2014">
        <f>IFERROR(SEARCH("12*",telefony[[#This Row],[nr]]),0)</f>
        <v>0</v>
      </c>
      <c r="G2014" s="2">
        <f>telefony[[#This Row],[zakonczenie]]-telefony[[#This Row],[rozpoczecie]]</f>
        <v>6.5740740740741765E-3</v>
      </c>
    </row>
    <row r="2015" spans="1:7" hidden="1" x14ac:dyDescent="0.25">
      <c r="A2015">
        <v>97798921</v>
      </c>
      <c r="B2015" s="1">
        <v>42923</v>
      </c>
      <c r="C2015" s="2">
        <v>0.54372685185185188</v>
      </c>
      <c r="D2015" s="2">
        <v>0.54856481481481478</v>
      </c>
      <c r="E2015" t="str">
        <f>IF(LEN(telefony[[#This Row],[nr]])=7,"stacjonarny",IF(LEN(telefony[[#This Row],[nr]])=8,"komórkowy","zagraniczne"))</f>
        <v>komórkowy</v>
      </c>
      <c r="F2015">
        <f>IFERROR(SEARCH("12*",telefony[[#This Row],[nr]]),0)</f>
        <v>0</v>
      </c>
      <c r="G2015" s="2">
        <f>telefony[[#This Row],[zakonczenie]]-telefony[[#This Row],[rozpoczecie]]</f>
        <v>4.8379629629629051E-3</v>
      </c>
    </row>
    <row r="2016" spans="1:7" hidden="1" x14ac:dyDescent="0.25">
      <c r="A2016">
        <v>97798921</v>
      </c>
      <c r="B2016" s="1">
        <v>42928</v>
      </c>
      <c r="C2016" s="2">
        <v>0.52172453703703703</v>
      </c>
      <c r="D2016" s="2">
        <v>0.52606481481481482</v>
      </c>
      <c r="E2016" t="str">
        <f>IF(LEN(telefony[[#This Row],[nr]])=7,"stacjonarny",IF(LEN(telefony[[#This Row],[nr]])=8,"komórkowy","zagraniczne"))</f>
        <v>komórkowy</v>
      </c>
      <c r="F2016">
        <f>IFERROR(SEARCH("12*",telefony[[#This Row],[nr]]),0)</f>
        <v>0</v>
      </c>
      <c r="G2016" s="2">
        <f>telefony[[#This Row],[zakonczenie]]-telefony[[#This Row],[rozpoczecie]]</f>
        <v>4.3402777777777901E-3</v>
      </c>
    </row>
    <row r="2017" spans="1:7" hidden="1" x14ac:dyDescent="0.25">
      <c r="A2017">
        <v>97876188</v>
      </c>
      <c r="B2017" s="1">
        <v>42934</v>
      </c>
      <c r="C2017" s="2">
        <v>0.53412037037037041</v>
      </c>
      <c r="D2017" s="2">
        <v>0.53467592592592594</v>
      </c>
      <c r="E2017" t="str">
        <f>IF(LEN(telefony[[#This Row],[nr]])=7,"stacjonarny",IF(LEN(telefony[[#This Row],[nr]])=8,"komórkowy","zagraniczne"))</f>
        <v>komórkowy</v>
      </c>
      <c r="F2017">
        <f>IFERROR(SEARCH("12*",telefony[[#This Row],[nr]]),0)</f>
        <v>0</v>
      </c>
      <c r="G2017" s="2">
        <f>telefony[[#This Row],[zakonczenie]]-telefony[[#This Row],[rozpoczecie]]</f>
        <v>5.5555555555553138E-4</v>
      </c>
    </row>
    <row r="2018" spans="1:7" hidden="1" x14ac:dyDescent="0.25">
      <c r="A2018">
        <v>97953696</v>
      </c>
      <c r="B2018" s="1">
        <v>42930</v>
      </c>
      <c r="C2018" s="2">
        <v>0.53909722222222223</v>
      </c>
      <c r="D2018" s="2">
        <v>0.54540509259259262</v>
      </c>
      <c r="E2018" t="str">
        <f>IF(LEN(telefony[[#This Row],[nr]])=7,"stacjonarny",IF(LEN(telefony[[#This Row],[nr]])=8,"komórkowy","zagraniczne"))</f>
        <v>komórkowy</v>
      </c>
      <c r="F2018">
        <f>IFERROR(SEARCH("12*",telefony[[#This Row],[nr]]),0)</f>
        <v>0</v>
      </c>
      <c r="G2018" s="2">
        <f>telefony[[#This Row],[zakonczenie]]-telefony[[#This Row],[rozpoczecie]]</f>
        <v>6.3078703703703942E-3</v>
      </c>
    </row>
    <row r="2019" spans="1:7" hidden="1" x14ac:dyDescent="0.25">
      <c r="A2019">
        <v>97953696</v>
      </c>
      <c r="B2019" s="1">
        <v>42933</v>
      </c>
      <c r="C2019" s="2">
        <v>0.62657407407407406</v>
      </c>
      <c r="D2019" s="2">
        <v>0.62818287037037035</v>
      </c>
      <c r="E2019" t="str">
        <f>IF(LEN(telefony[[#This Row],[nr]])=7,"stacjonarny",IF(LEN(telefony[[#This Row],[nr]])=8,"komórkowy","zagraniczne"))</f>
        <v>komórkowy</v>
      </c>
      <c r="F2019">
        <f>IFERROR(SEARCH("12*",telefony[[#This Row],[nr]]),0)</f>
        <v>0</v>
      </c>
      <c r="G2019" s="2">
        <f>telefony[[#This Row],[zakonczenie]]-telefony[[#This Row],[rozpoczecie]]</f>
        <v>1.6087962962962887E-3</v>
      </c>
    </row>
    <row r="2020" spans="1:7" hidden="1" x14ac:dyDescent="0.25">
      <c r="A2020">
        <v>97953696</v>
      </c>
      <c r="B2020" s="1">
        <v>42936</v>
      </c>
      <c r="C2020" s="2">
        <v>0.39373842592592595</v>
      </c>
      <c r="D2020" s="2">
        <v>0.40292824074074074</v>
      </c>
      <c r="E2020" t="str">
        <f>IF(LEN(telefony[[#This Row],[nr]])=7,"stacjonarny",IF(LEN(telefony[[#This Row],[nr]])=8,"komórkowy","zagraniczne"))</f>
        <v>komórkowy</v>
      </c>
      <c r="F2020">
        <f>IFERROR(SEARCH("12*",telefony[[#This Row],[nr]]),0)</f>
        <v>0</v>
      </c>
      <c r="G2020" s="2">
        <f>telefony[[#This Row],[zakonczenie]]-telefony[[#This Row],[rozpoczecie]]</f>
        <v>9.1898148148147896E-3</v>
      </c>
    </row>
    <row r="2021" spans="1:7" hidden="1" x14ac:dyDescent="0.25">
      <c r="A2021">
        <v>97953696</v>
      </c>
      <c r="B2021" s="1">
        <v>42937</v>
      </c>
      <c r="C2021" s="2">
        <v>0.45187500000000003</v>
      </c>
      <c r="D2021" s="2">
        <v>0.45925925925925926</v>
      </c>
      <c r="E2021" t="str">
        <f>IF(LEN(telefony[[#This Row],[nr]])=7,"stacjonarny",IF(LEN(telefony[[#This Row],[nr]])=8,"komórkowy","zagraniczne"))</f>
        <v>komórkowy</v>
      </c>
      <c r="F2021">
        <f>IFERROR(SEARCH("12*",telefony[[#This Row],[nr]]),0)</f>
        <v>0</v>
      </c>
      <c r="G2021" s="2">
        <f>telefony[[#This Row],[zakonczenie]]-telefony[[#This Row],[rozpoczecie]]</f>
        <v>7.3842592592592293E-3</v>
      </c>
    </row>
    <row r="2022" spans="1:7" hidden="1" x14ac:dyDescent="0.25">
      <c r="A2022">
        <v>97953696</v>
      </c>
      <c r="B2022" s="1">
        <v>42942</v>
      </c>
      <c r="C2022" s="2">
        <v>0.46297453703703706</v>
      </c>
      <c r="D2022" s="2">
        <v>0.47129629629629627</v>
      </c>
      <c r="E2022" t="str">
        <f>IF(LEN(telefony[[#This Row],[nr]])=7,"stacjonarny",IF(LEN(telefony[[#This Row],[nr]])=8,"komórkowy","zagraniczne"))</f>
        <v>komórkowy</v>
      </c>
      <c r="F2022">
        <f>IFERROR(SEARCH("12*",telefony[[#This Row],[nr]]),0)</f>
        <v>0</v>
      </c>
      <c r="G2022" s="2">
        <f>telefony[[#This Row],[zakonczenie]]-telefony[[#This Row],[rozpoczecie]]</f>
        <v>8.3217592592592093E-3</v>
      </c>
    </row>
    <row r="2023" spans="1:7" hidden="1" x14ac:dyDescent="0.25">
      <c r="A2023">
        <v>97997759</v>
      </c>
      <c r="B2023" s="1">
        <v>42941</v>
      </c>
      <c r="C2023" s="2">
        <v>0.57335648148148144</v>
      </c>
      <c r="D2023" s="2">
        <v>0.5735069444444445</v>
      </c>
      <c r="E2023" t="str">
        <f>IF(LEN(telefony[[#This Row],[nr]])=7,"stacjonarny",IF(LEN(telefony[[#This Row],[nr]])=8,"komórkowy","zagraniczne"))</f>
        <v>komórkowy</v>
      </c>
      <c r="F2023">
        <f>IFERROR(SEARCH("12*",telefony[[#This Row],[nr]]),0)</f>
        <v>0</v>
      </c>
      <c r="G2023" s="2">
        <f>telefony[[#This Row],[zakonczenie]]-telefony[[#This Row],[rozpoczecie]]</f>
        <v>1.504629629630605E-4</v>
      </c>
    </row>
    <row r="2024" spans="1:7" hidden="1" x14ac:dyDescent="0.25">
      <c r="A2024">
        <v>98021540</v>
      </c>
      <c r="B2024" s="1">
        <v>42944</v>
      </c>
      <c r="C2024" s="2">
        <v>0.35806712962962961</v>
      </c>
      <c r="D2024" s="2">
        <v>0.36835648148148148</v>
      </c>
      <c r="E2024" t="str">
        <f>IF(LEN(telefony[[#This Row],[nr]])=7,"stacjonarny",IF(LEN(telefony[[#This Row],[nr]])=8,"komórkowy","zagraniczne"))</f>
        <v>komórkowy</v>
      </c>
      <c r="F2024">
        <f>IFERROR(SEARCH("12*",telefony[[#This Row],[nr]]),0)</f>
        <v>0</v>
      </c>
      <c r="G2024" s="2">
        <f>telefony[[#This Row],[zakonczenie]]-telefony[[#This Row],[rozpoczecie]]</f>
        <v>1.0289351851851869E-2</v>
      </c>
    </row>
    <row r="2025" spans="1:7" hidden="1" x14ac:dyDescent="0.25">
      <c r="A2025">
        <v>98238772</v>
      </c>
      <c r="B2025" s="1">
        <v>42926</v>
      </c>
      <c r="C2025" s="2">
        <v>0.47989583333333335</v>
      </c>
      <c r="D2025" s="2">
        <v>0.48138888888888887</v>
      </c>
      <c r="E2025" t="str">
        <f>IF(LEN(telefony[[#This Row],[nr]])=7,"stacjonarny",IF(LEN(telefony[[#This Row],[nr]])=8,"komórkowy","zagraniczne"))</f>
        <v>komórkowy</v>
      </c>
      <c r="F2025">
        <f>IFERROR(SEARCH("12*",telefony[[#This Row],[nr]]),0)</f>
        <v>0</v>
      </c>
      <c r="G2025" s="2">
        <f>telefony[[#This Row],[zakonczenie]]-telefony[[#This Row],[rozpoczecie]]</f>
        <v>1.4930555555555114E-3</v>
      </c>
    </row>
    <row r="2026" spans="1:7" hidden="1" x14ac:dyDescent="0.25">
      <c r="A2026">
        <v>98382147</v>
      </c>
      <c r="B2026" s="1">
        <v>42937</v>
      </c>
      <c r="C2026" s="2">
        <v>0.62484953703703705</v>
      </c>
      <c r="D2026" s="2">
        <v>0.62848379629629625</v>
      </c>
      <c r="E2026" t="str">
        <f>IF(LEN(telefony[[#This Row],[nr]])=7,"stacjonarny",IF(LEN(telefony[[#This Row],[nr]])=8,"komórkowy","zagraniczne"))</f>
        <v>komórkowy</v>
      </c>
      <c r="F2026">
        <f>IFERROR(SEARCH("12*",telefony[[#This Row],[nr]]),0)</f>
        <v>0</v>
      </c>
      <c r="G2026" s="2">
        <f>telefony[[#This Row],[zakonczenie]]-telefony[[#This Row],[rozpoczecie]]</f>
        <v>3.6342592592591982E-3</v>
      </c>
    </row>
    <row r="2027" spans="1:7" hidden="1" x14ac:dyDescent="0.25">
      <c r="A2027">
        <v>98391891</v>
      </c>
      <c r="B2027" s="1">
        <v>42942</v>
      </c>
      <c r="C2027" s="2">
        <v>0.44289351851851849</v>
      </c>
      <c r="D2027" s="2">
        <v>0.44364583333333335</v>
      </c>
      <c r="E2027" t="str">
        <f>IF(LEN(telefony[[#This Row],[nr]])=7,"stacjonarny",IF(LEN(telefony[[#This Row],[nr]])=8,"komórkowy","zagraniczne"))</f>
        <v>komórkowy</v>
      </c>
      <c r="F2027">
        <f>IFERROR(SEARCH("12*",telefony[[#This Row],[nr]]),0)</f>
        <v>0</v>
      </c>
      <c r="G2027" s="2">
        <f>telefony[[#This Row],[zakonczenie]]-telefony[[#This Row],[rozpoczecie]]</f>
        <v>7.523148148148584E-4</v>
      </c>
    </row>
    <row r="2028" spans="1:7" hidden="1" x14ac:dyDescent="0.25">
      <c r="A2028">
        <v>98695684</v>
      </c>
      <c r="B2028" s="1">
        <v>42941</v>
      </c>
      <c r="C2028" s="2">
        <v>0.3634722222222222</v>
      </c>
      <c r="D2028" s="2">
        <v>0.37498842592592591</v>
      </c>
      <c r="E2028" t="str">
        <f>IF(LEN(telefony[[#This Row],[nr]])=7,"stacjonarny",IF(LEN(telefony[[#This Row],[nr]])=8,"komórkowy","zagraniczne"))</f>
        <v>komórkowy</v>
      </c>
      <c r="F2028">
        <f>IFERROR(SEARCH("12*",telefony[[#This Row],[nr]]),0)</f>
        <v>0</v>
      </c>
      <c r="G2028" s="2">
        <f>telefony[[#This Row],[zakonczenie]]-telefony[[#This Row],[rozpoczecie]]</f>
        <v>1.1516203703703709E-2</v>
      </c>
    </row>
    <row r="2029" spans="1:7" hidden="1" x14ac:dyDescent="0.25">
      <c r="A2029">
        <v>98737794</v>
      </c>
      <c r="B2029" s="1">
        <v>42936</v>
      </c>
      <c r="C2029" s="2">
        <v>0.52379629629629632</v>
      </c>
      <c r="D2029" s="2">
        <v>0.52883101851851855</v>
      </c>
      <c r="E2029" t="str">
        <f>IF(LEN(telefony[[#This Row],[nr]])=7,"stacjonarny",IF(LEN(telefony[[#This Row],[nr]])=8,"komórkowy","zagraniczne"))</f>
        <v>komórkowy</v>
      </c>
      <c r="F2029">
        <f>IFERROR(SEARCH("12*",telefony[[#This Row],[nr]]),0)</f>
        <v>0</v>
      </c>
      <c r="G2029" s="2">
        <f>telefony[[#This Row],[zakonczenie]]-telefony[[#This Row],[rozpoczecie]]</f>
        <v>5.0347222222222321E-3</v>
      </c>
    </row>
    <row r="2030" spans="1:7" hidden="1" x14ac:dyDescent="0.25">
      <c r="A2030">
        <v>98939809</v>
      </c>
      <c r="B2030" s="1">
        <v>42928</v>
      </c>
      <c r="C2030" s="2">
        <v>0.53873842592592591</v>
      </c>
      <c r="D2030" s="2">
        <v>0.54084490740740743</v>
      </c>
      <c r="E2030" t="str">
        <f>IF(LEN(telefony[[#This Row],[nr]])=7,"stacjonarny",IF(LEN(telefony[[#This Row],[nr]])=8,"komórkowy","zagraniczne"))</f>
        <v>komórkowy</v>
      </c>
      <c r="F2030">
        <f>IFERROR(SEARCH("12*",telefony[[#This Row],[nr]]),0)</f>
        <v>0</v>
      </c>
      <c r="G2030" s="2">
        <f>telefony[[#This Row],[zakonczenie]]-telefony[[#This Row],[rozpoczecie]]</f>
        <v>2.1064814814815147E-3</v>
      </c>
    </row>
    <row r="2031" spans="1:7" hidden="1" x14ac:dyDescent="0.25">
      <c r="A2031">
        <v>98939809</v>
      </c>
      <c r="B2031" s="1">
        <v>42944</v>
      </c>
      <c r="C2031" s="2">
        <v>0.40277777777777779</v>
      </c>
      <c r="D2031" s="2">
        <v>0.40599537037037037</v>
      </c>
      <c r="E2031" t="str">
        <f>IF(LEN(telefony[[#This Row],[nr]])=7,"stacjonarny",IF(LEN(telefony[[#This Row],[nr]])=8,"komórkowy","zagraniczne"))</f>
        <v>komórkowy</v>
      </c>
      <c r="F2031">
        <f>IFERROR(SEARCH("12*",telefony[[#This Row],[nr]]),0)</f>
        <v>0</v>
      </c>
      <c r="G2031" s="2">
        <f>telefony[[#This Row],[zakonczenie]]-telefony[[#This Row],[rozpoczecie]]</f>
        <v>3.2175925925925775E-3</v>
      </c>
    </row>
    <row r="2032" spans="1:7" hidden="1" x14ac:dyDescent="0.25">
      <c r="A2032">
        <v>99056276</v>
      </c>
      <c r="B2032" s="1">
        <v>42921</v>
      </c>
      <c r="C2032" s="2">
        <v>0.41749999999999998</v>
      </c>
      <c r="D2032" s="2">
        <v>0.42891203703703706</v>
      </c>
      <c r="E2032" t="str">
        <f>IF(LEN(telefony[[#This Row],[nr]])=7,"stacjonarny",IF(LEN(telefony[[#This Row],[nr]])=8,"komórkowy","zagraniczne"))</f>
        <v>komórkowy</v>
      </c>
      <c r="F2032">
        <f>IFERROR(SEARCH("12*",telefony[[#This Row],[nr]]),0)</f>
        <v>0</v>
      </c>
      <c r="G2032" s="2">
        <f>telefony[[#This Row],[zakonczenie]]-telefony[[#This Row],[rozpoczecie]]</f>
        <v>1.1412037037037082E-2</v>
      </c>
    </row>
    <row r="2033" spans="1:7" hidden="1" x14ac:dyDescent="0.25">
      <c r="A2033">
        <v>99162491</v>
      </c>
      <c r="B2033" s="1">
        <v>42920</v>
      </c>
      <c r="C2033" s="2">
        <v>0.33944444444444444</v>
      </c>
      <c r="D2033" s="2">
        <v>0.35085648148148146</v>
      </c>
      <c r="E2033" t="str">
        <f>IF(LEN(telefony[[#This Row],[nr]])=7,"stacjonarny",IF(LEN(telefony[[#This Row],[nr]])=8,"komórkowy","zagraniczne"))</f>
        <v>komórkowy</v>
      </c>
      <c r="F2033">
        <f>IFERROR(SEARCH("12*",telefony[[#This Row],[nr]]),0)</f>
        <v>0</v>
      </c>
      <c r="G2033" s="2">
        <f>telefony[[#This Row],[zakonczenie]]-telefony[[#This Row],[rozpoczecie]]</f>
        <v>1.1412037037037026E-2</v>
      </c>
    </row>
    <row r="2034" spans="1:7" hidden="1" x14ac:dyDescent="0.25">
      <c r="A2034">
        <v>99162491</v>
      </c>
      <c r="B2034" s="1">
        <v>42927</v>
      </c>
      <c r="C2034" s="2">
        <v>0.46738425925925925</v>
      </c>
      <c r="D2034" s="2">
        <v>0.46800925925925924</v>
      </c>
      <c r="E2034" t="str">
        <f>IF(LEN(telefony[[#This Row],[nr]])=7,"stacjonarny",IF(LEN(telefony[[#This Row],[nr]])=8,"komórkowy","zagraniczne"))</f>
        <v>komórkowy</v>
      </c>
      <c r="F2034">
        <f>IFERROR(SEARCH("12*",telefony[[#This Row],[nr]]),0)</f>
        <v>0</v>
      </c>
      <c r="G2034" s="2">
        <f>telefony[[#This Row],[zakonczenie]]-telefony[[#This Row],[rozpoczecie]]</f>
        <v>6.2499999999998668E-4</v>
      </c>
    </row>
    <row r="2035" spans="1:7" hidden="1" x14ac:dyDescent="0.25">
      <c r="A2035">
        <v>99625315</v>
      </c>
      <c r="B2035" s="1">
        <v>42926</v>
      </c>
      <c r="C2035" s="2">
        <v>0.44592592592592595</v>
      </c>
      <c r="D2035" s="2">
        <v>0.45026620370370368</v>
      </c>
      <c r="E2035" t="str">
        <f>IF(LEN(telefony[[#This Row],[nr]])=7,"stacjonarny",IF(LEN(telefony[[#This Row],[nr]])=8,"komórkowy","zagraniczne"))</f>
        <v>komórkowy</v>
      </c>
      <c r="F2035">
        <f>IFERROR(SEARCH("12*",telefony[[#This Row],[nr]]),0)</f>
        <v>0</v>
      </c>
      <c r="G2035" s="2">
        <f>telefony[[#This Row],[zakonczenie]]-telefony[[#This Row],[rozpoczecie]]</f>
        <v>4.3402777777777346E-3</v>
      </c>
    </row>
    <row r="2036" spans="1:7" hidden="1" x14ac:dyDescent="0.25">
      <c r="A2036">
        <v>99625946</v>
      </c>
      <c r="B2036" s="1">
        <v>42940</v>
      </c>
      <c r="C2036" s="2">
        <v>0.51270833333333332</v>
      </c>
      <c r="D2036" s="2">
        <v>0.52407407407407403</v>
      </c>
      <c r="E2036" t="str">
        <f>IF(LEN(telefony[[#This Row],[nr]])=7,"stacjonarny",IF(LEN(telefony[[#This Row],[nr]])=8,"komórkowy","zagraniczne"))</f>
        <v>komórkowy</v>
      </c>
      <c r="F2036">
        <f>IFERROR(SEARCH("12*",telefony[[#This Row],[nr]]),0)</f>
        <v>0</v>
      </c>
      <c r="G2036" s="2">
        <f>telefony[[#This Row],[zakonczenie]]-telefony[[#This Row],[rozpoczecie]]</f>
        <v>1.1365740740740704E-2</v>
      </c>
    </row>
    <row r="2037" spans="1:7" hidden="1" x14ac:dyDescent="0.25">
      <c r="A2037">
        <v>99905503</v>
      </c>
      <c r="B2037" s="1">
        <v>42937</v>
      </c>
      <c r="C2037" s="2">
        <v>0.36631944444444442</v>
      </c>
      <c r="D2037" s="2">
        <v>0.37376157407407407</v>
      </c>
      <c r="E2037" t="str">
        <f>IF(LEN(telefony[[#This Row],[nr]])=7,"stacjonarny",IF(LEN(telefony[[#This Row],[nr]])=8,"komórkowy","zagraniczne"))</f>
        <v>komórkowy</v>
      </c>
      <c r="F2037">
        <f>IFERROR(SEARCH("12*",telefony[[#This Row],[nr]]),0)</f>
        <v>0</v>
      </c>
      <c r="G2037" s="2">
        <f>telefony[[#This Row],[zakonczenie]]-telefony[[#This Row],[rozpoczecie]]</f>
        <v>7.4421296296296457E-3</v>
      </c>
    </row>
    <row r="2038" spans="1:7" hidden="1" x14ac:dyDescent="0.25">
      <c r="A2038">
        <v>1088377750</v>
      </c>
      <c r="B2038" s="1">
        <v>42922</v>
      </c>
      <c r="C2038" s="2">
        <v>0.59666666666666668</v>
      </c>
      <c r="D2038" s="2">
        <v>0.5975462962962963</v>
      </c>
      <c r="E2038" t="str">
        <f>IF(LEN(telefony[[#This Row],[nr]])=7,"stacjonarny",IF(LEN(telefony[[#This Row],[nr]])=8,"komórkowy","zagraniczne"))</f>
        <v>zagraniczne</v>
      </c>
      <c r="F2038">
        <f>IFERROR(SEARCH("12*",telefony[[#This Row],[nr]]),0)</f>
        <v>0</v>
      </c>
      <c r="G2038" s="2">
        <f>telefony[[#This Row],[zakonczenie]]-telefony[[#This Row],[rozpoczecie]]</f>
        <v>8.796296296296191E-4</v>
      </c>
    </row>
    <row r="2039" spans="1:7" hidden="1" x14ac:dyDescent="0.25">
      <c r="A2039">
        <v>1088377750</v>
      </c>
      <c r="B2039" s="1">
        <v>42926</v>
      </c>
      <c r="C2039" s="2">
        <v>0.47535879629629629</v>
      </c>
      <c r="D2039" s="2">
        <v>0.48454861111111114</v>
      </c>
      <c r="E2039" t="str">
        <f>IF(LEN(telefony[[#This Row],[nr]])=7,"stacjonarny",IF(LEN(telefony[[#This Row],[nr]])=8,"komórkowy","zagraniczne"))</f>
        <v>zagraniczne</v>
      </c>
      <c r="F2039">
        <f>IFERROR(SEARCH("12*",telefony[[#This Row],[nr]]),0)</f>
        <v>0</v>
      </c>
      <c r="G2039" s="2">
        <f>telefony[[#This Row],[zakonczenie]]-telefony[[#This Row],[rozpoczecie]]</f>
        <v>9.1898148148148451E-3</v>
      </c>
    </row>
    <row r="2040" spans="1:7" hidden="1" x14ac:dyDescent="0.25">
      <c r="A2040">
        <v>1090396060</v>
      </c>
      <c r="B2040" s="1">
        <v>42947</v>
      </c>
      <c r="C2040" s="2">
        <v>0.43663194444444442</v>
      </c>
      <c r="D2040" s="2">
        <v>0.43993055555555555</v>
      </c>
      <c r="E2040" t="str">
        <f>IF(LEN(telefony[[#This Row],[nr]])=7,"stacjonarny",IF(LEN(telefony[[#This Row],[nr]])=8,"komórkowy","zagraniczne"))</f>
        <v>zagraniczne</v>
      </c>
      <c r="F2040">
        <f>IFERROR(SEARCH("12*",telefony[[#This Row],[nr]]),0)</f>
        <v>0</v>
      </c>
      <c r="G2040" s="2">
        <f>telefony[[#This Row],[zakonczenie]]-telefony[[#This Row],[rozpoczecie]]</f>
        <v>3.2986111111111271E-3</v>
      </c>
    </row>
    <row r="2041" spans="1:7" hidden="1" x14ac:dyDescent="0.25">
      <c r="A2041">
        <v>1094486764</v>
      </c>
      <c r="B2041" s="1">
        <v>42944</v>
      </c>
      <c r="C2041" s="2">
        <v>0.42781249999999998</v>
      </c>
      <c r="D2041" s="2">
        <v>0.43763888888888891</v>
      </c>
      <c r="E2041" t="str">
        <f>IF(LEN(telefony[[#This Row],[nr]])=7,"stacjonarny",IF(LEN(telefony[[#This Row],[nr]])=8,"komórkowy","zagraniczne"))</f>
        <v>zagraniczne</v>
      </c>
      <c r="F2041">
        <f>IFERROR(SEARCH("12*",telefony[[#This Row],[nr]]),0)</f>
        <v>0</v>
      </c>
      <c r="G2041" s="2">
        <f>telefony[[#This Row],[zakonczenie]]-telefony[[#This Row],[rozpoczecie]]</f>
        <v>9.8263888888889261E-3</v>
      </c>
    </row>
    <row r="2042" spans="1:7" hidden="1" x14ac:dyDescent="0.25">
      <c r="A2042">
        <v>1161028310</v>
      </c>
      <c r="B2042" s="1">
        <v>42935</v>
      </c>
      <c r="C2042" s="2">
        <v>0.47843750000000002</v>
      </c>
      <c r="D2042" s="2">
        <v>0.48879629629629628</v>
      </c>
      <c r="E2042" t="str">
        <f>IF(LEN(telefony[[#This Row],[nr]])=7,"stacjonarny",IF(LEN(telefony[[#This Row],[nr]])=8,"komórkowy","zagraniczne"))</f>
        <v>zagraniczne</v>
      </c>
      <c r="F2042">
        <f>IFERROR(SEARCH("12*",telefony[[#This Row],[nr]]),0)</f>
        <v>0</v>
      </c>
      <c r="G2042" s="2">
        <f>telefony[[#This Row],[zakonczenie]]-telefony[[#This Row],[rozpoczecie]]</f>
        <v>1.0358796296296269E-2</v>
      </c>
    </row>
    <row r="2043" spans="1:7" hidden="1" x14ac:dyDescent="0.25">
      <c r="A2043">
        <v>1288318920</v>
      </c>
      <c r="B2043" s="1">
        <v>42936</v>
      </c>
      <c r="C2043" s="2">
        <v>0.46606481481481482</v>
      </c>
      <c r="D2043" s="2">
        <v>0.47375</v>
      </c>
      <c r="E2043" t="str">
        <f>IF(LEN(telefony[[#This Row],[nr]])=7,"stacjonarny",IF(LEN(telefony[[#This Row],[nr]])=8,"komórkowy","zagraniczne"))</f>
        <v>zagraniczne</v>
      </c>
      <c r="F2043">
        <f>IFERROR(SEARCH("12*",telefony[[#This Row],[nr]]),0)</f>
        <v>1</v>
      </c>
      <c r="G2043" s="2">
        <f>telefony[[#This Row],[zakonczenie]]-telefony[[#This Row],[rozpoczecie]]</f>
        <v>7.6851851851851838E-3</v>
      </c>
    </row>
    <row r="2044" spans="1:7" hidden="1" x14ac:dyDescent="0.25">
      <c r="A2044">
        <v>1308483040</v>
      </c>
      <c r="B2044" s="1">
        <v>42923</v>
      </c>
      <c r="C2044" s="2">
        <v>0.43016203703703704</v>
      </c>
      <c r="D2044" s="2">
        <v>0.44123842592592594</v>
      </c>
      <c r="E2044" t="str">
        <f>IF(LEN(telefony[[#This Row],[nr]])=7,"stacjonarny",IF(LEN(telefony[[#This Row],[nr]])=8,"komórkowy","zagraniczne"))</f>
        <v>zagraniczne</v>
      </c>
      <c r="F2044">
        <f>IFERROR(SEARCH("12*",telefony[[#This Row],[nr]]),0)</f>
        <v>0</v>
      </c>
      <c r="G2044" s="2">
        <f>telefony[[#This Row],[zakonczenie]]-telefony[[#This Row],[rozpoczecie]]</f>
        <v>1.1076388888888899E-2</v>
      </c>
    </row>
    <row r="2045" spans="1:7" hidden="1" x14ac:dyDescent="0.25">
      <c r="A2045">
        <v>1521041994</v>
      </c>
      <c r="B2045" s="1">
        <v>42921</v>
      </c>
      <c r="C2045" s="2">
        <v>0.34099537037037037</v>
      </c>
      <c r="D2045" s="2">
        <v>0.34749999999999998</v>
      </c>
      <c r="E2045" t="str">
        <f>IF(LEN(telefony[[#This Row],[nr]])=7,"stacjonarny",IF(LEN(telefony[[#This Row],[nr]])=8,"komórkowy","zagraniczne"))</f>
        <v>zagraniczne</v>
      </c>
      <c r="F2045">
        <f>IFERROR(SEARCH("12*",telefony[[#This Row],[nr]]),0)</f>
        <v>0</v>
      </c>
      <c r="G2045" s="2">
        <f>telefony[[#This Row],[zakonczenie]]-telefony[[#This Row],[rozpoczecie]]</f>
        <v>6.5046296296296102E-3</v>
      </c>
    </row>
    <row r="2046" spans="1:7" hidden="1" x14ac:dyDescent="0.25">
      <c r="A2046">
        <v>1661643168</v>
      </c>
      <c r="B2046" s="1">
        <v>42944</v>
      </c>
      <c r="C2046" s="2">
        <v>0.48609953703703701</v>
      </c>
      <c r="D2046" s="2">
        <v>0.48850694444444442</v>
      </c>
      <c r="E2046" t="str">
        <f>IF(LEN(telefony[[#This Row],[nr]])=7,"stacjonarny",IF(LEN(telefony[[#This Row],[nr]])=8,"komórkowy","zagraniczne"))</f>
        <v>zagraniczne</v>
      </c>
      <c r="F2046">
        <f>IFERROR(SEARCH("12*",telefony[[#This Row],[nr]]),0)</f>
        <v>0</v>
      </c>
      <c r="G2046" s="2">
        <f>telefony[[#This Row],[zakonczenie]]-telefony[[#This Row],[rozpoczecie]]</f>
        <v>2.4074074074074137E-3</v>
      </c>
    </row>
    <row r="2047" spans="1:7" hidden="1" x14ac:dyDescent="0.25">
      <c r="A2047">
        <v>1731500345</v>
      </c>
      <c r="B2047" s="1">
        <v>42947</v>
      </c>
      <c r="C2047" s="2">
        <v>0.56916666666666671</v>
      </c>
      <c r="D2047" s="2">
        <v>0.57851851851851854</v>
      </c>
      <c r="E2047" t="str">
        <f>IF(LEN(telefony[[#This Row],[nr]])=7,"stacjonarny",IF(LEN(telefony[[#This Row],[nr]])=8,"komórkowy","zagraniczne"))</f>
        <v>zagraniczne</v>
      </c>
      <c r="F2047">
        <f>IFERROR(SEARCH("12*",telefony[[#This Row],[nr]]),0)</f>
        <v>0</v>
      </c>
      <c r="G2047" s="2">
        <f>telefony[[#This Row],[zakonczenie]]-telefony[[#This Row],[rozpoczecie]]</f>
        <v>9.3518518518518334E-3</v>
      </c>
    </row>
    <row r="2048" spans="1:7" hidden="1" x14ac:dyDescent="0.25">
      <c r="A2048">
        <v>1774304298</v>
      </c>
      <c r="B2048" s="1">
        <v>42920</v>
      </c>
      <c r="C2048" s="2">
        <v>0.58452546296296293</v>
      </c>
      <c r="D2048" s="2">
        <v>0.59087962962962959</v>
      </c>
      <c r="E2048" t="str">
        <f>IF(LEN(telefony[[#This Row],[nr]])=7,"stacjonarny",IF(LEN(telefony[[#This Row],[nr]])=8,"komórkowy","zagraniczne"))</f>
        <v>zagraniczne</v>
      </c>
      <c r="F2048">
        <f>IFERROR(SEARCH("12*",telefony[[#This Row],[nr]]),0)</f>
        <v>0</v>
      </c>
      <c r="G2048" s="2">
        <f>telefony[[#This Row],[zakonczenie]]-telefony[[#This Row],[rozpoczecie]]</f>
        <v>6.3541666666666607E-3</v>
      </c>
    </row>
    <row r="2049" spans="1:7" hidden="1" x14ac:dyDescent="0.25">
      <c r="A2049">
        <v>1822675725</v>
      </c>
      <c r="B2049" s="1">
        <v>42933</v>
      </c>
      <c r="C2049" s="2">
        <v>0.48542824074074076</v>
      </c>
      <c r="D2049" s="2">
        <v>0.49109953703703701</v>
      </c>
      <c r="E2049" t="str">
        <f>IF(LEN(telefony[[#This Row],[nr]])=7,"stacjonarny",IF(LEN(telefony[[#This Row],[nr]])=8,"komórkowy","zagraniczne"))</f>
        <v>zagraniczne</v>
      </c>
      <c r="F2049">
        <f>IFERROR(SEARCH("12*",telefony[[#This Row],[nr]]),0)</f>
        <v>0</v>
      </c>
      <c r="G2049" s="2">
        <f>telefony[[#This Row],[zakonczenie]]-telefony[[#This Row],[rozpoczecie]]</f>
        <v>5.6712962962962576E-3</v>
      </c>
    </row>
    <row r="2050" spans="1:7" hidden="1" x14ac:dyDescent="0.25">
      <c r="A2050">
        <v>1858872516</v>
      </c>
      <c r="B2050" s="1">
        <v>42920</v>
      </c>
      <c r="C2050" s="2">
        <v>0.41510416666666666</v>
      </c>
      <c r="D2050" s="2">
        <v>0.41668981481481482</v>
      </c>
      <c r="E2050" t="str">
        <f>IF(LEN(telefony[[#This Row],[nr]])=7,"stacjonarny",IF(LEN(telefony[[#This Row],[nr]])=8,"komórkowy","zagraniczne"))</f>
        <v>zagraniczne</v>
      </c>
      <c r="F2050">
        <f>IFERROR(SEARCH("12*",telefony[[#This Row],[nr]]),0)</f>
        <v>0</v>
      </c>
      <c r="G2050" s="2">
        <f>telefony[[#This Row],[zakonczenie]]-telefony[[#This Row],[rozpoczecie]]</f>
        <v>1.5856481481481555E-3</v>
      </c>
    </row>
    <row r="2051" spans="1:7" hidden="1" x14ac:dyDescent="0.25">
      <c r="A2051">
        <v>1936989939</v>
      </c>
      <c r="B2051" s="1">
        <v>42923</v>
      </c>
      <c r="C2051" s="2">
        <v>0.45091435185185186</v>
      </c>
      <c r="D2051" s="2">
        <v>0.4586574074074074</v>
      </c>
      <c r="E2051" t="str">
        <f>IF(LEN(telefony[[#This Row],[nr]])=7,"stacjonarny",IF(LEN(telefony[[#This Row],[nr]])=8,"komórkowy","zagraniczne"))</f>
        <v>zagraniczne</v>
      </c>
      <c r="F2051">
        <f>IFERROR(SEARCH("12*",telefony[[#This Row],[nr]]),0)</f>
        <v>0</v>
      </c>
      <c r="G2051" s="2">
        <f>telefony[[#This Row],[zakonczenie]]-telefony[[#This Row],[rozpoczecie]]</f>
        <v>7.7430555555555447E-3</v>
      </c>
    </row>
    <row r="2052" spans="1:7" hidden="1" x14ac:dyDescent="0.25">
      <c r="A2052">
        <v>1972250241</v>
      </c>
      <c r="B2052" s="1">
        <v>42928</v>
      </c>
      <c r="C2052" s="2">
        <v>0.33716435185185184</v>
      </c>
      <c r="D2052" s="2">
        <v>0.33778935185185183</v>
      </c>
      <c r="E2052" t="str">
        <f>IF(LEN(telefony[[#This Row],[nr]])=7,"stacjonarny",IF(LEN(telefony[[#This Row],[nr]])=8,"komórkowy","zagraniczne"))</f>
        <v>zagraniczne</v>
      </c>
      <c r="F2052">
        <f>IFERROR(SEARCH("12*",telefony[[#This Row],[nr]]),0)</f>
        <v>0</v>
      </c>
      <c r="G2052" s="2">
        <f>telefony[[#This Row],[zakonczenie]]-telefony[[#This Row],[rozpoczecie]]</f>
        <v>6.2499999999998668E-4</v>
      </c>
    </row>
    <row r="2053" spans="1:7" hidden="1" x14ac:dyDescent="0.25">
      <c r="A2053">
        <v>1973826522</v>
      </c>
      <c r="B2053" s="1">
        <v>42920</v>
      </c>
      <c r="C2053" s="2">
        <v>0.5553703703703704</v>
      </c>
      <c r="D2053" s="2">
        <v>0.55833333333333335</v>
      </c>
      <c r="E2053" t="str">
        <f>IF(LEN(telefony[[#This Row],[nr]])=7,"stacjonarny",IF(LEN(telefony[[#This Row],[nr]])=8,"komórkowy","zagraniczne"))</f>
        <v>zagraniczne</v>
      </c>
      <c r="F2053">
        <f>IFERROR(SEARCH("12*",telefony[[#This Row],[nr]]),0)</f>
        <v>0</v>
      </c>
      <c r="G2053" s="2">
        <f>telefony[[#This Row],[zakonczenie]]-telefony[[#This Row],[rozpoczecie]]</f>
        <v>2.962962962962945E-3</v>
      </c>
    </row>
    <row r="2054" spans="1:7" hidden="1" x14ac:dyDescent="0.25">
      <c r="A2054">
        <v>1973826522</v>
      </c>
      <c r="B2054" s="1">
        <v>42928</v>
      </c>
      <c r="C2054" s="2">
        <v>0.52342592592592596</v>
      </c>
      <c r="D2054" s="2">
        <v>0.52350694444444446</v>
      </c>
      <c r="E2054" t="str">
        <f>IF(LEN(telefony[[#This Row],[nr]])=7,"stacjonarny",IF(LEN(telefony[[#This Row],[nr]])=8,"komórkowy","zagraniczne"))</f>
        <v>zagraniczne</v>
      </c>
      <c r="F2054">
        <f>IFERROR(SEARCH("12*",telefony[[#This Row],[nr]]),0)</f>
        <v>0</v>
      </c>
      <c r="G2054" s="2">
        <f>telefony[[#This Row],[zakonczenie]]-telefony[[#This Row],[rozpoczecie]]</f>
        <v>8.1018518518494176E-5</v>
      </c>
    </row>
    <row r="2055" spans="1:7" hidden="1" x14ac:dyDescent="0.25">
      <c r="A2055">
        <v>2021941339</v>
      </c>
      <c r="B2055" s="1">
        <v>42926</v>
      </c>
      <c r="C2055" s="2">
        <v>0.41863425925925923</v>
      </c>
      <c r="D2055" s="2">
        <v>0.42877314814814815</v>
      </c>
      <c r="E2055" t="str">
        <f>IF(LEN(telefony[[#This Row],[nr]])=7,"stacjonarny",IF(LEN(telefony[[#This Row],[nr]])=8,"komórkowy","zagraniczne"))</f>
        <v>zagraniczne</v>
      </c>
      <c r="F2055">
        <f>IFERROR(SEARCH("12*",telefony[[#This Row],[nr]]),0)</f>
        <v>0</v>
      </c>
      <c r="G2055" s="2">
        <f>telefony[[#This Row],[zakonczenie]]-telefony[[#This Row],[rozpoczecie]]</f>
        <v>1.0138888888888919E-2</v>
      </c>
    </row>
    <row r="2056" spans="1:7" hidden="1" x14ac:dyDescent="0.25">
      <c r="A2056">
        <v>2079170589</v>
      </c>
      <c r="B2056" s="1">
        <v>42934</v>
      </c>
      <c r="C2056" s="2">
        <v>0.41120370370370368</v>
      </c>
      <c r="D2056" s="2">
        <v>0.41769675925925925</v>
      </c>
      <c r="E2056" t="str">
        <f>IF(LEN(telefony[[#This Row],[nr]])=7,"stacjonarny",IF(LEN(telefony[[#This Row],[nr]])=8,"komórkowy","zagraniczne"))</f>
        <v>zagraniczne</v>
      </c>
      <c r="F2056">
        <f>IFERROR(SEARCH("12*",telefony[[#This Row],[nr]]),0)</f>
        <v>0</v>
      </c>
      <c r="G2056" s="2">
        <f>telefony[[#This Row],[zakonczenie]]-telefony[[#This Row],[rozpoczecie]]</f>
        <v>6.4930555555555713E-3</v>
      </c>
    </row>
    <row r="2057" spans="1:7" hidden="1" x14ac:dyDescent="0.25">
      <c r="A2057">
        <v>2109147679</v>
      </c>
      <c r="B2057" s="1">
        <v>42919</v>
      </c>
      <c r="C2057" s="2">
        <v>0.40035879629629628</v>
      </c>
      <c r="D2057" s="2">
        <v>0.41166666666666668</v>
      </c>
      <c r="E2057" t="str">
        <f>IF(LEN(telefony[[#This Row],[nr]])=7,"stacjonarny",IF(LEN(telefony[[#This Row],[nr]])=8,"komórkowy","zagraniczne"))</f>
        <v>zagraniczne</v>
      </c>
      <c r="F2057">
        <f>IFERROR(SEARCH("12*",telefony[[#This Row],[nr]]),0)</f>
        <v>0</v>
      </c>
      <c r="G2057" s="2">
        <f>telefony[[#This Row],[zakonczenie]]-telefony[[#This Row],[rozpoczecie]]</f>
        <v>1.1307870370370399E-2</v>
      </c>
    </row>
    <row r="2058" spans="1:7" hidden="1" x14ac:dyDescent="0.25">
      <c r="A2058">
        <v>2109147679</v>
      </c>
      <c r="B2058" s="1">
        <v>42920</v>
      </c>
      <c r="C2058" s="2">
        <v>0.34505787037037039</v>
      </c>
      <c r="D2058" s="2">
        <v>0.35395833333333332</v>
      </c>
      <c r="E2058" t="str">
        <f>IF(LEN(telefony[[#This Row],[nr]])=7,"stacjonarny",IF(LEN(telefony[[#This Row],[nr]])=8,"komórkowy","zagraniczne"))</f>
        <v>zagraniczne</v>
      </c>
      <c r="F2058">
        <f>IFERROR(SEARCH("12*",telefony[[#This Row],[nr]]),0)</f>
        <v>0</v>
      </c>
      <c r="G2058" s="2">
        <f>telefony[[#This Row],[zakonczenie]]-telefony[[#This Row],[rozpoczecie]]</f>
        <v>8.9004629629629295E-3</v>
      </c>
    </row>
    <row r="2059" spans="1:7" hidden="1" x14ac:dyDescent="0.25">
      <c r="A2059">
        <v>2109147679</v>
      </c>
      <c r="B2059" s="1">
        <v>42927</v>
      </c>
      <c r="C2059" s="2">
        <v>0.39260416666666664</v>
      </c>
      <c r="D2059" s="2">
        <v>0.40322916666666669</v>
      </c>
      <c r="E2059" t="str">
        <f>IF(LEN(telefony[[#This Row],[nr]])=7,"stacjonarny",IF(LEN(telefony[[#This Row],[nr]])=8,"komórkowy","zagraniczne"))</f>
        <v>zagraniczne</v>
      </c>
      <c r="F2059">
        <f>IFERROR(SEARCH("12*",telefony[[#This Row],[nr]]),0)</f>
        <v>0</v>
      </c>
      <c r="G2059" s="2">
        <f>telefony[[#This Row],[zakonczenie]]-telefony[[#This Row],[rozpoczecie]]</f>
        <v>1.0625000000000051E-2</v>
      </c>
    </row>
    <row r="2060" spans="1:7" hidden="1" x14ac:dyDescent="0.25">
      <c r="A2060">
        <v>2109147679</v>
      </c>
      <c r="B2060" s="1">
        <v>42927</v>
      </c>
      <c r="C2060" s="2">
        <v>0.51282407407407404</v>
      </c>
      <c r="D2060" s="2">
        <v>0.51666666666666672</v>
      </c>
      <c r="E2060" t="str">
        <f>IF(LEN(telefony[[#This Row],[nr]])=7,"stacjonarny",IF(LEN(telefony[[#This Row],[nr]])=8,"komórkowy","zagraniczne"))</f>
        <v>zagraniczne</v>
      </c>
      <c r="F2060">
        <f>IFERROR(SEARCH("12*",telefony[[#This Row],[nr]]),0)</f>
        <v>0</v>
      </c>
      <c r="G2060" s="2">
        <f>telefony[[#This Row],[zakonczenie]]-telefony[[#This Row],[rozpoczecie]]</f>
        <v>3.8425925925926752E-3</v>
      </c>
    </row>
    <row r="2061" spans="1:7" hidden="1" x14ac:dyDescent="0.25">
      <c r="A2061">
        <v>2109147679</v>
      </c>
      <c r="B2061" s="1">
        <v>42942</v>
      </c>
      <c r="C2061" s="2">
        <v>0.56098379629629624</v>
      </c>
      <c r="D2061" s="2">
        <v>0.56753472222222223</v>
      </c>
      <c r="E2061" t="str">
        <f>IF(LEN(telefony[[#This Row],[nr]])=7,"stacjonarny",IF(LEN(telefony[[#This Row],[nr]])=8,"komórkowy","zagraniczne"))</f>
        <v>zagraniczne</v>
      </c>
      <c r="F2061">
        <f>IFERROR(SEARCH("12*",telefony[[#This Row],[nr]]),0)</f>
        <v>0</v>
      </c>
      <c r="G2061" s="2">
        <f>telefony[[#This Row],[zakonczenie]]-telefony[[#This Row],[rozpoczecie]]</f>
        <v>6.5509259259259878E-3</v>
      </c>
    </row>
    <row r="2062" spans="1:7" hidden="1" x14ac:dyDescent="0.25">
      <c r="A2062">
        <v>2211277198</v>
      </c>
      <c r="B2062" s="1">
        <v>42921</v>
      </c>
      <c r="C2062" s="2">
        <v>0.42168981481481482</v>
      </c>
      <c r="D2062" s="2">
        <v>0.42326388888888888</v>
      </c>
      <c r="E2062" t="str">
        <f>IF(LEN(telefony[[#This Row],[nr]])=7,"stacjonarny",IF(LEN(telefony[[#This Row],[nr]])=8,"komórkowy","zagraniczne"))</f>
        <v>zagraniczne</v>
      </c>
      <c r="F2062">
        <f>IFERROR(SEARCH("12*",telefony[[#This Row],[nr]]),0)</f>
        <v>4</v>
      </c>
      <c r="G2062" s="2">
        <f>telefony[[#This Row],[zakonczenie]]-telefony[[#This Row],[rozpoczecie]]</f>
        <v>1.5740740740740611E-3</v>
      </c>
    </row>
    <row r="2063" spans="1:7" hidden="1" x14ac:dyDescent="0.25">
      <c r="A2063">
        <v>2211277198</v>
      </c>
      <c r="B2063" s="1">
        <v>42944</v>
      </c>
      <c r="C2063" s="2">
        <v>0.59439814814814818</v>
      </c>
      <c r="D2063" s="2">
        <v>0.60048611111111116</v>
      </c>
      <c r="E2063" t="str">
        <f>IF(LEN(telefony[[#This Row],[nr]])=7,"stacjonarny",IF(LEN(telefony[[#This Row],[nr]])=8,"komórkowy","zagraniczne"))</f>
        <v>zagraniczne</v>
      </c>
      <c r="F2063">
        <f>IFERROR(SEARCH("12*",telefony[[#This Row],[nr]]),0)</f>
        <v>4</v>
      </c>
      <c r="G2063" s="2">
        <f>telefony[[#This Row],[zakonczenie]]-telefony[[#This Row],[rozpoczecie]]</f>
        <v>6.0879629629629894E-3</v>
      </c>
    </row>
    <row r="2064" spans="1:7" hidden="1" x14ac:dyDescent="0.25">
      <c r="A2064">
        <v>2756059784</v>
      </c>
      <c r="B2064" s="1">
        <v>42944</v>
      </c>
      <c r="C2064" s="2">
        <v>0.61962962962962964</v>
      </c>
      <c r="D2064" s="2">
        <v>0.62399305555555551</v>
      </c>
      <c r="E2064" t="str">
        <f>IF(LEN(telefony[[#This Row],[nr]])=7,"stacjonarny",IF(LEN(telefony[[#This Row],[nr]])=8,"komórkowy","zagraniczne"))</f>
        <v>zagraniczne</v>
      </c>
      <c r="F2064">
        <f>IFERROR(SEARCH("12*",telefony[[#This Row],[nr]]),0)</f>
        <v>0</v>
      </c>
      <c r="G2064" s="2">
        <f>telefony[[#This Row],[zakonczenie]]-telefony[[#This Row],[rozpoczecie]]</f>
        <v>4.3634259259258679E-3</v>
      </c>
    </row>
    <row r="2065" spans="1:7" hidden="1" x14ac:dyDescent="0.25">
      <c r="A2065">
        <v>2890519255</v>
      </c>
      <c r="B2065" s="1">
        <v>42921</v>
      </c>
      <c r="C2065" s="2">
        <v>0.59557870370370369</v>
      </c>
      <c r="D2065" s="2">
        <v>0.59930555555555554</v>
      </c>
      <c r="E2065" t="str">
        <f>IF(LEN(telefony[[#This Row],[nr]])=7,"stacjonarny",IF(LEN(telefony[[#This Row],[nr]])=8,"komórkowy","zagraniczne"))</f>
        <v>zagraniczne</v>
      </c>
      <c r="F2065">
        <f>IFERROR(SEARCH("12*",telefony[[#This Row],[nr]]),0)</f>
        <v>0</v>
      </c>
      <c r="G2065" s="2">
        <f>telefony[[#This Row],[zakonczenie]]-telefony[[#This Row],[rozpoczecie]]</f>
        <v>3.7268518518518423E-3</v>
      </c>
    </row>
    <row r="2066" spans="1:7" hidden="1" x14ac:dyDescent="0.25">
      <c r="A2066">
        <v>2890519255</v>
      </c>
      <c r="B2066" s="1">
        <v>42922</v>
      </c>
      <c r="C2066" s="2">
        <v>0.4613888888888889</v>
      </c>
      <c r="D2066" s="2">
        <v>0.46836805555555555</v>
      </c>
      <c r="E2066" t="str">
        <f>IF(LEN(telefony[[#This Row],[nr]])=7,"stacjonarny",IF(LEN(telefony[[#This Row],[nr]])=8,"komórkowy","zagraniczne"))</f>
        <v>zagraniczne</v>
      </c>
      <c r="F2066">
        <f>IFERROR(SEARCH("12*",telefony[[#This Row],[nr]]),0)</f>
        <v>0</v>
      </c>
      <c r="G2066" s="2">
        <f>telefony[[#This Row],[zakonczenie]]-telefony[[#This Row],[rozpoczecie]]</f>
        <v>6.9791666666666474E-3</v>
      </c>
    </row>
    <row r="2067" spans="1:7" hidden="1" x14ac:dyDescent="0.25">
      <c r="A2067">
        <v>3264546470</v>
      </c>
      <c r="B2067" s="1">
        <v>42937</v>
      </c>
      <c r="C2067" s="2">
        <v>0.55311342592592594</v>
      </c>
      <c r="D2067" s="2">
        <v>0.55469907407407404</v>
      </c>
      <c r="E2067" t="str">
        <f>IF(LEN(telefony[[#This Row],[nr]])=7,"stacjonarny",IF(LEN(telefony[[#This Row],[nr]])=8,"komórkowy","zagraniczne"))</f>
        <v>zagraniczne</v>
      </c>
      <c r="F2067">
        <f>IFERROR(SEARCH("12*",telefony[[#This Row],[nr]]),0)</f>
        <v>0</v>
      </c>
      <c r="G2067" s="2">
        <f>telefony[[#This Row],[zakonczenie]]-telefony[[#This Row],[rozpoczecie]]</f>
        <v>1.5856481481481E-3</v>
      </c>
    </row>
    <row r="2068" spans="1:7" hidden="1" x14ac:dyDescent="0.25">
      <c r="A2068">
        <v>3273221616</v>
      </c>
      <c r="B2068" s="1">
        <v>42935</v>
      </c>
      <c r="C2068" s="2">
        <v>0.56276620370370367</v>
      </c>
      <c r="D2068" s="2">
        <v>0.56792824074074078</v>
      </c>
      <c r="E2068" t="str">
        <f>IF(LEN(telefony[[#This Row],[nr]])=7,"stacjonarny",IF(LEN(telefony[[#This Row],[nr]])=8,"komórkowy","zagraniczne"))</f>
        <v>zagraniczne</v>
      </c>
      <c r="F2068">
        <f>IFERROR(SEARCH("12*",telefony[[#This Row],[nr]]),0)</f>
        <v>0</v>
      </c>
      <c r="G2068" s="2">
        <f>telefony[[#This Row],[zakonczenie]]-telefony[[#This Row],[rozpoczecie]]</f>
        <v>5.1620370370371038E-3</v>
      </c>
    </row>
    <row r="2069" spans="1:7" hidden="1" x14ac:dyDescent="0.25">
      <c r="A2069">
        <v>3346801494</v>
      </c>
      <c r="B2069" s="1">
        <v>42934</v>
      </c>
      <c r="C2069" s="2">
        <v>0.47394675925925928</v>
      </c>
      <c r="D2069" s="2">
        <v>0.48170138888888892</v>
      </c>
      <c r="E2069" t="str">
        <f>IF(LEN(telefony[[#This Row],[nr]])=7,"stacjonarny",IF(LEN(telefony[[#This Row],[nr]])=8,"komórkowy","zagraniczne"))</f>
        <v>zagraniczne</v>
      </c>
      <c r="F2069">
        <f>IFERROR(SEARCH("12*",telefony[[#This Row],[nr]]),0)</f>
        <v>0</v>
      </c>
      <c r="G2069" s="2">
        <f>telefony[[#This Row],[zakonczenie]]-telefony[[#This Row],[rozpoczecie]]</f>
        <v>7.7546296296296391E-3</v>
      </c>
    </row>
    <row r="2070" spans="1:7" hidden="1" x14ac:dyDescent="0.25">
      <c r="A2070">
        <v>3379007610</v>
      </c>
      <c r="B2070" s="1">
        <v>42921</v>
      </c>
      <c r="C2070" s="2">
        <v>0.59281249999999996</v>
      </c>
      <c r="D2070" s="2">
        <v>0.59871527777777778</v>
      </c>
      <c r="E2070" t="str">
        <f>IF(LEN(telefony[[#This Row],[nr]])=7,"stacjonarny",IF(LEN(telefony[[#This Row],[nr]])=8,"komórkowy","zagraniczne"))</f>
        <v>zagraniczne</v>
      </c>
      <c r="F2070">
        <f>IFERROR(SEARCH("12*",telefony[[#This Row],[nr]]),0)</f>
        <v>0</v>
      </c>
      <c r="G2070" s="2">
        <f>telefony[[#This Row],[zakonczenie]]-telefony[[#This Row],[rozpoczecie]]</f>
        <v>5.9027777777778123E-3</v>
      </c>
    </row>
    <row r="2071" spans="1:7" hidden="1" x14ac:dyDescent="0.25">
      <c r="A2071">
        <v>3408462348</v>
      </c>
      <c r="B2071" s="1">
        <v>42942</v>
      </c>
      <c r="C2071" s="2">
        <v>0.52173611111111107</v>
      </c>
      <c r="D2071" s="2">
        <v>0.52998842592592588</v>
      </c>
      <c r="E2071" t="str">
        <f>IF(LEN(telefony[[#This Row],[nr]])=7,"stacjonarny",IF(LEN(telefony[[#This Row],[nr]])=8,"komórkowy","zagraniczne"))</f>
        <v>zagraniczne</v>
      </c>
      <c r="F2071">
        <f>IFERROR(SEARCH("12*",telefony[[#This Row],[nr]]),0)</f>
        <v>0</v>
      </c>
      <c r="G2071" s="2">
        <f>telefony[[#This Row],[zakonczenie]]-telefony[[#This Row],[rozpoczecie]]</f>
        <v>8.2523148148148096E-3</v>
      </c>
    </row>
    <row r="2072" spans="1:7" hidden="1" x14ac:dyDescent="0.25">
      <c r="A2072">
        <v>3414247278</v>
      </c>
      <c r="B2072" s="1">
        <v>42943</v>
      </c>
      <c r="C2072" s="2">
        <v>0.34658564814814813</v>
      </c>
      <c r="D2072" s="2">
        <v>0.34666666666666668</v>
      </c>
      <c r="E2072" t="str">
        <f>IF(LEN(telefony[[#This Row],[nr]])=7,"stacjonarny",IF(LEN(telefony[[#This Row],[nr]])=8,"komórkowy","zagraniczne"))</f>
        <v>zagraniczne</v>
      </c>
      <c r="F2072">
        <f>IFERROR(SEARCH("12*",telefony[[#This Row],[nr]]),0)</f>
        <v>0</v>
      </c>
      <c r="G2072" s="2">
        <f>telefony[[#This Row],[zakonczenie]]-telefony[[#This Row],[rozpoczecie]]</f>
        <v>8.1018518518549687E-5</v>
      </c>
    </row>
    <row r="2073" spans="1:7" hidden="1" x14ac:dyDescent="0.25">
      <c r="A2073">
        <v>3463982286</v>
      </c>
      <c r="B2073" s="1">
        <v>42930</v>
      </c>
      <c r="C2073" s="2">
        <v>0.39506944444444442</v>
      </c>
      <c r="D2073" s="2">
        <v>0.40261574074074075</v>
      </c>
      <c r="E2073" t="str">
        <f>IF(LEN(telefony[[#This Row],[nr]])=7,"stacjonarny",IF(LEN(telefony[[#This Row],[nr]])=8,"komórkowy","zagraniczne"))</f>
        <v>zagraniczne</v>
      </c>
      <c r="F2073">
        <f>IFERROR(SEARCH("12*",telefony[[#This Row],[nr]]),0)</f>
        <v>0</v>
      </c>
      <c r="G2073" s="2">
        <f>telefony[[#This Row],[zakonczenie]]-telefony[[#This Row],[rozpoczecie]]</f>
        <v>7.5462962962963287E-3</v>
      </c>
    </row>
    <row r="2074" spans="1:7" hidden="1" x14ac:dyDescent="0.25">
      <c r="A2074">
        <v>3758539398</v>
      </c>
      <c r="B2074" s="1">
        <v>42921</v>
      </c>
      <c r="C2074" s="2">
        <v>0.47296296296296297</v>
      </c>
      <c r="D2074" s="2">
        <v>0.47506944444444443</v>
      </c>
      <c r="E2074" t="str">
        <f>IF(LEN(telefony[[#This Row],[nr]])=7,"stacjonarny",IF(LEN(telefony[[#This Row],[nr]])=8,"komórkowy","zagraniczne"))</f>
        <v>zagraniczne</v>
      </c>
      <c r="F2074">
        <f>IFERROR(SEARCH("12*",telefony[[#This Row],[nr]]),0)</f>
        <v>0</v>
      </c>
      <c r="G2074" s="2">
        <f>telefony[[#This Row],[zakonczenie]]-telefony[[#This Row],[rozpoczecie]]</f>
        <v>2.1064814814814592E-3</v>
      </c>
    </row>
    <row r="2075" spans="1:7" hidden="1" x14ac:dyDescent="0.25">
      <c r="A2075">
        <v>3826370863</v>
      </c>
      <c r="B2075" s="1">
        <v>42930</v>
      </c>
      <c r="C2075" s="2">
        <v>0.55155092592592592</v>
      </c>
      <c r="D2075" s="2">
        <v>0.55709490740740741</v>
      </c>
      <c r="E2075" t="str">
        <f>IF(LEN(telefony[[#This Row],[nr]])=7,"stacjonarny",IF(LEN(telefony[[#This Row],[nr]])=8,"komórkowy","zagraniczne"))</f>
        <v>zagraniczne</v>
      </c>
      <c r="F2075">
        <f>IFERROR(SEARCH("12*",telefony[[#This Row],[nr]]),0)</f>
        <v>0</v>
      </c>
      <c r="G2075" s="2">
        <f>telefony[[#This Row],[zakonczenie]]-telefony[[#This Row],[rozpoczecie]]</f>
        <v>5.5439814814814969E-3</v>
      </c>
    </row>
    <row r="2076" spans="1:7" hidden="1" x14ac:dyDescent="0.25">
      <c r="A2076">
        <v>3897850970</v>
      </c>
      <c r="B2076" s="1">
        <v>42933</v>
      </c>
      <c r="C2076" s="2">
        <v>0.3951736111111111</v>
      </c>
      <c r="D2076" s="2">
        <v>0.39697916666666666</v>
      </c>
      <c r="E2076" t="str">
        <f>IF(LEN(telefony[[#This Row],[nr]])=7,"stacjonarny",IF(LEN(telefony[[#This Row],[nr]])=8,"komórkowy","zagraniczne"))</f>
        <v>zagraniczne</v>
      </c>
      <c r="F2076">
        <f>IFERROR(SEARCH("12*",telefony[[#This Row],[nr]]),0)</f>
        <v>0</v>
      </c>
      <c r="G2076" s="2">
        <f>telefony[[#This Row],[zakonczenie]]-telefony[[#This Row],[rozpoczecie]]</f>
        <v>1.8055555555555602E-3</v>
      </c>
    </row>
    <row r="2077" spans="1:7" hidden="1" x14ac:dyDescent="0.25">
      <c r="A2077">
        <v>3931739393</v>
      </c>
      <c r="B2077" s="1">
        <v>42935</v>
      </c>
      <c r="C2077" s="2">
        <v>0.4127662037037037</v>
      </c>
      <c r="D2077" s="2">
        <v>0.42182870370370368</v>
      </c>
      <c r="E2077" t="str">
        <f>IF(LEN(telefony[[#This Row],[nr]])=7,"stacjonarny",IF(LEN(telefony[[#This Row],[nr]])=8,"komórkowy","zagraniczne"))</f>
        <v>zagraniczne</v>
      </c>
      <c r="F2077">
        <f>IFERROR(SEARCH("12*",telefony[[#This Row],[nr]]),0)</f>
        <v>0</v>
      </c>
      <c r="G2077" s="2">
        <f>telefony[[#This Row],[zakonczenie]]-telefony[[#This Row],[rozpoczecie]]</f>
        <v>9.0624999999999734E-3</v>
      </c>
    </row>
    <row r="2078" spans="1:7" hidden="1" x14ac:dyDescent="0.25">
      <c r="A2078">
        <v>3968528766</v>
      </c>
      <c r="B2078" s="1">
        <v>42940</v>
      </c>
      <c r="C2078" s="2">
        <v>0.44081018518518517</v>
      </c>
      <c r="D2078" s="2">
        <v>0.44767361111111109</v>
      </c>
      <c r="E2078" t="str">
        <f>IF(LEN(telefony[[#This Row],[nr]])=7,"stacjonarny",IF(LEN(telefony[[#This Row],[nr]])=8,"komórkowy","zagraniczne"))</f>
        <v>zagraniczne</v>
      </c>
      <c r="F2078">
        <f>IFERROR(SEARCH("12*",telefony[[#This Row],[nr]]),0)</f>
        <v>0</v>
      </c>
      <c r="G2078" s="2">
        <f>telefony[[#This Row],[zakonczenie]]-telefony[[#This Row],[rozpoczecie]]</f>
        <v>6.8634259259259256E-3</v>
      </c>
    </row>
    <row r="2079" spans="1:7" hidden="1" x14ac:dyDescent="0.25">
      <c r="A2079">
        <v>3981821518</v>
      </c>
      <c r="B2079" s="1">
        <v>42928</v>
      </c>
      <c r="C2079" s="2">
        <v>0.57445601851851846</v>
      </c>
      <c r="D2079" s="2">
        <v>0.57703703703703701</v>
      </c>
      <c r="E2079" t="str">
        <f>IF(LEN(telefony[[#This Row],[nr]])=7,"stacjonarny",IF(LEN(telefony[[#This Row],[nr]])=8,"komórkowy","zagraniczne"))</f>
        <v>zagraniczne</v>
      </c>
      <c r="F2079">
        <f>IFERROR(SEARCH("12*",telefony[[#This Row],[nr]]),0)</f>
        <v>0</v>
      </c>
      <c r="G2079" s="2">
        <f>telefony[[#This Row],[zakonczenie]]-telefony[[#This Row],[rozpoczecie]]</f>
        <v>2.5810185185185519E-3</v>
      </c>
    </row>
    <row r="2080" spans="1:7" hidden="1" x14ac:dyDescent="0.25">
      <c r="A2080">
        <v>4045129075</v>
      </c>
      <c r="B2080" s="1">
        <v>42947</v>
      </c>
      <c r="C2080" s="2">
        <v>0.61328703703703702</v>
      </c>
      <c r="D2080" s="2">
        <v>0.61828703703703702</v>
      </c>
      <c r="E2080" t="str">
        <f>IF(LEN(telefony[[#This Row],[nr]])=7,"stacjonarny",IF(LEN(telefony[[#This Row],[nr]])=8,"komórkowy","zagraniczne"))</f>
        <v>zagraniczne</v>
      </c>
      <c r="F2080">
        <f>IFERROR(SEARCH("12*",telefony[[#This Row],[nr]]),0)</f>
        <v>5</v>
      </c>
      <c r="G2080" s="2">
        <f>telefony[[#This Row],[zakonczenie]]-telefony[[#This Row],[rozpoczecie]]</f>
        <v>5.0000000000000044E-3</v>
      </c>
    </row>
    <row r="2081" spans="1:7" hidden="1" x14ac:dyDescent="0.25">
      <c r="A2081">
        <v>4303543625</v>
      </c>
      <c r="B2081" s="1">
        <v>42935</v>
      </c>
      <c r="C2081" s="2">
        <v>0.60291666666666666</v>
      </c>
      <c r="D2081" s="2">
        <v>0.61086805555555557</v>
      </c>
      <c r="E2081" t="str">
        <f>IF(LEN(telefony[[#This Row],[nr]])=7,"stacjonarny",IF(LEN(telefony[[#This Row],[nr]])=8,"komórkowy","zagraniczne"))</f>
        <v>zagraniczne</v>
      </c>
      <c r="F2081">
        <f>IFERROR(SEARCH("12*",telefony[[#This Row],[nr]]),0)</f>
        <v>0</v>
      </c>
      <c r="G2081" s="2">
        <f>telefony[[#This Row],[zakonczenie]]-telefony[[#This Row],[rozpoczecie]]</f>
        <v>7.9513888888889106E-3</v>
      </c>
    </row>
    <row r="2082" spans="1:7" hidden="1" x14ac:dyDescent="0.25">
      <c r="A2082">
        <v>4344184930</v>
      </c>
      <c r="B2082" s="1">
        <v>42933</v>
      </c>
      <c r="C2082" s="2">
        <v>0.34866898148148145</v>
      </c>
      <c r="D2082" s="2">
        <v>0.35778935185185184</v>
      </c>
      <c r="E2082" t="str">
        <f>IF(LEN(telefony[[#This Row],[nr]])=7,"stacjonarny",IF(LEN(telefony[[#This Row],[nr]])=8,"komórkowy","zagraniczne"))</f>
        <v>zagraniczne</v>
      </c>
      <c r="F2082">
        <f>IFERROR(SEARCH("12*",telefony[[#This Row],[nr]]),0)</f>
        <v>0</v>
      </c>
      <c r="G2082" s="2">
        <f>telefony[[#This Row],[zakonczenie]]-telefony[[#This Row],[rozpoczecie]]</f>
        <v>9.1203703703703898E-3</v>
      </c>
    </row>
    <row r="2083" spans="1:7" hidden="1" x14ac:dyDescent="0.25">
      <c r="A2083">
        <v>4569864426</v>
      </c>
      <c r="B2083" s="1">
        <v>42943</v>
      </c>
      <c r="C2083" s="2">
        <v>0.40751157407407407</v>
      </c>
      <c r="D2083" s="2">
        <v>0.41725694444444444</v>
      </c>
      <c r="E2083" t="str">
        <f>IF(LEN(telefony[[#This Row],[nr]])=7,"stacjonarny",IF(LEN(telefony[[#This Row],[nr]])=8,"komórkowy","zagraniczne"))</f>
        <v>zagraniczne</v>
      </c>
      <c r="F2083">
        <f>IFERROR(SEARCH("12*",telefony[[#This Row],[nr]]),0)</f>
        <v>0</v>
      </c>
      <c r="G2083" s="2">
        <f>telefony[[#This Row],[zakonczenie]]-telefony[[#This Row],[rozpoczecie]]</f>
        <v>9.7453703703703765E-3</v>
      </c>
    </row>
    <row r="2084" spans="1:7" hidden="1" x14ac:dyDescent="0.25">
      <c r="A2084">
        <v>4600571814</v>
      </c>
      <c r="B2084" s="1">
        <v>42921</v>
      </c>
      <c r="C2084" s="2">
        <v>0.55166666666666664</v>
      </c>
      <c r="D2084" s="2">
        <v>0.55865740740740744</v>
      </c>
      <c r="E2084" t="str">
        <f>IF(LEN(telefony[[#This Row],[nr]])=7,"stacjonarny",IF(LEN(telefony[[#This Row],[nr]])=8,"komórkowy","zagraniczne"))</f>
        <v>zagraniczne</v>
      </c>
      <c r="F2084">
        <f>IFERROR(SEARCH("12*",telefony[[#This Row],[nr]]),0)</f>
        <v>0</v>
      </c>
      <c r="G2084" s="2">
        <f>telefony[[#This Row],[zakonczenie]]-telefony[[#This Row],[rozpoczecie]]</f>
        <v>6.9907407407407973E-3</v>
      </c>
    </row>
    <row r="2085" spans="1:7" hidden="1" x14ac:dyDescent="0.25">
      <c r="A2085">
        <v>4600571814</v>
      </c>
      <c r="B2085" s="1">
        <v>42926</v>
      </c>
      <c r="C2085" s="2">
        <v>0.3706712962962963</v>
      </c>
      <c r="D2085" s="2">
        <v>0.37572916666666667</v>
      </c>
      <c r="E2085" t="str">
        <f>IF(LEN(telefony[[#This Row],[nr]])=7,"stacjonarny",IF(LEN(telefony[[#This Row],[nr]])=8,"komórkowy","zagraniczne"))</f>
        <v>zagraniczne</v>
      </c>
      <c r="F2085">
        <f>IFERROR(SEARCH("12*",telefony[[#This Row],[nr]]),0)</f>
        <v>0</v>
      </c>
      <c r="G2085" s="2">
        <f>telefony[[#This Row],[zakonczenie]]-telefony[[#This Row],[rozpoczecie]]</f>
        <v>5.0578703703703654E-3</v>
      </c>
    </row>
    <row r="2086" spans="1:7" hidden="1" x14ac:dyDescent="0.25">
      <c r="A2086">
        <v>4673703944</v>
      </c>
      <c r="B2086" s="1">
        <v>42934</v>
      </c>
      <c r="C2086" s="2">
        <v>0.40822916666666664</v>
      </c>
      <c r="D2086" s="2">
        <v>0.41090277777777778</v>
      </c>
      <c r="E2086" t="str">
        <f>IF(LEN(telefony[[#This Row],[nr]])=7,"stacjonarny",IF(LEN(telefony[[#This Row],[nr]])=8,"komórkowy","zagraniczne"))</f>
        <v>zagraniczne</v>
      </c>
      <c r="F2086">
        <f>IFERROR(SEARCH("12*",telefony[[#This Row],[nr]]),0)</f>
        <v>0</v>
      </c>
      <c r="G2086" s="2">
        <f>telefony[[#This Row],[zakonczenie]]-telefony[[#This Row],[rozpoczecie]]</f>
        <v>2.6736111111111405E-3</v>
      </c>
    </row>
    <row r="2087" spans="1:7" hidden="1" x14ac:dyDescent="0.25">
      <c r="A2087">
        <v>4941247888</v>
      </c>
      <c r="B2087" s="1">
        <v>42921</v>
      </c>
      <c r="C2087" s="2">
        <v>0.39114583333333336</v>
      </c>
      <c r="D2087" s="2">
        <v>0.39870370370370373</v>
      </c>
      <c r="E2087" t="str">
        <f>IF(LEN(telefony[[#This Row],[nr]])=7,"stacjonarny",IF(LEN(telefony[[#This Row],[nr]])=8,"komórkowy","zagraniczne"))</f>
        <v>zagraniczne</v>
      </c>
      <c r="F2087">
        <f>IFERROR(SEARCH("12*",telefony[[#This Row],[nr]]),0)</f>
        <v>4</v>
      </c>
      <c r="G2087" s="2">
        <f>telefony[[#This Row],[zakonczenie]]-telefony[[#This Row],[rozpoczecie]]</f>
        <v>7.5578703703703676E-3</v>
      </c>
    </row>
    <row r="2088" spans="1:7" hidden="1" x14ac:dyDescent="0.25">
      <c r="A2088">
        <v>4959551431</v>
      </c>
      <c r="B2088" s="1">
        <v>42934</v>
      </c>
      <c r="C2088" s="2">
        <v>0.45437499999999997</v>
      </c>
      <c r="D2088" s="2">
        <v>0.45770833333333333</v>
      </c>
      <c r="E2088" t="str">
        <f>IF(LEN(telefony[[#This Row],[nr]])=7,"stacjonarny",IF(LEN(telefony[[#This Row],[nr]])=8,"komórkowy","zagraniczne"))</f>
        <v>zagraniczne</v>
      </c>
      <c r="F2088">
        <f>IFERROR(SEARCH("12*",telefony[[#This Row],[nr]]),0)</f>
        <v>0</v>
      </c>
      <c r="G2088" s="2">
        <f>telefony[[#This Row],[zakonczenie]]-telefony[[#This Row],[rozpoczecie]]</f>
        <v>3.3333333333333548E-3</v>
      </c>
    </row>
    <row r="2089" spans="1:7" hidden="1" x14ac:dyDescent="0.25">
      <c r="A2089">
        <v>5107477025</v>
      </c>
      <c r="B2089" s="1">
        <v>42919</v>
      </c>
      <c r="C2089" s="2">
        <v>0.47125</v>
      </c>
      <c r="D2089" s="2">
        <v>0.47871527777777778</v>
      </c>
      <c r="E2089" t="str">
        <f>IF(LEN(telefony[[#This Row],[nr]])=7,"stacjonarny",IF(LEN(telefony[[#This Row],[nr]])=8,"komórkowy","zagraniczne"))</f>
        <v>zagraniczne</v>
      </c>
      <c r="F2089">
        <f>IFERROR(SEARCH("12*",telefony[[#This Row],[nr]]),0)</f>
        <v>0</v>
      </c>
      <c r="G2089" s="2">
        <f>telefony[[#This Row],[zakonczenie]]-telefony[[#This Row],[rozpoczecie]]</f>
        <v>7.465277777777779E-3</v>
      </c>
    </row>
    <row r="2090" spans="1:7" hidden="1" x14ac:dyDescent="0.25">
      <c r="A2090">
        <v>5107477025</v>
      </c>
      <c r="B2090" s="1">
        <v>42919</v>
      </c>
      <c r="C2090" s="2">
        <v>0.55888888888888888</v>
      </c>
      <c r="D2090" s="2">
        <v>0.56745370370370374</v>
      </c>
      <c r="E2090" t="str">
        <f>IF(LEN(telefony[[#This Row],[nr]])=7,"stacjonarny",IF(LEN(telefony[[#This Row],[nr]])=8,"komórkowy","zagraniczne"))</f>
        <v>zagraniczne</v>
      </c>
      <c r="F2090">
        <f>IFERROR(SEARCH("12*",telefony[[#This Row],[nr]]),0)</f>
        <v>0</v>
      </c>
      <c r="G2090" s="2">
        <f>telefony[[#This Row],[zakonczenie]]-telefony[[#This Row],[rozpoczecie]]</f>
        <v>8.5648148148148584E-3</v>
      </c>
    </row>
    <row r="2091" spans="1:7" hidden="1" x14ac:dyDescent="0.25">
      <c r="A2091">
        <v>5107477025</v>
      </c>
      <c r="B2091" s="1">
        <v>42933</v>
      </c>
      <c r="C2091" s="2">
        <v>0.54495370370370366</v>
      </c>
      <c r="D2091" s="2">
        <v>0.5471759259259259</v>
      </c>
      <c r="E2091" t="str">
        <f>IF(LEN(telefony[[#This Row],[nr]])=7,"stacjonarny",IF(LEN(telefony[[#This Row],[nr]])=8,"komórkowy","zagraniczne"))</f>
        <v>zagraniczne</v>
      </c>
      <c r="F2091">
        <f>IFERROR(SEARCH("12*",telefony[[#This Row],[nr]]),0)</f>
        <v>0</v>
      </c>
      <c r="G2091" s="2">
        <f>telefony[[#This Row],[zakonczenie]]-telefony[[#This Row],[rozpoczecie]]</f>
        <v>2.2222222222222365E-3</v>
      </c>
    </row>
    <row r="2092" spans="1:7" hidden="1" x14ac:dyDescent="0.25">
      <c r="A2092">
        <v>5111892302</v>
      </c>
      <c r="B2092" s="1">
        <v>42922</v>
      </c>
      <c r="C2092" s="2">
        <v>0.46871527777777777</v>
      </c>
      <c r="D2092" s="2">
        <v>0.47319444444444442</v>
      </c>
      <c r="E2092" t="str">
        <f>IF(LEN(telefony[[#This Row],[nr]])=7,"stacjonarny",IF(LEN(telefony[[#This Row],[nr]])=8,"komórkowy","zagraniczne"))</f>
        <v>zagraniczne</v>
      </c>
      <c r="F2092">
        <f>IFERROR(SEARCH("12*",telefony[[#This Row],[nr]]),0)</f>
        <v>0</v>
      </c>
      <c r="G2092" s="2">
        <f>telefony[[#This Row],[zakonczenie]]-telefony[[#This Row],[rozpoczecie]]</f>
        <v>4.4791666666666452E-3</v>
      </c>
    </row>
    <row r="2093" spans="1:7" hidden="1" x14ac:dyDescent="0.25">
      <c r="A2093">
        <v>5111892302</v>
      </c>
      <c r="B2093" s="1">
        <v>42935</v>
      </c>
      <c r="C2093" s="2">
        <v>0.53209490740740739</v>
      </c>
      <c r="D2093" s="2">
        <v>0.53931712962962963</v>
      </c>
      <c r="E2093" t="str">
        <f>IF(LEN(telefony[[#This Row],[nr]])=7,"stacjonarny",IF(LEN(telefony[[#This Row],[nr]])=8,"komórkowy","zagraniczne"))</f>
        <v>zagraniczne</v>
      </c>
      <c r="F2093">
        <f>IFERROR(SEARCH("12*",telefony[[#This Row],[nr]]),0)</f>
        <v>0</v>
      </c>
      <c r="G2093" s="2">
        <f>telefony[[#This Row],[zakonczenie]]-telefony[[#This Row],[rozpoczecie]]</f>
        <v>7.222222222222241E-3</v>
      </c>
    </row>
    <row r="2094" spans="1:7" hidden="1" x14ac:dyDescent="0.25">
      <c r="A2094">
        <v>5273579381</v>
      </c>
      <c r="B2094" s="1">
        <v>42935</v>
      </c>
      <c r="C2094" s="2">
        <v>0.57525462962962959</v>
      </c>
      <c r="D2094" s="2">
        <v>0.58087962962962958</v>
      </c>
      <c r="E2094" t="str">
        <f>IF(LEN(telefony[[#This Row],[nr]])=7,"stacjonarny",IF(LEN(telefony[[#This Row],[nr]])=8,"komórkowy","zagraniczne"))</f>
        <v>zagraniczne</v>
      </c>
      <c r="F2094">
        <f>IFERROR(SEARCH("12*",telefony[[#This Row],[nr]]),0)</f>
        <v>0</v>
      </c>
      <c r="G2094" s="2">
        <f>telefony[[#This Row],[zakonczenie]]-telefony[[#This Row],[rozpoczecie]]</f>
        <v>5.6249999999999911E-3</v>
      </c>
    </row>
    <row r="2095" spans="1:7" hidden="1" x14ac:dyDescent="0.25">
      <c r="A2095">
        <v>5333653356</v>
      </c>
      <c r="B2095" s="1">
        <v>42935</v>
      </c>
      <c r="C2095" s="2">
        <v>0.42684027777777778</v>
      </c>
      <c r="D2095" s="2">
        <v>0.43207175925925928</v>
      </c>
      <c r="E2095" t="str">
        <f>IF(LEN(telefony[[#This Row],[nr]])=7,"stacjonarny",IF(LEN(telefony[[#This Row],[nr]])=8,"komórkowy","zagraniczne"))</f>
        <v>zagraniczne</v>
      </c>
      <c r="F2095">
        <f>IFERROR(SEARCH("12*",telefony[[#This Row],[nr]]),0)</f>
        <v>0</v>
      </c>
      <c r="G2095" s="2">
        <f>telefony[[#This Row],[zakonczenie]]-telefony[[#This Row],[rozpoczecie]]</f>
        <v>5.2314814814815036E-3</v>
      </c>
    </row>
    <row r="2096" spans="1:7" hidden="1" x14ac:dyDescent="0.25">
      <c r="A2096">
        <v>5341697748</v>
      </c>
      <c r="B2096" s="1">
        <v>42923</v>
      </c>
      <c r="C2096" s="2">
        <v>0.39091435185185186</v>
      </c>
      <c r="D2096" s="2">
        <v>0.39620370370370372</v>
      </c>
      <c r="E2096" t="str">
        <f>IF(LEN(telefony[[#This Row],[nr]])=7,"stacjonarny",IF(LEN(telefony[[#This Row],[nr]])=8,"komórkowy","zagraniczne"))</f>
        <v>zagraniczne</v>
      </c>
      <c r="F2096">
        <f>IFERROR(SEARCH("12*",telefony[[#This Row],[nr]]),0)</f>
        <v>0</v>
      </c>
      <c r="G2096" s="2">
        <f>telefony[[#This Row],[zakonczenie]]-telefony[[#This Row],[rozpoczecie]]</f>
        <v>5.2893518518518645E-3</v>
      </c>
    </row>
    <row r="2097" spans="1:7" hidden="1" x14ac:dyDescent="0.25">
      <c r="A2097">
        <v>5341697748</v>
      </c>
      <c r="B2097" s="1">
        <v>42935</v>
      </c>
      <c r="C2097" s="2">
        <v>0.52349537037037042</v>
      </c>
      <c r="D2097" s="2">
        <v>0.53362268518518519</v>
      </c>
      <c r="E2097" t="str">
        <f>IF(LEN(telefony[[#This Row],[nr]])=7,"stacjonarny",IF(LEN(telefony[[#This Row],[nr]])=8,"komórkowy","zagraniczne"))</f>
        <v>zagraniczne</v>
      </c>
      <c r="F2097">
        <f>IFERROR(SEARCH("12*",telefony[[#This Row],[nr]]),0)</f>
        <v>0</v>
      </c>
      <c r="G2097" s="2">
        <f>telefony[[#This Row],[zakonczenie]]-telefony[[#This Row],[rozpoczecie]]</f>
        <v>1.012731481481477E-2</v>
      </c>
    </row>
    <row r="2098" spans="1:7" hidden="1" x14ac:dyDescent="0.25">
      <c r="A2098">
        <v>5387521845</v>
      </c>
      <c r="B2098" s="1">
        <v>42947</v>
      </c>
      <c r="C2098" s="2">
        <v>0.55717592592592591</v>
      </c>
      <c r="D2098" s="2">
        <v>0.56000000000000005</v>
      </c>
      <c r="E2098" t="str">
        <f>IF(LEN(telefony[[#This Row],[nr]])=7,"stacjonarny",IF(LEN(telefony[[#This Row],[nr]])=8,"komórkowy","zagraniczne"))</f>
        <v>zagraniczne</v>
      </c>
      <c r="F2098">
        <f>IFERROR(SEARCH("12*",telefony[[#This Row],[nr]]),0)</f>
        <v>0</v>
      </c>
      <c r="G2098" s="2">
        <f>telefony[[#This Row],[zakonczenie]]-telefony[[#This Row],[rozpoczecie]]</f>
        <v>2.8240740740741455E-3</v>
      </c>
    </row>
    <row r="2099" spans="1:7" hidden="1" x14ac:dyDescent="0.25">
      <c r="A2099">
        <v>5526425146</v>
      </c>
      <c r="B2099" s="1">
        <v>42936</v>
      </c>
      <c r="C2099" s="2">
        <v>0.46164351851851854</v>
      </c>
      <c r="D2099" s="2">
        <v>0.46197916666666666</v>
      </c>
      <c r="E2099" t="str">
        <f>IF(LEN(telefony[[#This Row],[nr]])=7,"stacjonarny",IF(LEN(telefony[[#This Row],[nr]])=8,"komórkowy","zagraniczne"))</f>
        <v>zagraniczne</v>
      </c>
      <c r="F2099">
        <f>IFERROR(SEARCH("12*",telefony[[#This Row],[nr]]),0)</f>
        <v>0</v>
      </c>
      <c r="G2099" s="2">
        <f>telefony[[#This Row],[zakonczenie]]-telefony[[#This Row],[rozpoczecie]]</f>
        <v>3.356481481481266E-4</v>
      </c>
    </row>
    <row r="2100" spans="1:7" hidden="1" x14ac:dyDescent="0.25">
      <c r="A2100">
        <v>5820632164</v>
      </c>
      <c r="B2100" s="1">
        <v>42926</v>
      </c>
      <c r="C2100" s="2">
        <v>0.51010416666666669</v>
      </c>
      <c r="D2100" s="2">
        <v>0.51879629629629631</v>
      </c>
      <c r="E2100" t="str">
        <f>IF(LEN(telefony[[#This Row],[nr]])=7,"stacjonarny",IF(LEN(telefony[[#This Row],[nr]])=8,"komórkowy","zagraniczne"))</f>
        <v>zagraniczne</v>
      </c>
      <c r="F2100">
        <f>IFERROR(SEARCH("12*",telefony[[#This Row],[nr]]),0)</f>
        <v>0</v>
      </c>
      <c r="G2100" s="2">
        <f>telefony[[#This Row],[zakonczenie]]-telefony[[#This Row],[rozpoczecie]]</f>
        <v>8.6921296296296191E-3</v>
      </c>
    </row>
    <row r="2101" spans="1:7" hidden="1" x14ac:dyDescent="0.25">
      <c r="A2101">
        <v>5839324907</v>
      </c>
      <c r="B2101" s="1">
        <v>42943</v>
      </c>
      <c r="C2101" s="2">
        <v>0.3490509259259259</v>
      </c>
      <c r="D2101" s="2">
        <v>0.35481481481481481</v>
      </c>
      <c r="E2101" t="str">
        <f>IF(LEN(telefony[[#This Row],[nr]])=7,"stacjonarny",IF(LEN(telefony[[#This Row],[nr]])=8,"komórkowy","zagraniczne"))</f>
        <v>zagraniczne</v>
      </c>
      <c r="F2101">
        <f>IFERROR(SEARCH("12*",telefony[[#This Row],[nr]]),0)</f>
        <v>0</v>
      </c>
      <c r="G2101" s="2">
        <f>telefony[[#This Row],[zakonczenie]]-telefony[[#This Row],[rozpoczecie]]</f>
        <v>5.7638888888889017E-3</v>
      </c>
    </row>
    <row r="2102" spans="1:7" hidden="1" x14ac:dyDescent="0.25">
      <c r="A2102">
        <v>5912377607</v>
      </c>
      <c r="B2102" s="1">
        <v>42922</v>
      </c>
      <c r="C2102" s="2">
        <v>0.39613425925925927</v>
      </c>
      <c r="D2102" s="2">
        <v>0.39868055555555554</v>
      </c>
      <c r="E2102" t="str">
        <f>IF(LEN(telefony[[#This Row],[nr]])=7,"stacjonarny",IF(LEN(telefony[[#This Row],[nr]])=8,"komórkowy","zagraniczne"))</f>
        <v>zagraniczne</v>
      </c>
      <c r="F2102">
        <f>IFERROR(SEARCH("12*",telefony[[#This Row],[nr]]),0)</f>
        <v>3</v>
      </c>
      <c r="G2102" s="2">
        <f>telefony[[#This Row],[zakonczenie]]-telefony[[#This Row],[rozpoczecie]]</f>
        <v>2.5462962962962687E-3</v>
      </c>
    </row>
    <row r="2103" spans="1:7" hidden="1" x14ac:dyDescent="0.25">
      <c r="A2103">
        <v>6128500046</v>
      </c>
      <c r="B2103" s="1">
        <v>42930</v>
      </c>
      <c r="C2103" s="2">
        <v>0.5981481481481481</v>
      </c>
      <c r="D2103" s="2">
        <v>0.60513888888888889</v>
      </c>
      <c r="E2103" t="str">
        <f>IF(LEN(telefony[[#This Row],[nr]])=7,"stacjonarny",IF(LEN(telefony[[#This Row],[nr]])=8,"komórkowy","zagraniczne"))</f>
        <v>zagraniczne</v>
      </c>
      <c r="F2103">
        <f>IFERROR(SEARCH("12*",telefony[[#This Row],[nr]]),0)</f>
        <v>2</v>
      </c>
      <c r="G2103" s="2">
        <f>telefony[[#This Row],[zakonczenie]]-telefony[[#This Row],[rozpoczecie]]</f>
        <v>6.9907407407407973E-3</v>
      </c>
    </row>
    <row r="2104" spans="1:7" hidden="1" x14ac:dyDescent="0.25">
      <c r="A2104">
        <v>6248157784</v>
      </c>
      <c r="B2104" s="1">
        <v>42927</v>
      </c>
      <c r="C2104" s="2">
        <v>0.45475694444444442</v>
      </c>
      <c r="D2104" s="2">
        <v>0.4566898148148148</v>
      </c>
      <c r="E2104" t="str">
        <f>IF(LEN(telefony[[#This Row],[nr]])=7,"stacjonarny",IF(LEN(telefony[[#This Row],[nr]])=8,"komórkowy","zagraniczne"))</f>
        <v>zagraniczne</v>
      </c>
      <c r="F2104">
        <f>IFERROR(SEARCH("12*",telefony[[#This Row],[nr]]),0)</f>
        <v>0</v>
      </c>
      <c r="G2104" s="2">
        <f>telefony[[#This Row],[zakonczenie]]-telefony[[#This Row],[rozpoczecie]]</f>
        <v>1.9328703703703765E-3</v>
      </c>
    </row>
    <row r="2105" spans="1:7" hidden="1" x14ac:dyDescent="0.25">
      <c r="A2105">
        <v>6275284312</v>
      </c>
      <c r="B2105" s="1">
        <v>42920</v>
      </c>
      <c r="C2105" s="2">
        <v>0.57861111111111108</v>
      </c>
      <c r="D2105" s="2">
        <v>0.58296296296296302</v>
      </c>
      <c r="E2105" t="str">
        <f>IF(LEN(telefony[[#This Row],[nr]])=7,"stacjonarny",IF(LEN(telefony[[#This Row],[nr]])=8,"komórkowy","zagraniczne"))</f>
        <v>zagraniczne</v>
      </c>
      <c r="F2105">
        <f>IFERROR(SEARCH("12*",telefony[[#This Row],[nr]]),0)</f>
        <v>9</v>
      </c>
      <c r="G2105" s="2">
        <f>telefony[[#This Row],[zakonczenie]]-telefony[[#This Row],[rozpoczecie]]</f>
        <v>4.35185185185194E-3</v>
      </c>
    </row>
    <row r="2106" spans="1:7" hidden="1" x14ac:dyDescent="0.25">
      <c r="A2106">
        <v>6275284312</v>
      </c>
      <c r="B2106" s="1">
        <v>42929</v>
      </c>
      <c r="C2106" s="2">
        <v>0.4291550925925926</v>
      </c>
      <c r="D2106" s="2">
        <v>0.4339351851851852</v>
      </c>
      <c r="E2106" t="str">
        <f>IF(LEN(telefony[[#This Row],[nr]])=7,"stacjonarny",IF(LEN(telefony[[#This Row],[nr]])=8,"komórkowy","zagraniczne"))</f>
        <v>zagraniczne</v>
      </c>
      <c r="F2106">
        <f>IFERROR(SEARCH("12*",telefony[[#This Row],[nr]]),0)</f>
        <v>9</v>
      </c>
      <c r="G2106" s="2">
        <f>telefony[[#This Row],[zakonczenie]]-telefony[[#This Row],[rozpoczecie]]</f>
        <v>4.7800925925925997E-3</v>
      </c>
    </row>
    <row r="2107" spans="1:7" hidden="1" x14ac:dyDescent="0.25">
      <c r="A2107">
        <v>6293367175</v>
      </c>
      <c r="B2107" s="1">
        <v>42928</v>
      </c>
      <c r="C2107" s="2">
        <v>0.52649305555555559</v>
      </c>
      <c r="D2107" s="2">
        <v>0.53123842592592596</v>
      </c>
      <c r="E2107" t="str">
        <f>IF(LEN(telefony[[#This Row],[nr]])=7,"stacjonarny",IF(LEN(telefony[[#This Row],[nr]])=8,"komórkowy","zagraniczne"))</f>
        <v>zagraniczne</v>
      </c>
      <c r="F2107">
        <f>IFERROR(SEARCH("12*",telefony[[#This Row],[nr]]),0)</f>
        <v>0</v>
      </c>
      <c r="G2107" s="2">
        <f>telefony[[#This Row],[zakonczenie]]-telefony[[#This Row],[rozpoczecie]]</f>
        <v>4.745370370370372E-3</v>
      </c>
    </row>
    <row r="2108" spans="1:7" hidden="1" x14ac:dyDescent="0.25">
      <c r="A2108">
        <v>6516534288</v>
      </c>
      <c r="B2108" s="1">
        <v>42934</v>
      </c>
      <c r="C2108" s="2">
        <v>0.49465277777777777</v>
      </c>
      <c r="D2108" s="2">
        <v>0.49899305555555556</v>
      </c>
      <c r="E2108" t="str">
        <f>IF(LEN(telefony[[#This Row],[nr]])=7,"stacjonarny",IF(LEN(telefony[[#This Row],[nr]])=8,"komórkowy","zagraniczne"))</f>
        <v>zagraniczne</v>
      </c>
      <c r="F2108">
        <f>IFERROR(SEARCH("12*",telefony[[#This Row],[nr]]),0)</f>
        <v>0</v>
      </c>
      <c r="G2108" s="2">
        <f>telefony[[#This Row],[zakonczenie]]-telefony[[#This Row],[rozpoczecie]]</f>
        <v>4.3402777777777901E-3</v>
      </c>
    </row>
    <row r="2109" spans="1:7" hidden="1" x14ac:dyDescent="0.25">
      <c r="A2109">
        <v>6561564994</v>
      </c>
      <c r="B2109" s="1">
        <v>42927</v>
      </c>
      <c r="C2109" s="2">
        <v>0.36930555555555555</v>
      </c>
      <c r="D2109" s="2">
        <v>0.37052083333333335</v>
      </c>
      <c r="E2109" t="str">
        <f>IF(LEN(telefony[[#This Row],[nr]])=7,"stacjonarny",IF(LEN(telefony[[#This Row],[nr]])=8,"komórkowy","zagraniczne"))</f>
        <v>zagraniczne</v>
      </c>
      <c r="F2109">
        <f>IFERROR(SEARCH("12*",telefony[[#This Row],[nr]]),0)</f>
        <v>0</v>
      </c>
      <c r="G2109" s="2">
        <f>telefony[[#This Row],[zakonczenie]]-telefony[[#This Row],[rozpoczecie]]</f>
        <v>1.2152777777778012E-3</v>
      </c>
    </row>
    <row r="2110" spans="1:7" hidden="1" x14ac:dyDescent="0.25">
      <c r="A2110">
        <v>6561564994</v>
      </c>
      <c r="B2110" s="1">
        <v>42940</v>
      </c>
      <c r="C2110" s="2">
        <v>0.36334490740740738</v>
      </c>
      <c r="D2110" s="2">
        <v>0.3696875</v>
      </c>
      <c r="E2110" t="str">
        <f>IF(LEN(telefony[[#This Row],[nr]])=7,"stacjonarny",IF(LEN(telefony[[#This Row],[nr]])=8,"komórkowy","zagraniczne"))</f>
        <v>zagraniczne</v>
      </c>
      <c r="F2110">
        <f>IFERROR(SEARCH("12*",telefony[[#This Row],[nr]]),0)</f>
        <v>0</v>
      </c>
      <c r="G2110" s="2">
        <f>telefony[[#This Row],[zakonczenie]]-telefony[[#This Row],[rozpoczecie]]</f>
        <v>6.3425925925926219E-3</v>
      </c>
    </row>
    <row r="2111" spans="1:7" hidden="1" x14ac:dyDescent="0.25">
      <c r="A2111">
        <v>6637746981</v>
      </c>
      <c r="B2111" s="1">
        <v>42942</v>
      </c>
      <c r="C2111" s="2">
        <v>0.49020833333333336</v>
      </c>
      <c r="D2111" s="2">
        <v>0.49932870370370369</v>
      </c>
      <c r="E2111" t="str">
        <f>IF(LEN(telefony[[#This Row],[nr]])=7,"stacjonarny",IF(LEN(telefony[[#This Row],[nr]])=8,"komórkowy","zagraniczne"))</f>
        <v>zagraniczne</v>
      </c>
      <c r="F2111">
        <f>IFERROR(SEARCH("12*",telefony[[#This Row],[nr]]),0)</f>
        <v>0</v>
      </c>
      <c r="G2111" s="2">
        <f>telefony[[#This Row],[zakonczenie]]-telefony[[#This Row],[rozpoczecie]]</f>
        <v>9.1203703703703343E-3</v>
      </c>
    </row>
    <row r="2112" spans="1:7" hidden="1" x14ac:dyDescent="0.25">
      <c r="A2112">
        <v>6644360383</v>
      </c>
      <c r="B2112" s="1">
        <v>42922</v>
      </c>
      <c r="C2112" s="2">
        <v>0.37333333333333335</v>
      </c>
      <c r="D2112" s="2">
        <v>0.37968750000000001</v>
      </c>
      <c r="E2112" t="str">
        <f>IF(LEN(telefony[[#This Row],[nr]])=7,"stacjonarny",IF(LEN(telefony[[#This Row],[nr]])=8,"komórkowy","zagraniczne"))</f>
        <v>zagraniczne</v>
      </c>
      <c r="F2112">
        <f>IFERROR(SEARCH("12*",telefony[[#This Row],[nr]]),0)</f>
        <v>0</v>
      </c>
      <c r="G2112" s="2">
        <f>telefony[[#This Row],[zakonczenie]]-telefony[[#This Row],[rozpoczecie]]</f>
        <v>6.3541666666666607E-3</v>
      </c>
    </row>
    <row r="2113" spans="1:7" hidden="1" x14ac:dyDescent="0.25">
      <c r="A2113">
        <v>6700458395</v>
      </c>
      <c r="B2113" s="1">
        <v>42921</v>
      </c>
      <c r="C2113" s="2">
        <v>0.42149305555555555</v>
      </c>
      <c r="D2113" s="2">
        <v>0.42678240740740742</v>
      </c>
      <c r="E2113" t="str">
        <f>IF(LEN(telefony[[#This Row],[nr]])=7,"stacjonarny",IF(LEN(telefony[[#This Row],[nr]])=8,"komórkowy","zagraniczne"))</f>
        <v>zagraniczne</v>
      </c>
      <c r="F2113">
        <f>IFERROR(SEARCH("12*",telefony[[#This Row],[nr]]),0)</f>
        <v>0</v>
      </c>
      <c r="G2113" s="2">
        <f>telefony[[#This Row],[zakonczenie]]-telefony[[#This Row],[rozpoczecie]]</f>
        <v>5.2893518518518645E-3</v>
      </c>
    </row>
    <row r="2114" spans="1:7" hidden="1" x14ac:dyDescent="0.25">
      <c r="A2114">
        <v>6760428735</v>
      </c>
      <c r="B2114" s="1">
        <v>42921</v>
      </c>
      <c r="C2114" s="2">
        <v>0.52811342592592592</v>
      </c>
      <c r="D2114" s="2">
        <v>0.53195601851851848</v>
      </c>
      <c r="E2114" t="str">
        <f>IF(LEN(telefony[[#This Row],[nr]])=7,"stacjonarny",IF(LEN(telefony[[#This Row],[nr]])=8,"komórkowy","zagraniczne"))</f>
        <v>zagraniczne</v>
      </c>
      <c r="F2114">
        <f>IFERROR(SEARCH("12*",telefony[[#This Row],[nr]]),0)</f>
        <v>0</v>
      </c>
      <c r="G2114" s="2">
        <f>telefony[[#This Row],[zakonczenie]]-telefony[[#This Row],[rozpoczecie]]</f>
        <v>3.8425925925925641E-3</v>
      </c>
    </row>
    <row r="2115" spans="1:7" hidden="1" x14ac:dyDescent="0.25">
      <c r="A2115">
        <v>6766787935</v>
      </c>
      <c r="B2115" s="1">
        <v>42928</v>
      </c>
      <c r="C2115" s="2">
        <v>0.62077546296296293</v>
      </c>
      <c r="D2115" s="2">
        <v>0.62708333333333333</v>
      </c>
      <c r="E2115" t="str">
        <f>IF(LEN(telefony[[#This Row],[nr]])=7,"stacjonarny",IF(LEN(telefony[[#This Row],[nr]])=8,"komórkowy","zagraniczne"))</f>
        <v>zagraniczne</v>
      </c>
      <c r="F2115">
        <f>IFERROR(SEARCH("12*",telefony[[#This Row],[nr]]),0)</f>
        <v>0</v>
      </c>
      <c r="G2115" s="2">
        <f>telefony[[#This Row],[zakonczenie]]-telefony[[#This Row],[rozpoczecie]]</f>
        <v>6.3078703703703942E-3</v>
      </c>
    </row>
    <row r="2116" spans="1:7" hidden="1" x14ac:dyDescent="0.25">
      <c r="A2116">
        <v>6943996503</v>
      </c>
      <c r="B2116" s="1">
        <v>42944</v>
      </c>
      <c r="C2116" s="2">
        <v>0.4506134259259259</v>
      </c>
      <c r="D2116" s="2">
        <v>0.45674768518518516</v>
      </c>
      <c r="E2116" t="str">
        <f>IF(LEN(telefony[[#This Row],[nr]])=7,"stacjonarny",IF(LEN(telefony[[#This Row],[nr]])=8,"komórkowy","zagraniczne"))</f>
        <v>zagraniczne</v>
      </c>
      <c r="F2116">
        <f>IFERROR(SEARCH("12*",telefony[[#This Row],[nr]]),0)</f>
        <v>0</v>
      </c>
      <c r="G2116" s="2">
        <f>telefony[[#This Row],[zakonczenie]]-telefony[[#This Row],[rozpoczecie]]</f>
        <v>6.134259259259256E-3</v>
      </c>
    </row>
    <row r="2117" spans="1:7" hidden="1" x14ac:dyDescent="0.25">
      <c r="A2117">
        <v>6965661375</v>
      </c>
      <c r="B2117" s="1">
        <v>42920</v>
      </c>
      <c r="C2117" s="2">
        <v>0.59995370370370371</v>
      </c>
      <c r="D2117" s="2">
        <v>0.60442129629629626</v>
      </c>
      <c r="E2117" t="str">
        <f>IF(LEN(telefony[[#This Row],[nr]])=7,"stacjonarny",IF(LEN(telefony[[#This Row],[nr]])=8,"komórkowy","zagraniczne"))</f>
        <v>zagraniczne</v>
      </c>
      <c r="F2117">
        <f>IFERROR(SEARCH("12*",telefony[[#This Row],[nr]]),0)</f>
        <v>0</v>
      </c>
      <c r="G2117" s="2">
        <f>telefony[[#This Row],[zakonczenie]]-telefony[[#This Row],[rozpoczecie]]</f>
        <v>4.4675925925925508E-3</v>
      </c>
    </row>
    <row r="2118" spans="1:7" hidden="1" x14ac:dyDescent="0.25">
      <c r="A2118">
        <v>7119239917</v>
      </c>
      <c r="B2118" s="1">
        <v>42941</v>
      </c>
      <c r="C2118" s="2">
        <v>0.56033564814814818</v>
      </c>
      <c r="D2118" s="2">
        <v>0.56570601851851854</v>
      </c>
      <c r="E2118" t="str">
        <f>IF(LEN(telefony[[#This Row],[nr]])=7,"stacjonarny",IF(LEN(telefony[[#This Row],[nr]])=8,"komórkowy","zagraniczne"))</f>
        <v>zagraniczne</v>
      </c>
      <c r="F2118">
        <f>IFERROR(SEARCH("12*",telefony[[#This Row],[nr]]),0)</f>
        <v>0</v>
      </c>
      <c r="G2118" s="2">
        <f>telefony[[#This Row],[zakonczenie]]-telefony[[#This Row],[rozpoczecie]]</f>
        <v>5.3703703703703587E-3</v>
      </c>
    </row>
    <row r="2119" spans="1:7" hidden="1" x14ac:dyDescent="0.25">
      <c r="A2119">
        <v>7138804596</v>
      </c>
      <c r="B2119" s="1">
        <v>42926</v>
      </c>
      <c r="C2119" s="2">
        <v>0.60578703703703707</v>
      </c>
      <c r="D2119" s="2">
        <v>0.61459490740740741</v>
      </c>
      <c r="E2119" t="str">
        <f>IF(LEN(telefony[[#This Row],[nr]])=7,"stacjonarny",IF(LEN(telefony[[#This Row],[nr]])=8,"komórkowy","zagraniczne"))</f>
        <v>zagraniczne</v>
      </c>
      <c r="F2119">
        <f>IFERROR(SEARCH("12*",telefony[[#This Row],[nr]]),0)</f>
        <v>0</v>
      </c>
      <c r="G2119" s="2">
        <f>telefony[[#This Row],[zakonczenie]]-telefony[[#This Row],[rozpoczecie]]</f>
        <v>8.8078703703703409E-3</v>
      </c>
    </row>
    <row r="2120" spans="1:7" hidden="1" x14ac:dyDescent="0.25">
      <c r="A2120">
        <v>7318247385</v>
      </c>
      <c r="B2120" s="1">
        <v>42921</v>
      </c>
      <c r="C2120" s="2">
        <v>0.49596064814814816</v>
      </c>
      <c r="D2120" s="2">
        <v>0.49886574074074075</v>
      </c>
      <c r="E2120" t="str">
        <f>IF(LEN(telefony[[#This Row],[nr]])=7,"stacjonarny",IF(LEN(telefony[[#This Row],[nr]])=8,"komórkowy","zagraniczne"))</f>
        <v>zagraniczne</v>
      </c>
      <c r="F2120">
        <f>IFERROR(SEARCH("12*",telefony[[#This Row],[nr]]),0)</f>
        <v>0</v>
      </c>
      <c r="G2120" s="2">
        <f>telefony[[#This Row],[zakonczenie]]-telefony[[#This Row],[rozpoczecie]]</f>
        <v>2.9050925925925841E-3</v>
      </c>
    </row>
    <row r="2121" spans="1:7" hidden="1" x14ac:dyDescent="0.25">
      <c r="A2121">
        <v>7451541965</v>
      </c>
      <c r="B2121" s="1">
        <v>42927</v>
      </c>
      <c r="C2121" s="2">
        <v>0.50866898148148143</v>
      </c>
      <c r="D2121" s="2">
        <v>0.51324074074074078</v>
      </c>
      <c r="E2121" t="str">
        <f>IF(LEN(telefony[[#This Row],[nr]])=7,"stacjonarny",IF(LEN(telefony[[#This Row],[nr]])=8,"komórkowy","zagraniczne"))</f>
        <v>zagraniczne</v>
      </c>
      <c r="F2121">
        <f>IFERROR(SEARCH("12*",telefony[[#This Row],[nr]]),0)</f>
        <v>0</v>
      </c>
      <c r="G2121" s="2">
        <f>telefony[[#This Row],[zakonczenie]]-telefony[[#This Row],[rozpoczecie]]</f>
        <v>4.5717592592593448E-3</v>
      </c>
    </row>
    <row r="2122" spans="1:7" hidden="1" x14ac:dyDescent="0.25">
      <c r="A2122">
        <v>7536048937</v>
      </c>
      <c r="B2122" s="1">
        <v>42930</v>
      </c>
      <c r="C2122" s="2">
        <v>0.43115740740740743</v>
      </c>
      <c r="D2122" s="2">
        <v>0.43990740740740741</v>
      </c>
      <c r="E2122" t="str">
        <f>IF(LEN(telefony[[#This Row],[nr]])=7,"stacjonarny",IF(LEN(telefony[[#This Row],[nr]])=8,"komórkowy","zagraniczne"))</f>
        <v>zagraniczne</v>
      </c>
      <c r="F2122">
        <f>IFERROR(SEARCH("12*",telefony[[#This Row],[nr]]),0)</f>
        <v>0</v>
      </c>
      <c r="G2122" s="2">
        <f>telefony[[#This Row],[zakonczenie]]-telefony[[#This Row],[rozpoczecie]]</f>
        <v>8.74999999999998E-3</v>
      </c>
    </row>
    <row r="2123" spans="1:7" hidden="1" x14ac:dyDescent="0.25">
      <c r="A2123">
        <v>7662302259</v>
      </c>
      <c r="B2123" s="1">
        <v>42944</v>
      </c>
      <c r="C2123" s="2">
        <v>0.61570601851851847</v>
      </c>
      <c r="D2123" s="2">
        <v>0.62429398148148152</v>
      </c>
      <c r="E2123" t="str">
        <f>IF(LEN(telefony[[#This Row],[nr]])=7,"stacjonarny",IF(LEN(telefony[[#This Row],[nr]])=8,"komórkowy","zagraniczne"))</f>
        <v>zagraniczne</v>
      </c>
      <c r="F2123">
        <f>IFERROR(SEARCH("12*",telefony[[#This Row],[nr]]),0)</f>
        <v>0</v>
      </c>
      <c r="G2123" s="2">
        <f>telefony[[#This Row],[zakonczenie]]-telefony[[#This Row],[rozpoczecie]]</f>
        <v>8.5879629629630472E-3</v>
      </c>
    </row>
    <row r="2124" spans="1:7" hidden="1" x14ac:dyDescent="0.25">
      <c r="A2124">
        <v>7775602353</v>
      </c>
      <c r="B2124" s="1">
        <v>42947</v>
      </c>
      <c r="C2124" s="2">
        <v>0.40313657407407405</v>
      </c>
      <c r="D2124" s="2">
        <v>0.40773148148148147</v>
      </c>
      <c r="E2124" t="str">
        <f>IF(LEN(telefony[[#This Row],[nr]])=7,"stacjonarny",IF(LEN(telefony[[#This Row],[nr]])=8,"komórkowy","zagraniczne"))</f>
        <v>zagraniczne</v>
      </c>
      <c r="F2124">
        <f>IFERROR(SEARCH("12*",telefony[[#This Row],[nr]]),0)</f>
        <v>0</v>
      </c>
      <c r="G2124" s="2">
        <f>telefony[[#This Row],[zakonczenie]]-telefony[[#This Row],[rozpoczecie]]</f>
        <v>4.5949074074074225E-3</v>
      </c>
    </row>
    <row r="2125" spans="1:7" hidden="1" x14ac:dyDescent="0.25">
      <c r="A2125">
        <v>7894591002</v>
      </c>
      <c r="B2125" s="1">
        <v>42942</v>
      </c>
      <c r="C2125" s="2">
        <v>0.36476851851851849</v>
      </c>
      <c r="D2125" s="2">
        <v>0.37505787037037036</v>
      </c>
      <c r="E2125" t="str">
        <f>IF(LEN(telefony[[#This Row],[nr]])=7,"stacjonarny",IF(LEN(telefony[[#This Row],[nr]])=8,"komórkowy","zagraniczne"))</f>
        <v>zagraniczne</v>
      </c>
      <c r="F2125">
        <f>IFERROR(SEARCH("12*",telefony[[#This Row],[nr]]),0)</f>
        <v>0</v>
      </c>
      <c r="G2125" s="2">
        <f>telefony[[#This Row],[zakonczenie]]-telefony[[#This Row],[rozpoczecie]]</f>
        <v>1.0289351851851869E-2</v>
      </c>
    </row>
    <row r="2126" spans="1:7" hidden="1" x14ac:dyDescent="0.25">
      <c r="A2126">
        <v>8045338707</v>
      </c>
      <c r="B2126" s="1">
        <v>42943</v>
      </c>
      <c r="C2126" s="2">
        <v>0.56680555555555556</v>
      </c>
      <c r="D2126" s="2">
        <v>0.56877314814814817</v>
      </c>
      <c r="E2126" t="str">
        <f>IF(LEN(telefony[[#This Row],[nr]])=7,"stacjonarny",IF(LEN(telefony[[#This Row],[nr]])=8,"komórkowy","zagraniczne"))</f>
        <v>zagraniczne</v>
      </c>
      <c r="F2126">
        <f>IFERROR(SEARCH("12*",telefony[[#This Row],[nr]]),0)</f>
        <v>0</v>
      </c>
      <c r="G2126" s="2">
        <f>telefony[[#This Row],[zakonczenie]]-telefony[[#This Row],[rozpoczecie]]</f>
        <v>1.9675925925926041E-3</v>
      </c>
    </row>
    <row r="2127" spans="1:7" hidden="1" x14ac:dyDescent="0.25">
      <c r="A2127">
        <v>8126744698</v>
      </c>
      <c r="B2127" s="1">
        <v>42927</v>
      </c>
      <c r="C2127" s="2">
        <v>0.61664351851851851</v>
      </c>
      <c r="D2127" s="2">
        <v>0.61856481481481485</v>
      </c>
      <c r="E2127" t="str">
        <f>IF(LEN(telefony[[#This Row],[nr]])=7,"stacjonarny",IF(LEN(telefony[[#This Row],[nr]])=8,"komórkowy","zagraniczne"))</f>
        <v>zagraniczne</v>
      </c>
      <c r="F2127">
        <f>IFERROR(SEARCH("12*",telefony[[#This Row],[nr]]),0)</f>
        <v>2</v>
      </c>
      <c r="G2127" s="2">
        <f>telefony[[#This Row],[zakonczenie]]-telefony[[#This Row],[rozpoczecie]]</f>
        <v>1.9212962962963376E-3</v>
      </c>
    </row>
    <row r="2128" spans="1:7" hidden="1" x14ac:dyDescent="0.25">
      <c r="A2128">
        <v>8211396842</v>
      </c>
      <c r="B2128" s="1">
        <v>42922</v>
      </c>
      <c r="C2128" s="2">
        <v>0.6237731481481481</v>
      </c>
      <c r="D2128" s="2">
        <v>0.63299768518518518</v>
      </c>
      <c r="E2128" t="str">
        <f>IF(LEN(telefony[[#This Row],[nr]])=7,"stacjonarny",IF(LEN(telefony[[#This Row],[nr]])=8,"komórkowy","zagraniczne"))</f>
        <v>zagraniczne</v>
      </c>
      <c r="F2128">
        <f>IFERROR(SEARCH("12*",telefony[[#This Row],[nr]]),0)</f>
        <v>0</v>
      </c>
      <c r="G2128" s="2">
        <f>telefony[[#This Row],[zakonczenie]]-telefony[[#This Row],[rozpoczecie]]</f>
        <v>9.2245370370370727E-3</v>
      </c>
    </row>
    <row r="2129" spans="1:7" hidden="1" x14ac:dyDescent="0.25">
      <c r="A2129">
        <v>8369071681</v>
      </c>
      <c r="B2129" s="1">
        <v>42942</v>
      </c>
      <c r="C2129" s="2">
        <v>0.41935185185185186</v>
      </c>
      <c r="D2129" s="2">
        <v>0.42133101851851851</v>
      </c>
      <c r="E2129" t="str">
        <f>IF(LEN(telefony[[#This Row],[nr]])=7,"stacjonarny",IF(LEN(telefony[[#This Row],[nr]])=8,"komórkowy","zagraniczne"))</f>
        <v>zagraniczne</v>
      </c>
      <c r="F2129">
        <f>IFERROR(SEARCH("12*",telefony[[#This Row],[nr]]),0)</f>
        <v>0</v>
      </c>
      <c r="G2129" s="2">
        <f>telefony[[#This Row],[zakonczenie]]-telefony[[#This Row],[rozpoczecie]]</f>
        <v>1.979166666666643E-3</v>
      </c>
    </row>
    <row r="2130" spans="1:7" hidden="1" x14ac:dyDescent="0.25">
      <c r="A2130">
        <v>8474693946</v>
      </c>
      <c r="B2130" s="1">
        <v>42934</v>
      </c>
      <c r="C2130" s="2">
        <v>0.60423611111111108</v>
      </c>
      <c r="D2130" s="2">
        <v>0.61535879629629631</v>
      </c>
      <c r="E2130" t="str">
        <f>IF(LEN(telefony[[#This Row],[nr]])=7,"stacjonarny",IF(LEN(telefony[[#This Row],[nr]])=8,"komórkowy","zagraniczne"))</f>
        <v>zagraniczne</v>
      </c>
      <c r="F2130">
        <f>IFERROR(SEARCH("12*",telefony[[#This Row],[nr]]),0)</f>
        <v>0</v>
      </c>
      <c r="G2130" s="2">
        <f>telefony[[#This Row],[zakonczenie]]-telefony[[#This Row],[rozpoczecie]]</f>
        <v>1.1122685185185222E-2</v>
      </c>
    </row>
    <row r="2131" spans="1:7" hidden="1" x14ac:dyDescent="0.25">
      <c r="A2131">
        <v>8685299481</v>
      </c>
      <c r="B2131" s="1">
        <v>42923</v>
      </c>
      <c r="C2131" s="2">
        <v>0.3778009259259259</v>
      </c>
      <c r="D2131" s="2">
        <v>0.37927083333333333</v>
      </c>
      <c r="E2131" t="str">
        <f>IF(LEN(telefony[[#This Row],[nr]])=7,"stacjonarny",IF(LEN(telefony[[#This Row],[nr]])=8,"komórkowy","zagraniczne"))</f>
        <v>zagraniczne</v>
      </c>
      <c r="F2131">
        <f>IFERROR(SEARCH("12*",telefony[[#This Row],[nr]]),0)</f>
        <v>0</v>
      </c>
      <c r="G2131" s="2">
        <f>telefony[[#This Row],[zakonczenie]]-telefony[[#This Row],[rozpoczecie]]</f>
        <v>1.4699074074074336E-3</v>
      </c>
    </row>
    <row r="2132" spans="1:7" hidden="1" x14ac:dyDescent="0.25">
      <c r="A2132">
        <v>8733120283</v>
      </c>
      <c r="B2132" s="1">
        <v>42929</v>
      </c>
      <c r="C2132" s="2">
        <v>0.47134259259259259</v>
      </c>
      <c r="D2132" s="2">
        <v>0.47659722222222223</v>
      </c>
      <c r="E2132" t="str">
        <f>IF(LEN(telefony[[#This Row],[nr]])=7,"stacjonarny",IF(LEN(telefony[[#This Row],[nr]])=8,"komórkowy","zagraniczne"))</f>
        <v>zagraniczne</v>
      </c>
      <c r="F2132">
        <f>IFERROR(SEARCH("12*",telefony[[#This Row],[nr]]),0)</f>
        <v>5</v>
      </c>
      <c r="G2132" s="2">
        <f>telefony[[#This Row],[zakonczenie]]-telefony[[#This Row],[rozpoczecie]]</f>
        <v>5.2546296296296369E-3</v>
      </c>
    </row>
    <row r="2133" spans="1:7" hidden="1" x14ac:dyDescent="0.25">
      <c r="A2133">
        <v>8799570155</v>
      </c>
      <c r="B2133" s="1">
        <v>42944</v>
      </c>
      <c r="C2133" s="2">
        <v>0.34932870370370372</v>
      </c>
      <c r="D2133" s="2">
        <v>0.35365740740740742</v>
      </c>
      <c r="E2133" t="str">
        <f>IF(LEN(telefony[[#This Row],[nr]])=7,"stacjonarny",IF(LEN(telefony[[#This Row],[nr]])=8,"komórkowy","zagraniczne"))</f>
        <v>zagraniczne</v>
      </c>
      <c r="F2133">
        <f>IFERROR(SEARCH("12*",telefony[[#This Row],[nr]]),0)</f>
        <v>0</v>
      </c>
      <c r="G2133" s="2">
        <f>telefony[[#This Row],[zakonczenie]]-telefony[[#This Row],[rozpoczecie]]</f>
        <v>4.3287037037036957E-3</v>
      </c>
    </row>
    <row r="2134" spans="1:7" hidden="1" x14ac:dyDescent="0.25">
      <c r="A2134">
        <v>8799928507</v>
      </c>
      <c r="B2134" s="1">
        <v>42934</v>
      </c>
      <c r="C2134" s="2">
        <v>0.34134259259259259</v>
      </c>
      <c r="D2134" s="2">
        <v>0.34931712962962963</v>
      </c>
      <c r="E2134" t="str">
        <f>IF(LEN(telefony[[#This Row],[nr]])=7,"stacjonarny",IF(LEN(telefony[[#This Row],[nr]])=8,"komórkowy","zagraniczne"))</f>
        <v>zagraniczne</v>
      </c>
      <c r="F2134">
        <f>IFERROR(SEARCH("12*",telefony[[#This Row],[nr]]),0)</f>
        <v>0</v>
      </c>
      <c r="G2134" s="2">
        <f>telefony[[#This Row],[zakonczenie]]-telefony[[#This Row],[rozpoczecie]]</f>
        <v>7.9745370370370439E-3</v>
      </c>
    </row>
    <row r="2135" spans="1:7" hidden="1" x14ac:dyDescent="0.25">
      <c r="A2135">
        <v>9007177570</v>
      </c>
      <c r="B2135" s="1">
        <v>42941</v>
      </c>
      <c r="C2135" s="2">
        <v>0.47957175925925927</v>
      </c>
      <c r="D2135" s="2">
        <v>0.48254629629629631</v>
      </c>
      <c r="E2135" t="str">
        <f>IF(LEN(telefony[[#This Row],[nr]])=7,"stacjonarny",IF(LEN(telefony[[#This Row],[nr]])=8,"komórkowy","zagraniczne"))</f>
        <v>zagraniczne</v>
      </c>
      <c r="F2135">
        <f>IFERROR(SEARCH("12*",telefony[[#This Row],[nr]]),0)</f>
        <v>0</v>
      </c>
      <c r="G2135" s="2">
        <f>telefony[[#This Row],[zakonczenie]]-telefony[[#This Row],[rozpoczecie]]</f>
        <v>2.9745370370370394E-3</v>
      </c>
    </row>
    <row r="2136" spans="1:7" hidden="1" x14ac:dyDescent="0.25">
      <c r="A2136">
        <v>9007177570</v>
      </c>
      <c r="B2136" s="1">
        <v>42941</v>
      </c>
      <c r="C2136" s="2">
        <v>0.54324074074074069</v>
      </c>
      <c r="D2136" s="2">
        <v>0.54956018518518523</v>
      </c>
      <c r="E2136" t="str">
        <f>IF(LEN(telefony[[#This Row],[nr]])=7,"stacjonarny",IF(LEN(telefony[[#This Row],[nr]])=8,"komórkowy","zagraniczne"))</f>
        <v>zagraniczne</v>
      </c>
      <c r="F2136">
        <f>IFERROR(SEARCH("12*",telefony[[#This Row],[nr]]),0)</f>
        <v>0</v>
      </c>
      <c r="G2136" s="2">
        <f>telefony[[#This Row],[zakonczenie]]-telefony[[#This Row],[rozpoczecie]]</f>
        <v>6.3194444444445441E-3</v>
      </c>
    </row>
    <row r="2137" spans="1:7" hidden="1" x14ac:dyDescent="0.25">
      <c r="A2137">
        <v>9007177570</v>
      </c>
      <c r="B2137" s="1">
        <v>42941</v>
      </c>
      <c r="C2137" s="2">
        <v>0.5519560185185185</v>
      </c>
      <c r="D2137" s="2">
        <v>0.55625000000000002</v>
      </c>
      <c r="E2137" t="str">
        <f>IF(LEN(telefony[[#This Row],[nr]])=7,"stacjonarny",IF(LEN(telefony[[#This Row],[nr]])=8,"komórkowy","zagraniczne"))</f>
        <v>zagraniczne</v>
      </c>
      <c r="F2137">
        <f>IFERROR(SEARCH("12*",telefony[[#This Row],[nr]]),0)</f>
        <v>0</v>
      </c>
      <c r="G2137" s="2">
        <f>telefony[[#This Row],[zakonczenie]]-telefony[[#This Row],[rozpoczecie]]</f>
        <v>4.2939814814815236E-3</v>
      </c>
    </row>
    <row r="2138" spans="1:7" hidden="1" x14ac:dyDescent="0.25">
      <c r="A2138">
        <v>9028434625</v>
      </c>
      <c r="B2138" s="1">
        <v>42944</v>
      </c>
      <c r="C2138" s="2">
        <v>0.50208333333333333</v>
      </c>
      <c r="D2138" s="2">
        <v>0.5110069444444445</v>
      </c>
      <c r="E2138" t="str">
        <f>IF(LEN(telefony[[#This Row],[nr]])=7,"stacjonarny",IF(LEN(telefony[[#This Row],[nr]])=8,"komórkowy","zagraniczne"))</f>
        <v>zagraniczne</v>
      </c>
      <c r="F2138">
        <f>IFERROR(SEARCH("12*",telefony[[#This Row],[nr]]),0)</f>
        <v>0</v>
      </c>
      <c r="G2138" s="2">
        <f>telefony[[#This Row],[zakonczenie]]-telefony[[#This Row],[rozpoczecie]]</f>
        <v>8.9236111111111738E-3</v>
      </c>
    </row>
    <row r="2139" spans="1:7" hidden="1" x14ac:dyDescent="0.25">
      <c r="A2139">
        <v>9127211929</v>
      </c>
      <c r="B2139" s="1">
        <v>42934</v>
      </c>
      <c r="C2139" s="2">
        <v>0.50648148148148153</v>
      </c>
      <c r="D2139" s="2">
        <v>0.51042824074074078</v>
      </c>
      <c r="E2139" t="str">
        <f>IF(LEN(telefony[[#This Row],[nr]])=7,"stacjonarny",IF(LEN(telefony[[#This Row],[nr]])=8,"komórkowy","zagraniczne"))</f>
        <v>zagraniczne</v>
      </c>
      <c r="F2139">
        <f>IFERROR(SEARCH("12*",telefony[[#This Row],[nr]]),0)</f>
        <v>2</v>
      </c>
      <c r="G2139" s="2">
        <f>telefony[[#This Row],[zakonczenie]]-telefony[[#This Row],[rozpoczecie]]</f>
        <v>3.9467592592592471E-3</v>
      </c>
    </row>
    <row r="2140" spans="1:7" hidden="1" x14ac:dyDescent="0.25">
      <c r="A2140">
        <v>9233918039</v>
      </c>
      <c r="B2140" s="1">
        <v>42947</v>
      </c>
      <c r="C2140" s="2">
        <v>0.41523148148148148</v>
      </c>
      <c r="D2140" s="2">
        <v>0.42322916666666666</v>
      </c>
      <c r="E2140" t="str">
        <f>IF(LEN(telefony[[#This Row],[nr]])=7,"stacjonarny",IF(LEN(telefony[[#This Row],[nr]])=8,"komórkowy","zagraniczne"))</f>
        <v>zagraniczne</v>
      </c>
      <c r="F2140">
        <f>IFERROR(SEARCH("12*",telefony[[#This Row],[nr]]),0)</f>
        <v>0</v>
      </c>
      <c r="G2140" s="2">
        <f>telefony[[#This Row],[zakonczenie]]-telefony[[#This Row],[rozpoczecie]]</f>
        <v>7.9976851851851771E-3</v>
      </c>
    </row>
    <row r="2141" spans="1:7" hidden="1" x14ac:dyDescent="0.25">
      <c r="A2141">
        <v>9259392564</v>
      </c>
      <c r="B2141" s="1">
        <v>42929</v>
      </c>
      <c r="C2141" s="2">
        <v>0.35311342592592593</v>
      </c>
      <c r="D2141" s="2">
        <v>0.35888888888888887</v>
      </c>
      <c r="E2141" t="str">
        <f>IF(LEN(telefony[[#This Row],[nr]])=7,"stacjonarny",IF(LEN(telefony[[#This Row],[nr]])=8,"komórkowy","zagraniczne"))</f>
        <v>zagraniczne</v>
      </c>
      <c r="F2141">
        <f>IFERROR(SEARCH("12*",telefony[[#This Row],[nr]]),0)</f>
        <v>0</v>
      </c>
      <c r="G2141" s="2">
        <f>telefony[[#This Row],[zakonczenie]]-telefony[[#This Row],[rozpoczecie]]</f>
        <v>5.7754629629629406E-3</v>
      </c>
    </row>
    <row r="2142" spans="1:7" hidden="1" x14ac:dyDescent="0.25">
      <c r="A2142">
        <v>9346036178</v>
      </c>
      <c r="B2142" s="1">
        <v>42928</v>
      </c>
      <c r="C2142" s="2">
        <v>0.37017361111111113</v>
      </c>
      <c r="D2142" s="2">
        <v>0.38035879629629632</v>
      </c>
      <c r="E2142" t="str">
        <f>IF(LEN(telefony[[#This Row],[nr]])=7,"stacjonarny",IF(LEN(telefony[[#This Row],[nr]])=8,"komórkowy","zagraniczne"))</f>
        <v>zagraniczne</v>
      </c>
      <c r="F2142">
        <f>IFERROR(SEARCH("12*",telefony[[#This Row],[nr]]),0)</f>
        <v>0</v>
      </c>
      <c r="G2142" s="2">
        <f>telefony[[#This Row],[zakonczenie]]-telefony[[#This Row],[rozpoczecie]]</f>
        <v>1.0185185185185186E-2</v>
      </c>
    </row>
    <row r="2143" spans="1:7" hidden="1" x14ac:dyDescent="0.25">
      <c r="A2143">
        <v>9415767851</v>
      </c>
      <c r="B2143" s="1">
        <v>42922</v>
      </c>
      <c r="C2143" s="2">
        <v>0.5827430555555555</v>
      </c>
      <c r="D2143" s="2">
        <v>0.58309027777777778</v>
      </c>
      <c r="E2143" t="str">
        <f>IF(LEN(telefony[[#This Row],[nr]])=7,"stacjonarny",IF(LEN(telefony[[#This Row],[nr]])=8,"komórkowy","zagraniczne"))</f>
        <v>zagraniczne</v>
      </c>
      <c r="F2143">
        <f>IFERROR(SEARCH("12*",telefony[[#This Row],[nr]]),0)</f>
        <v>0</v>
      </c>
      <c r="G2143" s="2">
        <f>telefony[[#This Row],[zakonczenie]]-telefony[[#This Row],[rozpoczecie]]</f>
        <v>3.472222222222765E-4</v>
      </c>
    </row>
    <row r="2144" spans="1:7" hidden="1" x14ac:dyDescent="0.25">
      <c r="A2144">
        <v>9489003225</v>
      </c>
      <c r="B2144" s="1">
        <v>42942</v>
      </c>
      <c r="C2144" s="2">
        <v>0.57263888888888892</v>
      </c>
      <c r="D2144" s="2">
        <v>0.57309027777777777</v>
      </c>
      <c r="E2144" t="str">
        <f>IF(LEN(telefony[[#This Row],[nr]])=7,"stacjonarny",IF(LEN(telefony[[#This Row],[nr]])=8,"komórkowy","zagraniczne"))</f>
        <v>zagraniczne</v>
      </c>
      <c r="F2144">
        <f>IFERROR(SEARCH("12*",telefony[[#This Row],[nr]]),0)</f>
        <v>0</v>
      </c>
      <c r="G2144" s="2">
        <f>telefony[[#This Row],[zakonczenie]]-telefony[[#This Row],[rozpoczecie]]</f>
        <v>4.5138888888884843E-4</v>
      </c>
    </row>
    <row r="2145" spans="1:7" hidden="1" x14ac:dyDescent="0.25">
      <c r="A2145">
        <v>9532678004</v>
      </c>
      <c r="B2145" s="1">
        <v>42923</v>
      </c>
      <c r="C2145" s="2">
        <v>0.56347222222222226</v>
      </c>
      <c r="D2145" s="2">
        <v>0.57157407407407412</v>
      </c>
      <c r="E2145" t="str">
        <f>IF(LEN(telefony[[#This Row],[nr]])=7,"stacjonarny",IF(LEN(telefony[[#This Row],[nr]])=8,"komórkowy","zagraniczne"))</f>
        <v>zagraniczne</v>
      </c>
      <c r="F2145">
        <f>IFERROR(SEARCH("12*",telefony[[#This Row],[nr]]),0)</f>
        <v>0</v>
      </c>
      <c r="G2145" s="2">
        <f>telefony[[#This Row],[zakonczenie]]-telefony[[#This Row],[rozpoczecie]]</f>
        <v>8.1018518518518601E-3</v>
      </c>
    </row>
    <row r="2146" spans="1:7" hidden="1" x14ac:dyDescent="0.25">
      <c r="A2146">
        <v>9533304954</v>
      </c>
      <c r="B2146" s="1">
        <v>42947</v>
      </c>
      <c r="C2146" s="2">
        <v>0.40328703703703705</v>
      </c>
      <c r="D2146" s="2">
        <v>0.41405092592592591</v>
      </c>
      <c r="E2146" t="str">
        <f>IF(LEN(telefony[[#This Row],[nr]])=7,"stacjonarny",IF(LEN(telefony[[#This Row],[nr]])=8,"komórkowy","zagraniczne"))</f>
        <v>zagraniczne</v>
      </c>
      <c r="F2146">
        <f>IFERROR(SEARCH("12*",telefony[[#This Row],[nr]]),0)</f>
        <v>0</v>
      </c>
      <c r="G2146" s="2">
        <f>telefony[[#This Row],[zakonczenie]]-telefony[[#This Row],[rozpoczecie]]</f>
        <v>1.0763888888888851E-2</v>
      </c>
    </row>
    <row r="2147" spans="1:7" hidden="1" x14ac:dyDescent="0.25">
      <c r="A2147">
        <v>9564752674</v>
      </c>
      <c r="B2147" s="1">
        <v>42947</v>
      </c>
      <c r="C2147" s="2">
        <v>0.37239583333333331</v>
      </c>
      <c r="D2147" s="2">
        <v>0.37680555555555556</v>
      </c>
      <c r="E2147" t="str">
        <f>IF(LEN(telefony[[#This Row],[nr]])=7,"stacjonarny",IF(LEN(telefony[[#This Row],[nr]])=8,"komórkowy","zagraniczne"))</f>
        <v>zagraniczne</v>
      </c>
      <c r="F2147">
        <f>IFERROR(SEARCH("12*",telefony[[#This Row],[nr]]),0)</f>
        <v>0</v>
      </c>
      <c r="G2147" s="2">
        <f>telefony[[#This Row],[zakonczenie]]-telefony[[#This Row],[rozpoczecie]]</f>
        <v>4.4097222222222454E-3</v>
      </c>
    </row>
    <row r="2148" spans="1:7" hidden="1" x14ac:dyDescent="0.25">
      <c r="A2148">
        <v>9906846123</v>
      </c>
      <c r="B2148" s="1">
        <v>42943</v>
      </c>
      <c r="C2148" s="2">
        <v>0.424375</v>
      </c>
      <c r="D2148" s="2">
        <v>0.42505787037037035</v>
      </c>
      <c r="E2148" t="str">
        <f>IF(LEN(telefony[[#This Row],[nr]])=7,"stacjonarny",IF(LEN(telefony[[#This Row],[nr]])=8,"komórkowy","zagraniczne"))</f>
        <v>zagraniczne</v>
      </c>
      <c r="F2148">
        <f>IFERROR(SEARCH("12*",telefony[[#This Row],[nr]]),0)</f>
        <v>8</v>
      </c>
      <c r="G2148" s="2">
        <f>telefony[[#This Row],[zakonczenie]]-telefony[[#This Row],[rozpoczecie]]</f>
        <v>6.8287037037034759E-4</v>
      </c>
    </row>
    <row r="2149" spans="1:7" hidden="1" x14ac:dyDescent="0.25">
      <c r="A2149">
        <v>9967523741</v>
      </c>
      <c r="B2149" s="1">
        <v>42935</v>
      </c>
      <c r="C2149" s="2">
        <v>0.36886574074074074</v>
      </c>
      <c r="D2149" s="2">
        <v>0.37324074074074076</v>
      </c>
      <c r="E2149" t="str">
        <f>IF(LEN(telefony[[#This Row],[nr]])=7,"stacjonarny",IF(LEN(telefony[[#This Row],[nr]])=8,"komórkowy","zagraniczne"))</f>
        <v>zagraniczne</v>
      </c>
      <c r="F2149">
        <f>IFERROR(SEARCH("12*",telefony[[#This Row],[nr]]),0)</f>
        <v>0</v>
      </c>
      <c r="G2149" s="2">
        <f>telefony[[#This Row],[zakonczenie]]-telefony[[#This Row],[rozpoczecie]]</f>
        <v>4.3750000000000178E-3</v>
      </c>
    </row>
    <row r="2150" spans="1:7" x14ac:dyDescent="0.25">
      <c r="A2150" t="s">
        <v>12</v>
      </c>
      <c r="F2150">
        <f>SUBTOTAL(103,telefony[12])</f>
        <v>8</v>
      </c>
      <c r="G2150" s="2">
        <f>SUBTOTAL(109,telefony[czas połączenia])</f>
        <v>5.9004629629629601E-2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7445-3415-49BF-B368-E3F8481250DD}">
  <sheetPr codeName="Arkusz4"/>
  <dimension ref="A3:B1838"/>
  <sheetViews>
    <sheetView workbookViewId="0">
      <selection activeCell="B9" sqref="B9"/>
    </sheetView>
  </sheetViews>
  <sheetFormatPr defaultRowHeight="15" x14ac:dyDescent="0.25"/>
  <cols>
    <col min="1" max="1" width="17.7109375" bestFit="1" customWidth="1"/>
    <col min="2" max="3" width="11.85546875" bestFit="1" customWidth="1"/>
  </cols>
  <sheetData>
    <row r="3" spans="1:2" x14ac:dyDescent="0.25">
      <c r="A3" s="3" t="s">
        <v>4</v>
      </c>
      <c r="B3" t="s">
        <v>6</v>
      </c>
    </row>
    <row r="4" spans="1:2" x14ac:dyDescent="0.25">
      <c r="A4" s="4">
        <v>4546455</v>
      </c>
      <c r="B4" s="5">
        <v>8</v>
      </c>
    </row>
    <row r="5" spans="1:2" x14ac:dyDescent="0.25">
      <c r="A5" s="4">
        <v>3505978</v>
      </c>
      <c r="B5" s="5">
        <v>7</v>
      </c>
    </row>
    <row r="6" spans="1:2" x14ac:dyDescent="0.25">
      <c r="A6" s="4">
        <v>4657345</v>
      </c>
      <c r="B6" s="5">
        <v>6</v>
      </c>
    </row>
    <row r="7" spans="1:2" x14ac:dyDescent="0.25">
      <c r="A7" s="4">
        <v>2109147679</v>
      </c>
      <c r="B7" s="5">
        <v>5</v>
      </c>
    </row>
    <row r="8" spans="1:2" x14ac:dyDescent="0.25">
      <c r="A8" s="4">
        <v>97953696</v>
      </c>
      <c r="B8" s="5">
        <v>5</v>
      </c>
    </row>
    <row r="9" spans="1:2" x14ac:dyDescent="0.25">
      <c r="A9" s="4">
        <v>96375379</v>
      </c>
      <c r="B9" s="5">
        <v>4</v>
      </c>
    </row>
    <row r="10" spans="1:2" x14ac:dyDescent="0.25">
      <c r="A10" s="4">
        <v>93696449</v>
      </c>
      <c r="B10" s="5">
        <v>4</v>
      </c>
    </row>
    <row r="11" spans="1:2" x14ac:dyDescent="0.25">
      <c r="A11" s="4">
        <v>13484133</v>
      </c>
      <c r="B11" s="5">
        <v>4</v>
      </c>
    </row>
    <row r="12" spans="1:2" x14ac:dyDescent="0.25">
      <c r="A12" s="4">
        <v>9413315</v>
      </c>
      <c r="B12" s="5">
        <v>4</v>
      </c>
    </row>
    <row r="13" spans="1:2" x14ac:dyDescent="0.25">
      <c r="A13" s="4">
        <v>5790304</v>
      </c>
      <c r="B13" s="5">
        <v>4</v>
      </c>
    </row>
    <row r="14" spans="1:2" x14ac:dyDescent="0.25">
      <c r="A14" s="4">
        <v>5094248</v>
      </c>
      <c r="B14" s="5">
        <v>4</v>
      </c>
    </row>
    <row r="15" spans="1:2" x14ac:dyDescent="0.25">
      <c r="A15" s="4">
        <v>4555937</v>
      </c>
      <c r="B15" s="5">
        <v>4</v>
      </c>
    </row>
    <row r="16" spans="1:2" x14ac:dyDescent="0.25">
      <c r="A16" s="4">
        <v>5076649</v>
      </c>
      <c r="B16" s="5">
        <v>4</v>
      </c>
    </row>
    <row r="17" spans="1:2" x14ac:dyDescent="0.25">
      <c r="A17" s="4">
        <v>3095218</v>
      </c>
      <c r="B17" s="5">
        <v>4</v>
      </c>
    </row>
    <row r="18" spans="1:2" x14ac:dyDescent="0.25">
      <c r="A18" s="4">
        <v>3178616</v>
      </c>
      <c r="B18" s="5">
        <v>4</v>
      </c>
    </row>
    <row r="19" spans="1:2" x14ac:dyDescent="0.25">
      <c r="A19" s="4">
        <v>96191858</v>
      </c>
      <c r="B19" s="5">
        <v>3</v>
      </c>
    </row>
    <row r="20" spans="1:2" x14ac:dyDescent="0.25">
      <c r="A20" s="4">
        <v>5107477025</v>
      </c>
      <c r="B20" s="5">
        <v>3</v>
      </c>
    </row>
    <row r="21" spans="1:2" x14ac:dyDescent="0.25">
      <c r="A21" s="4">
        <v>97798921</v>
      </c>
      <c r="B21" s="5">
        <v>3</v>
      </c>
    </row>
    <row r="22" spans="1:2" x14ac:dyDescent="0.25">
      <c r="A22" s="4">
        <v>66800387</v>
      </c>
      <c r="B22" s="5">
        <v>3</v>
      </c>
    </row>
    <row r="23" spans="1:2" x14ac:dyDescent="0.25">
      <c r="A23" s="4">
        <v>9007177570</v>
      </c>
      <c r="B23" s="5">
        <v>3</v>
      </c>
    </row>
    <row r="24" spans="1:2" x14ac:dyDescent="0.25">
      <c r="A24" s="4">
        <v>84589848</v>
      </c>
      <c r="B24" s="5">
        <v>3</v>
      </c>
    </row>
    <row r="25" spans="1:2" x14ac:dyDescent="0.25">
      <c r="A25" s="4">
        <v>45948073</v>
      </c>
      <c r="B25" s="5">
        <v>3</v>
      </c>
    </row>
    <row r="26" spans="1:2" x14ac:dyDescent="0.25">
      <c r="A26" s="4">
        <v>38535407</v>
      </c>
      <c r="B26" s="5">
        <v>3</v>
      </c>
    </row>
    <row r="27" spans="1:2" x14ac:dyDescent="0.25">
      <c r="A27" s="4">
        <v>54586484</v>
      </c>
      <c r="B27" s="5">
        <v>3</v>
      </c>
    </row>
    <row r="28" spans="1:2" x14ac:dyDescent="0.25">
      <c r="A28" s="4">
        <v>38244568</v>
      </c>
      <c r="B28" s="5">
        <v>3</v>
      </c>
    </row>
    <row r="29" spans="1:2" x14ac:dyDescent="0.25">
      <c r="A29" s="4">
        <v>20679187</v>
      </c>
      <c r="B29" s="5">
        <v>3</v>
      </c>
    </row>
    <row r="30" spans="1:2" x14ac:dyDescent="0.25">
      <c r="A30" s="4">
        <v>26204415</v>
      </c>
      <c r="B30" s="5">
        <v>3</v>
      </c>
    </row>
    <row r="31" spans="1:2" x14ac:dyDescent="0.25">
      <c r="A31" s="4">
        <v>27791497</v>
      </c>
      <c r="B31" s="5">
        <v>3</v>
      </c>
    </row>
    <row r="32" spans="1:2" x14ac:dyDescent="0.25">
      <c r="A32" s="4">
        <v>8679036</v>
      </c>
      <c r="B32" s="5">
        <v>3</v>
      </c>
    </row>
    <row r="33" spans="1:2" x14ac:dyDescent="0.25">
      <c r="A33" s="4">
        <v>8870498</v>
      </c>
      <c r="B33" s="5">
        <v>3</v>
      </c>
    </row>
    <row r="34" spans="1:2" x14ac:dyDescent="0.25">
      <c r="A34" s="4">
        <v>6999348</v>
      </c>
      <c r="B34" s="5">
        <v>3</v>
      </c>
    </row>
    <row r="35" spans="1:2" x14ac:dyDescent="0.25">
      <c r="A35" s="4">
        <v>7795911</v>
      </c>
      <c r="B35" s="5">
        <v>3</v>
      </c>
    </row>
    <row r="36" spans="1:2" x14ac:dyDescent="0.25">
      <c r="A36" s="4">
        <v>7415603</v>
      </c>
      <c r="B36" s="5">
        <v>3</v>
      </c>
    </row>
    <row r="37" spans="1:2" x14ac:dyDescent="0.25">
      <c r="A37" s="4">
        <v>6689117</v>
      </c>
      <c r="B37" s="5">
        <v>3</v>
      </c>
    </row>
    <row r="38" spans="1:2" x14ac:dyDescent="0.25">
      <c r="A38" s="4">
        <v>6772052</v>
      </c>
      <c r="B38" s="5">
        <v>3</v>
      </c>
    </row>
    <row r="39" spans="1:2" x14ac:dyDescent="0.25">
      <c r="A39" s="4">
        <v>7236035</v>
      </c>
      <c r="B39" s="5">
        <v>3</v>
      </c>
    </row>
    <row r="40" spans="1:2" x14ac:dyDescent="0.25">
      <c r="A40" s="4">
        <v>5087066</v>
      </c>
      <c r="B40" s="5">
        <v>3</v>
      </c>
    </row>
    <row r="41" spans="1:2" x14ac:dyDescent="0.25">
      <c r="A41" s="4">
        <v>5816822</v>
      </c>
      <c r="B41" s="5">
        <v>3</v>
      </c>
    </row>
    <row r="42" spans="1:2" x14ac:dyDescent="0.25">
      <c r="A42" s="4">
        <v>6175467</v>
      </c>
      <c r="B42" s="5">
        <v>3</v>
      </c>
    </row>
    <row r="43" spans="1:2" x14ac:dyDescent="0.25">
      <c r="A43" s="4">
        <v>4293872</v>
      </c>
      <c r="B43" s="5">
        <v>3</v>
      </c>
    </row>
    <row r="44" spans="1:2" x14ac:dyDescent="0.25">
      <c r="A44" s="4">
        <v>3539762</v>
      </c>
      <c r="B44" s="5">
        <v>3</v>
      </c>
    </row>
    <row r="45" spans="1:2" x14ac:dyDescent="0.25">
      <c r="A45" s="4">
        <v>3017523</v>
      </c>
      <c r="B45" s="5">
        <v>3</v>
      </c>
    </row>
    <row r="46" spans="1:2" x14ac:dyDescent="0.25">
      <c r="A46" s="4">
        <v>3691457</v>
      </c>
      <c r="B46" s="5">
        <v>3</v>
      </c>
    </row>
    <row r="47" spans="1:2" x14ac:dyDescent="0.25">
      <c r="A47" s="4">
        <v>2826868</v>
      </c>
      <c r="B47" s="5">
        <v>3</v>
      </c>
    </row>
    <row r="48" spans="1:2" x14ac:dyDescent="0.25">
      <c r="A48" s="4">
        <v>3434934</v>
      </c>
      <c r="B48" s="5">
        <v>3</v>
      </c>
    </row>
    <row r="49" spans="1:2" x14ac:dyDescent="0.25">
      <c r="A49" s="4">
        <v>3437033</v>
      </c>
      <c r="B49" s="5">
        <v>3</v>
      </c>
    </row>
    <row r="50" spans="1:2" x14ac:dyDescent="0.25">
      <c r="A50" s="4">
        <v>2235911</v>
      </c>
      <c r="B50" s="5">
        <v>3</v>
      </c>
    </row>
    <row r="51" spans="1:2" x14ac:dyDescent="0.25">
      <c r="A51" s="4">
        <v>1223943</v>
      </c>
      <c r="B51" s="5">
        <v>3</v>
      </c>
    </row>
    <row r="52" spans="1:2" x14ac:dyDescent="0.25">
      <c r="A52" s="4">
        <v>1119740</v>
      </c>
      <c r="B52" s="5">
        <v>3</v>
      </c>
    </row>
    <row r="53" spans="1:2" x14ac:dyDescent="0.25">
      <c r="A53" s="4">
        <v>1488369</v>
      </c>
      <c r="B53" s="5">
        <v>3</v>
      </c>
    </row>
    <row r="54" spans="1:2" x14ac:dyDescent="0.25">
      <c r="A54" s="4">
        <v>97317489</v>
      </c>
      <c r="B54" s="5">
        <v>2</v>
      </c>
    </row>
    <row r="55" spans="1:2" x14ac:dyDescent="0.25">
      <c r="A55" s="4">
        <v>4600571814</v>
      </c>
      <c r="B55" s="5">
        <v>2</v>
      </c>
    </row>
    <row r="56" spans="1:2" x14ac:dyDescent="0.25">
      <c r="A56" s="4">
        <v>1088377750</v>
      </c>
      <c r="B56" s="5">
        <v>2</v>
      </c>
    </row>
    <row r="57" spans="1:2" x14ac:dyDescent="0.25">
      <c r="A57" s="4">
        <v>73350537</v>
      </c>
      <c r="B57" s="5">
        <v>2</v>
      </c>
    </row>
    <row r="58" spans="1:2" x14ac:dyDescent="0.25">
      <c r="A58" s="4">
        <v>67064385</v>
      </c>
      <c r="B58" s="5">
        <v>2</v>
      </c>
    </row>
    <row r="59" spans="1:2" x14ac:dyDescent="0.25">
      <c r="A59" s="4">
        <v>73690742</v>
      </c>
      <c r="B59" s="5">
        <v>2</v>
      </c>
    </row>
    <row r="60" spans="1:2" x14ac:dyDescent="0.25">
      <c r="A60" s="4">
        <v>98939809</v>
      </c>
      <c r="B60" s="5">
        <v>2</v>
      </c>
    </row>
    <row r="61" spans="1:2" x14ac:dyDescent="0.25">
      <c r="A61" s="4">
        <v>77705897</v>
      </c>
      <c r="B61" s="5">
        <v>2</v>
      </c>
    </row>
    <row r="62" spans="1:2" x14ac:dyDescent="0.25">
      <c r="A62" s="4">
        <v>2211277198</v>
      </c>
      <c r="B62" s="5">
        <v>2</v>
      </c>
    </row>
    <row r="63" spans="1:2" x14ac:dyDescent="0.25">
      <c r="A63" s="4">
        <v>79381100</v>
      </c>
      <c r="B63" s="5">
        <v>2</v>
      </c>
    </row>
    <row r="64" spans="1:2" x14ac:dyDescent="0.25">
      <c r="A64" s="4">
        <v>5111892302</v>
      </c>
      <c r="B64" s="5">
        <v>2</v>
      </c>
    </row>
    <row r="65" spans="1:2" x14ac:dyDescent="0.25">
      <c r="A65" s="4">
        <v>79890857</v>
      </c>
      <c r="B65" s="5">
        <v>2</v>
      </c>
    </row>
    <row r="66" spans="1:2" x14ac:dyDescent="0.25">
      <c r="A66" s="4">
        <v>96949751</v>
      </c>
      <c r="B66" s="5">
        <v>2</v>
      </c>
    </row>
    <row r="67" spans="1:2" x14ac:dyDescent="0.25">
      <c r="A67" s="4">
        <v>80038636</v>
      </c>
      <c r="B67" s="5">
        <v>2</v>
      </c>
    </row>
    <row r="68" spans="1:2" x14ac:dyDescent="0.25">
      <c r="A68" s="4">
        <v>67748426</v>
      </c>
      <c r="B68" s="5">
        <v>2</v>
      </c>
    </row>
    <row r="69" spans="1:2" x14ac:dyDescent="0.25">
      <c r="A69" s="4">
        <v>81613163</v>
      </c>
      <c r="B69" s="5">
        <v>2</v>
      </c>
    </row>
    <row r="70" spans="1:2" x14ac:dyDescent="0.25">
      <c r="A70" s="4">
        <v>99162491</v>
      </c>
      <c r="B70" s="5">
        <v>2</v>
      </c>
    </row>
    <row r="71" spans="1:2" x14ac:dyDescent="0.25">
      <c r="A71" s="4">
        <v>83559673</v>
      </c>
      <c r="B71" s="5">
        <v>2</v>
      </c>
    </row>
    <row r="72" spans="1:2" x14ac:dyDescent="0.25">
      <c r="A72" s="4">
        <v>1973826522</v>
      </c>
      <c r="B72" s="5">
        <v>2</v>
      </c>
    </row>
    <row r="73" spans="1:2" x14ac:dyDescent="0.25">
      <c r="A73" s="4">
        <v>5341697748</v>
      </c>
      <c r="B73" s="5">
        <v>2</v>
      </c>
    </row>
    <row r="74" spans="1:2" x14ac:dyDescent="0.25">
      <c r="A74" s="4">
        <v>2890519255</v>
      </c>
      <c r="B74" s="5">
        <v>2</v>
      </c>
    </row>
    <row r="75" spans="1:2" x14ac:dyDescent="0.25">
      <c r="A75" s="4">
        <v>6275284312</v>
      </c>
      <c r="B75" s="5">
        <v>2</v>
      </c>
    </row>
    <row r="76" spans="1:2" x14ac:dyDescent="0.25">
      <c r="A76" s="4">
        <v>67964973</v>
      </c>
      <c r="B76" s="5">
        <v>2</v>
      </c>
    </row>
    <row r="77" spans="1:2" x14ac:dyDescent="0.25">
      <c r="A77" s="4">
        <v>91907883</v>
      </c>
      <c r="B77" s="5">
        <v>2</v>
      </c>
    </row>
    <row r="78" spans="1:2" x14ac:dyDescent="0.25">
      <c r="A78" s="4">
        <v>70730125</v>
      </c>
      <c r="B78" s="5">
        <v>2</v>
      </c>
    </row>
    <row r="79" spans="1:2" x14ac:dyDescent="0.25">
      <c r="A79" s="4">
        <v>66871690</v>
      </c>
      <c r="B79" s="5">
        <v>2</v>
      </c>
    </row>
    <row r="80" spans="1:2" x14ac:dyDescent="0.25">
      <c r="A80" s="4">
        <v>6561564994</v>
      </c>
      <c r="B80" s="5">
        <v>2</v>
      </c>
    </row>
    <row r="81" spans="1:2" x14ac:dyDescent="0.25">
      <c r="A81" s="4">
        <v>87702896</v>
      </c>
      <c r="B81" s="5">
        <v>2</v>
      </c>
    </row>
    <row r="82" spans="1:2" x14ac:dyDescent="0.25">
      <c r="A82" s="4">
        <v>93611539</v>
      </c>
      <c r="B82" s="5">
        <v>2</v>
      </c>
    </row>
    <row r="83" spans="1:2" x14ac:dyDescent="0.25">
      <c r="A83" s="4">
        <v>41852472</v>
      </c>
      <c r="B83" s="5">
        <v>2</v>
      </c>
    </row>
    <row r="84" spans="1:2" x14ac:dyDescent="0.25">
      <c r="A84" s="4">
        <v>22747425</v>
      </c>
      <c r="B84" s="5">
        <v>2</v>
      </c>
    </row>
    <row r="85" spans="1:2" x14ac:dyDescent="0.25">
      <c r="A85" s="4">
        <v>58420185</v>
      </c>
      <c r="B85" s="5">
        <v>2</v>
      </c>
    </row>
    <row r="86" spans="1:2" x14ac:dyDescent="0.25">
      <c r="A86" s="4">
        <v>24290062</v>
      </c>
      <c r="B86" s="5">
        <v>2</v>
      </c>
    </row>
    <row r="87" spans="1:2" x14ac:dyDescent="0.25">
      <c r="A87" s="4">
        <v>39697250</v>
      </c>
      <c r="B87" s="5">
        <v>2</v>
      </c>
    </row>
    <row r="88" spans="1:2" x14ac:dyDescent="0.25">
      <c r="A88" s="4">
        <v>24665933</v>
      </c>
      <c r="B88" s="5">
        <v>2</v>
      </c>
    </row>
    <row r="89" spans="1:2" x14ac:dyDescent="0.25">
      <c r="A89" s="4">
        <v>45081794</v>
      </c>
      <c r="B89" s="5">
        <v>2</v>
      </c>
    </row>
    <row r="90" spans="1:2" x14ac:dyDescent="0.25">
      <c r="A90" s="4">
        <v>11274735</v>
      </c>
      <c r="B90" s="5">
        <v>2</v>
      </c>
    </row>
    <row r="91" spans="1:2" x14ac:dyDescent="0.25">
      <c r="A91" s="4">
        <v>12063341</v>
      </c>
      <c r="B91" s="5">
        <v>2</v>
      </c>
    </row>
    <row r="92" spans="1:2" x14ac:dyDescent="0.25">
      <c r="A92" s="4">
        <v>14783929</v>
      </c>
      <c r="B92" s="5">
        <v>2</v>
      </c>
    </row>
    <row r="93" spans="1:2" x14ac:dyDescent="0.25">
      <c r="A93" s="4">
        <v>39669014</v>
      </c>
      <c r="B93" s="5">
        <v>2</v>
      </c>
    </row>
    <row r="94" spans="1:2" x14ac:dyDescent="0.25">
      <c r="A94" s="4">
        <v>48676568</v>
      </c>
      <c r="B94" s="5">
        <v>2</v>
      </c>
    </row>
    <row r="95" spans="1:2" x14ac:dyDescent="0.25">
      <c r="A95" s="4">
        <v>39848401</v>
      </c>
      <c r="B95" s="5">
        <v>2</v>
      </c>
    </row>
    <row r="96" spans="1:2" x14ac:dyDescent="0.25">
      <c r="A96" s="4">
        <v>52165701</v>
      </c>
      <c r="B96" s="5">
        <v>2</v>
      </c>
    </row>
    <row r="97" spans="1:2" x14ac:dyDescent="0.25">
      <c r="A97" s="4">
        <v>43109897</v>
      </c>
      <c r="B97" s="5">
        <v>2</v>
      </c>
    </row>
    <row r="98" spans="1:2" x14ac:dyDescent="0.25">
      <c r="A98" s="4">
        <v>18036364</v>
      </c>
      <c r="B98" s="5">
        <v>2</v>
      </c>
    </row>
    <row r="99" spans="1:2" x14ac:dyDescent="0.25">
      <c r="A99" s="4">
        <v>23123600</v>
      </c>
      <c r="B99" s="5">
        <v>2</v>
      </c>
    </row>
    <row r="100" spans="1:2" x14ac:dyDescent="0.25">
      <c r="A100" s="4">
        <v>54840810</v>
      </c>
      <c r="B100" s="5">
        <v>2</v>
      </c>
    </row>
    <row r="101" spans="1:2" x14ac:dyDescent="0.25">
      <c r="A101" s="4">
        <v>49342013</v>
      </c>
      <c r="B101" s="5">
        <v>2</v>
      </c>
    </row>
    <row r="102" spans="1:2" x14ac:dyDescent="0.25">
      <c r="A102" s="4">
        <v>28961250</v>
      </c>
      <c r="B102" s="5">
        <v>2</v>
      </c>
    </row>
    <row r="103" spans="1:2" x14ac:dyDescent="0.25">
      <c r="A103" s="4">
        <v>54136845</v>
      </c>
      <c r="B103" s="5">
        <v>2</v>
      </c>
    </row>
    <row r="104" spans="1:2" x14ac:dyDescent="0.25">
      <c r="A104" s="4">
        <v>30178521</v>
      </c>
      <c r="B104" s="5">
        <v>2</v>
      </c>
    </row>
    <row r="105" spans="1:2" x14ac:dyDescent="0.25">
      <c r="A105" s="4">
        <v>54821549</v>
      </c>
      <c r="B105" s="5">
        <v>2</v>
      </c>
    </row>
    <row r="106" spans="1:2" x14ac:dyDescent="0.25">
      <c r="A106" s="4">
        <v>30893038</v>
      </c>
      <c r="B106" s="5">
        <v>2</v>
      </c>
    </row>
    <row r="107" spans="1:2" x14ac:dyDescent="0.25">
      <c r="A107" s="4">
        <v>57891628</v>
      </c>
      <c r="B107" s="5">
        <v>2</v>
      </c>
    </row>
    <row r="108" spans="1:2" x14ac:dyDescent="0.25">
      <c r="A108" s="4">
        <v>62016185</v>
      </c>
      <c r="B108" s="5">
        <v>2</v>
      </c>
    </row>
    <row r="109" spans="1:2" x14ac:dyDescent="0.25">
      <c r="A109" s="4">
        <v>60113139</v>
      </c>
      <c r="B109" s="5">
        <v>2</v>
      </c>
    </row>
    <row r="110" spans="1:2" x14ac:dyDescent="0.25">
      <c r="A110" s="4">
        <v>38063903</v>
      </c>
      <c r="B110" s="5">
        <v>2</v>
      </c>
    </row>
    <row r="111" spans="1:2" x14ac:dyDescent="0.25">
      <c r="A111" s="4">
        <v>62086163</v>
      </c>
      <c r="B111" s="5">
        <v>2</v>
      </c>
    </row>
    <row r="112" spans="1:2" x14ac:dyDescent="0.25">
      <c r="A112" s="4">
        <v>9304830</v>
      </c>
      <c r="B112" s="5">
        <v>2</v>
      </c>
    </row>
    <row r="113" spans="1:2" x14ac:dyDescent="0.25">
      <c r="A113" s="4">
        <v>9728932</v>
      </c>
      <c r="B113" s="5">
        <v>2</v>
      </c>
    </row>
    <row r="114" spans="1:2" x14ac:dyDescent="0.25">
      <c r="A114" s="4">
        <v>9555643</v>
      </c>
      <c r="B114" s="5">
        <v>2</v>
      </c>
    </row>
    <row r="115" spans="1:2" x14ac:dyDescent="0.25">
      <c r="A115" s="4">
        <v>8276893</v>
      </c>
      <c r="B115" s="5">
        <v>2</v>
      </c>
    </row>
    <row r="116" spans="1:2" x14ac:dyDescent="0.25">
      <c r="A116" s="4">
        <v>9941776</v>
      </c>
      <c r="B116" s="5">
        <v>2</v>
      </c>
    </row>
    <row r="117" spans="1:2" x14ac:dyDescent="0.25">
      <c r="A117" s="4">
        <v>8313390</v>
      </c>
      <c r="B117" s="5">
        <v>2</v>
      </c>
    </row>
    <row r="118" spans="1:2" x14ac:dyDescent="0.25">
      <c r="A118" s="4">
        <v>8250018</v>
      </c>
      <c r="B118" s="5">
        <v>2</v>
      </c>
    </row>
    <row r="119" spans="1:2" x14ac:dyDescent="0.25">
      <c r="A119" s="4">
        <v>8369815</v>
      </c>
      <c r="B119" s="5">
        <v>2</v>
      </c>
    </row>
    <row r="120" spans="1:2" x14ac:dyDescent="0.25">
      <c r="A120" s="4">
        <v>9600226</v>
      </c>
      <c r="B120" s="5">
        <v>2</v>
      </c>
    </row>
    <row r="121" spans="1:2" x14ac:dyDescent="0.25">
      <c r="A121" s="4">
        <v>8461631</v>
      </c>
      <c r="B121" s="5">
        <v>2</v>
      </c>
    </row>
    <row r="122" spans="1:2" x14ac:dyDescent="0.25">
      <c r="A122" s="4">
        <v>8270097</v>
      </c>
      <c r="B122" s="5">
        <v>2</v>
      </c>
    </row>
    <row r="123" spans="1:2" x14ac:dyDescent="0.25">
      <c r="A123" s="4">
        <v>8498076</v>
      </c>
      <c r="B123" s="5">
        <v>2</v>
      </c>
    </row>
    <row r="124" spans="1:2" x14ac:dyDescent="0.25">
      <c r="A124" s="4">
        <v>9225807</v>
      </c>
      <c r="B124" s="5">
        <v>2</v>
      </c>
    </row>
    <row r="125" spans="1:2" x14ac:dyDescent="0.25">
      <c r="A125" s="4">
        <v>8585321</v>
      </c>
      <c r="B125" s="5">
        <v>2</v>
      </c>
    </row>
    <row r="126" spans="1:2" x14ac:dyDescent="0.25">
      <c r="A126" s="4">
        <v>9321082</v>
      </c>
      <c r="B126" s="5">
        <v>2</v>
      </c>
    </row>
    <row r="127" spans="1:2" x14ac:dyDescent="0.25">
      <c r="A127" s="4">
        <v>8214927</v>
      </c>
      <c r="B127" s="5">
        <v>2</v>
      </c>
    </row>
    <row r="128" spans="1:2" x14ac:dyDescent="0.25">
      <c r="A128" s="4">
        <v>9422310</v>
      </c>
      <c r="B128" s="5">
        <v>2</v>
      </c>
    </row>
    <row r="129" spans="1:2" x14ac:dyDescent="0.25">
      <c r="A129" s="4">
        <v>8768896</v>
      </c>
      <c r="B129" s="5">
        <v>2</v>
      </c>
    </row>
    <row r="130" spans="1:2" x14ac:dyDescent="0.25">
      <c r="A130" s="4">
        <v>9566647</v>
      </c>
      <c r="B130" s="5">
        <v>2</v>
      </c>
    </row>
    <row r="131" spans="1:2" x14ac:dyDescent="0.25">
      <c r="A131" s="4">
        <v>8802222</v>
      </c>
      <c r="B131" s="5">
        <v>2</v>
      </c>
    </row>
    <row r="132" spans="1:2" x14ac:dyDescent="0.25">
      <c r="A132" s="4">
        <v>9685747</v>
      </c>
      <c r="B132" s="5">
        <v>2</v>
      </c>
    </row>
    <row r="133" spans="1:2" x14ac:dyDescent="0.25">
      <c r="A133" s="4">
        <v>9772824</v>
      </c>
      <c r="B133" s="5">
        <v>2</v>
      </c>
    </row>
    <row r="134" spans="1:2" x14ac:dyDescent="0.25">
      <c r="A134" s="4">
        <v>9763924</v>
      </c>
      <c r="B134" s="5">
        <v>2</v>
      </c>
    </row>
    <row r="135" spans="1:2" x14ac:dyDescent="0.25">
      <c r="A135" s="4">
        <v>9773176</v>
      </c>
      <c r="B135" s="5">
        <v>2</v>
      </c>
    </row>
    <row r="136" spans="1:2" x14ac:dyDescent="0.25">
      <c r="A136" s="4">
        <v>9849071</v>
      </c>
      <c r="B136" s="5">
        <v>2</v>
      </c>
    </row>
    <row r="137" spans="1:2" x14ac:dyDescent="0.25">
      <c r="A137" s="4">
        <v>9815754</v>
      </c>
      <c r="B137" s="5">
        <v>2</v>
      </c>
    </row>
    <row r="138" spans="1:2" x14ac:dyDescent="0.25">
      <c r="A138" s="4">
        <v>9088045</v>
      </c>
      <c r="B138" s="5">
        <v>2</v>
      </c>
    </row>
    <row r="139" spans="1:2" x14ac:dyDescent="0.25">
      <c r="A139" s="4">
        <v>9865716</v>
      </c>
      <c r="B139" s="5">
        <v>2</v>
      </c>
    </row>
    <row r="140" spans="1:2" x14ac:dyDescent="0.25">
      <c r="A140" s="4">
        <v>9088452</v>
      </c>
      <c r="B140" s="5">
        <v>2</v>
      </c>
    </row>
    <row r="141" spans="1:2" x14ac:dyDescent="0.25">
      <c r="A141" s="4">
        <v>9894998</v>
      </c>
      <c r="B141" s="5">
        <v>2</v>
      </c>
    </row>
    <row r="142" spans="1:2" x14ac:dyDescent="0.25">
      <c r="A142" s="4">
        <v>8136309</v>
      </c>
      <c r="B142" s="5">
        <v>2</v>
      </c>
    </row>
    <row r="143" spans="1:2" x14ac:dyDescent="0.25">
      <c r="A143" s="4">
        <v>7473804</v>
      </c>
      <c r="B143" s="5">
        <v>2</v>
      </c>
    </row>
    <row r="144" spans="1:2" x14ac:dyDescent="0.25">
      <c r="A144" s="4">
        <v>7353916</v>
      </c>
      <c r="B144" s="5">
        <v>2</v>
      </c>
    </row>
    <row r="145" spans="1:2" x14ac:dyDescent="0.25">
      <c r="A145" s="4">
        <v>6401011</v>
      </c>
      <c r="B145" s="5">
        <v>2</v>
      </c>
    </row>
    <row r="146" spans="1:2" x14ac:dyDescent="0.25">
      <c r="A146" s="4">
        <v>7914439</v>
      </c>
      <c r="B146" s="5">
        <v>2</v>
      </c>
    </row>
    <row r="147" spans="1:2" x14ac:dyDescent="0.25">
      <c r="A147" s="4">
        <v>6408952</v>
      </c>
      <c r="B147" s="5">
        <v>2</v>
      </c>
    </row>
    <row r="148" spans="1:2" x14ac:dyDescent="0.25">
      <c r="A148" s="4">
        <v>7215284</v>
      </c>
      <c r="B148" s="5">
        <v>2</v>
      </c>
    </row>
    <row r="149" spans="1:2" x14ac:dyDescent="0.25">
      <c r="A149" s="4">
        <v>6551880</v>
      </c>
      <c r="B149" s="5">
        <v>2</v>
      </c>
    </row>
    <row r="150" spans="1:2" x14ac:dyDescent="0.25">
      <c r="A150" s="4">
        <v>7421868</v>
      </c>
      <c r="B150" s="5">
        <v>2</v>
      </c>
    </row>
    <row r="151" spans="1:2" x14ac:dyDescent="0.25">
      <c r="A151" s="4">
        <v>6615729</v>
      </c>
      <c r="B151" s="5">
        <v>2</v>
      </c>
    </row>
    <row r="152" spans="1:2" x14ac:dyDescent="0.25">
      <c r="A152" s="4">
        <v>7663988</v>
      </c>
      <c r="B152" s="5">
        <v>2</v>
      </c>
    </row>
    <row r="153" spans="1:2" x14ac:dyDescent="0.25">
      <c r="A153" s="4">
        <v>6657074</v>
      </c>
      <c r="B153" s="5">
        <v>2</v>
      </c>
    </row>
    <row r="154" spans="1:2" x14ac:dyDescent="0.25">
      <c r="A154" s="4">
        <v>8063487</v>
      </c>
      <c r="B154" s="5">
        <v>2</v>
      </c>
    </row>
    <row r="155" spans="1:2" x14ac:dyDescent="0.25">
      <c r="A155" s="4">
        <v>6674505</v>
      </c>
      <c r="B155" s="5">
        <v>2</v>
      </c>
    </row>
    <row r="156" spans="1:2" x14ac:dyDescent="0.25">
      <c r="A156" s="4">
        <v>7118082</v>
      </c>
      <c r="B156" s="5">
        <v>2</v>
      </c>
    </row>
    <row r="157" spans="1:2" x14ac:dyDescent="0.25">
      <c r="A157" s="4">
        <v>6709939</v>
      </c>
      <c r="B157" s="5">
        <v>2</v>
      </c>
    </row>
    <row r="158" spans="1:2" x14ac:dyDescent="0.25">
      <c r="A158" s="4">
        <v>8163790</v>
      </c>
      <c r="B158" s="5">
        <v>2</v>
      </c>
    </row>
    <row r="159" spans="1:2" x14ac:dyDescent="0.25">
      <c r="A159" s="4">
        <v>6717763</v>
      </c>
      <c r="B159" s="5">
        <v>2</v>
      </c>
    </row>
    <row r="160" spans="1:2" x14ac:dyDescent="0.25">
      <c r="A160" s="4">
        <v>7377702</v>
      </c>
      <c r="B160" s="5">
        <v>2</v>
      </c>
    </row>
    <row r="161" spans="1:2" x14ac:dyDescent="0.25">
      <c r="A161" s="4">
        <v>6719542</v>
      </c>
      <c r="B161" s="5">
        <v>2</v>
      </c>
    </row>
    <row r="162" spans="1:2" x14ac:dyDescent="0.25">
      <c r="A162" s="4">
        <v>7432767</v>
      </c>
      <c r="B162" s="5">
        <v>2</v>
      </c>
    </row>
    <row r="163" spans="1:2" x14ac:dyDescent="0.25">
      <c r="A163" s="4">
        <v>6735390</v>
      </c>
      <c r="B163" s="5">
        <v>2</v>
      </c>
    </row>
    <row r="164" spans="1:2" x14ac:dyDescent="0.25">
      <c r="A164" s="4">
        <v>7622819</v>
      </c>
      <c r="B164" s="5">
        <v>2</v>
      </c>
    </row>
    <row r="165" spans="1:2" x14ac:dyDescent="0.25">
      <c r="A165" s="4">
        <v>6741642</v>
      </c>
      <c r="B165" s="5">
        <v>2</v>
      </c>
    </row>
    <row r="166" spans="1:2" x14ac:dyDescent="0.25">
      <c r="A166" s="4">
        <v>7727942</v>
      </c>
      <c r="B166" s="5">
        <v>2</v>
      </c>
    </row>
    <row r="167" spans="1:2" x14ac:dyDescent="0.25">
      <c r="A167" s="4">
        <v>6801890</v>
      </c>
      <c r="B167" s="5">
        <v>2</v>
      </c>
    </row>
    <row r="168" spans="1:2" x14ac:dyDescent="0.25">
      <c r="A168" s="4">
        <v>7937998</v>
      </c>
      <c r="B168" s="5">
        <v>2</v>
      </c>
    </row>
    <row r="169" spans="1:2" x14ac:dyDescent="0.25">
      <c r="A169" s="4">
        <v>6865106</v>
      </c>
      <c r="B169" s="5">
        <v>2</v>
      </c>
    </row>
    <row r="170" spans="1:2" x14ac:dyDescent="0.25">
      <c r="A170" s="4">
        <v>8079505</v>
      </c>
      <c r="B170" s="5">
        <v>2</v>
      </c>
    </row>
    <row r="171" spans="1:2" x14ac:dyDescent="0.25">
      <c r="A171" s="4">
        <v>6905863</v>
      </c>
      <c r="B171" s="5">
        <v>2</v>
      </c>
    </row>
    <row r="172" spans="1:2" x14ac:dyDescent="0.25">
      <c r="A172" s="4">
        <v>7085993</v>
      </c>
      <c r="B172" s="5">
        <v>2</v>
      </c>
    </row>
    <row r="173" spans="1:2" x14ac:dyDescent="0.25">
      <c r="A173" s="4">
        <v>7275091</v>
      </c>
      <c r="B173" s="5">
        <v>2</v>
      </c>
    </row>
    <row r="174" spans="1:2" x14ac:dyDescent="0.25">
      <c r="A174" s="4">
        <v>4804872</v>
      </c>
      <c r="B174" s="5">
        <v>2</v>
      </c>
    </row>
    <row r="175" spans="1:2" x14ac:dyDescent="0.25">
      <c r="A175" s="4">
        <v>5512237</v>
      </c>
      <c r="B175" s="5">
        <v>2</v>
      </c>
    </row>
    <row r="176" spans="1:2" x14ac:dyDescent="0.25">
      <c r="A176" s="4">
        <v>5492379</v>
      </c>
      <c r="B176" s="5">
        <v>2</v>
      </c>
    </row>
    <row r="177" spans="1:2" x14ac:dyDescent="0.25">
      <c r="A177" s="4">
        <v>4623731</v>
      </c>
      <c r="B177" s="5">
        <v>2</v>
      </c>
    </row>
    <row r="178" spans="1:2" x14ac:dyDescent="0.25">
      <c r="A178" s="4">
        <v>5696056</v>
      </c>
      <c r="B178" s="5">
        <v>2</v>
      </c>
    </row>
    <row r="179" spans="1:2" x14ac:dyDescent="0.25">
      <c r="A179" s="4">
        <v>4653709</v>
      </c>
      <c r="B179" s="5">
        <v>2</v>
      </c>
    </row>
    <row r="180" spans="1:2" x14ac:dyDescent="0.25">
      <c r="A180" s="4">
        <v>6060835</v>
      </c>
      <c r="B180" s="5">
        <v>2</v>
      </c>
    </row>
    <row r="181" spans="1:2" x14ac:dyDescent="0.25">
      <c r="A181" s="4">
        <v>4505950</v>
      </c>
      <c r="B181" s="5">
        <v>2</v>
      </c>
    </row>
    <row r="182" spans="1:2" x14ac:dyDescent="0.25">
      <c r="A182" s="4">
        <v>5505912</v>
      </c>
      <c r="B182" s="5">
        <v>2</v>
      </c>
    </row>
    <row r="183" spans="1:2" x14ac:dyDescent="0.25">
      <c r="A183" s="4">
        <v>6068132</v>
      </c>
      <c r="B183" s="5">
        <v>2</v>
      </c>
    </row>
    <row r="184" spans="1:2" x14ac:dyDescent="0.25">
      <c r="A184" s="4">
        <v>5528648</v>
      </c>
      <c r="B184" s="5">
        <v>2</v>
      </c>
    </row>
    <row r="185" spans="1:2" x14ac:dyDescent="0.25">
      <c r="A185" s="4">
        <v>6231537</v>
      </c>
      <c r="B185" s="5">
        <v>2</v>
      </c>
    </row>
    <row r="186" spans="1:2" x14ac:dyDescent="0.25">
      <c r="A186" s="4">
        <v>4738129</v>
      </c>
      <c r="B186" s="5">
        <v>2</v>
      </c>
    </row>
    <row r="187" spans="1:2" x14ac:dyDescent="0.25">
      <c r="A187" s="4">
        <v>5223970</v>
      </c>
      <c r="B187" s="5">
        <v>2</v>
      </c>
    </row>
    <row r="188" spans="1:2" x14ac:dyDescent="0.25">
      <c r="A188" s="4">
        <v>5833452</v>
      </c>
      <c r="B188" s="5">
        <v>2</v>
      </c>
    </row>
    <row r="189" spans="1:2" x14ac:dyDescent="0.25">
      <c r="A189" s="4">
        <v>5231877</v>
      </c>
      <c r="B189" s="5">
        <v>2</v>
      </c>
    </row>
    <row r="190" spans="1:2" x14ac:dyDescent="0.25">
      <c r="A190" s="4">
        <v>4963499</v>
      </c>
      <c r="B190" s="5">
        <v>2</v>
      </c>
    </row>
    <row r="191" spans="1:2" x14ac:dyDescent="0.25">
      <c r="A191" s="4">
        <v>5277660</v>
      </c>
      <c r="B191" s="5">
        <v>2</v>
      </c>
    </row>
    <row r="192" spans="1:2" x14ac:dyDescent="0.25">
      <c r="A192" s="4">
        <v>5131341</v>
      </c>
      <c r="B192" s="5">
        <v>2</v>
      </c>
    </row>
    <row r="193" spans="1:2" x14ac:dyDescent="0.25">
      <c r="A193" s="4">
        <v>6264844</v>
      </c>
      <c r="B193" s="5">
        <v>2</v>
      </c>
    </row>
    <row r="194" spans="1:2" x14ac:dyDescent="0.25">
      <c r="A194" s="4">
        <v>5147651</v>
      </c>
      <c r="B194" s="5">
        <v>2</v>
      </c>
    </row>
    <row r="195" spans="1:2" x14ac:dyDescent="0.25">
      <c r="A195" s="4">
        <v>6312575</v>
      </c>
      <c r="B195" s="5">
        <v>2</v>
      </c>
    </row>
    <row r="196" spans="1:2" x14ac:dyDescent="0.25">
      <c r="A196" s="4">
        <v>3858766</v>
      </c>
      <c r="B196" s="5">
        <v>2</v>
      </c>
    </row>
    <row r="197" spans="1:2" x14ac:dyDescent="0.25">
      <c r="A197" s="4">
        <v>4264808</v>
      </c>
      <c r="B197" s="5">
        <v>2</v>
      </c>
    </row>
    <row r="198" spans="1:2" x14ac:dyDescent="0.25">
      <c r="A198" s="4">
        <v>4131448</v>
      </c>
      <c r="B198" s="5">
        <v>2</v>
      </c>
    </row>
    <row r="199" spans="1:2" x14ac:dyDescent="0.25">
      <c r="A199" s="4">
        <v>3150344</v>
      </c>
      <c r="B199" s="5">
        <v>2</v>
      </c>
    </row>
    <row r="200" spans="1:2" x14ac:dyDescent="0.25">
      <c r="A200" s="4">
        <v>3785540</v>
      </c>
      <c r="B200" s="5">
        <v>2</v>
      </c>
    </row>
    <row r="201" spans="1:2" x14ac:dyDescent="0.25">
      <c r="A201" s="4">
        <v>2861766</v>
      </c>
      <c r="B201" s="5">
        <v>2</v>
      </c>
    </row>
    <row r="202" spans="1:2" x14ac:dyDescent="0.25">
      <c r="A202" s="4">
        <v>4039284</v>
      </c>
      <c r="B202" s="5">
        <v>2</v>
      </c>
    </row>
    <row r="203" spans="1:2" x14ac:dyDescent="0.25">
      <c r="A203" s="4">
        <v>3379401</v>
      </c>
      <c r="B203" s="5">
        <v>2</v>
      </c>
    </row>
    <row r="204" spans="1:2" x14ac:dyDescent="0.25">
      <c r="A204" s="4">
        <v>4212838</v>
      </c>
      <c r="B204" s="5">
        <v>2</v>
      </c>
    </row>
    <row r="205" spans="1:2" x14ac:dyDescent="0.25">
      <c r="A205" s="4">
        <v>3407358</v>
      </c>
      <c r="B205" s="5">
        <v>2</v>
      </c>
    </row>
    <row r="206" spans="1:2" x14ac:dyDescent="0.25">
      <c r="A206" s="4">
        <v>2781512</v>
      </c>
      <c r="B206" s="5">
        <v>2</v>
      </c>
    </row>
    <row r="207" spans="1:2" x14ac:dyDescent="0.25">
      <c r="A207" s="4">
        <v>2915745</v>
      </c>
      <c r="B207" s="5">
        <v>2</v>
      </c>
    </row>
    <row r="208" spans="1:2" x14ac:dyDescent="0.25">
      <c r="A208" s="4">
        <v>3824371</v>
      </c>
      <c r="B208" s="5">
        <v>2</v>
      </c>
    </row>
    <row r="209" spans="1:2" x14ac:dyDescent="0.25">
      <c r="A209" s="4">
        <v>2947889</v>
      </c>
      <c r="B209" s="5">
        <v>2</v>
      </c>
    </row>
    <row r="210" spans="1:2" x14ac:dyDescent="0.25">
      <c r="A210" s="4">
        <v>3984696</v>
      </c>
      <c r="B210" s="5">
        <v>2</v>
      </c>
    </row>
    <row r="211" spans="1:2" x14ac:dyDescent="0.25">
      <c r="A211" s="4">
        <v>4469748</v>
      </c>
      <c r="B211" s="5">
        <v>2</v>
      </c>
    </row>
    <row r="212" spans="1:2" x14ac:dyDescent="0.25">
      <c r="A212" s="4">
        <v>4111617</v>
      </c>
      <c r="B212" s="5">
        <v>2</v>
      </c>
    </row>
    <row r="213" spans="1:2" x14ac:dyDescent="0.25">
      <c r="A213" s="4">
        <v>2790475</v>
      </c>
      <c r="B213" s="5">
        <v>2</v>
      </c>
    </row>
    <row r="214" spans="1:2" x14ac:dyDescent="0.25">
      <c r="A214" s="4">
        <v>4154521</v>
      </c>
      <c r="B214" s="5">
        <v>2</v>
      </c>
    </row>
    <row r="215" spans="1:2" x14ac:dyDescent="0.25">
      <c r="A215" s="4">
        <v>3086185</v>
      </c>
      <c r="B215" s="5">
        <v>2</v>
      </c>
    </row>
    <row r="216" spans="1:2" x14ac:dyDescent="0.25">
      <c r="A216" s="4">
        <v>4250194</v>
      </c>
      <c r="B216" s="5">
        <v>2</v>
      </c>
    </row>
    <row r="217" spans="1:2" x14ac:dyDescent="0.25">
      <c r="A217" s="4">
        <v>4473835</v>
      </c>
      <c r="B217" s="5">
        <v>2</v>
      </c>
    </row>
    <row r="218" spans="1:2" x14ac:dyDescent="0.25">
      <c r="A218" s="4">
        <v>3131883</v>
      </c>
      <c r="B218" s="5">
        <v>2</v>
      </c>
    </row>
    <row r="219" spans="1:2" x14ac:dyDescent="0.25">
      <c r="A219" s="4">
        <v>3656681</v>
      </c>
      <c r="B219" s="5">
        <v>2</v>
      </c>
    </row>
    <row r="220" spans="1:2" x14ac:dyDescent="0.25">
      <c r="A220" s="4">
        <v>4471203</v>
      </c>
      <c r="B220" s="5">
        <v>2</v>
      </c>
    </row>
    <row r="221" spans="1:2" x14ac:dyDescent="0.25">
      <c r="A221" s="4">
        <v>3478173</v>
      </c>
      <c r="B221" s="5">
        <v>2</v>
      </c>
    </row>
    <row r="222" spans="1:2" x14ac:dyDescent="0.25">
      <c r="A222" s="4">
        <v>3624713</v>
      </c>
      <c r="B222" s="5">
        <v>2</v>
      </c>
    </row>
    <row r="223" spans="1:2" x14ac:dyDescent="0.25">
      <c r="A223" s="4">
        <v>1617146</v>
      </c>
      <c r="B223" s="5">
        <v>2</v>
      </c>
    </row>
    <row r="224" spans="1:2" x14ac:dyDescent="0.25">
      <c r="A224" s="4">
        <v>1887758</v>
      </c>
      <c r="B224" s="5">
        <v>2</v>
      </c>
    </row>
    <row r="225" spans="1:2" x14ac:dyDescent="0.25">
      <c r="A225" s="4">
        <v>1775586</v>
      </c>
      <c r="B225" s="5">
        <v>2</v>
      </c>
    </row>
    <row r="226" spans="1:2" x14ac:dyDescent="0.25">
      <c r="A226" s="4">
        <v>1117628</v>
      </c>
      <c r="B226" s="5">
        <v>2</v>
      </c>
    </row>
    <row r="227" spans="1:2" x14ac:dyDescent="0.25">
      <c r="A227" s="4">
        <v>2005653</v>
      </c>
      <c r="B227" s="5">
        <v>2</v>
      </c>
    </row>
    <row r="228" spans="1:2" x14ac:dyDescent="0.25">
      <c r="A228" s="4">
        <v>1247125</v>
      </c>
      <c r="B228" s="5">
        <v>2</v>
      </c>
    </row>
    <row r="229" spans="1:2" x14ac:dyDescent="0.25">
      <c r="A229" s="4">
        <v>1661633</v>
      </c>
      <c r="B229" s="5">
        <v>2</v>
      </c>
    </row>
    <row r="230" spans="1:2" x14ac:dyDescent="0.25">
      <c r="A230" s="4">
        <v>1467591</v>
      </c>
      <c r="B230" s="5">
        <v>2</v>
      </c>
    </row>
    <row r="231" spans="1:2" x14ac:dyDescent="0.25">
      <c r="A231" s="4">
        <v>1787732</v>
      </c>
      <c r="B231" s="5">
        <v>2</v>
      </c>
    </row>
    <row r="232" spans="1:2" x14ac:dyDescent="0.25">
      <c r="A232" s="4">
        <v>1081610</v>
      </c>
      <c r="B232" s="5">
        <v>2</v>
      </c>
    </row>
    <row r="233" spans="1:2" x14ac:dyDescent="0.25">
      <c r="A233" s="4">
        <v>1926053</v>
      </c>
      <c r="B233" s="5">
        <v>2</v>
      </c>
    </row>
    <row r="234" spans="1:2" x14ac:dyDescent="0.25">
      <c r="A234" s="4">
        <v>2304726</v>
      </c>
      <c r="B234" s="5">
        <v>2</v>
      </c>
    </row>
    <row r="235" spans="1:2" x14ac:dyDescent="0.25">
      <c r="A235" s="4">
        <v>1207918</v>
      </c>
      <c r="B235" s="5">
        <v>2</v>
      </c>
    </row>
    <row r="236" spans="1:2" x14ac:dyDescent="0.25">
      <c r="A236" s="4">
        <v>2619219</v>
      </c>
      <c r="B236" s="5">
        <v>2</v>
      </c>
    </row>
    <row r="237" spans="1:2" x14ac:dyDescent="0.25">
      <c r="A237" s="4">
        <v>2506618</v>
      </c>
      <c r="B237" s="5">
        <v>2</v>
      </c>
    </row>
    <row r="238" spans="1:2" x14ac:dyDescent="0.25">
      <c r="A238" s="4">
        <v>1579531</v>
      </c>
      <c r="B238" s="5">
        <v>2</v>
      </c>
    </row>
    <row r="239" spans="1:2" x14ac:dyDescent="0.25">
      <c r="A239" s="4">
        <v>2668991</v>
      </c>
      <c r="B239" s="5">
        <v>2</v>
      </c>
    </row>
    <row r="240" spans="1:2" x14ac:dyDescent="0.25">
      <c r="A240" s="4">
        <v>1583683</v>
      </c>
      <c r="B240" s="5">
        <v>2</v>
      </c>
    </row>
    <row r="241" spans="1:2" x14ac:dyDescent="0.25">
      <c r="A241" s="4">
        <v>2722706</v>
      </c>
      <c r="B241" s="5">
        <v>2</v>
      </c>
    </row>
    <row r="242" spans="1:2" x14ac:dyDescent="0.25">
      <c r="A242" s="4">
        <v>99905503</v>
      </c>
      <c r="B242" s="5">
        <v>1</v>
      </c>
    </row>
    <row r="243" spans="1:2" x14ac:dyDescent="0.25">
      <c r="A243" s="4">
        <v>6943996503</v>
      </c>
      <c r="B243" s="5">
        <v>1</v>
      </c>
    </row>
    <row r="244" spans="1:2" x14ac:dyDescent="0.25">
      <c r="A244" s="4">
        <v>3931739393</v>
      </c>
      <c r="B244" s="5">
        <v>1</v>
      </c>
    </row>
    <row r="245" spans="1:2" x14ac:dyDescent="0.25">
      <c r="A245" s="4">
        <v>72701808</v>
      </c>
      <c r="B245" s="5">
        <v>1</v>
      </c>
    </row>
    <row r="246" spans="1:2" x14ac:dyDescent="0.25">
      <c r="A246" s="4">
        <v>97782375</v>
      </c>
      <c r="B246" s="5">
        <v>1</v>
      </c>
    </row>
    <row r="247" spans="1:2" x14ac:dyDescent="0.25">
      <c r="A247" s="4">
        <v>73042148</v>
      </c>
      <c r="B247" s="5">
        <v>1</v>
      </c>
    </row>
    <row r="248" spans="1:2" x14ac:dyDescent="0.25">
      <c r="A248" s="4">
        <v>2021941339</v>
      </c>
      <c r="B248" s="5">
        <v>1</v>
      </c>
    </row>
    <row r="249" spans="1:2" x14ac:dyDescent="0.25">
      <c r="A249" s="4">
        <v>73284745</v>
      </c>
      <c r="B249" s="5">
        <v>1</v>
      </c>
    </row>
    <row r="250" spans="1:2" x14ac:dyDescent="0.25">
      <c r="A250" s="4">
        <v>5387521845</v>
      </c>
      <c r="B250" s="5">
        <v>1</v>
      </c>
    </row>
    <row r="251" spans="1:2" x14ac:dyDescent="0.25">
      <c r="A251" s="4">
        <v>66465215</v>
      </c>
      <c r="B251" s="5">
        <v>1</v>
      </c>
    </row>
    <row r="252" spans="1:2" x14ac:dyDescent="0.25">
      <c r="A252" s="4">
        <v>8733120283</v>
      </c>
      <c r="B252" s="5">
        <v>1</v>
      </c>
    </row>
    <row r="253" spans="1:2" x14ac:dyDescent="0.25">
      <c r="A253" s="4">
        <v>73460179</v>
      </c>
      <c r="B253" s="5">
        <v>1</v>
      </c>
    </row>
    <row r="254" spans="1:2" x14ac:dyDescent="0.25">
      <c r="A254" s="4">
        <v>98391891</v>
      </c>
      <c r="B254" s="5">
        <v>1</v>
      </c>
    </row>
    <row r="255" spans="1:2" x14ac:dyDescent="0.25">
      <c r="A255" s="4">
        <v>67688044</v>
      </c>
      <c r="B255" s="5">
        <v>1</v>
      </c>
    </row>
    <row r="256" spans="1:2" x14ac:dyDescent="0.25">
      <c r="A256" s="4">
        <v>1661643168</v>
      </c>
      <c r="B256" s="5">
        <v>1</v>
      </c>
    </row>
    <row r="257" spans="1:2" x14ac:dyDescent="0.25">
      <c r="A257" s="4">
        <v>73970924</v>
      </c>
      <c r="B257" s="5">
        <v>1</v>
      </c>
    </row>
    <row r="258" spans="1:2" x14ac:dyDescent="0.25">
      <c r="A258" s="4">
        <v>3346801494</v>
      </c>
      <c r="B258" s="5">
        <v>1</v>
      </c>
    </row>
    <row r="259" spans="1:2" x14ac:dyDescent="0.25">
      <c r="A259" s="4">
        <v>74135093</v>
      </c>
      <c r="B259" s="5">
        <v>1</v>
      </c>
    </row>
    <row r="260" spans="1:2" x14ac:dyDescent="0.25">
      <c r="A260" s="4">
        <v>4673703944</v>
      </c>
      <c r="B260" s="5">
        <v>1</v>
      </c>
    </row>
    <row r="261" spans="1:2" x14ac:dyDescent="0.25">
      <c r="A261" s="4">
        <v>75048005</v>
      </c>
      <c r="B261" s="5">
        <v>1</v>
      </c>
    </row>
    <row r="262" spans="1:2" x14ac:dyDescent="0.25">
      <c r="A262" s="4">
        <v>6293367175</v>
      </c>
      <c r="B262" s="5">
        <v>1</v>
      </c>
    </row>
    <row r="263" spans="1:2" x14ac:dyDescent="0.25">
      <c r="A263" s="4">
        <v>75122204</v>
      </c>
      <c r="B263" s="5">
        <v>1</v>
      </c>
    </row>
    <row r="264" spans="1:2" x14ac:dyDescent="0.25">
      <c r="A264" s="4">
        <v>7775602353</v>
      </c>
      <c r="B264" s="5">
        <v>1</v>
      </c>
    </row>
    <row r="265" spans="1:2" x14ac:dyDescent="0.25">
      <c r="A265" s="4">
        <v>75645195</v>
      </c>
      <c r="B265" s="5">
        <v>1</v>
      </c>
    </row>
    <row r="266" spans="1:2" x14ac:dyDescent="0.25">
      <c r="A266" s="4">
        <v>97459926</v>
      </c>
      <c r="B266" s="5">
        <v>1</v>
      </c>
    </row>
    <row r="267" spans="1:2" x14ac:dyDescent="0.25">
      <c r="A267" s="4">
        <v>75818182</v>
      </c>
      <c r="B267" s="5">
        <v>1</v>
      </c>
    </row>
    <row r="268" spans="1:2" x14ac:dyDescent="0.25">
      <c r="A268" s="4">
        <v>97997759</v>
      </c>
      <c r="B268" s="5">
        <v>1</v>
      </c>
    </row>
    <row r="269" spans="1:2" x14ac:dyDescent="0.25">
      <c r="A269" s="4">
        <v>75873682</v>
      </c>
      <c r="B269" s="5">
        <v>1</v>
      </c>
    </row>
    <row r="270" spans="1:2" x14ac:dyDescent="0.25">
      <c r="A270" s="4">
        <v>99056276</v>
      </c>
      <c r="B270" s="5">
        <v>1</v>
      </c>
    </row>
    <row r="271" spans="1:2" x14ac:dyDescent="0.25">
      <c r="A271" s="4">
        <v>76099906</v>
      </c>
      <c r="B271" s="5">
        <v>1</v>
      </c>
    </row>
    <row r="272" spans="1:2" x14ac:dyDescent="0.25">
      <c r="A272" s="4">
        <v>1161028310</v>
      </c>
      <c r="B272" s="5">
        <v>1</v>
      </c>
    </row>
    <row r="273" spans="1:2" x14ac:dyDescent="0.25">
      <c r="A273" s="4">
        <v>76139570</v>
      </c>
      <c r="B273" s="5">
        <v>1</v>
      </c>
    </row>
    <row r="274" spans="1:2" x14ac:dyDescent="0.25">
      <c r="A274" s="4">
        <v>1858872516</v>
      </c>
      <c r="B274" s="5">
        <v>1</v>
      </c>
    </row>
    <row r="275" spans="1:2" x14ac:dyDescent="0.25">
      <c r="A275" s="4">
        <v>76310343</v>
      </c>
      <c r="B275" s="5">
        <v>1</v>
      </c>
    </row>
    <row r="276" spans="1:2" x14ac:dyDescent="0.25">
      <c r="A276" s="4">
        <v>2756059784</v>
      </c>
      <c r="B276" s="5">
        <v>1</v>
      </c>
    </row>
    <row r="277" spans="1:2" x14ac:dyDescent="0.25">
      <c r="A277" s="4">
        <v>76644634</v>
      </c>
      <c r="B277" s="5">
        <v>1</v>
      </c>
    </row>
    <row r="278" spans="1:2" x14ac:dyDescent="0.25">
      <c r="A278" s="4">
        <v>3463982286</v>
      </c>
      <c r="B278" s="5">
        <v>1</v>
      </c>
    </row>
    <row r="279" spans="1:2" x14ac:dyDescent="0.25">
      <c r="A279" s="4">
        <v>76777492</v>
      </c>
      <c r="B279" s="5">
        <v>1</v>
      </c>
    </row>
    <row r="280" spans="1:2" x14ac:dyDescent="0.25">
      <c r="A280" s="4">
        <v>4303543625</v>
      </c>
      <c r="B280" s="5">
        <v>1</v>
      </c>
    </row>
    <row r="281" spans="1:2" x14ac:dyDescent="0.25">
      <c r="A281" s="4">
        <v>76845076</v>
      </c>
      <c r="B281" s="5">
        <v>1</v>
      </c>
    </row>
    <row r="282" spans="1:2" x14ac:dyDescent="0.25">
      <c r="A282" s="4">
        <v>71807686</v>
      </c>
      <c r="B282" s="5">
        <v>1</v>
      </c>
    </row>
    <row r="283" spans="1:2" x14ac:dyDescent="0.25">
      <c r="A283" s="4">
        <v>77036136</v>
      </c>
      <c r="B283" s="5">
        <v>1</v>
      </c>
    </row>
    <row r="284" spans="1:2" x14ac:dyDescent="0.25">
      <c r="A284" s="4">
        <v>5912377607</v>
      </c>
      <c r="B284" s="5">
        <v>1</v>
      </c>
    </row>
    <row r="285" spans="1:2" x14ac:dyDescent="0.25">
      <c r="A285" s="4">
        <v>77096634</v>
      </c>
      <c r="B285" s="5">
        <v>1</v>
      </c>
    </row>
    <row r="286" spans="1:2" x14ac:dyDescent="0.25">
      <c r="A286" s="4">
        <v>6644360383</v>
      </c>
      <c r="B286" s="5">
        <v>1</v>
      </c>
    </row>
    <row r="287" spans="1:2" x14ac:dyDescent="0.25">
      <c r="A287" s="4">
        <v>77607017</v>
      </c>
      <c r="B287" s="5">
        <v>1</v>
      </c>
    </row>
    <row r="288" spans="1:2" x14ac:dyDescent="0.25">
      <c r="A288" s="4">
        <v>7318247385</v>
      </c>
      <c r="B288" s="5">
        <v>1</v>
      </c>
    </row>
    <row r="289" spans="1:2" x14ac:dyDescent="0.25">
      <c r="A289" s="4">
        <v>66638685</v>
      </c>
      <c r="B289" s="5">
        <v>1</v>
      </c>
    </row>
    <row r="290" spans="1:2" x14ac:dyDescent="0.25">
      <c r="A290" s="4">
        <v>8211396842</v>
      </c>
      <c r="B290" s="5">
        <v>1</v>
      </c>
    </row>
    <row r="291" spans="1:2" x14ac:dyDescent="0.25">
      <c r="A291" s="4">
        <v>77869622</v>
      </c>
      <c r="B291" s="5">
        <v>1</v>
      </c>
    </row>
    <row r="292" spans="1:2" x14ac:dyDescent="0.25">
      <c r="A292" s="4">
        <v>96977805</v>
      </c>
      <c r="B292" s="5">
        <v>1</v>
      </c>
    </row>
    <row r="293" spans="1:2" x14ac:dyDescent="0.25">
      <c r="A293" s="4">
        <v>77946476</v>
      </c>
      <c r="B293" s="5">
        <v>1</v>
      </c>
    </row>
    <row r="294" spans="1:2" x14ac:dyDescent="0.25">
      <c r="A294" s="4">
        <v>97596112</v>
      </c>
      <c r="B294" s="5">
        <v>1</v>
      </c>
    </row>
    <row r="295" spans="1:2" x14ac:dyDescent="0.25">
      <c r="A295" s="4">
        <v>78009874</v>
      </c>
      <c r="B295" s="5">
        <v>1</v>
      </c>
    </row>
    <row r="296" spans="1:2" x14ac:dyDescent="0.25">
      <c r="A296" s="4">
        <v>97876188</v>
      </c>
      <c r="B296" s="5">
        <v>1</v>
      </c>
    </row>
    <row r="297" spans="1:2" x14ac:dyDescent="0.25">
      <c r="A297" s="4">
        <v>78709747</v>
      </c>
      <c r="B297" s="5">
        <v>1</v>
      </c>
    </row>
    <row r="298" spans="1:2" x14ac:dyDescent="0.25">
      <c r="A298" s="4">
        <v>98238772</v>
      </c>
      <c r="B298" s="5">
        <v>1</v>
      </c>
    </row>
    <row r="299" spans="1:2" x14ac:dyDescent="0.25">
      <c r="A299" s="4">
        <v>78940032</v>
      </c>
      <c r="B299" s="5">
        <v>1</v>
      </c>
    </row>
    <row r="300" spans="1:2" x14ac:dyDescent="0.25">
      <c r="A300" s="4">
        <v>98737794</v>
      </c>
      <c r="B300" s="5">
        <v>1</v>
      </c>
    </row>
    <row r="301" spans="1:2" x14ac:dyDescent="0.25">
      <c r="A301" s="4">
        <v>78976022</v>
      </c>
      <c r="B301" s="5">
        <v>1</v>
      </c>
    </row>
    <row r="302" spans="1:2" x14ac:dyDescent="0.25">
      <c r="A302" s="4">
        <v>99625315</v>
      </c>
      <c r="B302" s="5">
        <v>1</v>
      </c>
    </row>
    <row r="303" spans="1:2" x14ac:dyDescent="0.25">
      <c r="A303" s="4">
        <v>79212542</v>
      </c>
      <c r="B303" s="5">
        <v>1</v>
      </c>
    </row>
    <row r="304" spans="1:2" x14ac:dyDescent="0.25">
      <c r="A304" s="4">
        <v>1090396060</v>
      </c>
      <c r="B304" s="5">
        <v>1</v>
      </c>
    </row>
    <row r="305" spans="1:2" x14ac:dyDescent="0.25">
      <c r="A305" s="4">
        <v>67913744</v>
      </c>
      <c r="B305" s="5">
        <v>1</v>
      </c>
    </row>
    <row r="306" spans="1:2" x14ac:dyDescent="0.25">
      <c r="A306" s="4">
        <v>1308483040</v>
      </c>
      <c r="B306" s="5">
        <v>1</v>
      </c>
    </row>
    <row r="307" spans="1:2" x14ac:dyDescent="0.25">
      <c r="A307" s="4">
        <v>79698655</v>
      </c>
      <c r="B307" s="5">
        <v>1</v>
      </c>
    </row>
    <row r="308" spans="1:2" x14ac:dyDescent="0.25">
      <c r="A308" s="4">
        <v>1774304298</v>
      </c>
      <c r="B308" s="5">
        <v>1</v>
      </c>
    </row>
    <row r="309" spans="1:2" x14ac:dyDescent="0.25">
      <c r="A309" s="4">
        <v>66336445</v>
      </c>
      <c r="B309" s="5">
        <v>1</v>
      </c>
    </row>
    <row r="310" spans="1:2" x14ac:dyDescent="0.25">
      <c r="A310" s="4">
        <v>1972250241</v>
      </c>
      <c r="B310" s="5">
        <v>1</v>
      </c>
    </row>
    <row r="311" spans="1:2" x14ac:dyDescent="0.25">
      <c r="A311" s="4">
        <v>68043713</v>
      </c>
      <c r="B311" s="5">
        <v>1</v>
      </c>
    </row>
    <row r="312" spans="1:2" x14ac:dyDescent="0.25">
      <c r="A312" s="4">
        <v>65621292</v>
      </c>
      <c r="B312" s="5">
        <v>1</v>
      </c>
    </row>
    <row r="313" spans="1:2" x14ac:dyDescent="0.25">
      <c r="A313" s="4">
        <v>80306197</v>
      </c>
      <c r="B313" s="5">
        <v>1</v>
      </c>
    </row>
    <row r="314" spans="1:2" x14ac:dyDescent="0.25">
      <c r="A314" s="4">
        <v>3264546470</v>
      </c>
      <c r="B314" s="5">
        <v>1</v>
      </c>
    </row>
    <row r="315" spans="1:2" x14ac:dyDescent="0.25">
      <c r="A315" s="4">
        <v>80907155</v>
      </c>
      <c r="B315" s="5">
        <v>1</v>
      </c>
    </row>
    <row r="316" spans="1:2" x14ac:dyDescent="0.25">
      <c r="A316" s="4">
        <v>3408462348</v>
      </c>
      <c r="B316" s="5">
        <v>1</v>
      </c>
    </row>
    <row r="317" spans="1:2" x14ac:dyDescent="0.25">
      <c r="A317" s="4">
        <v>81010250</v>
      </c>
      <c r="B317" s="5">
        <v>1</v>
      </c>
    </row>
    <row r="318" spans="1:2" x14ac:dyDescent="0.25">
      <c r="A318" s="4">
        <v>3826370863</v>
      </c>
      <c r="B318" s="5">
        <v>1</v>
      </c>
    </row>
    <row r="319" spans="1:2" x14ac:dyDescent="0.25">
      <c r="A319" s="4">
        <v>81218024</v>
      </c>
      <c r="B319" s="5">
        <v>1</v>
      </c>
    </row>
    <row r="320" spans="1:2" x14ac:dyDescent="0.25">
      <c r="A320" s="4">
        <v>3981821518</v>
      </c>
      <c r="B320" s="5">
        <v>1</v>
      </c>
    </row>
    <row r="321" spans="1:2" x14ac:dyDescent="0.25">
      <c r="A321" s="4">
        <v>81575080</v>
      </c>
      <c r="B321" s="5">
        <v>1</v>
      </c>
    </row>
    <row r="322" spans="1:2" x14ac:dyDescent="0.25">
      <c r="A322" s="4">
        <v>4569864426</v>
      </c>
      <c r="B322" s="5">
        <v>1</v>
      </c>
    </row>
    <row r="323" spans="1:2" x14ac:dyDescent="0.25">
      <c r="A323" s="4">
        <v>68647339</v>
      </c>
      <c r="B323" s="5">
        <v>1</v>
      </c>
    </row>
    <row r="324" spans="1:2" x14ac:dyDescent="0.25">
      <c r="A324" s="4">
        <v>4959551431</v>
      </c>
      <c r="B324" s="5">
        <v>1</v>
      </c>
    </row>
    <row r="325" spans="1:2" x14ac:dyDescent="0.25">
      <c r="A325" s="4">
        <v>81880891</v>
      </c>
      <c r="B325" s="5">
        <v>1</v>
      </c>
    </row>
    <row r="326" spans="1:2" x14ac:dyDescent="0.25">
      <c r="A326" s="4">
        <v>5333653356</v>
      </c>
      <c r="B326" s="5">
        <v>1</v>
      </c>
    </row>
    <row r="327" spans="1:2" x14ac:dyDescent="0.25">
      <c r="A327" s="4">
        <v>82239478</v>
      </c>
      <c r="B327" s="5">
        <v>1</v>
      </c>
    </row>
    <row r="328" spans="1:2" x14ac:dyDescent="0.25">
      <c r="A328" s="4">
        <v>5820632164</v>
      </c>
      <c r="B328" s="5">
        <v>1</v>
      </c>
    </row>
    <row r="329" spans="1:2" x14ac:dyDescent="0.25">
      <c r="A329" s="4">
        <v>82949156</v>
      </c>
      <c r="B329" s="5">
        <v>1</v>
      </c>
    </row>
    <row r="330" spans="1:2" x14ac:dyDescent="0.25">
      <c r="A330" s="4">
        <v>6248157784</v>
      </c>
      <c r="B330" s="5">
        <v>1</v>
      </c>
    </row>
    <row r="331" spans="1:2" x14ac:dyDescent="0.25">
      <c r="A331" s="4">
        <v>68647777</v>
      </c>
      <c r="B331" s="5">
        <v>1</v>
      </c>
    </row>
    <row r="332" spans="1:2" x14ac:dyDescent="0.25">
      <c r="A332" s="4">
        <v>72289518</v>
      </c>
      <c r="B332" s="5">
        <v>1</v>
      </c>
    </row>
    <row r="333" spans="1:2" x14ac:dyDescent="0.25">
      <c r="A333" s="4">
        <v>83707586</v>
      </c>
      <c r="B333" s="5">
        <v>1</v>
      </c>
    </row>
    <row r="334" spans="1:2" x14ac:dyDescent="0.25">
      <c r="A334" s="4">
        <v>6760428735</v>
      </c>
      <c r="B334" s="5">
        <v>1</v>
      </c>
    </row>
    <row r="335" spans="1:2" x14ac:dyDescent="0.25">
      <c r="A335" s="4">
        <v>84513035</v>
      </c>
      <c r="B335" s="5">
        <v>1</v>
      </c>
    </row>
    <row r="336" spans="1:2" x14ac:dyDescent="0.25">
      <c r="A336" s="4">
        <v>7119239917</v>
      </c>
      <c r="B336" s="5">
        <v>1</v>
      </c>
    </row>
    <row r="337" spans="1:2" x14ac:dyDescent="0.25">
      <c r="A337" s="4">
        <v>68677362</v>
      </c>
      <c r="B337" s="5">
        <v>1</v>
      </c>
    </row>
    <row r="338" spans="1:2" x14ac:dyDescent="0.25">
      <c r="A338" s="4">
        <v>7536048937</v>
      </c>
      <c r="B338" s="5">
        <v>1</v>
      </c>
    </row>
    <row r="339" spans="1:2" x14ac:dyDescent="0.25">
      <c r="A339" s="4">
        <v>84684423</v>
      </c>
      <c r="B339" s="5">
        <v>1</v>
      </c>
    </row>
    <row r="340" spans="1:2" x14ac:dyDescent="0.25">
      <c r="A340" s="4">
        <v>8045338707</v>
      </c>
      <c r="B340" s="5">
        <v>1</v>
      </c>
    </row>
    <row r="341" spans="1:2" x14ac:dyDescent="0.25">
      <c r="A341" s="4">
        <v>85422307</v>
      </c>
      <c r="B341" s="5">
        <v>1</v>
      </c>
    </row>
    <row r="342" spans="1:2" x14ac:dyDescent="0.25">
      <c r="A342" s="4">
        <v>8474693946</v>
      </c>
      <c r="B342" s="5">
        <v>1</v>
      </c>
    </row>
    <row r="343" spans="1:2" x14ac:dyDescent="0.25">
      <c r="A343" s="4">
        <v>85598139</v>
      </c>
      <c r="B343" s="5">
        <v>1</v>
      </c>
    </row>
    <row r="344" spans="1:2" x14ac:dyDescent="0.25">
      <c r="A344" s="4">
        <v>72312196</v>
      </c>
      <c r="B344" s="5">
        <v>1</v>
      </c>
    </row>
    <row r="345" spans="1:2" x14ac:dyDescent="0.25">
      <c r="A345" s="4">
        <v>85666950</v>
      </c>
      <c r="B345" s="5">
        <v>1</v>
      </c>
    </row>
    <row r="346" spans="1:2" x14ac:dyDescent="0.25">
      <c r="A346" s="4">
        <v>70606958</v>
      </c>
      <c r="B346" s="5">
        <v>1</v>
      </c>
    </row>
    <row r="347" spans="1:2" x14ac:dyDescent="0.25">
      <c r="A347" s="4">
        <v>85838361</v>
      </c>
      <c r="B347" s="5">
        <v>1</v>
      </c>
    </row>
    <row r="348" spans="1:2" x14ac:dyDescent="0.25">
      <c r="A348" s="4">
        <v>97558765</v>
      </c>
      <c r="B348" s="5">
        <v>1</v>
      </c>
    </row>
    <row r="349" spans="1:2" x14ac:dyDescent="0.25">
      <c r="A349" s="4">
        <v>86774913</v>
      </c>
      <c r="B349" s="5">
        <v>1</v>
      </c>
    </row>
    <row r="350" spans="1:2" x14ac:dyDescent="0.25">
      <c r="A350" s="4">
        <v>97646706</v>
      </c>
      <c r="B350" s="5">
        <v>1</v>
      </c>
    </row>
    <row r="351" spans="1:2" x14ac:dyDescent="0.25">
      <c r="A351" s="4">
        <v>86965710</v>
      </c>
      <c r="B351" s="5">
        <v>1</v>
      </c>
    </row>
    <row r="352" spans="1:2" x14ac:dyDescent="0.25">
      <c r="A352" s="4">
        <v>70678482</v>
      </c>
      <c r="B352" s="5">
        <v>1</v>
      </c>
    </row>
    <row r="353" spans="1:2" x14ac:dyDescent="0.25">
      <c r="A353" s="4">
        <v>68966479</v>
      </c>
      <c r="B353" s="5">
        <v>1</v>
      </c>
    </row>
    <row r="354" spans="1:2" x14ac:dyDescent="0.25">
      <c r="A354" s="4">
        <v>65166542</v>
      </c>
      <c r="B354" s="5">
        <v>1</v>
      </c>
    </row>
    <row r="355" spans="1:2" x14ac:dyDescent="0.25">
      <c r="A355" s="4">
        <v>88366261</v>
      </c>
      <c r="B355" s="5">
        <v>1</v>
      </c>
    </row>
    <row r="356" spans="1:2" x14ac:dyDescent="0.25">
      <c r="A356" s="4">
        <v>98021540</v>
      </c>
      <c r="B356" s="5">
        <v>1</v>
      </c>
    </row>
    <row r="357" spans="1:2" x14ac:dyDescent="0.25">
      <c r="A357" s="4">
        <v>88664428</v>
      </c>
      <c r="B357" s="5">
        <v>1</v>
      </c>
    </row>
    <row r="358" spans="1:2" x14ac:dyDescent="0.25">
      <c r="A358" s="4">
        <v>98382147</v>
      </c>
      <c r="B358" s="5">
        <v>1</v>
      </c>
    </row>
    <row r="359" spans="1:2" x14ac:dyDescent="0.25">
      <c r="A359" s="4">
        <v>88666908</v>
      </c>
      <c r="B359" s="5">
        <v>1</v>
      </c>
    </row>
    <row r="360" spans="1:2" x14ac:dyDescent="0.25">
      <c r="A360" s="4">
        <v>98695684</v>
      </c>
      <c r="B360" s="5">
        <v>1</v>
      </c>
    </row>
    <row r="361" spans="1:2" x14ac:dyDescent="0.25">
      <c r="A361" s="4">
        <v>88929709</v>
      </c>
      <c r="B361" s="5">
        <v>1</v>
      </c>
    </row>
    <row r="362" spans="1:2" x14ac:dyDescent="0.25">
      <c r="A362" s="4">
        <v>66377806</v>
      </c>
      <c r="B362" s="5">
        <v>1</v>
      </c>
    </row>
    <row r="363" spans="1:2" x14ac:dyDescent="0.25">
      <c r="A363" s="4">
        <v>88929925</v>
      </c>
      <c r="B363" s="5">
        <v>1</v>
      </c>
    </row>
    <row r="364" spans="1:2" x14ac:dyDescent="0.25">
      <c r="A364" s="4">
        <v>70786056</v>
      </c>
      <c r="B364" s="5">
        <v>1</v>
      </c>
    </row>
    <row r="365" spans="1:2" x14ac:dyDescent="0.25">
      <c r="A365" s="4">
        <v>89098100</v>
      </c>
      <c r="B365" s="5">
        <v>1</v>
      </c>
    </row>
    <row r="366" spans="1:2" x14ac:dyDescent="0.25">
      <c r="A366" s="4">
        <v>99625946</v>
      </c>
      <c r="B366" s="5">
        <v>1</v>
      </c>
    </row>
    <row r="367" spans="1:2" x14ac:dyDescent="0.25">
      <c r="A367" s="4">
        <v>89263578</v>
      </c>
      <c r="B367" s="5">
        <v>1</v>
      </c>
    </row>
    <row r="368" spans="1:2" x14ac:dyDescent="0.25">
      <c r="A368" s="4">
        <v>71021004</v>
      </c>
      <c r="B368" s="5">
        <v>1</v>
      </c>
    </row>
    <row r="369" spans="1:2" x14ac:dyDescent="0.25">
      <c r="A369" s="4">
        <v>89419064</v>
      </c>
      <c r="B369" s="5">
        <v>1</v>
      </c>
    </row>
    <row r="370" spans="1:2" x14ac:dyDescent="0.25">
      <c r="A370" s="4">
        <v>1094486764</v>
      </c>
      <c r="B370" s="5">
        <v>1</v>
      </c>
    </row>
    <row r="371" spans="1:2" x14ac:dyDescent="0.25">
      <c r="A371" s="4">
        <v>89691426</v>
      </c>
      <c r="B371" s="5">
        <v>1</v>
      </c>
    </row>
    <row r="372" spans="1:2" x14ac:dyDescent="0.25">
      <c r="A372" s="4">
        <v>1288318920</v>
      </c>
      <c r="B372" s="5">
        <v>1</v>
      </c>
    </row>
    <row r="373" spans="1:2" x14ac:dyDescent="0.25">
      <c r="A373" s="4">
        <v>89814525</v>
      </c>
      <c r="B373" s="5">
        <v>1</v>
      </c>
    </row>
    <row r="374" spans="1:2" x14ac:dyDescent="0.25">
      <c r="A374" s="4">
        <v>1521041994</v>
      </c>
      <c r="B374" s="5">
        <v>1</v>
      </c>
    </row>
    <row r="375" spans="1:2" x14ac:dyDescent="0.25">
      <c r="A375" s="4">
        <v>90271112</v>
      </c>
      <c r="B375" s="5">
        <v>1</v>
      </c>
    </row>
    <row r="376" spans="1:2" x14ac:dyDescent="0.25">
      <c r="A376" s="4">
        <v>1731500345</v>
      </c>
      <c r="B376" s="5">
        <v>1</v>
      </c>
    </row>
    <row r="377" spans="1:2" x14ac:dyDescent="0.25">
      <c r="A377" s="4">
        <v>90417363</v>
      </c>
      <c r="B377" s="5">
        <v>1</v>
      </c>
    </row>
    <row r="378" spans="1:2" x14ac:dyDescent="0.25">
      <c r="A378" s="4">
        <v>1822675725</v>
      </c>
      <c r="B378" s="5">
        <v>1</v>
      </c>
    </row>
    <row r="379" spans="1:2" x14ac:dyDescent="0.25">
      <c r="A379" s="4">
        <v>90532439</v>
      </c>
      <c r="B379" s="5">
        <v>1</v>
      </c>
    </row>
    <row r="380" spans="1:2" x14ac:dyDescent="0.25">
      <c r="A380" s="4">
        <v>1936989939</v>
      </c>
      <c r="B380" s="5">
        <v>1</v>
      </c>
    </row>
    <row r="381" spans="1:2" x14ac:dyDescent="0.25">
      <c r="A381" s="4">
        <v>90533733</v>
      </c>
      <c r="B381" s="5">
        <v>1</v>
      </c>
    </row>
    <row r="382" spans="1:2" x14ac:dyDescent="0.25">
      <c r="A382" s="4">
        <v>71036125</v>
      </c>
      <c r="B382" s="5">
        <v>1</v>
      </c>
    </row>
    <row r="383" spans="1:2" x14ac:dyDescent="0.25">
      <c r="A383" s="4">
        <v>90762334</v>
      </c>
      <c r="B383" s="5">
        <v>1</v>
      </c>
    </row>
    <row r="384" spans="1:2" x14ac:dyDescent="0.25">
      <c r="A384" s="4">
        <v>2079170589</v>
      </c>
      <c r="B384" s="5">
        <v>1</v>
      </c>
    </row>
    <row r="385" spans="1:2" x14ac:dyDescent="0.25">
      <c r="A385" s="4">
        <v>90880011</v>
      </c>
      <c r="B385" s="5">
        <v>1</v>
      </c>
    </row>
    <row r="386" spans="1:2" x14ac:dyDescent="0.25">
      <c r="A386" s="4">
        <v>71207090</v>
      </c>
      <c r="B386" s="5">
        <v>1</v>
      </c>
    </row>
    <row r="387" spans="1:2" x14ac:dyDescent="0.25">
      <c r="A387" s="4">
        <v>90884366</v>
      </c>
      <c r="B387" s="5">
        <v>1</v>
      </c>
    </row>
    <row r="388" spans="1:2" x14ac:dyDescent="0.25">
      <c r="A388" s="4">
        <v>71218936</v>
      </c>
      <c r="B388" s="5">
        <v>1</v>
      </c>
    </row>
    <row r="389" spans="1:2" x14ac:dyDescent="0.25">
      <c r="A389" s="4">
        <v>90993861</v>
      </c>
      <c r="B389" s="5">
        <v>1</v>
      </c>
    </row>
    <row r="390" spans="1:2" x14ac:dyDescent="0.25">
      <c r="A390" s="4">
        <v>3273221616</v>
      </c>
      <c r="B390" s="5">
        <v>1</v>
      </c>
    </row>
    <row r="391" spans="1:2" x14ac:dyDescent="0.25">
      <c r="A391" s="4">
        <v>91032395</v>
      </c>
      <c r="B391" s="5">
        <v>1</v>
      </c>
    </row>
    <row r="392" spans="1:2" x14ac:dyDescent="0.25">
      <c r="A392" s="4">
        <v>3379007610</v>
      </c>
      <c r="B392" s="5">
        <v>1</v>
      </c>
    </row>
    <row r="393" spans="1:2" x14ac:dyDescent="0.25">
      <c r="A393" s="4">
        <v>91129571</v>
      </c>
      <c r="B393" s="5">
        <v>1</v>
      </c>
    </row>
    <row r="394" spans="1:2" x14ac:dyDescent="0.25">
      <c r="A394" s="4">
        <v>3414247278</v>
      </c>
      <c r="B394" s="5">
        <v>1</v>
      </c>
    </row>
    <row r="395" spans="1:2" x14ac:dyDescent="0.25">
      <c r="A395" s="4">
        <v>91208799</v>
      </c>
      <c r="B395" s="5">
        <v>1</v>
      </c>
    </row>
    <row r="396" spans="1:2" x14ac:dyDescent="0.25">
      <c r="A396" s="4">
        <v>3758539398</v>
      </c>
      <c r="B396" s="5">
        <v>1</v>
      </c>
    </row>
    <row r="397" spans="1:2" x14ac:dyDescent="0.25">
      <c r="A397" s="4">
        <v>91626903</v>
      </c>
      <c r="B397" s="5">
        <v>1</v>
      </c>
    </row>
    <row r="398" spans="1:2" x14ac:dyDescent="0.25">
      <c r="A398" s="4">
        <v>3897850970</v>
      </c>
      <c r="B398" s="5">
        <v>1</v>
      </c>
    </row>
    <row r="399" spans="1:2" x14ac:dyDescent="0.25">
      <c r="A399" s="4">
        <v>91743317</v>
      </c>
      <c r="B399" s="5">
        <v>1</v>
      </c>
    </row>
    <row r="400" spans="1:2" x14ac:dyDescent="0.25">
      <c r="A400" s="4">
        <v>3968528766</v>
      </c>
      <c r="B400" s="5">
        <v>1</v>
      </c>
    </row>
    <row r="401" spans="1:2" x14ac:dyDescent="0.25">
      <c r="A401" s="4">
        <v>69001821</v>
      </c>
      <c r="B401" s="5">
        <v>1</v>
      </c>
    </row>
    <row r="402" spans="1:2" x14ac:dyDescent="0.25">
      <c r="A402" s="4">
        <v>4045129075</v>
      </c>
      <c r="B402" s="5">
        <v>1</v>
      </c>
    </row>
    <row r="403" spans="1:2" x14ac:dyDescent="0.25">
      <c r="A403" s="4">
        <v>92127966</v>
      </c>
      <c r="B403" s="5">
        <v>1</v>
      </c>
    </row>
    <row r="404" spans="1:2" x14ac:dyDescent="0.25">
      <c r="A404" s="4">
        <v>4344184930</v>
      </c>
      <c r="B404" s="5">
        <v>1</v>
      </c>
    </row>
    <row r="405" spans="1:2" x14ac:dyDescent="0.25">
      <c r="A405" s="4">
        <v>92326393</v>
      </c>
      <c r="B405" s="5">
        <v>1</v>
      </c>
    </row>
    <row r="406" spans="1:2" x14ac:dyDescent="0.25">
      <c r="A406" s="4">
        <v>71564278</v>
      </c>
      <c r="B406" s="5">
        <v>1</v>
      </c>
    </row>
    <row r="407" spans="1:2" x14ac:dyDescent="0.25">
      <c r="A407" s="4">
        <v>92414932</v>
      </c>
      <c r="B407" s="5">
        <v>1</v>
      </c>
    </row>
    <row r="408" spans="1:2" x14ac:dyDescent="0.25">
      <c r="A408" s="4">
        <v>4941247888</v>
      </c>
      <c r="B408" s="5">
        <v>1</v>
      </c>
    </row>
    <row r="409" spans="1:2" x14ac:dyDescent="0.25">
      <c r="A409" s="4">
        <v>92461001</v>
      </c>
      <c r="B409" s="5">
        <v>1</v>
      </c>
    </row>
    <row r="410" spans="1:2" x14ac:dyDescent="0.25">
      <c r="A410" s="4">
        <v>71730854</v>
      </c>
      <c r="B410" s="5">
        <v>1</v>
      </c>
    </row>
    <row r="411" spans="1:2" x14ac:dyDescent="0.25">
      <c r="A411" s="4">
        <v>92597723</v>
      </c>
      <c r="B411" s="5">
        <v>1</v>
      </c>
    </row>
    <row r="412" spans="1:2" x14ac:dyDescent="0.25">
      <c r="A412" s="4">
        <v>5273579381</v>
      </c>
      <c r="B412" s="5">
        <v>1</v>
      </c>
    </row>
    <row r="413" spans="1:2" x14ac:dyDescent="0.25">
      <c r="A413" s="4">
        <v>93050839</v>
      </c>
      <c r="B413" s="5">
        <v>1</v>
      </c>
    </row>
    <row r="414" spans="1:2" x14ac:dyDescent="0.25">
      <c r="A414" s="4">
        <v>72014227</v>
      </c>
      <c r="B414" s="5">
        <v>1</v>
      </c>
    </row>
    <row r="415" spans="1:2" x14ac:dyDescent="0.25">
      <c r="A415" s="4">
        <v>8799928507</v>
      </c>
      <c r="B415" s="5">
        <v>1</v>
      </c>
    </row>
    <row r="416" spans="1:2" x14ac:dyDescent="0.25">
      <c r="A416" s="4">
        <v>5526425146</v>
      </c>
      <c r="B416" s="5">
        <v>1</v>
      </c>
    </row>
    <row r="417" spans="1:2" x14ac:dyDescent="0.25">
      <c r="A417" s="4">
        <v>69273048</v>
      </c>
      <c r="B417" s="5">
        <v>1</v>
      </c>
    </row>
    <row r="418" spans="1:2" x14ac:dyDescent="0.25">
      <c r="A418" s="4">
        <v>5839324907</v>
      </c>
      <c r="B418" s="5">
        <v>1</v>
      </c>
    </row>
    <row r="419" spans="1:2" x14ac:dyDescent="0.25">
      <c r="A419" s="4">
        <v>9127211929</v>
      </c>
      <c r="B419" s="5">
        <v>1</v>
      </c>
    </row>
    <row r="420" spans="1:2" x14ac:dyDescent="0.25">
      <c r="A420" s="4">
        <v>6128500046</v>
      </c>
      <c r="B420" s="5">
        <v>1</v>
      </c>
    </row>
    <row r="421" spans="1:2" x14ac:dyDescent="0.25">
      <c r="A421" s="4">
        <v>9259392564</v>
      </c>
      <c r="B421" s="5">
        <v>1</v>
      </c>
    </row>
    <row r="422" spans="1:2" x14ac:dyDescent="0.25">
      <c r="A422" s="4">
        <v>72287838</v>
      </c>
      <c r="B422" s="5">
        <v>1</v>
      </c>
    </row>
    <row r="423" spans="1:2" x14ac:dyDescent="0.25">
      <c r="A423" s="4">
        <v>9564752674</v>
      </c>
      <c r="B423" s="5">
        <v>1</v>
      </c>
    </row>
    <row r="424" spans="1:2" x14ac:dyDescent="0.25">
      <c r="A424" s="4">
        <v>6516534288</v>
      </c>
      <c r="B424" s="5">
        <v>1</v>
      </c>
    </row>
    <row r="425" spans="1:2" x14ac:dyDescent="0.25">
      <c r="A425" s="4">
        <v>9967523741</v>
      </c>
      <c r="B425" s="5">
        <v>1</v>
      </c>
    </row>
    <row r="426" spans="1:2" x14ac:dyDescent="0.25">
      <c r="A426" s="4">
        <v>6637746981</v>
      </c>
      <c r="B426" s="5">
        <v>1</v>
      </c>
    </row>
    <row r="427" spans="1:2" x14ac:dyDescent="0.25">
      <c r="A427" s="4">
        <v>94989369</v>
      </c>
      <c r="B427" s="5">
        <v>1</v>
      </c>
    </row>
    <row r="428" spans="1:2" x14ac:dyDescent="0.25">
      <c r="A428" s="4">
        <v>6700458395</v>
      </c>
      <c r="B428" s="5">
        <v>1</v>
      </c>
    </row>
    <row r="429" spans="1:2" x14ac:dyDescent="0.25">
      <c r="A429" s="4">
        <v>95211263</v>
      </c>
      <c r="B429" s="5">
        <v>1</v>
      </c>
    </row>
    <row r="430" spans="1:2" x14ac:dyDescent="0.25">
      <c r="A430" s="4">
        <v>6766787935</v>
      </c>
      <c r="B430" s="5">
        <v>1</v>
      </c>
    </row>
    <row r="431" spans="1:2" x14ac:dyDescent="0.25">
      <c r="A431" s="4">
        <v>95805020</v>
      </c>
      <c r="B431" s="5">
        <v>1</v>
      </c>
    </row>
    <row r="432" spans="1:2" x14ac:dyDescent="0.25">
      <c r="A432" s="4">
        <v>6965661375</v>
      </c>
      <c r="B432" s="5">
        <v>1</v>
      </c>
    </row>
    <row r="433" spans="1:2" x14ac:dyDescent="0.25">
      <c r="A433" s="4">
        <v>69734527</v>
      </c>
      <c r="B433" s="5">
        <v>1</v>
      </c>
    </row>
    <row r="434" spans="1:2" x14ac:dyDescent="0.25">
      <c r="A434" s="4">
        <v>7138804596</v>
      </c>
      <c r="B434" s="5">
        <v>1</v>
      </c>
    </row>
    <row r="435" spans="1:2" x14ac:dyDescent="0.25">
      <c r="A435" s="4">
        <v>96302157</v>
      </c>
      <c r="B435" s="5">
        <v>1</v>
      </c>
    </row>
    <row r="436" spans="1:2" x14ac:dyDescent="0.25">
      <c r="A436" s="4">
        <v>7451541965</v>
      </c>
      <c r="B436" s="5">
        <v>1</v>
      </c>
    </row>
    <row r="437" spans="1:2" x14ac:dyDescent="0.25">
      <c r="A437" s="4">
        <v>96323047</v>
      </c>
      <c r="B437" s="5">
        <v>1</v>
      </c>
    </row>
    <row r="438" spans="1:2" x14ac:dyDescent="0.25">
      <c r="A438" s="4">
        <v>7662302259</v>
      </c>
      <c r="B438" s="5">
        <v>1</v>
      </c>
    </row>
    <row r="439" spans="1:2" x14ac:dyDescent="0.25">
      <c r="A439" s="4">
        <v>64932677</v>
      </c>
      <c r="B439" s="5">
        <v>1</v>
      </c>
    </row>
    <row r="440" spans="1:2" x14ac:dyDescent="0.25">
      <c r="A440" s="4">
        <v>7894591002</v>
      </c>
      <c r="B440" s="5">
        <v>1</v>
      </c>
    </row>
    <row r="441" spans="1:2" x14ac:dyDescent="0.25">
      <c r="A441" s="4">
        <v>96381896</v>
      </c>
      <c r="B441" s="5">
        <v>1</v>
      </c>
    </row>
    <row r="442" spans="1:2" x14ac:dyDescent="0.25">
      <c r="A442" s="4">
        <v>8126744698</v>
      </c>
      <c r="B442" s="5">
        <v>1</v>
      </c>
    </row>
    <row r="443" spans="1:2" x14ac:dyDescent="0.25">
      <c r="A443" s="4">
        <v>96404523</v>
      </c>
      <c r="B443" s="5">
        <v>1</v>
      </c>
    </row>
    <row r="444" spans="1:2" x14ac:dyDescent="0.25">
      <c r="A444" s="4">
        <v>8369071681</v>
      </c>
      <c r="B444" s="5">
        <v>1</v>
      </c>
    </row>
    <row r="445" spans="1:2" x14ac:dyDescent="0.25">
      <c r="A445" s="4">
        <v>96424596</v>
      </c>
      <c r="B445" s="5">
        <v>1</v>
      </c>
    </row>
    <row r="446" spans="1:2" x14ac:dyDescent="0.25">
      <c r="A446" s="4">
        <v>8685299481</v>
      </c>
      <c r="B446" s="5">
        <v>1</v>
      </c>
    </row>
    <row r="447" spans="1:2" x14ac:dyDescent="0.25">
      <c r="A447" s="4">
        <v>96620804</v>
      </c>
      <c r="B447" s="5">
        <v>1</v>
      </c>
    </row>
    <row r="448" spans="1:2" x14ac:dyDescent="0.25">
      <c r="A448" s="4">
        <v>8799570155</v>
      </c>
      <c r="B448" s="5">
        <v>1</v>
      </c>
    </row>
    <row r="449" spans="1:2" x14ac:dyDescent="0.25">
      <c r="A449" s="4">
        <v>96736796</v>
      </c>
      <c r="B449" s="5">
        <v>1</v>
      </c>
    </row>
    <row r="450" spans="1:2" x14ac:dyDescent="0.25">
      <c r="A450" s="4">
        <v>70367818</v>
      </c>
      <c r="B450" s="5">
        <v>1</v>
      </c>
    </row>
    <row r="451" spans="1:2" x14ac:dyDescent="0.25">
      <c r="A451" s="4">
        <v>9028434625</v>
      </c>
      <c r="B451" s="5">
        <v>1</v>
      </c>
    </row>
    <row r="452" spans="1:2" x14ac:dyDescent="0.25">
      <c r="A452" s="4">
        <v>9346036178</v>
      </c>
      <c r="B452" s="5">
        <v>1</v>
      </c>
    </row>
    <row r="453" spans="1:2" x14ac:dyDescent="0.25">
      <c r="A453" s="4">
        <v>9233918039</v>
      </c>
      <c r="B453" s="5">
        <v>1</v>
      </c>
    </row>
    <row r="454" spans="1:2" x14ac:dyDescent="0.25">
      <c r="A454" s="4">
        <v>9415767851</v>
      </c>
      <c r="B454" s="5">
        <v>1</v>
      </c>
    </row>
    <row r="455" spans="1:2" x14ac:dyDescent="0.25">
      <c r="A455" s="4">
        <v>65923776</v>
      </c>
      <c r="B455" s="5">
        <v>1</v>
      </c>
    </row>
    <row r="456" spans="1:2" x14ac:dyDescent="0.25">
      <c r="A456" s="4">
        <v>9532678004</v>
      </c>
      <c r="B456" s="5">
        <v>1</v>
      </c>
    </row>
    <row r="457" spans="1:2" x14ac:dyDescent="0.25">
      <c r="A457" s="4">
        <v>9489003225</v>
      </c>
      <c r="B457" s="5">
        <v>1</v>
      </c>
    </row>
    <row r="458" spans="1:2" x14ac:dyDescent="0.25">
      <c r="A458" s="4">
        <v>93794133</v>
      </c>
      <c r="B458" s="5">
        <v>1</v>
      </c>
    </row>
    <row r="459" spans="1:2" x14ac:dyDescent="0.25">
      <c r="A459" s="4">
        <v>9533304954</v>
      </c>
      <c r="B459" s="5">
        <v>1</v>
      </c>
    </row>
    <row r="460" spans="1:2" x14ac:dyDescent="0.25">
      <c r="A460" s="4">
        <v>93811207</v>
      </c>
      <c r="B460" s="5">
        <v>1</v>
      </c>
    </row>
    <row r="461" spans="1:2" x14ac:dyDescent="0.25">
      <c r="A461" s="4">
        <v>9906846123</v>
      </c>
      <c r="B461" s="5">
        <v>1</v>
      </c>
    </row>
    <row r="462" spans="1:2" x14ac:dyDescent="0.25">
      <c r="A462" s="4">
        <v>94197168</v>
      </c>
      <c r="B462" s="5">
        <v>1</v>
      </c>
    </row>
    <row r="463" spans="1:2" x14ac:dyDescent="0.25">
      <c r="A463" s="4">
        <v>64900068</v>
      </c>
      <c r="B463" s="5">
        <v>1</v>
      </c>
    </row>
    <row r="464" spans="1:2" x14ac:dyDescent="0.25">
      <c r="A464" s="4">
        <v>94634526</v>
      </c>
      <c r="B464" s="5">
        <v>1</v>
      </c>
    </row>
    <row r="465" spans="1:2" x14ac:dyDescent="0.25">
      <c r="A465" s="4">
        <v>43885630</v>
      </c>
      <c r="B465" s="5">
        <v>1</v>
      </c>
    </row>
    <row r="466" spans="1:2" x14ac:dyDescent="0.25">
      <c r="A466" s="4">
        <v>55896338</v>
      </c>
      <c r="B466" s="5">
        <v>1</v>
      </c>
    </row>
    <row r="467" spans="1:2" x14ac:dyDescent="0.25">
      <c r="A467" s="4">
        <v>49093359</v>
      </c>
      <c r="B467" s="5">
        <v>1</v>
      </c>
    </row>
    <row r="468" spans="1:2" x14ac:dyDescent="0.25">
      <c r="A468" s="4">
        <v>17490780</v>
      </c>
      <c r="B468" s="5">
        <v>1</v>
      </c>
    </row>
    <row r="469" spans="1:2" x14ac:dyDescent="0.25">
      <c r="A469" s="4">
        <v>40308049</v>
      </c>
      <c r="B469" s="5">
        <v>1</v>
      </c>
    </row>
    <row r="470" spans="1:2" x14ac:dyDescent="0.25">
      <c r="A470" s="4">
        <v>17864361</v>
      </c>
      <c r="B470" s="5">
        <v>1</v>
      </c>
    </row>
    <row r="471" spans="1:2" x14ac:dyDescent="0.25">
      <c r="A471" s="4">
        <v>46023878</v>
      </c>
      <c r="B471" s="5">
        <v>1</v>
      </c>
    </row>
    <row r="472" spans="1:2" x14ac:dyDescent="0.25">
      <c r="A472" s="4">
        <v>11209967</v>
      </c>
      <c r="B472" s="5">
        <v>1</v>
      </c>
    </row>
    <row r="473" spans="1:2" x14ac:dyDescent="0.25">
      <c r="A473" s="4">
        <v>53370610</v>
      </c>
      <c r="B473" s="5">
        <v>1</v>
      </c>
    </row>
    <row r="474" spans="1:2" x14ac:dyDescent="0.25">
      <c r="A474" s="4">
        <v>18070008</v>
      </c>
      <c r="B474" s="5">
        <v>1</v>
      </c>
    </row>
    <row r="475" spans="1:2" x14ac:dyDescent="0.25">
      <c r="A475" s="4">
        <v>60158843</v>
      </c>
      <c r="B475" s="5">
        <v>1</v>
      </c>
    </row>
    <row r="476" spans="1:2" x14ac:dyDescent="0.25">
      <c r="A476" s="4">
        <v>18084593</v>
      </c>
      <c r="B476" s="5">
        <v>1</v>
      </c>
    </row>
    <row r="477" spans="1:2" x14ac:dyDescent="0.25">
      <c r="A477" s="4">
        <v>41974998</v>
      </c>
      <c r="B477" s="5">
        <v>1</v>
      </c>
    </row>
    <row r="478" spans="1:2" x14ac:dyDescent="0.25">
      <c r="A478" s="4">
        <v>18503160</v>
      </c>
      <c r="B478" s="5">
        <v>1</v>
      </c>
    </row>
    <row r="479" spans="1:2" x14ac:dyDescent="0.25">
      <c r="A479" s="4">
        <v>45015009</v>
      </c>
      <c r="B479" s="5">
        <v>1</v>
      </c>
    </row>
    <row r="480" spans="1:2" x14ac:dyDescent="0.25">
      <c r="A480" s="4">
        <v>18636086</v>
      </c>
      <c r="B480" s="5">
        <v>1</v>
      </c>
    </row>
    <row r="481" spans="1:2" x14ac:dyDescent="0.25">
      <c r="A481" s="4">
        <v>47855743</v>
      </c>
      <c r="B481" s="5">
        <v>1</v>
      </c>
    </row>
    <row r="482" spans="1:2" x14ac:dyDescent="0.25">
      <c r="A482" s="4">
        <v>18816694</v>
      </c>
      <c r="B482" s="5">
        <v>1</v>
      </c>
    </row>
    <row r="483" spans="1:2" x14ac:dyDescent="0.25">
      <c r="A483" s="4">
        <v>51367705</v>
      </c>
      <c r="B483" s="5">
        <v>1</v>
      </c>
    </row>
    <row r="484" spans="1:2" x14ac:dyDescent="0.25">
      <c r="A484" s="4">
        <v>19116274</v>
      </c>
      <c r="B484" s="5">
        <v>1</v>
      </c>
    </row>
    <row r="485" spans="1:2" x14ac:dyDescent="0.25">
      <c r="A485" s="4">
        <v>16724936</v>
      </c>
      <c r="B485" s="5">
        <v>1</v>
      </c>
    </row>
    <row r="486" spans="1:2" x14ac:dyDescent="0.25">
      <c r="A486" s="4">
        <v>19343766</v>
      </c>
      <c r="B486" s="5">
        <v>1</v>
      </c>
    </row>
    <row r="487" spans="1:2" x14ac:dyDescent="0.25">
      <c r="A487" s="4">
        <v>58037769</v>
      </c>
      <c r="B487" s="5">
        <v>1</v>
      </c>
    </row>
    <row r="488" spans="1:2" x14ac:dyDescent="0.25">
      <c r="A488" s="4">
        <v>19638469</v>
      </c>
      <c r="B488" s="5">
        <v>1</v>
      </c>
    </row>
    <row r="489" spans="1:2" x14ac:dyDescent="0.25">
      <c r="A489" s="4">
        <v>39793981</v>
      </c>
      <c r="B489" s="5">
        <v>1</v>
      </c>
    </row>
    <row r="490" spans="1:2" x14ac:dyDescent="0.25">
      <c r="A490" s="4">
        <v>19835498</v>
      </c>
      <c r="B490" s="5">
        <v>1</v>
      </c>
    </row>
    <row r="491" spans="1:2" x14ac:dyDescent="0.25">
      <c r="A491" s="4">
        <v>41156424</v>
      </c>
      <c r="B491" s="5">
        <v>1</v>
      </c>
    </row>
    <row r="492" spans="1:2" x14ac:dyDescent="0.25">
      <c r="A492" s="4">
        <v>20149106</v>
      </c>
      <c r="B492" s="5">
        <v>1</v>
      </c>
    </row>
    <row r="493" spans="1:2" x14ac:dyDescent="0.25">
      <c r="A493" s="4">
        <v>42722517</v>
      </c>
      <c r="B493" s="5">
        <v>1</v>
      </c>
    </row>
    <row r="494" spans="1:2" x14ac:dyDescent="0.25">
      <c r="A494" s="4">
        <v>20220216</v>
      </c>
      <c r="B494" s="5">
        <v>1</v>
      </c>
    </row>
    <row r="495" spans="1:2" x14ac:dyDescent="0.25">
      <c r="A495" s="4">
        <v>44302763</v>
      </c>
      <c r="B495" s="5">
        <v>1</v>
      </c>
    </row>
    <row r="496" spans="1:2" x14ac:dyDescent="0.25">
      <c r="A496" s="4">
        <v>20349502</v>
      </c>
      <c r="B496" s="5">
        <v>1</v>
      </c>
    </row>
    <row r="497" spans="1:2" x14ac:dyDescent="0.25">
      <c r="A497" s="4">
        <v>45373038</v>
      </c>
      <c r="B497" s="5">
        <v>1</v>
      </c>
    </row>
    <row r="498" spans="1:2" x14ac:dyDescent="0.25">
      <c r="A498" s="4">
        <v>20354301</v>
      </c>
      <c r="B498" s="5">
        <v>1</v>
      </c>
    </row>
    <row r="499" spans="1:2" x14ac:dyDescent="0.25">
      <c r="A499" s="4">
        <v>47596793</v>
      </c>
      <c r="B499" s="5">
        <v>1</v>
      </c>
    </row>
    <row r="500" spans="1:2" x14ac:dyDescent="0.25">
      <c r="A500" s="4">
        <v>20424852</v>
      </c>
      <c r="B500" s="5">
        <v>1</v>
      </c>
    </row>
    <row r="501" spans="1:2" x14ac:dyDescent="0.25">
      <c r="A501" s="4">
        <v>48630026</v>
      </c>
      <c r="B501" s="5">
        <v>1</v>
      </c>
    </row>
    <row r="502" spans="1:2" x14ac:dyDescent="0.25">
      <c r="A502" s="4">
        <v>20485333</v>
      </c>
      <c r="B502" s="5">
        <v>1</v>
      </c>
    </row>
    <row r="503" spans="1:2" x14ac:dyDescent="0.25">
      <c r="A503" s="4">
        <v>49390412</v>
      </c>
      <c r="B503" s="5">
        <v>1</v>
      </c>
    </row>
    <row r="504" spans="1:2" x14ac:dyDescent="0.25">
      <c r="A504" s="4">
        <v>10093488</v>
      </c>
      <c r="B504" s="5">
        <v>1</v>
      </c>
    </row>
    <row r="505" spans="1:2" x14ac:dyDescent="0.25">
      <c r="A505" s="4">
        <v>52214055</v>
      </c>
      <c r="B505" s="5">
        <v>1</v>
      </c>
    </row>
    <row r="506" spans="1:2" x14ac:dyDescent="0.25">
      <c r="A506" s="4">
        <v>20735440</v>
      </c>
      <c r="B506" s="5">
        <v>1</v>
      </c>
    </row>
    <row r="507" spans="1:2" x14ac:dyDescent="0.25">
      <c r="A507" s="4">
        <v>54006070</v>
      </c>
      <c r="B507" s="5">
        <v>1</v>
      </c>
    </row>
    <row r="508" spans="1:2" x14ac:dyDescent="0.25">
      <c r="A508" s="4">
        <v>21303266</v>
      </c>
      <c r="B508" s="5">
        <v>1</v>
      </c>
    </row>
    <row r="509" spans="1:2" x14ac:dyDescent="0.25">
      <c r="A509" s="4">
        <v>55462392</v>
      </c>
      <c r="B509" s="5">
        <v>1</v>
      </c>
    </row>
    <row r="510" spans="1:2" x14ac:dyDescent="0.25">
      <c r="A510" s="4">
        <v>21677804</v>
      </c>
      <c r="B510" s="5">
        <v>1</v>
      </c>
    </row>
    <row r="511" spans="1:2" x14ac:dyDescent="0.25">
      <c r="A511" s="4">
        <v>57211290</v>
      </c>
      <c r="B511" s="5">
        <v>1</v>
      </c>
    </row>
    <row r="512" spans="1:2" x14ac:dyDescent="0.25">
      <c r="A512" s="4">
        <v>21681406</v>
      </c>
      <c r="B512" s="5">
        <v>1</v>
      </c>
    </row>
    <row r="513" spans="1:2" x14ac:dyDescent="0.25">
      <c r="A513" s="4">
        <v>59723258</v>
      </c>
      <c r="B513" s="5">
        <v>1</v>
      </c>
    </row>
    <row r="514" spans="1:2" x14ac:dyDescent="0.25">
      <c r="A514" s="4">
        <v>21996267</v>
      </c>
      <c r="B514" s="5">
        <v>1</v>
      </c>
    </row>
    <row r="515" spans="1:2" x14ac:dyDescent="0.25">
      <c r="A515" s="4">
        <v>61322035</v>
      </c>
      <c r="B515" s="5">
        <v>1</v>
      </c>
    </row>
    <row r="516" spans="1:2" x14ac:dyDescent="0.25">
      <c r="A516" s="4">
        <v>22176115</v>
      </c>
      <c r="B516" s="5">
        <v>1</v>
      </c>
    </row>
    <row r="517" spans="1:2" x14ac:dyDescent="0.25">
      <c r="A517" s="4">
        <v>39921944</v>
      </c>
      <c r="B517" s="5">
        <v>1</v>
      </c>
    </row>
    <row r="518" spans="1:2" x14ac:dyDescent="0.25">
      <c r="A518" s="4">
        <v>22266436</v>
      </c>
      <c r="B518" s="5">
        <v>1</v>
      </c>
    </row>
    <row r="519" spans="1:2" x14ac:dyDescent="0.25">
      <c r="A519" s="4">
        <v>40965486</v>
      </c>
      <c r="B519" s="5">
        <v>1</v>
      </c>
    </row>
    <row r="520" spans="1:2" x14ac:dyDescent="0.25">
      <c r="A520" s="4">
        <v>22416837</v>
      </c>
      <c r="B520" s="5">
        <v>1</v>
      </c>
    </row>
    <row r="521" spans="1:2" x14ac:dyDescent="0.25">
      <c r="A521" s="4">
        <v>41837828</v>
      </c>
      <c r="B521" s="5">
        <v>1</v>
      </c>
    </row>
    <row r="522" spans="1:2" x14ac:dyDescent="0.25">
      <c r="A522" s="4">
        <v>22583033</v>
      </c>
      <c r="B522" s="5">
        <v>1</v>
      </c>
    </row>
    <row r="523" spans="1:2" x14ac:dyDescent="0.25">
      <c r="A523" s="4">
        <v>42373338</v>
      </c>
      <c r="B523" s="5">
        <v>1</v>
      </c>
    </row>
    <row r="524" spans="1:2" x14ac:dyDescent="0.25">
      <c r="A524" s="4">
        <v>11425383</v>
      </c>
      <c r="B524" s="5">
        <v>1</v>
      </c>
    </row>
    <row r="525" spans="1:2" x14ac:dyDescent="0.25">
      <c r="A525" s="4">
        <v>14919021</v>
      </c>
      <c r="B525" s="5">
        <v>1</v>
      </c>
    </row>
    <row r="526" spans="1:2" x14ac:dyDescent="0.25">
      <c r="A526" s="4">
        <v>22966872</v>
      </c>
      <c r="B526" s="5">
        <v>1</v>
      </c>
    </row>
    <row r="527" spans="1:2" x14ac:dyDescent="0.25">
      <c r="A527" s="4">
        <v>44017210</v>
      </c>
      <c r="B527" s="5">
        <v>1</v>
      </c>
    </row>
    <row r="528" spans="1:2" x14ac:dyDescent="0.25">
      <c r="A528" s="4">
        <v>10201038</v>
      </c>
      <c r="B528" s="5">
        <v>1</v>
      </c>
    </row>
    <row r="529" spans="1:2" x14ac:dyDescent="0.25">
      <c r="A529" s="4">
        <v>44882393</v>
      </c>
      <c r="B529" s="5">
        <v>1</v>
      </c>
    </row>
    <row r="530" spans="1:2" x14ac:dyDescent="0.25">
      <c r="A530" s="4">
        <v>23300236</v>
      </c>
      <c r="B530" s="5">
        <v>1</v>
      </c>
    </row>
    <row r="531" spans="1:2" x14ac:dyDescent="0.25">
      <c r="A531" s="4">
        <v>45158089</v>
      </c>
      <c r="B531" s="5">
        <v>1</v>
      </c>
    </row>
    <row r="532" spans="1:2" x14ac:dyDescent="0.25">
      <c r="A532" s="4">
        <v>23368531</v>
      </c>
      <c r="B532" s="5">
        <v>1</v>
      </c>
    </row>
    <row r="533" spans="1:2" x14ac:dyDescent="0.25">
      <c r="A533" s="4">
        <v>45940361</v>
      </c>
      <c r="B533" s="5">
        <v>1</v>
      </c>
    </row>
    <row r="534" spans="1:2" x14ac:dyDescent="0.25">
      <c r="A534" s="4">
        <v>23504109</v>
      </c>
      <c r="B534" s="5">
        <v>1</v>
      </c>
    </row>
    <row r="535" spans="1:2" x14ac:dyDescent="0.25">
      <c r="A535" s="4">
        <v>47025160</v>
      </c>
      <c r="B535" s="5">
        <v>1</v>
      </c>
    </row>
    <row r="536" spans="1:2" x14ac:dyDescent="0.25">
      <c r="A536" s="4">
        <v>23580194</v>
      </c>
      <c r="B536" s="5">
        <v>1</v>
      </c>
    </row>
    <row r="537" spans="1:2" x14ac:dyDescent="0.25">
      <c r="A537" s="4">
        <v>47677051</v>
      </c>
      <c r="B537" s="5">
        <v>1</v>
      </c>
    </row>
    <row r="538" spans="1:2" x14ac:dyDescent="0.25">
      <c r="A538" s="4">
        <v>23715237</v>
      </c>
      <c r="B538" s="5">
        <v>1</v>
      </c>
    </row>
    <row r="539" spans="1:2" x14ac:dyDescent="0.25">
      <c r="A539" s="4">
        <v>48529464</v>
      </c>
      <c r="B539" s="5">
        <v>1</v>
      </c>
    </row>
    <row r="540" spans="1:2" x14ac:dyDescent="0.25">
      <c r="A540" s="4">
        <v>24024164</v>
      </c>
      <c r="B540" s="5">
        <v>1</v>
      </c>
    </row>
    <row r="541" spans="1:2" x14ac:dyDescent="0.25">
      <c r="A541" s="4">
        <v>16392077</v>
      </c>
      <c r="B541" s="5">
        <v>1</v>
      </c>
    </row>
    <row r="542" spans="1:2" x14ac:dyDescent="0.25">
      <c r="A542" s="4">
        <v>12377650</v>
      </c>
      <c r="B542" s="5">
        <v>1</v>
      </c>
    </row>
    <row r="543" spans="1:2" x14ac:dyDescent="0.25">
      <c r="A543" s="4">
        <v>49278984</v>
      </c>
      <c r="B543" s="5">
        <v>1</v>
      </c>
    </row>
    <row r="544" spans="1:2" x14ac:dyDescent="0.25">
      <c r="A544" s="4">
        <v>24454566</v>
      </c>
      <c r="B544" s="5">
        <v>1</v>
      </c>
    </row>
    <row r="545" spans="1:2" x14ac:dyDescent="0.25">
      <c r="A545" s="4">
        <v>49920930</v>
      </c>
      <c r="B545" s="5">
        <v>1</v>
      </c>
    </row>
    <row r="546" spans="1:2" x14ac:dyDescent="0.25">
      <c r="A546" s="4">
        <v>12471534</v>
      </c>
      <c r="B546" s="5">
        <v>1</v>
      </c>
    </row>
    <row r="547" spans="1:2" x14ac:dyDescent="0.25">
      <c r="A547" s="4">
        <v>52064221</v>
      </c>
      <c r="B547" s="5">
        <v>1</v>
      </c>
    </row>
    <row r="548" spans="1:2" x14ac:dyDescent="0.25">
      <c r="A548" s="4">
        <v>24724114</v>
      </c>
      <c r="B548" s="5">
        <v>1</v>
      </c>
    </row>
    <row r="549" spans="1:2" x14ac:dyDescent="0.25">
      <c r="A549" s="4">
        <v>52468382</v>
      </c>
      <c r="B549" s="5">
        <v>1</v>
      </c>
    </row>
    <row r="550" spans="1:2" x14ac:dyDescent="0.25">
      <c r="A550" s="4">
        <v>24724570</v>
      </c>
      <c r="B550" s="5">
        <v>1</v>
      </c>
    </row>
    <row r="551" spans="1:2" x14ac:dyDescent="0.25">
      <c r="A551" s="4">
        <v>53386383</v>
      </c>
      <c r="B551" s="5">
        <v>1</v>
      </c>
    </row>
    <row r="552" spans="1:2" x14ac:dyDescent="0.25">
      <c r="A552" s="4">
        <v>24850212</v>
      </c>
      <c r="B552" s="5">
        <v>1</v>
      </c>
    </row>
    <row r="553" spans="1:2" x14ac:dyDescent="0.25">
      <c r="A553" s="4">
        <v>54536153</v>
      </c>
      <c r="B553" s="5">
        <v>1</v>
      </c>
    </row>
    <row r="554" spans="1:2" x14ac:dyDescent="0.25">
      <c r="A554" s="4">
        <v>25133293</v>
      </c>
      <c r="B554" s="5">
        <v>1</v>
      </c>
    </row>
    <row r="555" spans="1:2" x14ac:dyDescent="0.25">
      <c r="A555" s="4">
        <v>16775888</v>
      </c>
      <c r="B555" s="5">
        <v>1</v>
      </c>
    </row>
    <row r="556" spans="1:2" x14ac:dyDescent="0.25">
      <c r="A556" s="4">
        <v>25147401</v>
      </c>
      <c r="B556" s="5">
        <v>1</v>
      </c>
    </row>
    <row r="557" spans="1:2" x14ac:dyDescent="0.25">
      <c r="A557" s="4">
        <v>55614678</v>
      </c>
      <c r="B557" s="5">
        <v>1</v>
      </c>
    </row>
    <row r="558" spans="1:2" x14ac:dyDescent="0.25">
      <c r="A558" s="4">
        <v>25194612</v>
      </c>
      <c r="B558" s="5">
        <v>1</v>
      </c>
    </row>
    <row r="559" spans="1:2" x14ac:dyDescent="0.25">
      <c r="A559" s="4">
        <v>56127547</v>
      </c>
      <c r="B559" s="5">
        <v>1</v>
      </c>
    </row>
    <row r="560" spans="1:2" x14ac:dyDescent="0.25">
      <c r="A560" s="4">
        <v>25240352</v>
      </c>
      <c r="B560" s="5">
        <v>1</v>
      </c>
    </row>
    <row r="561" spans="1:2" x14ac:dyDescent="0.25">
      <c r="A561" s="4">
        <v>16977213</v>
      </c>
      <c r="B561" s="5">
        <v>1</v>
      </c>
    </row>
    <row r="562" spans="1:2" x14ac:dyDescent="0.25">
      <c r="A562" s="4">
        <v>25459710</v>
      </c>
      <c r="B562" s="5">
        <v>1</v>
      </c>
    </row>
    <row r="563" spans="1:2" x14ac:dyDescent="0.25">
      <c r="A563" s="4">
        <v>16999529</v>
      </c>
      <c r="B563" s="5">
        <v>1</v>
      </c>
    </row>
    <row r="564" spans="1:2" x14ac:dyDescent="0.25">
      <c r="A564" s="4">
        <v>25545000</v>
      </c>
      <c r="B564" s="5">
        <v>1</v>
      </c>
    </row>
    <row r="565" spans="1:2" x14ac:dyDescent="0.25">
      <c r="A565" s="4">
        <v>59984179</v>
      </c>
      <c r="B565" s="5">
        <v>1</v>
      </c>
    </row>
    <row r="566" spans="1:2" x14ac:dyDescent="0.25">
      <c r="A566" s="4">
        <v>25574074</v>
      </c>
      <c r="B566" s="5">
        <v>1</v>
      </c>
    </row>
    <row r="567" spans="1:2" x14ac:dyDescent="0.25">
      <c r="A567" s="4">
        <v>60885211</v>
      </c>
      <c r="B567" s="5">
        <v>1</v>
      </c>
    </row>
    <row r="568" spans="1:2" x14ac:dyDescent="0.25">
      <c r="A568" s="4">
        <v>25581178</v>
      </c>
      <c r="B568" s="5">
        <v>1</v>
      </c>
    </row>
    <row r="569" spans="1:2" x14ac:dyDescent="0.25">
      <c r="A569" s="4">
        <v>61812355</v>
      </c>
      <c r="B569" s="5">
        <v>1</v>
      </c>
    </row>
    <row r="570" spans="1:2" x14ac:dyDescent="0.25">
      <c r="A570" s="4">
        <v>12687991</v>
      </c>
      <c r="B570" s="5">
        <v>1</v>
      </c>
    </row>
    <row r="571" spans="1:2" x14ac:dyDescent="0.25">
      <c r="A571" s="4">
        <v>14201334</v>
      </c>
      <c r="B571" s="5">
        <v>1</v>
      </c>
    </row>
    <row r="572" spans="1:2" x14ac:dyDescent="0.25">
      <c r="A572" s="4">
        <v>26254490</v>
      </c>
      <c r="B572" s="5">
        <v>1</v>
      </c>
    </row>
    <row r="573" spans="1:2" x14ac:dyDescent="0.25">
      <c r="A573" s="4">
        <v>40120881</v>
      </c>
      <c r="B573" s="5">
        <v>1</v>
      </c>
    </row>
    <row r="574" spans="1:2" x14ac:dyDescent="0.25">
      <c r="A574" s="4">
        <v>26463662</v>
      </c>
      <c r="B574" s="5">
        <v>1</v>
      </c>
    </row>
    <row r="575" spans="1:2" x14ac:dyDescent="0.25">
      <c r="A575" s="4">
        <v>40395856</v>
      </c>
      <c r="B575" s="5">
        <v>1</v>
      </c>
    </row>
    <row r="576" spans="1:2" x14ac:dyDescent="0.25">
      <c r="A576" s="4">
        <v>26699217</v>
      </c>
      <c r="B576" s="5">
        <v>1</v>
      </c>
    </row>
    <row r="577" spans="1:2" x14ac:dyDescent="0.25">
      <c r="A577" s="4">
        <v>41144838</v>
      </c>
      <c r="B577" s="5">
        <v>1</v>
      </c>
    </row>
    <row r="578" spans="1:2" x14ac:dyDescent="0.25">
      <c r="A578" s="4">
        <v>26766818</v>
      </c>
      <c r="B578" s="5">
        <v>1</v>
      </c>
    </row>
    <row r="579" spans="1:2" x14ac:dyDescent="0.25">
      <c r="A579" s="4">
        <v>41210751</v>
      </c>
      <c r="B579" s="5">
        <v>1</v>
      </c>
    </row>
    <row r="580" spans="1:2" x14ac:dyDescent="0.25">
      <c r="A580" s="4">
        <v>26891502</v>
      </c>
      <c r="B580" s="5">
        <v>1</v>
      </c>
    </row>
    <row r="581" spans="1:2" x14ac:dyDescent="0.25">
      <c r="A581" s="4">
        <v>11070759</v>
      </c>
      <c r="B581" s="5">
        <v>1</v>
      </c>
    </row>
    <row r="582" spans="1:2" x14ac:dyDescent="0.25">
      <c r="A582" s="4">
        <v>26895957</v>
      </c>
      <c r="B582" s="5">
        <v>1</v>
      </c>
    </row>
    <row r="583" spans="1:2" x14ac:dyDescent="0.25">
      <c r="A583" s="4">
        <v>42038927</v>
      </c>
      <c r="B583" s="5">
        <v>1</v>
      </c>
    </row>
    <row r="584" spans="1:2" x14ac:dyDescent="0.25">
      <c r="A584" s="4">
        <v>27410048</v>
      </c>
      <c r="B584" s="5">
        <v>1</v>
      </c>
    </row>
    <row r="585" spans="1:2" x14ac:dyDescent="0.25">
      <c r="A585" s="4">
        <v>42603700</v>
      </c>
      <c r="B585" s="5">
        <v>1</v>
      </c>
    </row>
    <row r="586" spans="1:2" x14ac:dyDescent="0.25">
      <c r="A586" s="4">
        <v>27487200</v>
      </c>
      <c r="B586" s="5">
        <v>1</v>
      </c>
    </row>
    <row r="587" spans="1:2" x14ac:dyDescent="0.25">
      <c r="A587" s="4">
        <v>43019885</v>
      </c>
      <c r="B587" s="5">
        <v>1</v>
      </c>
    </row>
    <row r="588" spans="1:2" x14ac:dyDescent="0.25">
      <c r="A588" s="4">
        <v>27610972</v>
      </c>
      <c r="B588" s="5">
        <v>1</v>
      </c>
    </row>
    <row r="589" spans="1:2" x14ac:dyDescent="0.25">
      <c r="A589" s="4">
        <v>43277353</v>
      </c>
      <c r="B589" s="5">
        <v>1</v>
      </c>
    </row>
    <row r="590" spans="1:2" x14ac:dyDescent="0.25">
      <c r="A590" s="4">
        <v>27684909</v>
      </c>
      <c r="B590" s="5">
        <v>1</v>
      </c>
    </row>
    <row r="591" spans="1:2" x14ac:dyDescent="0.25">
      <c r="A591" s="4">
        <v>43897696</v>
      </c>
      <c r="B591" s="5">
        <v>1</v>
      </c>
    </row>
    <row r="592" spans="1:2" x14ac:dyDescent="0.25">
      <c r="A592" s="4">
        <v>12721215</v>
      </c>
      <c r="B592" s="5">
        <v>1</v>
      </c>
    </row>
    <row r="593" spans="1:2" x14ac:dyDescent="0.25">
      <c r="A593" s="4">
        <v>44200961</v>
      </c>
      <c r="B593" s="5">
        <v>1</v>
      </c>
    </row>
    <row r="594" spans="1:2" x14ac:dyDescent="0.25">
      <c r="A594" s="4">
        <v>27798660</v>
      </c>
      <c r="B594" s="5">
        <v>1</v>
      </c>
    </row>
    <row r="595" spans="1:2" x14ac:dyDescent="0.25">
      <c r="A595" s="4">
        <v>44765837</v>
      </c>
      <c r="B595" s="5">
        <v>1</v>
      </c>
    </row>
    <row r="596" spans="1:2" x14ac:dyDescent="0.25">
      <c r="A596" s="4">
        <v>27858818</v>
      </c>
      <c r="B596" s="5">
        <v>1</v>
      </c>
    </row>
    <row r="597" spans="1:2" x14ac:dyDescent="0.25">
      <c r="A597" s="4">
        <v>44937926</v>
      </c>
      <c r="B597" s="5">
        <v>1</v>
      </c>
    </row>
    <row r="598" spans="1:2" x14ac:dyDescent="0.25">
      <c r="A598" s="4">
        <v>28145499</v>
      </c>
      <c r="B598" s="5">
        <v>1</v>
      </c>
    </row>
    <row r="599" spans="1:2" x14ac:dyDescent="0.25">
      <c r="A599" s="4">
        <v>15643568</v>
      </c>
      <c r="B599" s="5">
        <v>1</v>
      </c>
    </row>
    <row r="600" spans="1:2" x14ac:dyDescent="0.25">
      <c r="A600" s="4">
        <v>28185580</v>
      </c>
      <c r="B600" s="5">
        <v>1</v>
      </c>
    </row>
    <row r="601" spans="1:2" x14ac:dyDescent="0.25">
      <c r="A601" s="4">
        <v>45232967</v>
      </c>
      <c r="B601" s="5">
        <v>1</v>
      </c>
    </row>
    <row r="602" spans="1:2" x14ac:dyDescent="0.25">
      <c r="A602" s="4">
        <v>28282891</v>
      </c>
      <c r="B602" s="5">
        <v>1</v>
      </c>
    </row>
    <row r="603" spans="1:2" x14ac:dyDescent="0.25">
      <c r="A603" s="4">
        <v>45862784</v>
      </c>
      <c r="B603" s="5">
        <v>1</v>
      </c>
    </row>
    <row r="604" spans="1:2" x14ac:dyDescent="0.25">
      <c r="A604" s="4">
        <v>28601187</v>
      </c>
      <c r="B604" s="5">
        <v>1</v>
      </c>
    </row>
    <row r="605" spans="1:2" x14ac:dyDescent="0.25">
      <c r="A605" s="4">
        <v>16303399</v>
      </c>
      <c r="B605" s="5">
        <v>1</v>
      </c>
    </row>
    <row r="606" spans="1:2" x14ac:dyDescent="0.25">
      <c r="A606" s="4">
        <v>28791070</v>
      </c>
      <c r="B606" s="5">
        <v>1</v>
      </c>
    </row>
    <row r="607" spans="1:2" x14ac:dyDescent="0.25">
      <c r="A607" s="4">
        <v>46255010</v>
      </c>
      <c r="B607" s="5">
        <v>1</v>
      </c>
    </row>
    <row r="608" spans="1:2" x14ac:dyDescent="0.25">
      <c r="A608" s="4">
        <v>12919749</v>
      </c>
      <c r="B608" s="5">
        <v>1</v>
      </c>
    </row>
    <row r="609" spans="1:2" x14ac:dyDescent="0.25">
      <c r="A609" s="4">
        <v>47261256</v>
      </c>
      <c r="B609" s="5">
        <v>1</v>
      </c>
    </row>
    <row r="610" spans="1:2" x14ac:dyDescent="0.25">
      <c r="A610" s="4">
        <v>29121099</v>
      </c>
      <c r="B610" s="5">
        <v>1</v>
      </c>
    </row>
    <row r="611" spans="1:2" x14ac:dyDescent="0.25">
      <c r="A611" s="4">
        <v>47615054</v>
      </c>
      <c r="B611" s="5">
        <v>1</v>
      </c>
    </row>
    <row r="612" spans="1:2" x14ac:dyDescent="0.25">
      <c r="A612" s="4">
        <v>29391132</v>
      </c>
      <c r="B612" s="5">
        <v>1</v>
      </c>
    </row>
    <row r="613" spans="1:2" x14ac:dyDescent="0.25">
      <c r="A613" s="4">
        <v>47707639</v>
      </c>
      <c r="B613" s="5">
        <v>1</v>
      </c>
    </row>
    <row r="614" spans="1:2" x14ac:dyDescent="0.25">
      <c r="A614" s="4">
        <v>29555837</v>
      </c>
      <c r="B614" s="5">
        <v>1</v>
      </c>
    </row>
    <row r="615" spans="1:2" x14ac:dyDescent="0.25">
      <c r="A615" s="4">
        <v>48497496</v>
      </c>
      <c r="B615" s="5">
        <v>1</v>
      </c>
    </row>
    <row r="616" spans="1:2" x14ac:dyDescent="0.25">
      <c r="A616" s="4">
        <v>29771613</v>
      </c>
      <c r="B616" s="5">
        <v>1</v>
      </c>
    </row>
    <row r="617" spans="1:2" x14ac:dyDescent="0.25">
      <c r="A617" s="4">
        <v>48625903</v>
      </c>
      <c r="B617" s="5">
        <v>1</v>
      </c>
    </row>
    <row r="618" spans="1:2" x14ac:dyDescent="0.25">
      <c r="A618" s="4">
        <v>29880225</v>
      </c>
      <c r="B618" s="5">
        <v>1</v>
      </c>
    </row>
    <row r="619" spans="1:2" x14ac:dyDescent="0.25">
      <c r="A619" s="4">
        <v>48661666</v>
      </c>
      <c r="B619" s="5">
        <v>1</v>
      </c>
    </row>
    <row r="620" spans="1:2" x14ac:dyDescent="0.25">
      <c r="A620" s="4">
        <v>13221411</v>
      </c>
      <c r="B620" s="5">
        <v>1</v>
      </c>
    </row>
    <row r="621" spans="1:2" x14ac:dyDescent="0.25">
      <c r="A621" s="4">
        <v>48919339</v>
      </c>
      <c r="B621" s="5">
        <v>1</v>
      </c>
    </row>
    <row r="622" spans="1:2" x14ac:dyDescent="0.25">
      <c r="A622" s="4">
        <v>30270334</v>
      </c>
      <c r="B622" s="5">
        <v>1</v>
      </c>
    </row>
    <row r="623" spans="1:2" x14ac:dyDescent="0.25">
      <c r="A623" s="4">
        <v>49158974</v>
      </c>
      <c r="B623" s="5">
        <v>1</v>
      </c>
    </row>
    <row r="624" spans="1:2" x14ac:dyDescent="0.25">
      <c r="A624" s="4">
        <v>30678431</v>
      </c>
      <c r="B624" s="5">
        <v>1</v>
      </c>
    </row>
    <row r="625" spans="1:2" x14ac:dyDescent="0.25">
      <c r="A625" s="4">
        <v>16527855</v>
      </c>
      <c r="B625" s="5">
        <v>1</v>
      </c>
    </row>
    <row r="626" spans="1:2" x14ac:dyDescent="0.25">
      <c r="A626" s="4">
        <v>10760583</v>
      </c>
      <c r="B626" s="5">
        <v>1</v>
      </c>
    </row>
    <row r="627" spans="1:2" x14ac:dyDescent="0.25">
      <c r="A627" s="4">
        <v>49840829</v>
      </c>
      <c r="B627" s="5">
        <v>1</v>
      </c>
    </row>
    <row r="628" spans="1:2" x14ac:dyDescent="0.25">
      <c r="A628" s="4">
        <v>31516318</v>
      </c>
      <c r="B628" s="5">
        <v>1</v>
      </c>
    </row>
    <row r="629" spans="1:2" x14ac:dyDescent="0.25">
      <c r="A629" s="4">
        <v>50583407</v>
      </c>
      <c r="B629" s="5">
        <v>1</v>
      </c>
    </row>
    <row r="630" spans="1:2" x14ac:dyDescent="0.25">
      <c r="A630" s="4">
        <v>32779069</v>
      </c>
      <c r="B630" s="5">
        <v>1</v>
      </c>
    </row>
    <row r="631" spans="1:2" x14ac:dyDescent="0.25">
      <c r="A631" s="4">
        <v>51855396</v>
      </c>
      <c r="B631" s="5">
        <v>1</v>
      </c>
    </row>
    <row r="632" spans="1:2" x14ac:dyDescent="0.25">
      <c r="A632" s="4">
        <v>33166727</v>
      </c>
      <c r="B632" s="5">
        <v>1</v>
      </c>
    </row>
    <row r="633" spans="1:2" x14ac:dyDescent="0.25">
      <c r="A633" s="4">
        <v>16580449</v>
      </c>
      <c r="B633" s="5">
        <v>1</v>
      </c>
    </row>
    <row r="634" spans="1:2" x14ac:dyDescent="0.25">
      <c r="A634" s="4">
        <v>33320202</v>
      </c>
      <c r="B634" s="5">
        <v>1</v>
      </c>
    </row>
    <row r="635" spans="1:2" x14ac:dyDescent="0.25">
      <c r="A635" s="4">
        <v>52391912</v>
      </c>
      <c r="B635" s="5">
        <v>1</v>
      </c>
    </row>
    <row r="636" spans="1:2" x14ac:dyDescent="0.25">
      <c r="A636" s="4">
        <v>33708687</v>
      </c>
      <c r="B636" s="5">
        <v>1</v>
      </c>
    </row>
    <row r="637" spans="1:2" x14ac:dyDescent="0.25">
      <c r="A637" s="4">
        <v>53117702</v>
      </c>
      <c r="B637" s="5">
        <v>1</v>
      </c>
    </row>
    <row r="638" spans="1:2" x14ac:dyDescent="0.25">
      <c r="A638" s="4">
        <v>34556399</v>
      </c>
      <c r="B638" s="5">
        <v>1</v>
      </c>
    </row>
    <row r="639" spans="1:2" x14ac:dyDescent="0.25">
      <c r="A639" s="4">
        <v>53378457</v>
      </c>
      <c r="B639" s="5">
        <v>1</v>
      </c>
    </row>
    <row r="640" spans="1:2" x14ac:dyDescent="0.25">
      <c r="A640" s="4">
        <v>34628061</v>
      </c>
      <c r="B640" s="5">
        <v>1</v>
      </c>
    </row>
    <row r="641" spans="1:2" x14ac:dyDescent="0.25">
      <c r="A641" s="4">
        <v>53762222</v>
      </c>
      <c r="B641" s="5">
        <v>1</v>
      </c>
    </row>
    <row r="642" spans="1:2" x14ac:dyDescent="0.25">
      <c r="A642" s="4">
        <v>13494237</v>
      </c>
      <c r="B642" s="5">
        <v>1</v>
      </c>
    </row>
    <row r="643" spans="1:2" x14ac:dyDescent="0.25">
      <c r="A643" s="4">
        <v>16592072</v>
      </c>
      <c r="B643" s="5">
        <v>1</v>
      </c>
    </row>
    <row r="644" spans="1:2" x14ac:dyDescent="0.25">
      <c r="A644" s="4">
        <v>62150310</v>
      </c>
      <c r="B644" s="5">
        <v>1</v>
      </c>
    </row>
    <row r="645" spans="1:2" x14ac:dyDescent="0.25">
      <c r="A645" s="4">
        <v>54554135</v>
      </c>
      <c r="B645" s="5">
        <v>1</v>
      </c>
    </row>
    <row r="646" spans="1:2" x14ac:dyDescent="0.25">
      <c r="A646" s="4">
        <v>62836073</v>
      </c>
      <c r="B646" s="5">
        <v>1</v>
      </c>
    </row>
    <row r="647" spans="1:2" x14ac:dyDescent="0.25">
      <c r="A647" s="4">
        <v>54713807</v>
      </c>
      <c r="B647" s="5">
        <v>1</v>
      </c>
    </row>
    <row r="648" spans="1:2" x14ac:dyDescent="0.25">
      <c r="A648" s="4">
        <v>63291235</v>
      </c>
      <c r="B648" s="5">
        <v>1</v>
      </c>
    </row>
    <row r="649" spans="1:2" x14ac:dyDescent="0.25">
      <c r="A649" s="4">
        <v>16883712</v>
      </c>
      <c r="B649" s="5">
        <v>1</v>
      </c>
    </row>
    <row r="650" spans="1:2" x14ac:dyDescent="0.25">
      <c r="A650" s="4">
        <v>63613334</v>
      </c>
      <c r="B650" s="5">
        <v>1</v>
      </c>
    </row>
    <row r="651" spans="1:2" x14ac:dyDescent="0.25">
      <c r="A651" s="4">
        <v>55464931</v>
      </c>
      <c r="B651" s="5">
        <v>1</v>
      </c>
    </row>
    <row r="652" spans="1:2" x14ac:dyDescent="0.25">
      <c r="A652" s="4">
        <v>64733982</v>
      </c>
      <c r="B652" s="5">
        <v>1</v>
      </c>
    </row>
    <row r="653" spans="1:2" x14ac:dyDescent="0.25">
      <c r="A653" s="4">
        <v>55621633</v>
      </c>
      <c r="B653" s="5">
        <v>1</v>
      </c>
    </row>
    <row r="654" spans="1:2" x14ac:dyDescent="0.25">
      <c r="A654" s="4">
        <v>37077953</v>
      </c>
      <c r="B654" s="5">
        <v>1</v>
      </c>
    </row>
    <row r="655" spans="1:2" x14ac:dyDescent="0.25">
      <c r="A655" s="4">
        <v>56115408</v>
      </c>
      <c r="B655" s="5">
        <v>1</v>
      </c>
    </row>
    <row r="656" spans="1:2" x14ac:dyDescent="0.25">
      <c r="A656" s="4">
        <v>37838778</v>
      </c>
      <c r="B656" s="5">
        <v>1</v>
      </c>
    </row>
    <row r="657" spans="1:2" x14ac:dyDescent="0.25">
      <c r="A657" s="4">
        <v>57101974</v>
      </c>
      <c r="B657" s="5">
        <v>1</v>
      </c>
    </row>
    <row r="658" spans="1:2" x14ac:dyDescent="0.25">
      <c r="A658" s="4">
        <v>37906881</v>
      </c>
      <c r="B658" s="5">
        <v>1</v>
      </c>
    </row>
    <row r="659" spans="1:2" x14ac:dyDescent="0.25">
      <c r="A659" s="4">
        <v>57395204</v>
      </c>
      <c r="B659" s="5">
        <v>1</v>
      </c>
    </row>
    <row r="660" spans="1:2" x14ac:dyDescent="0.25">
      <c r="A660" s="4">
        <v>37930610</v>
      </c>
      <c r="B660" s="5">
        <v>1</v>
      </c>
    </row>
    <row r="661" spans="1:2" x14ac:dyDescent="0.25">
      <c r="A661" s="4">
        <v>57957786</v>
      </c>
      <c r="B661" s="5">
        <v>1</v>
      </c>
    </row>
    <row r="662" spans="1:2" x14ac:dyDescent="0.25">
      <c r="A662" s="4">
        <v>38047574</v>
      </c>
      <c r="B662" s="5">
        <v>1</v>
      </c>
    </row>
    <row r="663" spans="1:2" x14ac:dyDescent="0.25">
      <c r="A663" s="4">
        <v>58067439</v>
      </c>
      <c r="B663" s="5">
        <v>1</v>
      </c>
    </row>
    <row r="664" spans="1:2" x14ac:dyDescent="0.25">
      <c r="A664" s="4">
        <v>13588783</v>
      </c>
      <c r="B664" s="5">
        <v>1</v>
      </c>
    </row>
    <row r="665" spans="1:2" x14ac:dyDescent="0.25">
      <c r="A665" s="4">
        <v>59508384</v>
      </c>
      <c r="B665" s="5">
        <v>1</v>
      </c>
    </row>
    <row r="666" spans="1:2" x14ac:dyDescent="0.25">
      <c r="A666" s="4">
        <v>13639748</v>
      </c>
      <c r="B666" s="5">
        <v>1</v>
      </c>
    </row>
    <row r="667" spans="1:2" x14ac:dyDescent="0.25">
      <c r="A667" s="4">
        <v>59864989</v>
      </c>
      <c r="B667" s="5">
        <v>1</v>
      </c>
    </row>
    <row r="668" spans="1:2" x14ac:dyDescent="0.25">
      <c r="A668" s="4">
        <v>13674393</v>
      </c>
      <c r="B668" s="5">
        <v>1</v>
      </c>
    </row>
    <row r="669" spans="1:2" x14ac:dyDescent="0.25">
      <c r="A669" s="4">
        <v>17005785</v>
      </c>
      <c r="B669" s="5">
        <v>1</v>
      </c>
    </row>
    <row r="670" spans="1:2" x14ac:dyDescent="0.25">
      <c r="A670" s="4">
        <v>38823305</v>
      </c>
      <c r="B670" s="5">
        <v>1</v>
      </c>
    </row>
    <row r="671" spans="1:2" x14ac:dyDescent="0.25">
      <c r="A671" s="4">
        <v>60454232</v>
      </c>
      <c r="B671" s="5">
        <v>1</v>
      </c>
    </row>
    <row r="672" spans="1:2" x14ac:dyDescent="0.25">
      <c r="A672" s="4">
        <v>39210366</v>
      </c>
      <c r="B672" s="5">
        <v>1</v>
      </c>
    </row>
    <row r="673" spans="1:2" x14ac:dyDescent="0.25">
      <c r="A673" s="4">
        <v>61228399</v>
      </c>
      <c r="B673" s="5">
        <v>1</v>
      </c>
    </row>
    <row r="674" spans="1:2" x14ac:dyDescent="0.25">
      <c r="A674" s="4">
        <v>39663331</v>
      </c>
      <c r="B674" s="5">
        <v>1</v>
      </c>
    </row>
    <row r="675" spans="1:2" x14ac:dyDescent="0.25">
      <c r="A675" s="4">
        <v>61527800</v>
      </c>
      <c r="B675" s="5">
        <v>1</v>
      </c>
    </row>
    <row r="676" spans="1:2" x14ac:dyDescent="0.25">
      <c r="A676" s="4">
        <v>13898038</v>
      </c>
      <c r="B676" s="5">
        <v>1</v>
      </c>
    </row>
    <row r="677" spans="1:2" x14ac:dyDescent="0.25">
      <c r="A677" s="4">
        <v>17314583</v>
      </c>
      <c r="B677" s="5">
        <v>1</v>
      </c>
    </row>
    <row r="678" spans="1:2" x14ac:dyDescent="0.25">
      <c r="A678" s="4">
        <v>13972929</v>
      </c>
      <c r="B678" s="5">
        <v>1</v>
      </c>
    </row>
    <row r="679" spans="1:2" x14ac:dyDescent="0.25">
      <c r="A679" s="4">
        <v>34964547</v>
      </c>
      <c r="B679" s="5">
        <v>1</v>
      </c>
    </row>
    <row r="680" spans="1:2" x14ac:dyDescent="0.25">
      <c r="A680" s="4">
        <v>62653835</v>
      </c>
      <c r="B680" s="5">
        <v>1</v>
      </c>
    </row>
    <row r="681" spans="1:2" x14ac:dyDescent="0.25">
      <c r="A681" s="4">
        <v>35281950</v>
      </c>
      <c r="B681" s="5">
        <v>1</v>
      </c>
    </row>
    <row r="682" spans="1:2" x14ac:dyDescent="0.25">
      <c r="A682" s="4">
        <v>63141248</v>
      </c>
      <c r="B682" s="5">
        <v>1</v>
      </c>
    </row>
    <row r="683" spans="1:2" x14ac:dyDescent="0.25">
      <c r="A683" s="4">
        <v>35634368</v>
      </c>
      <c r="B683" s="5">
        <v>1</v>
      </c>
    </row>
    <row r="684" spans="1:2" x14ac:dyDescent="0.25">
      <c r="A684" s="4">
        <v>63492662</v>
      </c>
      <c r="B684" s="5">
        <v>1</v>
      </c>
    </row>
    <row r="685" spans="1:2" x14ac:dyDescent="0.25">
      <c r="A685" s="4">
        <v>36332723</v>
      </c>
      <c r="B685" s="5">
        <v>1</v>
      </c>
    </row>
    <row r="686" spans="1:2" x14ac:dyDescent="0.25">
      <c r="A686" s="4">
        <v>64586869</v>
      </c>
      <c r="B686" s="5">
        <v>1</v>
      </c>
    </row>
    <row r="687" spans="1:2" x14ac:dyDescent="0.25">
      <c r="A687" s="4">
        <v>36929553</v>
      </c>
      <c r="B687" s="5">
        <v>1</v>
      </c>
    </row>
    <row r="688" spans="1:2" x14ac:dyDescent="0.25">
      <c r="A688" s="4">
        <v>9983997</v>
      </c>
      <c r="B688" s="5">
        <v>1</v>
      </c>
    </row>
    <row r="689" spans="1:2" x14ac:dyDescent="0.25">
      <c r="A689" s="4">
        <v>37032078</v>
      </c>
      <c r="B689" s="5">
        <v>1</v>
      </c>
    </row>
    <row r="690" spans="1:2" x14ac:dyDescent="0.25">
      <c r="A690" s="4">
        <v>9364912</v>
      </c>
      <c r="B690" s="5">
        <v>1</v>
      </c>
    </row>
    <row r="691" spans="1:2" x14ac:dyDescent="0.25">
      <c r="A691" s="4">
        <v>9797571</v>
      </c>
      <c r="B691" s="5">
        <v>1</v>
      </c>
    </row>
    <row r="692" spans="1:2" x14ac:dyDescent="0.25">
      <c r="A692" s="4">
        <v>8362094</v>
      </c>
      <c r="B692" s="5">
        <v>1</v>
      </c>
    </row>
    <row r="693" spans="1:2" x14ac:dyDescent="0.25">
      <c r="A693" s="4">
        <v>8424969</v>
      </c>
      <c r="B693" s="5">
        <v>1</v>
      </c>
    </row>
    <row r="694" spans="1:2" x14ac:dyDescent="0.25">
      <c r="A694" s="4">
        <v>9282666</v>
      </c>
      <c r="B694" s="5">
        <v>1</v>
      </c>
    </row>
    <row r="695" spans="1:2" x14ac:dyDescent="0.25">
      <c r="A695" s="4">
        <v>8429072</v>
      </c>
      <c r="B695" s="5">
        <v>1</v>
      </c>
    </row>
    <row r="696" spans="1:2" x14ac:dyDescent="0.25">
      <c r="A696" s="4">
        <v>9506446</v>
      </c>
      <c r="B696" s="5">
        <v>1</v>
      </c>
    </row>
    <row r="697" spans="1:2" x14ac:dyDescent="0.25">
      <c r="A697" s="4">
        <v>8434044</v>
      </c>
      <c r="B697" s="5">
        <v>1</v>
      </c>
    </row>
    <row r="698" spans="1:2" x14ac:dyDescent="0.25">
      <c r="A698" s="4">
        <v>9716545</v>
      </c>
      <c r="B698" s="5">
        <v>1</v>
      </c>
    </row>
    <row r="699" spans="1:2" x14ac:dyDescent="0.25">
      <c r="A699" s="4">
        <v>8449157</v>
      </c>
      <c r="B699" s="5">
        <v>1</v>
      </c>
    </row>
    <row r="700" spans="1:2" x14ac:dyDescent="0.25">
      <c r="A700" s="4">
        <v>9866204</v>
      </c>
      <c r="B700" s="5">
        <v>1</v>
      </c>
    </row>
    <row r="701" spans="1:2" x14ac:dyDescent="0.25">
      <c r="A701" s="4">
        <v>8233999</v>
      </c>
      <c r="B701" s="5">
        <v>1</v>
      </c>
    </row>
    <row r="702" spans="1:2" x14ac:dyDescent="0.25">
      <c r="A702" s="4">
        <v>9328179</v>
      </c>
      <c r="B702" s="5">
        <v>1</v>
      </c>
    </row>
    <row r="703" spans="1:2" x14ac:dyDescent="0.25">
      <c r="A703" s="4">
        <v>8471021</v>
      </c>
      <c r="B703" s="5">
        <v>1</v>
      </c>
    </row>
    <row r="704" spans="1:2" x14ac:dyDescent="0.25">
      <c r="A704" s="4">
        <v>9446278</v>
      </c>
      <c r="B704" s="5">
        <v>1</v>
      </c>
    </row>
    <row r="705" spans="1:2" x14ac:dyDescent="0.25">
      <c r="A705" s="4">
        <v>8471219</v>
      </c>
      <c r="B705" s="5">
        <v>1</v>
      </c>
    </row>
    <row r="706" spans="1:2" x14ac:dyDescent="0.25">
      <c r="A706" s="4">
        <v>8322802</v>
      </c>
      <c r="B706" s="5">
        <v>1</v>
      </c>
    </row>
    <row r="707" spans="1:2" x14ac:dyDescent="0.25">
      <c r="A707" s="4">
        <v>8471544</v>
      </c>
      <c r="B707" s="5">
        <v>1</v>
      </c>
    </row>
    <row r="708" spans="1:2" x14ac:dyDescent="0.25">
      <c r="A708" s="4">
        <v>9664191</v>
      </c>
      <c r="B708" s="5">
        <v>1</v>
      </c>
    </row>
    <row r="709" spans="1:2" x14ac:dyDescent="0.25">
      <c r="A709" s="4">
        <v>8487003</v>
      </c>
      <c r="B709" s="5">
        <v>1</v>
      </c>
    </row>
    <row r="710" spans="1:2" x14ac:dyDescent="0.25">
      <c r="A710" s="4">
        <v>8384647</v>
      </c>
      <c r="B710" s="5">
        <v>1</v>
      </c>
    </row>
    <row r="711" spans="1:2" x14ac:dyDescent="0.25">
      <c r="A711" s="4">
        <v>8489588</v>
      </c>
      <c r="B711" s="5">
        <v>1</v>
      </c>
    </row>
    <row r="712" spans="1:2" x14ac:dyDescent="0.25">
      <c r="A712" s="4">
        <v>9827875</v>
      </c>
      <c r="B712" s="5">
        <v>1</v>
      </c>
    </row>
    <row r="713" spans="1:2" x14ac:dyDescent="0.25">
      <c r="A713" s="4">
        <v>8493652</v>
      </c>
      <c r="B713" s="5">
        <v>1</v>
      </c>
    </row>
    <row r="714" spans="1:2" x14ac:dyDescent="0.25">
      <c r="A714" s="4">
        <v>9266643</v>
      </c>
      <c r="B714" s="5">
        <v>1</v>
      </c>
    </row>
    <row r="715" spans="1:2" x14ac:dyDescent="0.25">
      <c r="A715" s="4">
        <v>8246306</v>
      </c>
      <c r="B715" s="5">
        <v>1</v>
      </c>
    </row>
    <row r="716" spans="1:2" x14ac:dyDescent="0.25">
      <c r="A716" s="4">
        <v>8284495</v>
      </c>
      <c r="B716" s="5">
        <v>1</v>
      </c>
    </row>
    <row r="717" spans="1:2" x14ac:dyDescent="0.25">
      <c r="A717" s="4">
        <v>8498683</v>
      </c>
      <c r="B717" s="5">
        <v>1</v>
      </c>
    </row>
    <row r="718" spans="1:2" x14ac:dyDescent="0.25">
      <c r="A718" s="4">
        <v>9355422</v>
      </c>
      <c r="B718" s="5">
        <v>1</v>
      </c>
    </row>
    <row r="719" spans="1:2" x14ac:dyDescent="0.25">
      <c r="A719" s="4">
        <v>8501225</v>
      </c>
      <c r="B719" s="5">
        <v>1</v>
      </c>
    </row>
    <row r="720" spans="1:2" x14ac:dyDescent="0.25">
      <c r="A720" s="4">
        <v>9418587</v>
      </c>
      <c r="B720" s="5">
        <v>1</v>
      </c>
    </row>
    <row r="721" spans="1:2" x14ac:dyDescent="0.25">
      <c r="A721" s="4">
        <v>8501947</v>
      </c>
      <c r="B721" s="5">
        <v>1</v>
      </c>
    </row>
    <row r="722" spans="1:2" x14ac:dyDescent="0.25">
      <c r="A722" s="4">
        <v>9475290</v>
      </c>
      <c r="B722" s="5">
        <v>1</v>
      </c>
    </row>
    <row r="723" spans="1:2" x14ac:dyDescent="0.25">
      <c r="A723" s="4">
        <v>8504601</v>
      </c>
      <c r="B723" s="5">
        <v>1</v>
      </c>
    </row>
    <row r="724" spans="1:2" x14ac:dyDescent="0.25">
      <c r="A724" s="4">
        <v>9527543</v>
      </c>
      <c r="B724" s="5">
        <v>1</v>
      </c>
    </row>
    <row r="725" spans="1:2" x14ac:dyDescent="0.25">
      <c r="A725" s="4">
        <v>8512255</v>
      </c>
      <c r="B725" s="5">
        <v>1</v>
      </c>
    </row>
    <row r="726" spans="1:2" x14ac:dyDescent="0.25">
      <c r="A726" s="4">
        <v>9589060</v>
      </c>
      <c r="B726" s="5">
        <v>1</v>
      </c>
    </row>
    <row r="727" spans="1:2" x14ac:dyDescent="0.25">
      <c r="A727" s="4">
        <v>8514016</v>
      </c>
      <c r="B727" s="5">
        <v>1</v>
      </c>
    </row>
    <row r="728" spans="1:2" x14ac:dyDescent="0.25">
      <c r="A728" s="4">
        <v>9620982</v>
      </c>
      <c r="B728" s="5">
        <v>1</v>
      </c>
    </row>
    <row r="729" spans="1:2" x14ac:dyDescent="0.25">
      <c r="A729" s="4">
        <v>8534481</v>
      </c>
      <c r="B729" s="5">
        <v>1</v>
      </c>
    </row>
    <row r="730" spans="1:2" x14ac:dyDescent="0.25">
      <c r="A730" s="4">
        <v>8228350</v>
      </c>
      <c r="B730" s="5">
        <v>1</v>
      </c>
    </row>
    <row r="731" spans="1:2" x14ac:dyDescent="0.25">
      <c r="A731" s="4">
        <v>8541151</v>
      </c>
      <c r="B731" s="5">
        <v>1</v>
      </c>
    </row>
    <row r="732" spans="1:2" x14ac:dyDescent="0.25">
      <c r="A732" s="4">
        <v>9740908</v>
      </c>
      <c r="B732" s="5">
        <v>1</v>
      </c>
    </row>
    <row r="733" spans="1:2" x14ac:dyDescent="0.25">
      <c r="A733" s="4">
        <v>8570276</v>
      </c>
      <c r="B733" s="5">
        <v>1</v>
      </c>
    </row>
    <row r="734" spans="1:2" x14ac:dyDescent="0.25">
      <c r="A734" s="4">
        <v>9777118</v>
      </c>
      <c r="B734" s="5">
        <v>1</v>
      </c>
    </row>
    <row r="735" spans="1:2" x14ac:dyDescent="0.25">
      <c r="A735" s="4">
        <v>8249721</v>
      </c>
      <c r="B735" s="5">
        <v>1</v>
      </c>
    </row>
    <row r="736" spans="1:2" x14ac:dyDescent="0.25">
      <c r="A736" s="4">
        <v>9805082</v>
      </c>
      <c r="B736" s="5">
        <v>1</v>
      </c>
    </row>
    <row r="737" spans="1:2" x14ac:dyDescent="0.25">
      <c r="A737" s="4">
        <v>8590206</v>
      </c>
      <c r="B737" s="5">
        <v>1</v>
      </c>
    </row>
    <row r="738" spans="1:2" x14ac:dyDescent="0.25">
      <c r="A738" s="4">
        <v>9861652</v>
      </c>
      <c r="B738" s="5">
        <v>1</v>
      </c>
    </row>
    <row r="739" spans="1:2" x14ac:dyDescent="0.25">
      <c r="A739" s="4">
        <v>8596442</v>
      </c>
      <c r="B739" s="5">
        <v>1</v>
      </c>
    </row>
    <row r="740" spans="1:2" x14ac:dyDescent="0.25">
      <c r="A740" s="4">
        <v>9874705</v>
      </c>
      <c r="B740" s="5">
        <v>1</v>
      </c>
    </row>
    <row r="741" spans="1:2" x14ac:dyDescent="0.25">
      <c r="A741" s="4">
        <v>8596929</v>
      </c>
      <c r="B741" s="5">
        <v>1</v>
      </c>
    </row>
    <row r="742" spans="1:2" x14ac:dyDescent="0.25">
      <c r="A742" s="4">
        <v>9279730</v>
      </c>
      <c r="B742" s="5">
        <v>1</v>
      </c>
    </row>
    <row r="743" spans="1:2" x14ac:dyDescent="0.25">
      <c r="A743" s="4">
        <v>8605742</v>
      </c>
      <c r="B743" s="5">
        <v>1</v>
      </c>
    </row>
    <row r="744" spans="1:2" x14ac:dyDescent="0.25">
      <c r="A744" s="4">
        <v>9287211</v>
      </c>
      <c r="B744" s="5">
        <v>1</v>
      </c>
    </row>
    <row r="745" spans="1:2" x14ac:dyDescent="0.25">
      <c r="A745" s="4">
        <v>8622421</v>
      </c>
      <c r="B745" s="5">
        <v>1</v>
      </c>
    </row>
    <row r="746" spans="1:2" x14ac:dyDescent="0.25">
      <c r="A746" s="4">
        <v>9319894</v>
      </c>
      <c r="B746" s="5">
        <v>1</v>
      </c>
    </row>
    <row r="747" spans="1:2" x14ac:dyDescent="0.25">
      <c r="A747" s="4">
        <v>8632893</v>
      </c>
      <c r="B747" s="5">
        <v>1</v>
      </c>
    </row>
    <row r="748" spans="1:2" x14ac:dyDescent="0.25">
      <c r="A748" s="4">
        <v>9339774</v>
      </c>
      <c r="B748" s="5">
        <v>1</v>
      </c>
    </row>
    <row r="749" spans="1:2" x14ac:dyDescent="0.25">
      <c r="A749" s="4">
        <v>8647144</v>
      </c>
      <c r="B749" s="5">
        <v>1</v>
      </c>
    </row>
    <row r="750" spans="1:2" x14ac:dyDescent="0.25">
      <c r="A750" s="4">
        <v>9356324</v>
      </c>
      <c r="B750" s="5">
        <v>1</v>
      </c>
    </row>
    <row r="751" spans="1:2" x14ac:dyDescent="0.25">
      <c r="A751" s="4">
        <v>8655825</v>
      </c>
      <c r="B751" s="5">
        <v>1</v>
      </c>
    </row>
    <row r="752" spans="1:2" x14ac:dyDescent="0.25">
      <c r="A752" s="4">
        <v>9398644</v>
      </c>
      <c r="B752" s="5">
        <v>1</v>
      </c>
    </row>
    <row r="753" spans="1:2" x14ac:dyDescent="0.25">
      <c r="A753" s="4">
        <v>8667012</v>
      </c>
      <c r="B753" s="5">
        <v>1</v>
      </c>
    </row>
    <row r="754" spans="1:2" x14ac:dyDescent="0.25">
      <c r="A754" s="4">
        <v>8322522</v>
      </c>
      <c r="B754" s="5">
        <v>1</v>
      </c>
    </row>
    <row r="755" spans="1:2" x14ac:dyDescent="0.25">
      <c r="A755" s="4">
        <v>8672623</v>
      </c>
      <c r="B755" s="5">
        <v>1</v>
      </c>
    </row>
    <row r="756" spans="1:2" x14ac:dyDescent="0.25">
      <c r="A756" s="4">
        <v>9468070</v>
      </c>
      <c r="B756" s="5">
        <v>1</v>
      </c>
    </row>
    <row r="757" spans="1:2" x14ac:dyDescent="0.25">
      <c r="A757" s="4">
        <v>8672651</v>
      </c>
      <c r="B757" s="5">
        <v>1</v>
      </c>
    </row>
    <row r="758" spans="1:2" x14ac:dyDescent="0.25">
      <c r="A758" s="4">
        <v>9500083</v>
      </c>
      <c r="B758" s="5">
        <v>1</v>
      </c>
    </row>
    <row r="759" spans="1:2" x14ac:dyDescent="0.25">
      <c r="A759" s="4">
        <v>8187780</v>
      </c>
      <c r="B759" s="5">
        <v>1</v>
      </c>
    </row>
    <row r="760" spans="1:2" x14ac:dyDescent="0.25">
      <c r="A760" s="4">
        <v>9524588</v>
      </c>
      <c r="B760" s="5">
        <v>1</v>
      </c>
    </row>
    <row r="761" spans="1:2" x14ac:dyDescent="0.25">
      <c r="A761" s="4">
        <v>8690793</v>
      </c>
      <c r="B761" s="5">
        <v>1</v>
      </c>
    </row>
    <row r="762" spans="1:2" x14ac:dyDescent="0.25">
      <c r="A762" s="4">
        <v>9543572</v>
      </c>
      <c r="B762" s="5">
        <v>1</v>
      </c>
    </row>
    <row r="763" spans="1:2" x14ac:dyDescent="0.25">
      <c r="A763" s="4">
        <v>8691743</v>
      </c>
      <c r="B763" s="5">
        <v>1</v>
      </c>
    </row>
    <row r="764" spans="1:2" x14ac:dyDescent="0.25">
      <c r="A764" s="4">
        <v>8331262</v>
      </c>
      <c r="B764" s="5">
        <v>1</v>
      </c>
    </row>
    <row r="765" spans="1:2" x14ac:dyDescent="0.25">
      <c r="A765" s="4">
        <v>8715278</v>
      </c>
      <c r="B765" s="5">
        <v>1</v>
      </c>
    </row>
    <row r="766" spans="1:2" x14ac:dyDescent="0.25">
      <c r="A766" s="4">
        <v>9593481</v>
      </c>
      <c r="B766" s="5">
        <v>1</v>
      </c>
    </row>
    <row r="767" spans="1:2" x14ac:dyDescent="0.25">
      <c r="A767" s="4">
        <v>8723323</v>
      </c>
      <c r="B767" s="5">
        <v>1</v>
      </c>
    </row>
    <row r="768" spans="1:2" x14ac:dyDescent="0.25">
      <c r="A768" s="4">
        <v>9610703</v>
      </c>
      <c r="B768" s="5">
        <v>1</v>
      </c>
    </row>
    <row r="769" spans="1:2" x14ac:dyDescent="0.25">
      <c r="A769" s="4">
        <v>8743781</v>
      </c>
      <c r="B769" s="5">
        <v>1</v>
      </c>
    </row>
    <row r="770" spans="1:2" x14ac:dyDescent="0.25">
      <c r="A770" s="4">
        <v>9655946</v>
      </c>
      <c r="B770" s="5">
        <v>1</v>
      </c>
    </row>
    <row r="771" spans="1:2" x14ac:dyDescent="0.25">
      <c r="A771" s="4">
        <v>8748493</v>
      </c>
      <c r="B771" s="5">
        <v>1</v>
      </c>
    </row>
    <row r="772" spans="1:2" x14ac:dyDescent="0.25">
      <c r="A772" s="4">
        <v>9680416</v>
      </c>
      <c r="B772" s="5">
        <v>1</v>
      </c>
    </row>
    <row r="773" spans="1:2" x14ac:dyDescent="0.25">
      <c r="A773" s="4">
        <v>8749135</v>
      </c>
      <c r="B773" s="5">
        <v>1</v>
      </c>
    </row>
    <row r="774" spans="1:2" x14ac:dyDescent="0.25">
      <c r="A774" s="4">
        <v>9697189</v>
      </c>
      <c r="B774" s="5">
        <v>1</v>
      </c>
    </row>
    <row r="775" spans="1:2" x14ac:dyDescent="0.25">
      <c r="A775" s="4">
        <v>8750619</v>
      </c>
      <c r="B775" s="5">
        <v>1</v>
      </c>
    </row>
    <row r="776" spans="1:2" x14ac:dyDescent="0.25">
      <c r="A776" s="4">
        <v>9727873</v>
      </c>
      <c r="B776" s="5">
        <v>1</v>
      </c>
    </row>
    <row r="777" spans="1:2" x14ac:dyDescent="0.25">
      <c r="A777" s="4">
        <v>8750670</v>
      </c>
      <c r="B777" s="5">
        <v>1</v>
      </c>
    </row>
    <row r="778" spans="1:2" x14ac:dyDescent="0.25">
      <c r="A778" s="4">
        <v>9747700</v>
      </c>
      <c r="B778" s="5">
        <v>1</v>
      </c>
    </row>
    <row r="779" spans="1:2" x14ac:dyDescent="0.25">
      <c r="A779" s="4">
        <v>8251878</v>
      </c>
      <c r="B779" s="5">
        <v>1</v>
      </c>
    </row>
    <row r="780" spans="1:2" x14ac:dyDescent="0.25">
      <c r="A780" s="4">
        <v>8387594</v>
      </c>
      <c r="B780" s="5">
        <v>1</v>
      </c>
    </row>
    <row r="781" spans="1:2" x14ac:dyDescent="0.25">
      <c r="A781" s="4">
        <v>8770898</v>
      </c>
      <c r="B781" s="5">
        <v>1</v>
      </c>
    </row>
    <row r="782" spans="1:2" x14ac:dyDescent="0.25">
      <c r="A782" s="4">
        <v>9788998</v>
      </c>
      <c r="B782" s="5">
        <v>1</v>
      </c>
    </row>
    <row r="783" spans="1:2" x14ac:dyDescent="0.25">
      <c r="A783" s="4">
        <v>8773356</v>
      </c>
      <c r="B783" s="5">
        <v>1</v>
      </c>
    </row>
    <row r="784" spans="1:2" x14ac:dyDescent="0.25">
      <c r="A784" s="4">
        <v>9803545</v>
      </c>
      <c r="B784" s="5">
        <v>1</v>
      </c>
    </row>
    <row r="785" spans="1:2" x14ac:dyDescent="0.25">
      <c r="A785" s="4">
        <v>8252939</v>
      </c>
      <c r="B785" s="5">
        <v>1</v>
      </c>
    </row>
    <row r="786" spans="1:2" x14ac:dyDescent="0.25">
      <c r="A786" s="4">
        <v>9808221</v>
      </c>
      <c r="B786" s="5">
        <v>1</v>
      </c>
    </row>
    <row r="787" spans="1:2" x14ac:dyDescent="0.25">
      <c r="A787" s="4">
        <v>8819206</v>
      </c>
      <c r="B787" s="5">
        <v>1</v>
      </c>
    </row>
    <row r="788" spans="1:2" x14ac:dyDescent="0.25">
      <c r="A788" s="4">
        <v>9849476</v>
      </c>
      <c r="B788" s="5">
        <v>1</v>
      </c>
    </row>
    <row r="789" spans="1:2" x14ac:dyDescent="0.25">
      <c r="A789" s="4">
        <v>8825868</v>
      </c>
      <c r="B789" s="5">
        <v>1</v>
      </c>
    </row>
    <row r="790" spans="1:2" x14ac:dyDescent="0.25">
      <c r="A790" s="4">
        <v>9865524</v>
      </c>
      <c r="B790" s="5">
        <v>1</v>
      </c>
    </row>
    <row r="791" spans="1:2" x14ac:dyDescent="0.25">
      <c r="A791" s="4">
        <v>8831940</v>
      </c>
      <c r="B791" s="5">
        <v>1</v>
      </c>
    </row>
    <row r="792" spans="1:2" x14ac:dyDescent="0.25">
      <c r="A792" s="4">
        <v>9870841</v>
      </c>
      <c r="B792" s="5">
        <v>1</v>
      </c>
    </row>
    <row r="793" spans="1:2" x14ac:dyDescent="0.25">
      <c r="A793" s="4">
        <v>8838584</v>
      </c>
      <c r="B793" s="5">
        <v>1</v>
      </c>
    </row>
    <row r="794" spans="1:2" x14ac:dyDescent="0.25">
      <c r="A794" s="4">
        <v>9892639</v>
      </c>
      <c r="B794" s="5">
        <v>1</v>
      </c>
    </row>
    <row r="795" spans="1:2" x14ac:dyDescent="0.25">
      <c r="A795" s="4">
        <v>8840288</v>
      </c>
      <c r="B795" s="5">
        <v>1</v>
      </c>
    </row>
    <row r="796" spans="1:2" x14ac:dyDescent="0.25">
      <c r="A796" s="4">
        <v>9270571</v>
      </c>
      <c r="B796" s="5">
        <v>1</v>
      </c>
    </row>
    <row r="797" spans="1:2" x14ac:dyDescent="0.25">
      <c r="A797" s="4">
        <v>8841955</v>
      </c>
      <c r="B797" s="5">
        <v>1</v>
      </c>
    </row>
    <row r="798" spans="1:2" x14ac:dyDescent="0.25">
      <c r="A798" s="4">
        <v>9282166</v>
      </c>
      <c r="B798" s="5">
        <v>1</v>
      </c>
    </row>
    <row r="799" spans="1:2" x14ac:dyDescent="0.25">
      <c r="A799" s="4">
        <v>8849918</v>
      </c>
      <c r="B799" s="5">
        <v>1</v>
      </c>
    </row>
    <row r="800" spans="1:2" x14ac:dyDescent="0.25">
      <c r="A800" s="4">
        <v>9283739</v>
      </c>
      <c r="B800" s="5">
        <v>1</v>
      </c>
    </row>
    <row r="801" spans="1:2" x14ac:dyDescent="0.25">
      <c r="A801" s="4">
        <v>8863988</v>
      </c>
      <c r="B801" s="5">
        <v>1</v>
      </c>
    </row>
    <row r="802" spans="1:2" x14ac:dyDescent="0.25">
      <c r="A802" s="4">
        <v>9294571</v>
      </c>
      <c r="B802" s="5">
        <v>1</v>
      </c>
    </row>
    <row r="803" spans="1:2" x14ac:dyDescent="0.25">
      <c r="A803" s="4">
        <v>8865092</v>
      </c>
      <c r="B803" s="5">
        <v>1</v>
      </c>
    </row>
    <row r="804" spans="1:2" x14ac:dyDescent="0.25">
      <c r="A804" s="4">
        <v>9305031</v>
      </c>
      <c r="B804" s="5">
        <v>1</v>
      </c>
    </row>
    <row r="805" spans="1:2" x14ac:dyDescent="0.25">
      <c r="A805" s="4">
        <v>8253162</v>
      </c>
      <c r="B805" s="5">
        <v>1</v>
      </c>
    </row>
    <row r="806" spans="1:2" x14ac:dyDescent="0.25">
      <c r="A806" s="4">
        <v>8299537</v>
      </c>
      <c r="B806" s="5">
        <v>1</v>
      </c>
    </row>
    <row r="807" spans="1:2" x14ac:dyDescent="0.25">
      <c r="A807" s="4">
        <v>8872311</v>
      </c>
      <c r="B807" s="5">
        <v>1</v>
      </c>
    </row>
    <row r="808" spans="1:2" x14ac:dyDescent="0.25">
      <c r="A808" s="4">
        <v>9329226</v>
      </c>
      <c r="B808" s="5">
        <v>1</v>
      </c>
    </row>
    <row r="809" spans="1:2" x14ac:dyDescent="0.25">
      <c r="A809" s="4">
        <v>8880275</v>
      </c>
      <c r="B809" s="5">
        <v>1</v>
      </c>
    </row>
    <row r="810" spans="1:2" x14ac:dyDescent="0.25">
      <c r="A810" s="4">
        <v>9340299</v>
      </c>
      <c r="B810" s="5">
        <v>1</v>
      </c>
    </row>
    <row r="811" spans="1:2" x14ac:dyDescent="0.25">
      <c r="A811" s="4">
        <v>8885606</v>
      </c>
      <c r="B811" s="5">
        <v>1</v>
      </c>
    </row>
    <row r="812" spans="1:2" x14ac:dyDescent="0.25">
      <c r="A812" s="4">
        <v>9356216</v>
      </c>
      <c r="B812" s="5">
        <v>1</v>
      </c>
    </row>
    <row r="813" spans="1:2" x14ac:dyDescent="0.25">
      <c r="A813" s="4">
        <v>8895257</v>
      </c>
      <c r="B813" s="5">
        <v>1</v>
      </c>
    </row>
    <row r="814" spans="1:2" x14ac:dyDescent="0.25">
      <c r="A814" s="4">
        <v>9357185</v>
      </c>
      <c r="B814" s="5">
        <v>1</v>
      </c>
    </row>
    <row r="815" spans="1:2" x14ac:dyDescent="0.25">
      <c r="A815" s="4">
        <v>8900603</v>
      </c>
      <c r="B815" s="5">
        <v>1</v>
      </c>
    </row>
    <row r="816" spans="1:2" x14ac:dyDescent="0.25">
      <c r="A816" s="4">
        <v>9388066</v>
      </c>
      <c r="B816" s="5">
        <v>1</v>
      </c>
    </row>
    <row r="817" spans="1:2" x14ac:dyDescent="0.25">
      <c r="A817" s="4">
        <v>8929993</v>
      </c>
      <c r="B817" s="5">
        <v>1</v>
      </c>
    </row>
    <row r="818" spans="1:2" x14ac:dyDescent="0.25">
      <c r="A818" s="4">
        <v>8223406</v>
      </c>
      <c r="B818" s="5">
        <v>1</v>
      </c>
    </row>
    <row r="819" spans="1:2" x14ac:dyDescent="0.25">
      <c r="A819" s="4">
        <v>8936656</v>
      </c>
      <c r="B819" s="5">
        <v>1</v>
      </c>
    </row>
    <row r="820" spans="1:2" x14ac:dyDescent="0.25">
      <c r="A820" s="4">
        <v>9419117</v>
      </c>
      <c r="B820" s="5">
        <v>1</v>
      </c>
    </row>
    <row r="821" spans="1:2" x14ac:dyDescent="0.25">
      <c r="A821" s="4">
        <v>8938444</v>
      </c>
      <c r="B821" s="5">
        <v>1</v>
      </c>
    </row>
    <row r="822" spans="1:2" x14ac:dyDescent="0.25">
      <c r="A822" s="4">
        <v>9427353</v>
      </c>
      <c r="B822" s="5">
        <v>1</v>
      </c>
    </row>
    <row r="823" spans="1:2" x14ac:dyDescent="0.25">
      <c r="A823" s="4">
        <v>8953850</v>
      </c>
      <c r="B823" s="5">
        <v>1</v>
      </c>
    </row>
    <row r="824" spans="1:2" x14ac:dyDescent="0.25">
      <c r="A824" s="4">
        <v>9458504</v>
      </c>
      <c r="B824" s="5">
        <v>1</v>
      </c>
    </row>
    <row r="825" spans="1:2" x14ac:dyDescent="0.25">
      <c r="A825" s="4">
        <v>8957203</v>
      </c>
      <c r="B825" s="5">
        <v>1</v>
      </c>
    </row>
    <row r="826" spans="1:2" x14ac:dyDescent="0.25">
      <c r="A826" s="4">
        <v>9474267</v>
      </c>
      <c r="B826" s="5">
        <v>1</v>
      </c>
    </row>
    <row r="827" spans="1:2" x14ac:dyDescent="0.25">
      <c r="A827" s="4">
        <v>8967842</v>
      </c>
      <c r="B827" s="5">
        <v>1</v>
      </c>
    </row>
    <row r="828" spans="1:2" x14ac:dyDescent="0.25">
      <c r="A828" s="4">
        <v>9487255</v>
      </c>
      <c r="B828" s="5">
        <v>1</v>
      </c>
    </row>
    <row r="829" spans="1:2" x14ac:dyDescent="0.25">
      <c r="A829" s="4">
        <v>8972366</v>
      </c>
      <c r="B829" s="5">
        <v>1</v>
      </c>
    </row>
    <row r="830" spans="1:2" x14ac:dyDescent="0.25">
      <c r="A830" s="4">
        <v>9502975</v>
      </c>
      <c r="B830" s="5">
        <v>1</v>
      </c>
    </row>
    <row r="831" spans="1:2" x14ac:dyDescent="0.25">
      <c r="A831" s="4">
        <v>8982137</v>
      </c>
      <c r="B831" s="5">
        <v>1</v>
      </c>
    </row>
    <row r="832" spans="1:2" x14ac:dyDescent="0.25">
      <c r="A832" s="4">
        <v>9521805</v>
      </c>
      <c r="B832" s="5">
        <v>1</v>
      </c>
    </row>
    <row r="833" spans="1:2" x14ac:dyDescent="0.25">
      <c r="A833" s="4">
        <v>8984769</v>
      </c>
      <c r="B833" s="5">
        <v>1</v>
      </c>
    </row>
    <row r="834" spans="1:2" x14ac:dyDescent="0.25">
      <c r="A834" s="4">
        <v>9526179</v>
      </c>
      <c r="B834" s="5">
        <v>1</v>
      </c>
    </row>
    <row r="835" spans="1:2" x14ac:dyDescent="0.25">
      <c r="A835" s="4">
        <v>8985437</v>
      </c>
      <c r="B835" s="5">
        <v>1</v>
      </c>
    </row>
    <row r="836" spans="1:2" x14ac:dyDescent="0.25">
      <c r="A836" s="4">
        <v>9535780</v>
      </c>
      <c r="B836" s="5">
        <v>1</v>
      </c>
    </row>
    <row r="837" spans="1:2" x14ac:dyDescent="0.25">
      <c r="A837" s="4">
        <v>8991671</v>
      </c>
      <c r="B837" s="5">
        <v>1</v>
      </c>
    </row>
    <row r="838" spans="1:2" x14ac:dyDescent="0.25">
      <c r="A838" s="4">
        <v>9547712</v>
      </c>
      <c r="B838" s="5">
        <v>1</v>
      </c>
    </row>
    <row r="839" spans="1:2" x14ac:dyDescent="0.25">
      <c r="A839" s="4">
        <v>9005999</v>
      </c>
      <c r="B839" s="5">
        <v>1</v>
      </c>
    </row>
    <row r="840" spans="1:2" x14ac:dyDescent="0.25">
      <c r="A840" s="4">
        <v>9560827</v>
      </c>
      <c r="B840" s="5">
        <v>1</v>
      </c>
    </row>
    <row r="841" spans="1:2" x14ac:dyDescent="0.25">
      <c r="A841" s="4">
        <v>9021766</v>
      </c>
      <c r="B841" s="5">
        <v>1</v>
      </c>
    </row>
    <row r="842" spans="1:2" x14ac:dyDescent="0.25">
      <c r="A842" s="4">
        <v>9570286</v>
      </c>
      <c r="B842" s="5">
        <v>1</v>
      </c>
    </row>
    <row r="843" spans="1:2" x14ac:dyDescent="0.25">
      <c r="A843" s="4">
        <v>9039872</v>
      </c>
      <c r="B843" s="5">
        <v>1</v>
      </c>
    </row>
    <row r="844" spans="1:2" x14ac:dyDescent="0.25">
      <c r="A844" s="4">
        <v>9591892</v>
      </c>
      <c r="B844" s="5">
        <v>1</v>
      </c>
    </row>
    <row r="845" spans="1:2" x14ac:dyDescent="0.25">
      <c r="A845" s="4">
        <v>9045402</v>
      </c>
      <c r="B845" s="5">
        <v>1</v>
      </c>
    </row>
    <row r="846" spans="1:2" x14ac:dyDescent="0.25">
      <c r="A846" s="4">
        <v>9595194</v>
      </c>
      <c r="B846" s="5">
        <v>1</v>
      </c>
    </row>
    <row r="847" spans="1:2" x14ac:dyDescent="0.25">
      <c r="A847" s="4">
        <v>9046365</v>
      </c>
      <c r="B847" s="5">
        <v>1</v>
      </c>
    </row>
    <row r="848" spans="1:2" x14ac:dyDescent="0.25">
      <c r="A848" s="4">
        <v>9603024</v>
      </c>
      <c r="B848" s="5">
        <v>1</v>
      </c>
    </row>
    <row r="849" spans="1:2" x14ac:dyDescent="0.25">
      <c r="A849" s="4">
        <v>9052582</v>
      </c>
      <c r="B849" s="5">
        <v>1</v>
      </c>
    </row>
    <row r="850" spans="1:2" x14ac:dyDescent="0.25">
      <c r="A850" s="4">
        <v>9620895</v>
      </c>
      <c r="B850" s="5">
        <v>1</v>
      </c>
    </row>
    <row r="851" spans="1:2" x14ac:dyDescent="0.25">
      <c r="A851" s="4">
        <v>9052652</v>
      </c>
      <c r="B851" s="5">
        <v>1</v>
      </c>
    </row>
    <row r="852" spans="1:2" x14ac:dyDescent="0.25">
      <c r="A852" s="4">
        <v>9647309</v>
      </c>
      <c r="B852" s="5">
        <v>1</v>
      </c>
    </row>
    <row r="853" spans="1:2" x14ac:dyDescent="0.25">
      <c r="A853" s="4">
        <v>9061957</v>
      </c>
      <c r="B853" s="5">
        <v>1</v>
      </c>
    </row>
    <row r="854" spans="1:2" x14ac:dyDescent="0.25">
      <c r="A854" s="4">
        <v>9662407</v>
      </c>
      <c r="B854" s="5">
        <v>1</v>
      </c>
    </row>
    <row r="855" spans="1:2" x14ac:dyDescent="0.25">
      <c r="A855" s="4">
        <v>9065927</v>
      </c>
      <c r="B855" s="5">
        <v>1</v>
      </c>
    </row>
    <row r="856" spans="1:2" x14ac:dyDescent="0.25">
      <c r="A856" s="4">
        <v>9664752</v>
      </c>
      <c r="B856" s="5">
        <v>1</v>
      </c>
    </row>
    <row r="857" spans="1:2" x14ac:dyDescent="0.25">
      <c r="A857" s="4">
        <v>9076015</v>
      </c>
      <c r="B857" s="5">
        <v>1</v>
      </c>
    </row>
    <row r="858" spans="1:2" x14ac:dyDescent="0.25">
      <c r="A858" s="4">
        <v>9683894</v>
      </c>
      <c r="B858" s="5">
        <v>1</v>
      </c>
    </row>
    <row r="859" spans="1:2" x14ac:dyDescent="0.25">
      <c r="A859" s="4">
        <v>9084978</v>
      </c>
      <c r="B859" s="5">
        <v>1</v>
      </c>
    </row>
    <row r="860" spans="1:2" x14ac:dyDescent="0.25">
      <c r="A860" s="4">
        <v>9689833</v>
      </c>
      <c r="B860" s="5">
        <v>1</v>
      </c>
    </row>
    <row r="861" spans="1:2" x14ac:dyDescent="0.25">
      <c r="A861" s="4">
        <v>8261808</v>
      </c>
      <c r="B861" s="5">
        <v>1</v>
      </c>
    </row>
    <row r="862" spans="1:2" x14ac:dyDescent="0.25">
      <c r="A862" s="4">
        <v>9709339</v>
      </c>
      <c r="B862" s="5">
        <v>1</v>
      </c>
    </row>
    <row r="863" spans="1:2" x14ac:dyDescent="0.25">
      <c r="A863" s="4">
        <v>8195842</v>
      </c>
      <c r="B863" s="5">
        <v>1</v>
      </c>
    </row>
    <row r="864" spans="1:2" x14ac:dyDescent="0.25">
      <c r="A864" s="4">
        <v>9722484</v>
      </c>
      <c r="B864" s="5">
        <v>1</v>
      </c>
    </row>
    <row r="865" spans="1:2" x14ac:dyDescent="0.25">
      <c r="A865" s="4">
        <v>9091369</v>
      </c>
      <c r="B865" s="5">
        <v>1</v>
      </c>
    </row>
    <row r="866" spans="1:2" x14ac:dyDescent="0.25">
      <c r="A866" s="4">
        <v>8375968</v>
      </c>
      <c r="B866" s="5">
        <v>1</v>
      </c>
    </row>
    <row r="867" spans="1:2" x14ac:dyDescent="0.25">
      <c r="A867" s="4">
        <v>9100303</v>
      </c>
      <c r="B867" s="5">
        <v>1</v>
      </c>
    </row>
    <row r="868" spans="1:2" x14ac:dyDescent="0.25">
      <c r="A868" s="4">
        <v>9747403</v>
      </c>
      <c r="B868" s="5">
        <v>1</v>
      </c>
    </row>
    <row r="869" spans="1:2" x14ac:dyDescent="0.25">
      <c r="A869" s="4">
        <v>9120318</v>
      </c>
      <c r="B869" s="5">
        <v>1</v>
      </c>
    </row>
    <row r="870" spans="1:2" x14ac:dyDescent="0.25">
      <c r="A870" s="4">
        <v>9759222</v>
      </c>
      <c r="B870" s="5">
        <v>1</v>
      </c>
    </row>
    <row r="871" spans="1:2" x14ac:dyDescent="0.25">
      <c r="A871" s="4">
        <v>9894723</v>
      </c>
      <c r="B871" s="5">
        <v>1</v>
      </c>
    </row>
    <row r="872" spans="1:2" x14ac:dyDescent="0.25">
      <c r="A872" s="4">
        <v>8385222</v>
      </c>
      <c r="B872" s="5">
        <v>1</v>
      </c>
    </row>
    <row r="873" spans="1:2" x14ac:dyDescent="0.25">
      <c r="A873" s="4">
        <v>9905075</v>
      </c>
      <c r="B873" s="5">
        <v>1</v>
      </c>
    </row>
    <row r="874" spans="1:2" x14ac:dyDescent="0.25">
      <c r="A874" s="4">
        <v>9776810</v>
      </c>
      <c r="B874" s="5">
        <v>1</v>
      </c>
    </row>
    <row r="875" spans="1:2" x14ac:dyDescent="0.25">
      <c r="A875" s="4">
        <v>9932676</v>
      </c>
      <c r="B875" s="5">
        <v>1</v>
      </c>
    </row>
    <row r="876" spans="1:2" x14ac:dyDescent="0.25">
      <c r="A876" s="4">
        <v>9781981</v>
      </c>
      <c r="B876" s="5">
        <v>1</v>
      </c>
    </row>
    <row r="877" spans="1:2" x14ac:dyDescent="0.25">
      <c r="A877" s="4">
        <v>8183468</v>
      </c>
      <c r="B877" s="5">
        <v>1</v>
      </c>
    </row>
    <row r="878" spans="1:2" x14ac:dyDescent="0.25">
      <c r="A878" s="4">
        <v>9791237</v>
      </c>
      <c r="B878" s="5">
        <v>1</v>
      </c>
    </row>
    <row r="879" spans="1:2" x14ac:dyDescent="0.25">
      <c r="A879" s="4">
        <v>9950462</v>
      </c>
      <c r="B879" s="5">
        <v>1</v>
      </c>
    </row>
    <row r="880" spans="1:2" x14ac:dyDescent="0.25">
      <c r="A880" s="4">
        <v>9803006</v>
      </c>
      <c r="B880" s="5">
        <v>1</v>
      </c>
    </row>
    <row r="881" spans="1:2" x14ac:dyDescent="0.25">
      <c r="A881" s="4">
        <v>9961121</v>
      </c>
      <c r="B881" s="5">
        <v>1</v>
      </c>
    </row>
    <row r="882" spans="1:2" x14ac:dyDescent="0.25">
      <c r="A882" s="4">
        <v>9804309</v>
      </c>
      <c r="B882" s="5">
        <v>1</v>
      </c>
    </row>
    <row r="883" spans="1:2" x14ac:dyDescent="0.25">
      <c r="A883" s="4">
        <v>9975967</v>
      </c>
      <c r="B883" s="5">
        <v>1</v>
      </c>
    </row>
    <row r="884" spans="1:2" x14ac:dyDescent="0.25">
      <c r="A884" s="4">
        <v>9807682</v>
      </c>
      <c r="B884" s="5">
        <v>1</v>
      </c>
    </row>
    <row r="885" spans="1:2" x14ac:dyDescent="0.25">
      <c r="A885" s="4">
        <v>9979899</v>
      </c>
      <c r="B885" s="5">
        <v>1</v>
      </c>
    </row>
    <row r="886" spans="1:2" x14ac:dyDescent="0.25">
      <c r="A886" s="4">
        <v>8400710</v>
      </c>
      <c r="B886" s="5">
        <v>1</v>
      </c>
    </row>
    <row r="887" spans="1:2" x14ac:dyDescent="0.25">
      <c r="A887" s="4">
        <v>9182658</v>
      </c>
      <c r="B887" s="5">
        <v>1</v>
      </c>
    </row>
    <row r="888" spans="1:2" x14ac:dyDescent="0.25">
      <c r="A888" s="4">
        <v>8405292</v>
      </c>
      <c r="B888" s="5">
        <v>1</v>
      </c>
    </row>
    <row r="889" spans="1:2" x14ac:dyDescent="0.25">
      <c r="A889" s="4">
        <v>9183185</v>
      </c>
      <c r="B889" s="5">
        <v>1</v>
      </c>
    </row>
    <row r="890" spans="1:2" x14ac:dyDescent="0.25">
      <c r="A890" s="4">
        <v>9853612</v>
      </c>
      <c r="B890" s="5">
        <v>1</v>
      </c>
    </row>
    <row r="891" spans="1:2" x14ac:dyDescent="0.25">
      <c r="A891" s="4">
        <v>9187410</v>
      </c>
      <c r="B891" s="5">
        <v>1</v>
      </c>
    </row>
    <row r="892" spans="1:2" x14ac:dyDescent="0.25">
      <c r="A892" s="4">
        <v>9864502</v>
      </c>
      <c r="B892" s="5">
        <v>1</v>
      </c>
    </row>
    <row r="893" spans="1:2" x14ac:dyDescent="0.25">
      <c r="A893" s="4">
        <v>9192546</v>
      </c>
      <c r="B893" s="5">
        <v>1</v>
      </c>
    </row>
    <row r="894" spans="1:2" x14ac:dyDescent="0.25">
      <c r="A894" s="4">
        <v>8405954</v>
      </c>
      <c r="B894" s="5">
        <v>1</v>
      </c>
    </row>
    <row r="895" spans="1:2" x14ac:dyDescent="0.25">
      <c r="A895" s="4">
        <v>9197309</v>
      </c>
      <c r="B895" s="5">
        <v>1</v>
      </c>
    </row>
    <row r="896" spans="1:2" x14ac:dyDescent="0.25">
      <c r="A896" s="4">
        <v>9866373</v>
      </c>
      <c r="B896" s="5">
        <v>1</v>
      </c>
    </row>
    <row r="897" spans="1:2" x14ac:dyDescent="0.25">
      <c r="A897" s="4">
        <v>9219408</v>
      </c>
      <c r="B897" s="5">
        <v>1</v>
      </c>
    </row>
    <row r="898" spans="1:2" x14ac:dyDescent="0.25">
      <c r="A898" s="4">
        <v>9872216</v>
      </c>
      <c r="B898" s="5">
        <v>1</v>
      </c>
    </row>
    <row r="899" spans="1:2" x14ac:dyDescent="0.25">
      <c r="A899" s="4">
        <v>9225043</v>
      </c>
      <c r="B899" s="5">
        <v>1</v>
      </c>
    </row>
    <row r="900" spans="1:2" x14ac:dyDescent="0.25">
      <c r="A900" s="4">
        <v>9878283</v>
      </c>
      <c r="B900" s="5">
        <v>1</v>
      </c>
    </row>
    <row r="901" spans="1:2" x14ac:dyDescent="0.25">
      <c r="A901" s="4">
        <v>8279741</v>
      </c>
      <c r="B901" s="5">
        <v>1</v>
      </c>
    </row>
    <row r="902" spans="1:2" x14ac:dyDescent="0.25">
      <c r="A902" s="4">
        <v>8414788</v>
      </c>
      <c r="B902" s="5">
        <v>1</v>
      </c>
    </row>
    <row r="903" spans="1:2" x14ac:dyDescent="0.25">
      <c r="A903" s="4">
        <v>9254070</v>
      </c>
      <c r="B903" s="5">
        <v>1</v>
      </c>
    </row>
    <row r="904" spans="1:2" x14ac:dyDescent="0.25">
      <c r="A904" s="4">
        <v>9121149</v>
      </c>
      <c r="B904" s="5">
        <v>1</v>
      </c>
    </row>
    <row r="905" spans="1:2" x14ac:dyDescent="0.25">
      <c r="A905" s="4">
        <v>9926754</v>
      </c>
      <c r="B905" s="5">
        <v>1</v>
      </c>
    </row>
    <row r="906" spans="1:2" x14ac:dyDescent="0.25">
      <c r="A906" s="4">
        <v>9132555</v>
      </c>
      <c r="B906" s="5">
        <v>1</v>
      </c>
    </row>
    <row r="907" spans="1:2" x14ac:dyDescent="0.25">
      <c r="A907" s="4">
        <v>9937257</v>
      </c>
      <c r="B907" s="5">
        <v>1</v>
      </c>
    </row>
    <row r="908" spans="1:2" x14ac:dyDescent="0.25">
      <c r="A908" s="4">
        <v>9137235</v>
      </c>
      <c r="B908" s="5">
        <v>1</v>
      </c>
    </row>
    <row r="909" spans="1:2" x14ac:dyDescent="0.25">
      <c r="A909" s="4">
        <v>9948096</v>
      </c>
      <c r="B909" s="5">
        <v>1</v>
      </c>
    </row>
    <row r="910" spans="1:2" x14ac:dyDescent="0.25">
      <c r="A910" s="4">
        <v>9147613</v>
      </c>
      <c r="B910" s="5">
        <v>1</v>
      </c>
    </row>
    <row r="911" spans="1:2" x14ac:dyDescent="0.25">
      <c r="A911" s="4">
        <v>9953379</v>
      </c>
      <c r="B911" s="5">
        <v>1</v>
      </c>
    </row>
    <row r="912" spans="1:2" x14ac:dyDescent="0.25">
      <c r="A912" s="4">
        <v>9156106</v>
      </c>
      <c r="B912" s="5">
        <v>1</v>
      </c>
    </row>
    <row r="913" spans="1:2" x14ac:dyDescent="0.25">
      <c r="A913" s="4">
        <v>9967649</v>
      </c>
      <c r="B913" s="5">
        <v>1</v>
      </c>
    </row>
    <row r="914" spans="1:2" x14ac:dyDescent="0.25">
      <c r="A914" s="4">
        <v>9171025</v>
      </c>
      <c r="B914" s="5">
        <v>1</v>
      </c>
    </row>
    <row r="915" spans="1:2" x14ac:dyDescent="0.25">
      <c r="A915" s="4">
        <v>9975977</v>
      </c>
      <c r="B915" s="5">
        <v>1</v>
      </c>
    </row>
    <row r="916" spans="1:2" x14ac:dyDescent="0.25">
      <c r="A916" s="4">
        <v>9175377</v>
      </c>
      <c r="B916" s="5">
        <v>1</v>
      </c>
    </row>
    <row r="917" spans="1:2" x14ac:dyDescent="0.25">
      <c r="A917" s="4">
        <v>8177683</v>
      </c>
      <c r="B917" s="5">
        <v>1</v>
      </c>
    </row>
    <row r="918" spans="1:2" x14ac:dyDescent="0.25">
      <c r="A918" s="4">
        <v>9176754</v>
      </c>
      <c r="B918" s="5">
        <v>1</v>
      </c>
    </row>
    <row r="919" spans="1:2" x14ac:dyDescent="0.25">
      <c r="A919" s="4">
        <v>7507831</v>
      </c>
      <c r="B919" s="5">
        <v>1</v>
      </c>
    </row>
    <row r="920" spans="1:2" x14ac:dyDescent="0.25">
      <c r="A920" s="4">
        <v>7973319</v>
      </c>
      <c r="B920" s="5">
        <v>1</v>
      </c>
    </row>
    <row r="921" spans="1:2" x14ac:dyDescent="0.25">
      <c r="A921" s="4">
        <v>7763451</v>
      </c>
      <c r="B921" s="5">
        <v>1</v>
      </c>
    </row>
    <row r="922" spans="1:2" x14ac:dyDescent="0.25">
      <c r="A922" s="4">
        <v>6386788</v>
      </c>
      <c r="B922" s="5">
        <v>1</v>
      </c>
    </row>
    <row r="923" spans="1:2" x14ac:dyDescent="0.25">
      <c r="A923" s="4">
        <v>7396921</v>
      </c>
      <c r="B923" s="5">
        <v>1</v>
      </c>
    </row>
    <row r="924" spans="1:2" x14ac:dyDescent="0.25">
      <c r="A924" s="4">
        <v>6616163</v>
      </c>
      <c r="B924" s="5">
        <v>1</v>
      </c>
    </row>
    <row r="925" spans="1:2" x14ac:dyDescent="0.25">
      <c r="A925" s="4">
        <v>7627829</v>
      </c>
      <c r="B925" s="5">
        <v>1</v>
      </c>
    </row>
    <row r="926" spans="1:2" x14ac:dyDescent="0.25">
      <c r="A926" s="4">
        <v>6642574</v>
      </c>
      <c r="B926" s="5">
        <v>1</v>
      </c>
    </row>
    <row r="927" spans="1:2" x14ac:dyDescent="0.25">
      <c r="A927" s="4">
        <v>7865428</v>
      </c>
      <c r="B927" s="5">
        <v>1</v>
      </c>
    </row>
    <row r="928" spans="1:2" x14ac:dyDescent="0.25">
      <c r="A928" s="4">
        <v>6367284</v>
      </c>
      <c r="B928" s="5">
        <v>1</v>
      </c>
    </row>
    <row r="929" spans="1:2" x14ac:dyDescent="0.25">
      <c r="A929" s="4">
        <v>8056387</v>
      </c>
      <c r="B929" s="5">
        <v>1</v>
      </c>
    </row>
    <row r="930" spans="1:2" x14ac:dyDescent="0.25">
      <c r="A930" s="4">
        <v>6663334</v>
      </c>
      <c r="B930" s="5">
        <v>1</v>
      </c>
    </row>
    <row r="931" spans="1:2" x14ac:dyDescent="0.25">
      <c r="A931" s="4">
        <v>7457716</v>
      </c>
      <c r="B931" s="5">
        <v>1</v>
      </c>
    </row>
    <row r="932" spans="1:2" x14ac:dyDescent="0.25">
      <c r="A932" s="4">
        <v>6374704</v>
      </c>
      <c r="B932" s="5">
        <v>1</v>
      </c>
    </row>
    <row r="933" spans="1:2" x14ac:dyDescent="0.25">
      <c r="A933" s="4">
        <v>7571642</v>
      </c>
      <c r="B933" s="5">
        <v>1</v>
      </c>
    </row>
    <row r="934" spans="1:2" x14ac:dyDescent="0.25">
      <c r="A934" s="4">
        <v>6333341</v>
      </c>
      <c r="B934" s="5">
        <v>1</v>
      </c>
    </row>
    <row r="935" spans="1:2" x14ac:dyDescent="0.25">
      <c r="A935" s="4">
        <v>7718350</v>
      </c>
      <c r="B935" s="5">
        <v>1</v>
      </c>
    </row>
    <row r="936" spans="1:2" x14ac:dyDescent="0.25">
      <c r="A936" s="4">
        <v>6694568</v>
      </c>
      <c r="B936" s="5">
        <v>1</v>
      </c>
    </row>
    <row r="937" spans="1:2" x14ac:dyDescent="0.25">
      <c r="A937" s="4">
        <v>7792980</v>
      </c>
      <c r="B937" s="5">
        <v>1</v>
      </c>
    </row>
    <row r="938" spans="1:2" x14ac:dyDescent="0.25">
      <c r="A938" s="4">
        <v>6703754</v>
      </c>
      <c r="B938" s="5">
        <v>1</v>
      </c>
    </row>
    <row r="939" spans="1:2" x14ac:dyDescent="0.25">
      <c r="A939" s="4">
        <v>7904403</v>
      </c>
      <c r="B939" s="5">
        <v>1</v>
      </c>
    </row>
    <row r="940" spans="1:2" x14ac:dyDescent="0.25">
      <c r="A940" s="4">
        <v>6420583</v>
      </c>
      <c r="B940" s="5">
        <v>1</v>
      </c>
    </row>
    <row r="941" spans="1:2" x14ac:dyDescent="0.25">
      <c r="A941" s="4">
        <v>7994769</v>
      </c>
      <c r="B941" s="5">
        <v>1</v>
      </c>
    </row>
    <row r="942" spans="1:2" x14ac:dyDescent="0.25">
      <c r="A942" s="4">
        <v>6712006</v>
      </c>
      <c r="B942" s="5">
        <v>1</v>
      </c>
    </row>
    <row r="943" spans="1:2" x14ac:dyDescent="0.25">
      <c r="A943" s="4">
        <v>8133585</v>
      </c>
      <c r="B943" s="5">
        <v>1</v>
      </c>
    </row>
    <row r="944" spans="1:2" x14ac:dyDescent="0.25">
      <c r="A944" s="4">
        <v>6716140</v>
      </c>
      <c r="B944" s="5">
        <v>1</v>
      </c>
    </row>
    <row r="945" spans="1:2" x14ac:dyDescent="0.25">
      <c r="A945" s="4">
        <v>6510330</v>
      </c>
      <c r="B945" s="5">
        <v>1</v>
      </c>
    </row>
    <row r="946" spans="1:2" x14ac:dyDescent="0.25">
      <c r="A946" s="4">
        <v>6426011</v>
      </c>
      <c r="B946" s="5">
        <v>1</v>
      </c>
    </row>
    <row r="947" spans="1:2" x14ac:dyDescent="0.25">
      <c r="A947" s="4">
        <v>6516512</v>
      </c>
      <c r="B947" s="5">
        <v>1</v>
      </c>
    </row>
    <row r="948" spans="1:2" x14ac:dyDescent="0.25">
      <c r="A948" s="4">
        <v>6426246</v>
      </c>
      <c r="B948" s="5">
        <v>1</v>
      </c>
    </row>
    <row r="949" spans="1:2" x14ac:dyDescent="0.25">
      <c r="A949" s="4">
        <v>7518300</v>
      </c>
      <c r="B949" s="5">
        <v>1</v>
      </c>
    </row>
    <row r="950" spans="1:2" x14ac:dyDescent="0.25">
      <c r="A950" s="4">
        <v>6725216</v>
      </c>
      <c r="B950" s="5">
        <v>1</v>
      </c>
    </row>
    <row r="951" spans="1:2" x14ac:dyDescent="0.25">
      <c r="A951" s="4">
        <v>7599611</v>
      </c>
      <c r="B951" s="5">
        <v>1</v>
      </c>
    </row>
    <row r="952" spans="1:2" x14ac:dyDescent="0.25">
      <c r="A952" s="4">
        <v>6729705</v>
      </c>
      <c r="B952" s="5">
        <v>1</v>
      </c>
    </row>
    <row r="953" spans="1:2" x14ac:dyDescent="0.25">
      <c r="A953" s="4">
        <v>7677384</v>
      </c>
      <c r="B953" s="5">
        <v>1</v>
      </c>
    </row>
    <row r="954" spans="1:2" x14ac:dyDescent="0.25">
      <c r="A954" s="4">
        <v>6730442</v>
      </c>
      <c r="B954" s="5">
        <v>1</v>
      </c>
    </row>
    <row r="955" spans="1:2" x14ac:dyDescent="0.25">
      <c r="A955" s="4">
        <v>7743548</v>
      </c>
      <c r="B955" s="5">
        <v>1</v>
      </c>
    </row>
    <row r="956" spans="1:2" x14ac:dyDescent="0.25">
      <c r="A956" s="4">
        <v>6434255</v>
      </c>
      <c r="B956" s="5">
        <v>1</v>
      </c>
    </row>
    <row r="957" spans="1:2" x14ac:dyDescent="0.25">
      <c r="A957" s="4">
        <v>7773546</v>
      </c>
      <c r="B957" s="5">
        <v>1</v>
      </c>
    </row>
    <row r="958" spans="1:2" x14ac:dyDescent="0.25">
      <c r="A958" s="4">
        <v>6736331</v>
      </c>
      <c r="B958" s="5">
        <v>1</v>
      </c>
    </row>
    <row r="959" spans="1:2" x14ac:dyDescent="0.25">
      <c r="A959" s="4">
        <v>7836418</v>
      </c>
      <c r="B959" s="5">
        <v>1</v>
      </c>
    </row>
    <row r="960" spans="1:2" x14ac:dyDescent="0.25">
      <c r="A960" s="4">
        <v>6439414</v>
      </c>
      <c r="B960" s="5">
        <v>1</v>
      </c>
    </row>
    <row r="961" spans="1:2" x14ac:dyDescent="0.25">
      <c r="A961" s="4">
        <v>7880585</v>
      </c>
      <c r="B961" s="5">
        <v>1</v>
      </c>
    </row>
    <row r="962" spans="1:2" x14ac:dyDescent="0.25">
      <c r="A962" s="4">
        <v>6746757</v>
      </c>
      <c r="B962" s="5">
        <v>1</v>
      </c>
    </row>
    <row r="963" spans="1:2" x14ac:dyDescent="0.25">
      <c r="A963" s="4">
        <v>7933399</v>
      </c>
      <c r="B963" s="5">
        <v>1</v>
      </c>
    </row>
    <row r="964" spans="1:2" x14ac:dyDescent="0.25">
      <c r="A964" s="4">
        <v>6763741</v>
      </c>
      <c r="B964" s="5">
        <v>1</v>
      </c>
    </row>
    <row r="965" spans="1:2" x14ac:dyDescent="0.25">
      <c r="A965" s="4">
        <v>7979313</v>
      </c>
      <c r="B965" s="5">
        <v>1</v>
      </c>
    </row>
    <row r="966" spans="1:2" x14ac:dyDescent="0.25">
      <c r="A966" s="4">
        <v>6766881</v>
      </c>
      <c r="B966" s="5">
        <v>1</v>
      </c>
    </row>
    <row r="967" spans="1:2" x14ac:dyDescent="0.25">
      <c r="A967" s="4">
        <v>8026912</v>
      </c>
      <c r="B967" s="5">
        <v>1</v>
      </c>
    </row>
    <row r="968" spans="1:2" x14ac:dyDescent="0.25">
      <c r="A968" s="4">
        <v>6333547</v>
      </c>
      <c r="B968" s="5">
        <v>1</v>
      </c>
    </row>
    <row r="969" spans="1:2" x14ac:dyDescent="0.25">
      <c r="A969" s="4">
        <v>8077806</v>
      </c>
      <c r="B969" s="5">
        <v>1</v>
      </c>
    </row>
    <row r="970" spans="1:2" x14ac:dyDescent="0.25">
      <c r="A970" s="4">
        <v>6785899</v>
      </c>
      <c r="B970" s="5">
        <v>1</v>
      </c>
    </row>
    <row r="971" spans="1:2" x14ac:dyDescent="0.25">
      <c r="A971" s="4">
        <v>8156713</v>
      </c>
      <c r="B971" s="5">
        <v>1</v>
      </c>
    </row>
    <row r="972" spans="1:2" x14ac:dyDescent="0.25">
      <c r="A972" s="4">
        <v>6786847</v>
      </c>
      <c r="B972" s="5">
        <v>1</v>
      </c>
    </row>
    <row r="973" spans="1:2" x14ac:dyDescent="0.25">
      <c r="A973" s="4">
        <v>7421094</v>
      </c>
      <c r="B973" s="5">
        <v>1</v>
      </c>
    </row>
    <row r="974" spans="1:2" x14ac:dyDescent="0.25">
      <c r="A974" s="4">
        <v>6795454</v>
      </c>
      <c r="B974" s="5">
        <v>1</v>
      </c>
    </row>
    <row r="975" spans="1:2" x14ac:dyDescent="0.25">
      <c r="A975" s="4">
        <v>7449832</v>
      </c>
      <c r="B975" s="5">
        <v>1</v>
      </c>
    </row>
    <row r="976" spans="1:2" x14ac:dyDescent="0.25">
      <c r="A976" s="4">
        <v>6460935</v>
      </c>
      <c r="B976" s="5">
        <v>1</v>
      </c>
    </row>
    <row r="977" spans="1:2" x14ac:dyDescent="0.25">
      <c r="A977" s="4">
        <v>7471152</v>
      </c>
      <c r="B977" s="5">
        <v>1</v>
      </c>
    </row>
    <row r="978" spans="1:2" x14ac:dyDescent="0.25">
      <c r="A978" s="4">
        <v>6813775</v>
      </c>
      <c r="B978" s="5">
        <v>1</v>
      </c>
    </row>
    <row r="979" spans="1:2" x14ac:dyDescent="0.25">
      <c r="A979" s="4">
        <v>7503173</v>
      </c>
      <c r="B979" s="5">
        <v>1</v>
      </c>
    </row>
    <row r="980" spans="1:2" x14ac:dyDescent="0.25">
      <c r="A980" s="4">
        <v>6818507</v>
      </c>
      <c r="B980" s="5">
        <v>1</v>
      </c>
    </row>
    <row r="981" spans="1:2" x14ac:dyDescent="0.25">
      <c r="A981" s="4">
        <v>7511410</v>
      </c>
      <c r="B981" s="5">
        <v>1</v>
      </c>
    </row>
    <row r="982" spans="1:2" x14ac:dyDescent="0.25">
      <c r="A982" s="4">
        <v>6821027</v>
      </c>
      <c r="B982" s="5">
        <v>1</v>
      </c>
    </row>
    <row r="983" spans="1:2" x14ac:dyDescent="0.25">
      <c r="A983" s="4">
        <v>7551668</v>
      </c>
      <c r="B983" s="5">
        <v>1</v>
      </c>
    </row>
    <row r="984" spans="1:2" x14ac:dyDescent="0.25">
      <c r="A984" s="4">
        <v>6833658</v>
      </c>
      <c r="B984" s="5">
        <v>1</v>
      </c>
    </row>
    <row r="985" spans="1:2" x14ac:dyDescent="0.25">
      <c r="A985" s="4">
        <v>7594764</v>
      </c>
      <c r="B985" s="5">
        <v>1</v>
      </c>
    </row>
    <row r="986" spans="1:2" x14ac:dyDescent="0.25">
      <c r="A986" s="4">
        <v>6844342</v>
      </c>
      <c r="B986" s="5">
        <v>1</v>
      </c>
    </row>
    <row r="987" spans="1:2" x14ac:dyDescent="0.25">
      <c r="A987" s="4">
        <v>7622848</v>
      </c>
      <c r="B987" s="5">
        <v>1</v>
      </c>
    </row>
    <row r="988" spans="1:2" x14ac:dyDescent="0.25">
      <c r="A988" s="4">
        <v>6855900</v>
      </c>
      <c r="B988" s="5">
        <v>1</v>
      </c>
    </row>
    <row r="989" spans="1:2" x14ac:dyDescent="0.25">
      <c r="A989" s="4">
        <v>7646265</v>
      </c>
      <c r="B989" s="5">
        <v>1</v>
      </c>
    </row>
    <row r="990" spans="1:2" x14ac:dyDescent="0.25">
      <c r="A990" s="4">
        <v>6859181</v>
      </c>
      <c r="B990" s="5">
        <v>1</v>
      </c>
    </row>
    <row r="991" spans="1:2" x14ac:dyDescent="0.25">
      <c r="A991" s="4">
        <v>7712618</v>
      </c>
      <c r="B991" s="5">
        <v>1</v>
      </c>
    </row>
    <row r="992" spans="1:2" x14ac:dyDescent="0.25">
      <c r="A992" s="4">
        <v>6461167</v>
      </c>
      <c r="B992" s="5">
        <v>1</v>
      </c>
    </row>
    <row r="993" spans="1:2" x14ac:dyDescent="0.25">
      <c r="A993" s="4">
        <v>7739841</v>
      </c>
      <c r="B993" s="5">
        <v>1</v>
      </c>
    </row>
    <row r="994" spans="1:2" x14ac:dyDescent="0.25">
      <c r="A994" s="4">
        <v>6865322</v>
      </c>
      <c r="B994" s="5">
        <v>1</v>
      </c>
    </row>
    <row r="995" spans="1:2" x14ac:dyDescent="0.25">
      <c r="A995" s="4">
        <v>7751076</v>
      </c>
      <c r="B995" s="5">
        <v>1</v>
      </c>
    </row>
    <row r="996" spans="1:2" x14ac:dyDescent="0.25">
      <c r="A996" s="4">
        <v>6878722</v>
      </c>
      <c r="B996" s="5">
        <v>1</v>
      </c>
    </row>
    <row r="997" spans="1:2" x14ac:dyDescent="0.25">
      <c r="A997" s="4">
        <v>7768277</v>
      </c>
      <c r="B997" s="5">
        <v>1</v>
      </c>
    </row>
    <row r="998" spans="1:2" x14ac:dyDescent="0.25">
      <c r="A998" s="4">
        <v>6884037</v>
      </c>
      <c r="B998" s="5">
        <v>1</v>
      </c>
    </row>
    <row r="999" spans="1:2" x14ac:dyDescent="0.25">
      <c r="A999" s="4">
        <v>7781904</v>
      </c>
      <c r="B999" s="5">
        <v>1</v>
      </c>
    </row>
    <row r="1000" spans="1:2" x14ac:dyDescent="0.25">
      <c r="A1000" s="4">
        <v>6890486</v>
      </c>
      <c r="B1000" s="5">
        <v>1</v>
      </c>
    </row>
    <row r="1001" spans="1:2" x14ac:dyDescent="0.25">
      <c r="A1001" s="4">
        <v>7826456</v>
      </c>
      <c r="B1001" s="5">
        <v>1</v>
      </c>
    </row>
    <row r="1002" spans="1:2" x14ac:dyDescent="0.25">
      <c r="A1002" s="4">
        <v>6891636</v>
      </c>
      <c r="B1002" s="5">
        <v>1</v>
      </c>
    </row>
    <row r="1003" spans="1:2" x14ac:dyDescent="0.25">
      <c r="A1003" s="4">
        <v>7852624</v>
      </c>
      <c r="B1003" s="5">
        <v>1</v>
      </c>
    </row>
    <row r="1004" spans="1:2" x14ac:dyDescent="0.25">
      <c r="A1004" s="4">
        <v>6892980</v>
      </c>
      <c r="B1004" s="5">
        <v>1</v>
      </c>
    </row>
    <row r="1005" spans="1:2" x14ac:dyDescent="0.25">
      <c r="A1005" s="4">
        <v>7872182</v>
      </c>
      <c r="B1005" s="5">
        <v>1</v>
      </c>
    </row>
    <row r="1006" spans="1:2" x14ac:dyDescent="0.25">
      <c r="A1006" s="4">
        <v>6894270</v>
      </c>
      <c r="B1006" s="5">
        <v>1</v>
      </c>
    </row>
    <row r="1007" spans="1:2" x14ac:dyDescent="0.25">
      <c r="A1007" s="4">
        <v>7891185</v>
      </c>
      <c r="B1007" s="5">
        <v>1</v>
      </c>
    </row>
    <row r="1008" spans="1:2" x14ac:dyDescent="0.25">
      <c r="A1008" s="4">
        <v>6896175</v>
      </c>
      <c r="B1008" s="5">
        <v>1</v>
      </c>
    </row>
    <row r="1009" spans="1:2" x14ac:dyDescent="0.25">
      <c r="A1009" s="4">
        <v>7915936</v>
      </c>
      <c r="B1009" s="5">
        <v>1</v>
      </c>
    </row>
    <row r="1010" spans="1:2" x14ac:dyDescent="0.25">
      <c r="A1010" s="4">
        <v>6896787</v>
      </c>
      <c r="B1010" s="5">
        <v>1</v>
      </c>
    </row>
    <row r="1011" spans="1:2" x14ac:dyDescent="0.25">
      <c r="A1011" s="4">
        <v>7969038</v>
      </c>
      <c r="B1011" s="5">
        <v>1</v>
      </c>
    </row>
    <row r="1012" spans="1:2" x14ac:dyDescent="0.25">
      <c r="A1012" s="4">
        <v>6897893</v>
      </c>
      <c r="B1012" s="5">
        <v>1</v>
      </c>
    </row>
    <row r="1013" spans="1:2" x14ac:dyDescent="0.25">
      <c r="A1013" s="4">
        <v>7975900</v>
      </c>
      <c r="B1013" s="5">
        <v>1</v>
      </c>
    </row>
    <row r="1014" spans="1:2" x14ac:dyDescent="0.25">
      <c r="A1014" s="4">
        <v>6900303</v>
      </c>
      <c r="B1014" s="5">
        <v>1</v>
      </c>
    </row>
    <row r="1015" spans="1:2" x14ac:dyDescent="0.25">
      <c r="A1015" s="4">
        <v>7986409</v>
      </c>
      <c r="B1015" s="5">
        <v>1</v>
      </c>
    </row>
    <row r="1016" spans="1:2" x14ac:dyDescent="0.25">
      <c r="A1016" s="4">
        <v>6465122</v>
      </c>
      <c r="B1016" s="5">
        <v>1</v>
      </c>
    </row>
    <row r="1017" spans="1:2" x14ac:dyDescent="0.25">
      <c r="A1017" s="4">
        <v>8010775</v>
      </c>
      <c r="B1017" s="5">
        <v>1</v>
      </c>
    </row>
    <row r="1018" spans="1:2" x14ac:dyDescent="0.25">
      <c r="A1018" s="4">
        <v>6919928</v>
      </c>
      <c r="B1018" s="5">
        <v>1</v>
      </c>
    </row>
    <row r="1019" spans="1:2" x14ac:dyDescent="0.25">
      <c r="A1019" s="4">
        <v>8041809</v>
      </c>
      <c r="B1019" s="5">
        <v>1</v>
      </c>
    </row>
    <row r="1020" spans="1:2" x14ac:dyDescent="0.25">
      <c r="A1020" s="4">
        <v>6920814</v>
      </c>
      <c r="B1020" s="5">
        <v>1</v>
      </c>
    </row>
    <row r="1021" spans="1:2" x14ac:dyDescent="0.25">
      <c r="A1021" s="4">
        <v>6574044</v>
      </c>
      <c r="B1021" s="5">
        <v>1</v>
      </c>
    </row>
    <row r="1022" spans="1:2" x14ac:dyDescent="0.25">
      <c r="A1022" s="4">
        <v>6922037</v>
      </c>
      <c r="B1022" s="5">
        <v>1</v>
      </c>
    </row>
    <row r="1023" spans="1:2" x14ac:dyDescent="0.25">
      <c r="A1023" s="4">
        <v>8086847</v>
      </c>
      <c r="B1023" s="5">
        <v>1</v>
      </c>
    </row>
    <row r="1024" spans="1:2" x14ac:dyDescent="0.25">
      <c r="A1024" s="4">
        <v>6927270</v>
      </c>
      <c r="B1024" s="5">
        <v>1</v>
      </c>
    </row>
    <row r="1025" spans="1:2" x14ac:dyDescent="0.25">
      <c r="A1025" s="4">
        <v>6580951</v>
      </c>
      <c r="B1025" s="5">
        <v>1</v>
      </c>
    </row>
    <row r="1026" spans="1:2" x14ac:dyDescent="0.25">
      <c r="A1026" s="4">
        <v>6934405</v>
      </c>
      <c r="B1026" s="5">
        <v>1</v>
      </c>
    </row>
    <row r="1027" spans="1:2" x14ac:dyDescent="0.25">
      <c r="A1027" s="4">
        <v>8159631</v>
      </c>
      <c r="B1027" s="5">
        <v>1</v>
      </c>
    </row>
    <row r="1028" spans="1:2" x14ac:dyDescent="0.25">
      <c r="A1028" s="4">
        <v>6940373</v>
      </c>
      <c r="B1028" s="5">
        <v>1</v>
      </c>
    </row>
    <row r="1029" spans="1:2" x14ac:dyDescent="0.25">
      <c r="A1029" s="4">
        <v>6341482</v>
      </c>
      <c r="B1029" s="5">
        <v>1</v>
      </c>
    </row>
    <row r="1030" spans="1:2" x14ac:dyDescent="0.25">
      <c r="A1030" s="4">
        <v>6942059</v>
      </c>
      <c r="B1030" s="5">
        <v>1</v>
      </c>
    </row>
    <row r="1031" spans="1:2" x14ac:dyDescent="0.25">
      <c r="A1031" s="4">
        <v>6495517</v>
      </c>
      <c r="B1031" s="5">
        <v>1</v>
      </c>
    </row>
    <row r="1032" spans="1:2" x14ac:dyDescent="0.25">
      <c r="A1032" s="4">
        <v>6949463</v>
      </c>
      <c r="B1032" s="5">
        <v>1</v>
      </c>
    </row>
    <row r="1033" spans="1:2" x14ac:dyDescent="0.25">
      <c r="A1033" s="4">
        <v>7439955</v>
      </c>
      <c r="B1033" s="5">
        <v>1</v>
      </c>
    </row>
    <row r="1034" spans="1:2" x14ac:dyDescent="0.25">
      <c r="A1034" s="4">
        <v>6952061</v>
      </c>
      <c r="B1034" s="5">
        <v>1</v>
      </c>
    </row>
    <row r="1035" spans="1:2" x14ac:dyDescent="0.25">
      <c r="A1035" s="4">
        <v>7456918</v>
      </c>
      <c r="B1035" s="5">
        <v>1</v>
      </c>
    </row>
    <row r="1036" spans="1:2" x14ac:dyDescent="0.25">
      <c r="A1036" s="4">
        <v>6956143</v>
      </c>
      <c r="B1036" s="5">
        <v>1</v>
      </c>
    </row>
    <row r="1037" spans="1:2" x14ac:dyDescent="0.25">
      <c r="A1037" s="4">
        <v>7467198</v>
      </c>
      <c r="B1037" s="5">
        <v>1</v>
      </c>
    </row>
    <row r="1038" spans="1:2" x14ac:dyDescent="0.25">
      <c r="A1038" s="4">
        <v>6976431</v>
      </c>
      <c r="B1038" s="5">
        <v>1</v>
      </c>
    </row>
    <row r="1039" spans="1:2" x14ac:dyDescent="0.25">
      <c r="A1039" s="4">
        <v>7473070</v>
      </c>
      <c r="B1039" s="5">
        <v>1</v>
      </c>
    </row>
    <row r="1040" spans="1:2" x14ac:dyDescent="0.25">
      <c r="A1040" s="4">
        <v>6978234</v>
      </c>
      <c r="B1040" s="5">
        <v>1</v>
      </c>
    </row>
    <row r="1041" spans="1:2" x14ac:dyDescent="0.25">
      <c r="A1041" s="4">
        <v>7488966</v>
      </c>
      <c r="B1041" s="5">
        <v>1</v>
      </c>
    </row>
    <row r="1042" spans="1:2" x14ac:dyDescent="0.25">
      <c r="A1042" s="4">
        <v>6979384</v>
      </c>
      <c r="B1042" s="5">
        <v>1</v>
      </c>
    </row>
    <row r="1043" spans="1:2" x14ac:dyDescent="0.25">
      <c r="A1043" s="4">
        <v>7507354</v>
      </c>
      <c r="B1043" s="5">
        <v>1</v>
      </c>
    </row>
    <row r="1044" spans="1:2" x14ac:dyDescent="0.25">
      <c r="A1044" s="4">
        <v>6980867</v>
      </c>
      <c r="B1044" s="5">
        <v>1</v>
      </c>
    </row>
    <row r="1045" spans="1:2" x14ac:dyDescent="0.25">
      <c r="A1045" s="4">
        <v>7508054</v>
      </c>
      <c r="B1045" s="5">
        <v>1</v>
      </c>
    </row>
    <row r="1046" spans="1:2" x14ac:dyDescent="0.25">
      <c r="A1046" s="4">
        <v>6982652</v>
      </c>
      <c r="B1046" s="5">
        <v>1</v>
      </c>
    </row>
    <row r="1047" spans="1:2" x14ac:dyDescent="0.25">
      <c r="A1047" s="4">
        <v>7513392</v>
      </c>
      <c r="B1047" s="5">
        <v>1</v>
      </c>
    </row>
    <row r="1048" spans="1:2" x14ac:dyDescent="0.25">
      <c r="A1048" s="4">
        <v>6994188</v>
      </c>
      <c r="B1048" s="5">
        <v>1</v>
      </c>
    </row>
    <row r="1049" spans="1:2" x14ac:dyDescent="0.25">
      <c r="A1049" s="4">
        <v>7536096</v>
      </c>
      <c r="B1049" s="5">
        <v>1</v>
      </c>
    </row>
    <row r="1050" spans="1:2" x14ac:dyDescent="0.25">
      <c r="A1050" s="4">
        <v>6337931</v>
      </c>
      <c r="B1050" s="5">
        <v>1</v>
      </c>
    </row>
    <row r="1051" spans="1:2" x14ac:dyDescent="0.25">
      <c r="A1051" s="4">
        <v>7564861</v>
      </c>
      <c r="B1051" s="5">
        <v>1</v>
      </c>
    </row>
    <row r="1052" spans="1:2" x14ac:dyDescent="0.25">
      <c r="A1052" s="4">
        <v>7060245</v>
      </c>
      <c r="B1052" s="5">
        <v>1</v>
      </c>
    </row>
    <row r="1053" spans="1:2" x14ac:dyDescent="0.25">
      <c r="A1053" s="4">
        <v>7589993</v>
      </c>
      <c r="B1053" s="5">
        <v>1</v>
      </c>
    </row>
    <row r="1054" spans="1:2" x14ac:dyDescent="0.25">
      <c r="A1054" s="4">
        <v>7066389</v>
      </c>
      <c r="B1054" s="5">
        <v>1</v>
      </c>
    </row>
    <row r="1055" spans="1:2" x14ac:dyDescent="0.25">
      <c r="A1055" s="4">
        <v>7595348</v>
      </c>
      <c r="B1055" s="5">
        <v>1</v>
      </c>
    </row>
    <row r="1056" spans="1:2" x14ac:dyDescent="0.25">
      <c r="A1056" s="4">
        <v>7066778</v>
      </c>
      <c r="B1056" s="5">
        <v>1</v>
      </c>
    </row>
    <row r="1057" spans="1:2" x14ac:dyDescent="0.25">
      <c r="A1057" s="4">
        <v>6516836</v>
      </c>
      <c r="B1057" s="5">
        <v>1</v>
      </c>
    </row>
    <row r="1058" spans="1:2" x14ac:dyDescent="0.25">
      <c r="A1058" s="4">
        <v>7076463</v>
      </c>
      <c r="B1058" s="5">
        <v>1</v>
      </c>
    </row>
    <row r="1059" spans="1:2" x14ac:dyDescent="0.25">
      <c r="A1059" s="4">
        <v>7624070</v>
      </c>
      <c r="B1059" s="5">
        <v>1</v>
      </c>
    </row>
    <row r="1060" spans="1:2" x14ac:dyDescent="0.25">
      <c r="A1060" s="4">
        <v>6468376</v>
      </c>
      <c r="B1060" s="5">
        <v>1</v>
      </c>
    </row>
    <row r="1061" spans="1:2" x14ac:dyDescent="0.25">
      <c r="A1061" s="4">
        <v>7632647</v>
      </c>
      <c r="B1061" s="5">
        <v>1</v>
      </c>
    </row>
    <row r="1062" spans="1:2" x14ac:dyDescent="0.25">
      <c r="A1062" s="4">
        <v>7088840</v>
      </c>
      <c r="B1062" s="5">
        <v>1</v>
      </c>
    </row>
    <row r="1063" spans="1:2" x14ac:dyDescent="0.25">
      <c r="A1063" s="4">
        <v>6523054</v>
      </c>
      <c r="B1063" s="5">
        <v>1</v>
      </c>
    </row>
    <row r="1064" spans="1:2" x14ac:dyDescent="0.25">
      <c r="A1064" s="4">
        <v>7097883</v>
      </c>
      <c r="B1064" s="5">
        <v>1</v>
      </c>
    </row>
    <row r="1065" spans="1:2" x14ac:dyDescent="0.25">
      <c r="A1065" s="4">
        <v>7701901</v>
      </c>
      <c r="B1065" s="5">
        <v>1</v>
      </c>
    </row>
    <row r="1066" spans="1:2" x14ac:dyDescent="0.25">
      <c r="A1066" s="4">
        <v>7110850</v>
      </c>
      <c r="B1066" s="5">
        <v>1</v>
      </c>
    </row>
    <row r="1067" spans="1:2" x14ac:dyDescent="0.25">
      <c r="A1067" s="4">
        <v>7715424</v>
      </c>
      <c r="B1067" s="5">
        <v>1</v>
      </c>
    </row>
    <row r="1068" spans="1:2" x14ac:dyDescent="0.25">
      <c r="A1068" s="4">
        <v>7114306</v>
      </c>
      <c r="B1068" s="5">
        <v>1</v>
      </c>
    </row>
    <row r="1069" spans="1:2" x14ac:dyDescent="0.25">
      <c r="A1069" s="4">
        <v>6530661</v>
      </c>
      <c r="B1069" s="5">
        <v>1</v>
      </c>
    </row>
    <row r="1070" spans="1:2" x14ac:dyDescent="0.25">
      <c r="A1070" s="4">
        <v>6484436</v>
      </c>
      <c r="B1070" s="5">
        <v>1</v>
      </c>
    </row>
    <row r="1071" spans="1:2" x14ac:dyDescent="0.25">
      <c r="A1071" s="4">
        <v>7741751</v>
      </c>
      <c r="B1071" s="5">
        <v>1</v>
      </c>
    </row>
    <row r="1072" spans="1:2" x14ac:dyDescent="0.25">
      <c r="A1072" s="4">
        <v>7123731</v>
      </c>
      <c r="B1072" s="5">
        <v>1</v>
      </c>
    </row>
    <row r="1073" spans="1:2" x14ac:dyDescent="0.25">
      <c r="A1073" s="4">
        <v>7747085</v>
      </c>
      <c r="B1073" s="5">
        <v>1</v>
      </c>
    </row>
    <row r="1074" spans="1:2" x14ac:dyDescent="0.25">
      <c r="A1074" s="4">
        <v>7126980</v>
      </c>
      <c r="B1074" s="5">
        <v>1</v>
      </c>
    </row>
    <row r="1075" spans="1:2" x14ac:dyDescent="0.25">
      <c r="A1075" s="4">
        <v>7762020</v>
      </c>
      <c r="B1075" s="5">
        <v>1</v>
      </c>
    </row>
    <row r="1076" spans="1:2" x14ac:dyDescent="0.25">
      <c r="A1076" s="4">
        <v>7151490</v>
      </c>
      <c r="B1076" s="5">
        <v>1</v>
      </c>
    </row>
    <row r="1077" spans="1:2" x14ac:dyDescent="0.25">
      <c r="A1077" s="4">
        <v>7766265</v>
      </c>
      <c r="B1077" s="5">
        <v>1</v>
      </c>
    </row>
    <row r="1078" spans="1:2" x14ac:dyDescent="0.25">
      <c r="A1078" s="4">
        <v>7160339</v>
      </c>
      <c r="B1078" s="5">
        <v>1</v>
      </c>
    </row>
    <row r="1079" spans="1:2" x14ac:dyDescent="0.25">
      <c r="A1079" s="4">
        <v>7769531</v>
      </c>
      <c r="B1079" s="5">
        <v>1</v>
      </c>
    </row>
    <row r="1080" spans="1:2" x14ac:dyDescent="0.25">
      <c r="A1080" s="4">
        <v>7166411</v>
      </c>
      <c r="B1080" s="5">
        <v>1</v>
      </c>
    </row>
    <row r="1081" spans="1:2" x14ac:dyDescent="0.25">
      <c r="A1081" s="4">
        <v>7779935</v>
      </c>
      <c r="B1081" s="5">
        <v>1</v>
      </c>
    </row>
    <row r="1082" spans="1:2" x14ac:dyDescent="0.25">
      <c r="A1082" s="4">
        <v>7191598</v>
      </c>
      <c r="B1082" s="5">
        <v>1</v>
      </c>
    </row>
    <row r="1083" spans="1:2" x14ac:dyDescent="0.25">
      <c r="A1083" s="4">
        <v>7792679</v>
      </c>
      <c r="B1083" s="5">
        <v>1</v>
      </c>
    </row>
    <row r="1084" spans="1:2" x14ac:dyDescent="0.25">
      <c r="A1084" s="4">
        <v>7203715</v>
      </c>
      <c r="B1084" s="5">
        <v>1</v>
      </c>
    </row>
    <row r="1085" spans="1:2" x14ac:dyDescent="0.25">
      <c r="A1085" s="4">
        <v>6345014</v>
      </c>
      <c r="B1085" s="5">
        <v>1</v>
      </c>
    </row>
    <row r="1086" spans="1:2" x14ac:dyDescent="0.25">
      <c r="A1086" s="4">
        <v>7207066</v>
      </c>
      <c r="B1086" s="5">
        <v>1</v>
      </c>
    </row>
    <row r="1087" spans="1:2" x14ac:dyDescent="0.25">
      <c r="A1087" s="4">
        <v>7834807</v>
      </c>
      <c r="B1087" s="5">
        <v>1</v>
      </c>
    </row>
    <row r="1088" spans="1:2" x14ac:dyDescent="0.25">
      <c r="A1088" s="4">
        <v>7211782</v>
      </c>
      <c r="B1088" s="5">
        <v>1</v>
      </c>
    </row>
    <row r="1089" spans="1:2" x14ac:dyDescent="0.25">
      <c r="A1089" s="4">
        <v>7841442</v>
      </c>
      <c r="B1089" s="5">
        <v>1</v>
      </c>
    </row>
    <row r="1090" spans="1:2" x14ac:dyDescent="0.25">
      <c r="A1090" s="4">
        <v>6492842</v>
      </c>
      <c r="B1090" s="5">
        <v>1</v>
      </c>
    </row>
    <row r="1091" spans="1:2" x14ac:dyDescent="0.25">
      <c r="A1091" s="4">
        <v>7857206</v>
      </c>
      <c r="B1091" s="5">
        <v>1</v>
      </c>
    </row>
    <row r="1092" spans="1:2" x14ac:dyDescent="0.25">
      <c r="A1092" s="4">
        <v>7219884</v>
      </c>
      <c r="B1092" s="5">
        <v>1</v>
      </c>
    </row>
    <row r="1093" spans="1:2" x14ac:dyDescent="0.25">
      <c r="A1093" s="4">
        <v>7865609</v>
      </c>
      <c r="B1093" s="5">
        <v>1</v>
      </c>
    </row>
    <row r="1094" spans="1:2" x14ac:dyDescent="0.25">
      <c r="A1094" s="4">
        <v>7224275</v>
      </c>
      <c r="B1094" s="5">
        <v>1</v>
      </c>
    </row>
    <row r="1095" spans="1:2" x14ac:dyDescent="0.25">
      <c r="A1095" s="4">
        <v>7880396</v>
      </c>
      <c r="B1095" s="5">
        <v>1</v>
      </c>
    </row>
    <row r="1096" spans="1:2" x14ac:dyDescent="0.25">
      <c r="A1096" s="4">
        <v>7225111</v>
      </c>
      <c r="B1096" s="5">
        <v>1</v>
      </c>
    </row>
    <row r="1097" spans="1:2" x14ac:dyDescent="0.25">
      <c r="A1097" s="4">
        <v>7883595</v>
      </c>
      <c r="B1097" s="5">
        <v>1</v>
      </c>
    </row>
    <row r="1098" spans="1:2" x14ac:dyDescent="0.25">
      <c r="A1098" s="4">
        <v>7226610</v>
      </c>
      <c r="B1098" s="5">
        <v>1</v>
      </c>
    </row>
    <row r="1099" spans="1:2" x14ac:dyDescent="0.25">
      <c r="A1099" s="4">
        <v>7896629</v>
      </c>
      <c r="B1099" s="5">
        <v>1</v>
      </c>
    </row>
    <row r="1100" spans="1:2" x14ac:dyDescent="0.25">
      <c r="A1100" s="4">
        <v>7230252</v>
      </c>
      <c r="B1100" s="5">
        <v>1</v>
      </c>
    </row>
    <row r="1101" spans="1:2" x14ac:dyDescent="0.25">
      <c r="A1101" s="4">
        <v>6384230</v>
      </c>
      <c r="B1101" s="5">
        <v>1</v>
      </c>
    </row>
    <row r="1102" spans="1:2" x14ac:dyDescent="0.25">
      <c r="A1102" s="4">
        <v>8159788</v>
      </c>
      <c r="B1102" s="5">
        <v>1</v>
      </c>
    </row>
    <row r="1103" spans="1:2" x14ac:dyDescent="0.25">
      <c r="A1103" s="4">
        <v>7918038</v>
      </c>
      <c r="B1103" s="5">
        <v>1</v>
      </c>
    </row>
    <row r="1104" spans="1:2" x14ac:dyDescent="0.25">
      <c r="A1104" s="4">
        <v>6493406</v>
      </c>
      <c r="B1104" s="5">
        <v>1</v>
      </c>
    </row>
    <row r="1105" spans="1:2" x14ac:dyDescent="0.25">
      <c r="A1105" s="4">
        <v>6552755</v>
      </c>
      <c r="B1105" s="5">
        <v>1</v>
      </c>
    </row>
    <row r="1106" spans="1:2" x14ac:dyDescent="0.25">
      <c r="A1106" s="4">
        <v>7273239</v>
      </c>
      <c r="B1106" s="5">
        <v>1</v>
      </c>
    </row>
    <row r="1107" spans="1:2" x14ac:dyDescent="0.25">
      <c r="A1107" s="4">
        <v>7972076</v>
      </c>
      <c r="B1107" s="5">
        <v>1</v>
      </c>
    </row>
    <row r="1108" spans="1:2" x14ac:dyDescent="0.25">
      <c r="A1108" s="4">
        <v>6357818</v>
      </c>
      <c r="B1108" s="5">
        <v>1</v>
      </c>
    </row>
    <row r="1109" spans="1:2" x14ac:dyDescent="0.25">
      <c r="A1109" s="4">
        <v>7973476</v>
      </c>
      <c r="B1109" s="5">
        <v>1</v>
      </c>
    </row>
    <row r="1110" spans="1:2" x14ac:dyDescent="0.25">
      <c r="A1110" s="4">
        <v>7279106</v>
      </c>
      <c r="B1110" s="5">
        <v>1</v>
      </c>
    </row>
    <row r="1111" spans="1:2" x14ac:dyDescent="0.25">
      <c r="A1111" s="4">
        <v>7977726</v>
      </c>
      <c r="B1111" s="5">
        <v>1</v>
      </c>
    </row>
    <row r="1112" spans="1:2" x14ac:dyDescent="0.25">
      <c r="A1112" s="4">
        <v>7288626</v>
      </c>
      <c r="B1112" s="5">
        <v>1</v>
      </c>
    </row>
    <row r="1113" spans="1:2" x14ac:dyDescent="0.25">
      <c r="A1113" s="4">
        <v>7980513</v>
      </c>
      <c r="B1113" s="5">
        <v>1</v>
      </c>
    </row>
    <row r="1114" spans="1:2" x14ac:dyDescent="0.25">
      <c r="A1114" s="4">
        <v>7291318</v>
      </c>
      <c r="B1114" s="5">
        <v>1</v>
      </c>
    </row>
    <row r="1115" spans="1:2" x14ac:dyDescent="0.25">
      <c r="A1115" s="4">
        <v>7988607</v>
      </c>
      <c r="B1115" s="5">
        <v>1</v>
      </c>
    </row>
    <row r="1116" spans="1:2" x14ac:dyDescent="0.25">
      <c r="A1116" s="4">
        <v>7292887</v>
      </c>
      <c r="B1116" s="5">
        <v>1</v>
      </c>
    </row>
    <row r="1117" spans="1:2" x14ac:dyDescent="0.25">
      <c r="A1117" s="4">
        <v>8001915</v>
      </c>
      <c r="B1117" s="5">
        <v>1</v>
      </c>
    </row>
    <row r="1118" spans="1:2" x14ac:dyDescent="0.25">
      <c r="A1118" s="4">
        <v>7295667</v>
      </c>
      <c r="B1118" s="5">
        <v>1</v>
      </c>
    </row>
    <row r="1119" spans="1:2" x14ac:dyDescent="0.25">
      <c r="A1119" s="4">
        <v>8023179</v>
      </c>
      <c r="B1119" s="5">
        <v>1</v>
      </c>
    </row>
    <row r="1120" spans="1:2" x14ac:dyDescent="0.25">
      <c r="A1120" s="4">
        <v>7320123</v>
      </c>
      <c r="B1120" s="5">
        <v>1</v>
      </c>
    </row>
    <row r="1121" spans="1:2" x14ac:dyDescent="0.25">
      <c r="A1121" s="4">
        <v>8028777</v>
      </c>
      <c r="B1121" s="5">
        <v>1</v>
      </c>
    </row>
    <row r="1122" spans="1:2" x14ac:dyDescent="0.25">
      <c r="A1122" s="4">
        <v>7321543</v>
      </c>
      <c r="B1122" s="5">
        <v>1</v>
      </c>
    </row>
    <row r="1123" spans="1:2" x14ac:dyDescent="0.25">
      <c r="A1123" s="4">
        <v>8049834</v>
      </c>
      <c r="B1123" s="5">
        <v>1</v>
      </c>
    </row>
    <row r="1124" spans="1:2" x14ac:dyDescent="0.25">
      <c r="A1124" s="4">
        <v>7322741</v>
      </c>
      <c r="B1124" s="5">
        <v>1</v>
      </c>
    </row>
    <row r="1125" spans="1:2" x14ac:dyDescent="0.25">
      <c r="A1125" s="4">
        <v>8060169</v>
      </c>
      <c r="B1125" s="5">
        <v>1</v>
      </c>
    </row>
    <row r="1126" spans="1:2" x14ac:dyDescent="0.25">
      <c r="A1126" s="4">
        <v>7340326</v>
      </c>
      <c r="B1126" s="5">
        <v>1</v>
      </c>
    </row>
    <row r="1127" spans="1:2" x14ac:dyDescent="0.25">
      <c r="A1127" s="4">
        <v>8070345</v>
      </c>
      <c r="B1127" s="5">
        <v>1</v>
      </c>
    </row>
    <row r="1128" spans="1:2" x14ac:dyDescent="0.25">
      <c r="A1128" s="4">
        <v>6493766</v>
      </c>
      <c r="B1128" s="5">
        <v>1</v>
      </c>
    </row>
    <row r="1129" spans="1:2" x14ac:dyDescent="0.25">
      <c r="A1129" s="4">
        <v>6578914</v>
      </c>
      <c r="B1129" s="5">
        <v>1</v>
      </c>
    </row>
    <row r="1130" spans="1:2" x14ac:dyDescent="0.25">
      <c r="A1130" s="4">
        <v>7362963</v>
      </c>
      <c r="B1130" s="5">
        <v>1</v>
      </c>
    </row>
    <row r="1131" spans="1:2" x14ac:dyDescent="0.25">
      <c r="A1131" s="4">
        <v>8130722</v>
      </c>
      <c r="B1131" s="5">
        <v>1</v>
      </c>
    </row>
    <row r="1132" spans="1:2" x14ac:dyDescent="0.25">
      <c r="A1132" s="4">
        <v>7364500</v>
      </c>
      <c r="B1132" s="5">
        <v>1</v>
      </c>
    </row>
    <row r="1133" spans="1:2" x14ac:dyDescent="0.25">
      <c r="A1133" s="4">
        <v>8135542</v>
      </c>
      <c r="B1133" s="5">
        <v>1</v>
      </c>
    </row>
    <row r="1134" spans="1:2" x14ac:dyDescent="0.25">
      <c r="A1134" s="4">
        <v>6495153</v>
      </c>
      <c r="B1134" s="5">
        <v>1</v>
      </c>
    </row>
    <row r="1135" spans="1:2" x14ac:dyDescent="0.25">
      <c r="A1135" s="4">
        <v>8150086</v>
      </c>
      <c r="B1135" s="5">
        <v>1</v>
      </c>
    </row>
    <row r="1136" spans="1:2" x14ac:dyDescent="0.25">
      <c r="A1136" s="4">
        <v>7379567</v>
      </c>
      <c r="B1136" s="5">
        <v>1</v>
      </c>
    </row>
    <row r="1137" spans="1:2" x14ac:dyDescent="0.25">
      <c r="A1137" s="4">
        <v>8159466</v>
      </c>
      <c r="B1137" s="5">
        <v>1</v>
      </c>
    </row>
    <row r="1138" spans="1:2" x14ac:dyDescent="0.25">
      <c r="A1138" s="4">
        <v>7384686</v>
      </c>
      <c r="B1138" s="5">
        <v>1</v>
      </c>
    </row>
    <row r="1139" spans="1:2" x14ac:dyDescent="0.25">
      <c r="A1139" s="4">
        <v>6607648</v>
      </c>
      <c r="B1139" s="5">
        <v>1</v>
      </c>
    </row>
    <row r="1140" spans="1:2" x14ac:dyDescent="0.25">
      <c r="A1140" s="4">
        <v>7388260</v>
      </c>
      <c r="B1140" s="5">
        <v>1</v>
      </c>
    </row>
    <row r="1141" spans="1:2" x14ac:dyDescent="0.25">
      <c r="A1141" s="4">
        <v>6326108</v>
      </c>
      <c r="B1141" s="5">
        <v>1</v>
      </c>
    </row>
    <row r="1142" spans="1:2" x14ac:dyDescent="0.25">
      <c r="A1142" s="4">
        <v>7269536</v>
      </c>
      <c r="B1142" s="5">
        <v>1</v>
      </c>
    </row>
    <row r="1143" spans="1:2" x14ac:dyDescent="0.25">
      <c r="A1143" s="4">
        <v>5631380</v>
      </c>
      <c r="B1143" s="5">
        <v>1</v>
      </c>
    </row>
    <row r="1144" spans="1:2" x14ac:dyDescent="0.25">
      <c r="A1144" s="4">
        <v>6050570</v>
      </c>
      <c r="B1144" s="5">
        <v>1</v>
      </c>
    </row>
    <row r="1145" spans="1:2" x14ac:dyDescent="0.25">
      <c r="A1145" s="4">
        <v>5881130</v>
      </c>
      <c r="B1145" s="5">
        <v>1</v>
      </c>
    </row>
    <row r="1146" spans="1:2" x14ac:dyDescent="0.25">
      <c r="A1146" s="4">
        <v>4726561</v>
      </c>
      <c r="B1146" s="5">
        <v>1</v>
      </c>
    </row>
    <row r="1147" spans="1:2" x14ac:dyDescent="0.25">
      <c r="A1147" s="4">
        <v>6290575</v>
      </c>
      <c r="B1147" s="5">
        <v>1</v>
      </c>
    </row>
    <row r="1148" spans="1:2" x14ac:dyDescent="0.25">
      <c r="A1148" s="4">
        <v>4736016</v>
      </c>
      <c r="B1148" s="5">
        <v>1</v>
      </c>
    </row>
    <row r="1149" spans="1:2" x14ac:dyDescent="0.25">
      <c r="A1149" s="4">
        <v>5758962</v>
      </c>
      <c r="B1149" s="5">
        <v>1</v>
      </c>
    </row>
    <row r="1150" spans="1:2" x14ac:dyDescent="0.25">
      <c r="A1150" s="4">
        <v>4526057</v>
      </c>
      <c r="B1150" s="5">
        <v>1</v>
      </c>
    </row>
    <row r="1151" spans="1:2" x14ac:dyDescent="0.25">
      <c r="A1151" s="4">
        <v>5991516</v>
      </c>
      <c r="B1151" s="5">
        <v>1</v>
      </c>
    </row>
    <row r="1152" spans="1:2" x14ac:dyDescent="0.25">
      <c r="A1152" s="4">
        <v>4759206</v>
      </c>
      <c r="B1152" s="5">
        <v>1</v>
      </c>
    </row>
    <row r="1153" spans="1:2" x14ac:dyDescent="0.25">
      <c r="A1153" s="4">
        <v>6156594</v>
      </c>
      <c r="B1153" s="5">
        <v>1</v>
      </c>
    </row>
    <row r="1154" spans="1:2" x14ac:dyDescent="0.25">
      <c r="A1154" s="4">
        <v>4767842</v>
      </c>
      <c r="B1154" s="5">
        <v>1</v>
      </c>
    </row>
    <row r="1155" spans="1:2" x14ac:dyDescent="0.25">
      <c r="A1155" s="4">
        <v>5543741</v>
      </c>
      <c r="B1155" s="5">
        <v>1</v>
      </c>
    </row>
    <row r="1156" spans="1:2" x14ac:dyDescent="0.25">
      <c r="A1156" s="4">
        <v>4774889</v>
      </c>
      <c r="B1156" s="5">
        <v>1</v>
      </c>
    </row>
    <row r="1157" spans="1:2" x14ac:dyDescent="0.25">
      <c r="A1157" s="4">
        <v>5725773</v>
      </c>
      <c r="B1157" s="5">
        <v>1</v>
      </c>
    </row>
    <row r="1158" spans="1:2" x14ac:dyDescent="0.25">
      <c r="A1158" s="4">
        <v>4785864</v>
      </c>
      <c r="B1158" s="5">
        <v>1</v>
      </c>
    </row>
    <row r="1159" spans="1:2" x14ac:dyDescent="0.25">
      <c r="A1159" s="4">
        <v>5822881</v>
      </c>
      <c r="B1159" s="5">
        <v>1</v>
      </c>
    </row>
    <row r="1160" spans="1:2" x14ac:dyDescent="0.25">
      <c r="A1160" s="4">
        <v>4787793</v>
      </c>
      <c r="B1160" s="5">
        <v>1</v>
      </c>
    </row>
    <row r="1161" spans="1:2" x14ac:dyDescent="0.25">
      <c r="A1161" s="4">
        <v>5913571</v>
      </c>
      <c r="B1161" s="5">
        <v>1</v>
      </c>
    </row>
    <row r="1162" spans="1:2" x14ac:dyDescent="0.25">
      <c r="A1162" s="4">
        <v>4791902</v>
      </c>
      <c r="B1162" s="5">
        <v>1</v>
      </c>
    </row>
    <row r="1163" spans="1:2" x14ac:dyDescent="0.25">
      <c r="A1163" s="4">
        <v>6021417</v>
      </c>
      <c r="B1163" s="5">
        <v>1</v>
      </c>
    </row>
    <row r="1164" spans="1:2" x14ac:dyDescent="0.25">
      <c r="A1164" s="4">
        <v>4529192</v>
      </c>
      <c r="B1164" s="5">
        <v>1</v>
      </c>
    </row>
    <row r="1165" spans="1:2" x14ac:dyDescent="0.25">
      <c r="A1165" s="4">
        <v>6070329</v>
      </c>
      <c r="B1165" s="5">
        <v>1</v>
      </c>
    </row>
    <row r="1166" spans="1:2" x14ac:dyDescent="0.25">
      <c r="A1166" s="4">
        <v>4824250</v>
      </c>
      <c r="B1166" s="5">
        <v>1</v>
      </c>
    </row>
    <row r="1167" spans="1:2" x14ac:dyDescent="0.25">
      <c r="A1167" s="4">
        <v>6220398</v>
      </c>
      <c r="B1167" s="5">
        <v>1</v>
      </c>
    </row>
    <row r="1168" spans="1:2" x14ac:dyDescent="0.25">
      <c r="A1168" s="4">
        <v>4824267</v>
      </c>
      <c r="B1168" s="5">
        <v>1</v>
      </c>
    </row>
    <row r="1169" spans="1:2" x14ac:dyDescent="0.25">
      <c r="A1169" s="4">
        <v>5512492</v>
      </c>
      <c r="B1169" s="5">
        <v>1</v>
      </c>
    </row>
    <row r="1170" spans="1:2" x14ac:dyDescent="0.25">
      <c r="A1170" s="4">
        <v>4824710</v>
      </c>
      <c r="B1170" s="5">
        <v>1</v>
      </c>
    </row>
    <row r="1171" spans="1:2" x14ac:dyDescent="0.25">
      <c r="A1171" s="4">
        <v>5604405</v>
      </c>
      <c r="B1171" s="5">
        <v>1</v>
      </c>
    </row>
    <row r="1172" spans="1:2" x14ac:dyDescent="0.25">
      <c r="A1172" s="4">
        <v>4825302</v>
      </c>
      <c r="B1172" s="5">
        <v>1</v>
      </c>
    </row>
    <row r="1173" spans="1:2" x14ac:dyDescent="0.25">
      <c r="A1173" s="4">
        <v>5687077</v>
      </c>
      <c r="B1173" s="5">
        <v>1</v>
      </c>
    </row>
    <row r="1174" spans="1:2" x14ac:dyDescent="0.25">
      <c r="A1174" s="4">
        <v>4843076</v>
      </c>
      <c r="B1174" s="5">
        <v>1</v>
      </c>
    </row>
    <row r="1175" spans="1:2" x14ac:dyDescent="0.25">
      <c r="A1175" s="4">
        <v>5744555</v>
      </c>
      <c r="B1175" s="5">
        <v>1</v>
      </c>
    </row>
    <row r="1176" spans="1:2" x14ac:dyDescent="0.25">
      <c r="A1176" s="4">
        <v>4844054</v>
      </c>
      <c r="B1176" s="5">
        <v>1</v>
      </c>
    </row>
    <row r="1177" spans="1:2" x14ac:dyDescent="0.25">
      <c r="A1177" s="4">
        <v>4659808</v>
      </c>
      <c r="B1177" s="5">
        <v>1</v>
      </c>
    </row>
    <row r="1178" spans="1:2" x14ac:dyDescent="0.25">
      <c r="A1178" s="4">
        <v>4845362</v>
      </c>
      <c r="B1178" s="5">
        <v>1</v>
      </c>
    </row>
    <row r="1179" spans="1:2" x14ac:dyDescent="0.25">
      <c r="A1179" s="4">
        <v>5850216</v>
      </c>
      <c r="B1179" s="5">
        <v>1</v>
      </c>
    </row>
    <row r="1180" spans="1:2" x14ac:dyDescent="0.25">
      <c r="A1180" s="4">
        <v>4848864</v>
      </c>
      <c r="B1180" s="5">
        <v>1</v>
      </c>
    </row>
    <row r="1181" spans="1:2" x14ac:dyDescent="0.25">
      <c r="A1181" s="4">
        <v>5900506</v>
      </c>
      <c r="B1181" s="5">
        <v>1</v>
      </c>
    </row>
    <row r="1182" spans="1:2" x14ac:dyDescent="0.25">
      <c r="A1182" s="4">
        <v>4852863</v>
      </c>
      <c r="B1182" s="5">
        <v>1</v>
      </c>
    </row>
    <row r="1183" spans="1:2" x14ac:dyDescent="0.25">
      <c r="A1183" s="4">
        <v>5970183</v>
      </c>
      <c r="B1183" s="5">
        <v>1</v>
      </c>
    </row>
    <row r="1184" spans="1:2" x14ac:dyDescent="0.25">
      <c r="A1184" s="4">
        <v>4853153</v>
      </c>
      <c r="B1184" s="5">
        <v>1</v>
      </c>
    </row>
    <row r="1185" spans="1:2" x14ac:dyDescent="0.25">
      <c r="A1185" s="4">
        <v>6006309</v>
      </c>
      <c r="B1185" s="5">
        <v>1</v>
      </c>
    </row>
    <row r="1186" spans="1:2" x14ac:dyDescent="0.25">
      <c r="A1186" s="4">
        <v>4857453</v>
      </c>
      <c r="B1186" s="5">
        <v>1</v>
      </c>
    </row>
    <row r="1187" spans="1:2" x14ac:dyDescent="0.25">
      <c r="A1187" s="4">
        <v>6027120</v>
      </c>
      <c r="B1187" s="5">
        <v>1</v>
      </c>
    </row>
    <row r="1188" spans="1:2" x14ac:dyDescent="0.25">
      <c r="A1188" s="4">
        <v>4860618</v>
      </c>
      <c r="B1188" s="5">
        <v>1</v>
      </c>
    </row>
    <row r="1189" spans="1:2" x14ac:dyDescent="0.25">
      <c r="A1189" s="4">
        <v>4697138</v>
      </c>
      <c r="B1189" s="5">
        <v>1</v>
      </c>
    </row>
    <row r="1190" spans="1:2" x14ac:dyDescent="0.25">
      <c r="A1190" s="4">
        <v>4873703</v>
      </c>
      <c r="B1190" s="5">
        <v>1</v>
      </c>
    </row>
    <row r="1191" spans="1:2" x14ac:dyDescent="0.25">
      <c r="A1191" s="4">
        <v>6124638</v>
      </c>
      <c r="B1191" s="5">
        <v>1</v>
      </c>
    </row>
    <row r="1192" spans="1:2" x14ac:dyDescent="0.25">
      <c r="A1192" s="4">
        <v>4895290</v>
      </c>
      <c r="B1192" s="5">
        <v>1</v>
      </c>
    </row>
    <row r="1193" spans="1:2" x14ac:dyDescent="0.25">
      <c r="A1193" s="4">
        <v>6177366</v>
      </c>
      <c r="B1193" s="5">
        <v>1</v>
      </c>
    </row>
    <row r="1194" spans="1:2" x14ac:dyDescent="0.25">
      <c r="A1194" s="4">
        <v>4901642</v>
      </c>
      <c r="B1194" s="5">
        <v>1</v>
      </c>
    </row>
    <row r="1195" spans="1:2" x14ac:dyDescent="0.25">
      <c r="A1195" s="4">
        <v>6257971</v>
      </c>
      <c r="B1195" s="5">
        <v>1</v>
      </c>
    </row>
    <row r="1196" spans="1:2" x14ac:dyDescent="0.25">
      <c r="A1196" s="4">
        <v>4911005</v>
      </c>
      <c r="B1196" s="5">
        <v>1</v>
      </c>
    </row>
    <row r="1197" spans="1:2" x14ac:dyDescent="0.25">
      <c r="A1197" s="4">
        <v>6309138</v>
      </c>
      <c r="B1197" s="5">
        <v>1</v>
      </c>
    </row>
    <row r="1198" spans="1:2" x14ac:dyDescent="0.25">
      <c r="A1198" s="4">
        <v>4923459</v>
      </c>
      <c r="B1198" s="5">
        <v>1</v>
      </c>
    </row>
    <row r="1199" spans="1:2" x14ac:dyDescent="0.25">
      <c r="A1199" s="4">
        <v>5536146</v>
      </c>
      <c r="B1199" s="5">
        <v>1</v>
      </c>
    </row>
    <row r="1200" spans="1:2" x14ac:dyDescent="0.25">
      <c r="A1200" s="4">
        <v>4925279</v>
      </c>
      <c r="B1200" s="5">
        <v>1</v>
      </c>
    </row>
    <row r="1201" spans="1:2" x14ac:dyDescent="0.25">
      <c r="A1201" s="4">
        <v>5582631</v>
      </c>
      <c r="B1201" s="5">
        <v>1</v>
      </c>
    </row>
    <row r="1202" spans="1:2" x14ac:dyDescent="0.25">
      <c r="A1202" s="4">
        <v>4927402</v>
      </c>
      <c r="B1202" s="5">
        <v>1</v>
      </c>
    </row>
    <row r="1203" spans="1:2" x14ac:dyDescent="0.25">
      <c r="A1203" s="4">
        <v>5613566</v>
      </c>
      <c r="B1203" s="5">
        <v>1</v>
      </c>
    </row>
    <row r="1204" spans="1:2" x14ac:dyDescent="0.25">
      <c r="A1204" s="4">
        <v>4929499</v>
      </c>
      <c r="B1204" s="5">
        <v>1</v>
      </c>
    </row>
    <row r="1205" spans="1:2" x14ac:dyDescent="0.25">
      <c r="A1205" s="4">
        <v>5646830</v>
      </c>
      <c r="B1205" s="5">
        <v>1</v>
      </c>
    </row>
    <row r="1206" spans="1:2" x14ac:dyDescent="0.25">
      <c r="A1206" s="4">
        <v>4939683</v>
      </c>
      <c r="B1206" s="5">
        <v>1</v>
      </c>
    </row>
    <row r="1207" spans="1:2" x14ac:dyDescent="0.25">
      <c r="A1207" s="4">
        <v>4520463</v>
      </c>
      <c r="B1207" s="5">
        <v>1</v>
      </c>
    </row>
    <row r="1208" spans="1:2" x14ac:dyDescent="0.25">
      <c r="A1208" s="4">
        <v>4945889</v>
      </c>
      <c r="B1208" s="5">
        <v>1</v>
      </c>
    </row>
    <row r="1209" spans="1:2" x14ac:dyDescent="0.25">
      <c r="A1209" s="4">
        <v>5730350</v>
      </c>
      <c r="B1209" s="5">
        <v>1</v>
      </c>
    </row>
    <row r="1210" spans="1:2" x14ac:dyDescent="0.25">
      <c r="A1210" s="4">
        <v>4952685</v>
      </c>
      <c r="B1210" s="5">
        <v>1</v>
      </c>
    </row>
    <row r="1211" spans="1:2" x14ac:dyDescent="0.25">
      <c r="A1211" s="4">
        <v>5750549</v>
      </c>
      <c r="B1211" s="5">
        <v>1</v>
      </c>
    </row>
    <row r="1212" spans="1:2" x14ac:dyDescent="0.25">
      <c r="A1212" s="4">
        <v>4959594</v>
      </c>
      <c r="B1212" s="5">
        <v>1</v>
      </c>
    </row>
    <row r="1213" spans="1:2" x14ac:dyDescent="0.25">
      <c r="A1213" s="4">
        <v>5786740</v>
      </c>
      <c r="B1213" s="5">
        <v>1</v>
      </c>
    </row>
    <row r="1214" spans="1:2" x14ac:dyDescent="0.25">
      <c r="A1214" s="4">
        <v>4960672</v>
      </c>
      <c r="B1214" s="5">
        <v>1</v>
      </c>
    </row>
    <row r="1215" spans="1:2" x14ac:dyDescent="0.25">
      <c r="A1215" s="4">
        <v>5815339</v>
      </c>
      <c r="B1215" s="5">
        <v>1</v>
      </c>
    </row>
    <row r="1216" spans="1:2" x14ac:dyDescent="0.25">
      <c r="A1216" s="4">
        <v>4960687</v>
      </c>
      <c r="B1216" s="5">
        <v>1</v>
      </c>
    </row>
    <row r="1217" spans="1:2" x14ac:dyDescent="0.25">
      <c r="A1217" s="4">
        <v>4681236</v>
      </c>
      <c r="B1217" s="5">
        <v>1</v>
      </c>
    </row>
    <row r="1218" spans="1:2" x14ac:dyDescent="0.25">
      <c r="A1218" s="4">
        <v>4535172</v>
      </c>
      <c r="B1218" s="5">
        <v>1</v>
      </c>
    </row>
    <row r="1219" spans="1:2" x14ac:dyDescent="0.25">
      <c r="A1219" s="4">
        <v>5856822</v>
      </c>
      <c r="B1219" s="5">
        <v>1</v>
      </c>
    </row>
    <row r="1220" spans="1:2" x14ac:dyDescent="0.25">
      <c r="A1220" s="4">
        <v>4965118</v>
      </c>
      <c r="B1220" s="5">
        <v>1</v>
      </c>
    </row>
    <row r="1221" spans="1:2" x14ac:dyDescent="0.25">
      <c r="A1221" s="4">
        <v>5893512</v>
      </c>
      <c r="B1221" s="5">
        <v>1</v>
      </c>
    </row>
    <row r="1222" spans="1:2" x14ac:dyDescent="0.25">
      <c r="A1222" s="4">
        <v>4983193</v>
      </c>
      <c r="B1222" s="5">
        <v>1</v>
      </c>
    </row>
    <row r="1223" spans="1:2" x14ac:dyDescent="0.25">
      <c r="A1223" s="4">
        <v>5912710</v>
      </c>
      <c r="B1223" s="5">
        <v>1</v>
      </c>
    </row>
    <row r="1224" spans="1:2" x14ac:dyDescent="0.25">
      <c r="A1224" s="4">
        <v>4995171</v>
      </c>
      <c r="B1224" s="5">
        <v>1</v>
      </c>
    </row>
    <row r="1225" spans="1:2" x14ac:dyDescent="0.25">
      <c r="A1225" s="4">
        <v>5952625</v>
      </c>
      <c r="B1225" s="5">
        <v>1</v>
      </c>
    </row>
    <row r="1226" spans="1:2" x14ac:dyDescent="0.25">
      <c r="A1226" s="4">
        <v>5006675</v>
      </c>
      <c r="B1226" s="5">
        <v>1</v>
      </c>
    </row>
    <row r="1227" spans="1:2" x14ac:dyDescent="0.25">
      <c r="A1227" s="4">
        <v>5983034</v>
      </c>
      <c r="B1227" s="5">
        <v>1</v>
      </c>
    </row>
    <row r="1228" spans="1:2" x14ac:dyDescent="0.25">
      <c r="A1228" s="4">
        <v>5013602</v>
      </c>
      <c r="B1228" s="5">
        <v>1</v>
      </c>
    </row>
    <row r="1229" spans="1:2" x14ac:dyDescent="0.25">
      <c r="A1229" s="4">
        <v>6005020</v>
      </c>
      <c r="B1229" s="5">
        <v>1</v>
      </c>
    </row>
    <row r="1230" spans="1:2" x14ac:dyDescent="0.25">
      <c r="A1230" s="4">
        <v>5013688</v>
      </c>
      <c r="B1230" s="5">
        <v>1</v>
      </c>
    </row>
    <row r="1231" spans="1:2" x14ac:dyDescent="0.25">
      <c r="A1231" s="4">
        <v>6013508</v>
      </c>
      <c r="B1231" s="5">
        <v>1</v>
      </c>
    </row>
    <row r="1232" spans="1:2" x14ac:dyDescent="0.25">
      <c r="A1232" s="4">
        <v>5014399</v>
      </c>
      <c r="B1232" s="5">
        <v>1</v>
      </c>
    </row>
    <row r="1233" spans="1:2" x14ac:dyDescent="0.25">
      <c r="A1233" s="4">
        <v>6024447</v>
      </c>
      <c r="B1233" s="5">
        <v>1</v>
      </c>
    </row>
    <row r="1234" spans="1:2" x14ac:dyDescent="0.25">
      <c r="A1234" s="4">
        <v>5015921</v>
      </c>
      <c r="B1234" s="5">
        <v>1</v>
      </c>
    </row>
    <row r="1235" spans="1:2" x14ac:dyDescent="0.25">
      <c r="A1235" s="4">
        <v>6047761</v>
      </c>
      <c r="B1235" s="5">
        <v>1</v>
      </c>
    </row>
    <row r="1236" spans="1:2" x14ac:dyDescent="0.25">
      <c r="A1236" s="4">
        <v>5016981</v>
      </c>
      <c r="B1236" s="5">
        <v>1</v>
      </c>
    </row>
    <row r="1237" spans="1:2" x14ac:dyDescent="0.25">
      <c r="A1237" s="4">
        <v>6055986</v>
      </c>
      <c r="B1237" s="5">
        <v>1</v>
      </c>
    </row>
    <row r="1238" spans="1:2" x14ac:dyDescent="0.25">
      <c r="A1238" s="4">
        <v>5019634</v>
      </c>
      <c r="B1238" s="5">
        <v>1</v>
      </c>
    </row>
    <row r="1239" spans="1:2" x14ac:dyDescent="0.25">
      <c r="A1239" s="4">
        <v>4698731</v>
      </c>
      <c r="B1239" s="5">
        <v>1</v>
      </c>
    </row>
    <row r="1240" spans="1:2" x14ac:dyDescent="0.25">
      <c r="A1240" s="4">
        <v>5022247</v>
      </c>
      <c r="B1240" s="5">
        <v>1</v>
      </c>
    </row>
    <row r="1241" spans="1:2" x14ac:dyDescent="0.25">
      <c r="A1241" s="4">
        <v>6087997</v>
      </c>
      <c r="B1241" s="5">
        <v>1</v>
      </c>
    </row>
    <row r="1242" spans="1:2" x14ac:dyDescent="0.25">
      <c r="A1242" s="4">
        <v>5026277</v>
      </c>
      <c r="B1242" s="5">
        <v>1</v>
      </c>
    </row>
    <row r="1243" spans="1:2" x14ac:dyDescent="0.25">
      <c r="A1243" s="4">
        <v>6146223</v>
      </c>
      <c r="B1243" s="5">
        <v>1</v>
      </c>
    </row>
    <row r="1244" spans="1:2" x14ac:dyDescent="0.25">
      <c r="A1244" s="4">
        <v>5027404</v>
      </c>
      <c r="B1244" s="5">
        <v>1</v>
      </c>
    </row>
    <row r="1245" spans="1:2" x14ac:dyDescent="0.25">
      <c r="A1245" s="4">
        <v>6161675</v>
      </c>
      <c r="B1245" s="5">
        <v>1</v>
      </c>
    </row>
    <row r="1246" spans="1:2" x14ac:dyDescent="0.25">
      <c r="A1246" s="4">
        <v>5029329</v>
      </c>
      <c r="B1246" s="5">
        <v>1</v>
      </c>
    </row>
    <row r="1247" spans="1:2" x14ac:dyDescent="0.25">
      <c r="A1247" s="4">
        <v>6194112</v>
      </c>
      <c r="B1247" s="5">
        <v>1</v>
      </c>
    </row>
    <row r="1248" spans="1:2" x14ac:dyDescent="0.25">
      <c r="A1248" s="4">
        <v>5036422</v>
      </c>
      <c r="B1248" s="5">
        <v>1</v>
      </c>
    </row>
    <row r="1249" spans="1:2" x14ac:dyDescent="0.25">
      <c r="A1249" s="4">
        <v>6242177</v>
      </c>
      <c r="B1249" s="5">
        <v>1</v>
      </c>
    </row>
    <row r="1250" spans="1:2" x14ac:dyDescent="0.25">
      <c r="A1250" s="4">
        <v>5039266</v>
      </c>
      <c r="B1250" s="5">
        <v>1</v>
      </c>
    </row>
    <row r="1251" spans="1:2" x14ac:dyDescent="0.25">
      <c r="A1251" s="4">
        <v>6269166</v>
      </c>
      <c r="B1251" s="5">
        <v>1</v>
      </c>
    </row>
    <row r="1252" spans="1:2" x14ac:dyDescent="0.25">
      <c r="A1252" s="4">
        <v>5060909</v>
      </c>
      <c r="B1252" s="5">
        <v>1</v>
      </c>
    </row>
    <row r="1253" spans="1:2" x14ac:dyDescent="0.25">
      <c r="A1253" s="4">
        <v>6304174</v>
      </c>
      <c r="B1253" s="5">
        <v>1</v>
      </c>
    </row>
    <row r="1254" spans="1:2" x14ac:dyDescent="0.25">
      <c r="A1254" s="4">
        <v>4501823</v>
      </c>
      <c r="B1254" s="5">
        <v>1</v>
      </c>
    </row>
    <row r="1255" spans="1:2" x14ac:dyDescent="0.25">
      <c r="A1255" s="4">
        <v>4636713</v>
      </c>
      <c r="B1255" s="5">
        <v>1</v>
      </c>
    </row>
    <row r="1256" spans="1:2" x14ac:dyDescent="0.25">
      <c r="A1256" s="4">
        <v>5082463</v>
      </c>
      <c r="B1256" s="5">
        <v>1</v>
      </c>
    </row>
    <row r="1257" spans="1:2" x14ac:dyDescent="0.25">
      <c r="A1257" s="4">
        <v>4520226</v>
      </c>
      <c r="B1257" s="5">
        <v>1</v>
      </c>
    </row>
    <row r="1258" spans="1:2" x14ac:dyDescent="0.25">
      <c r="A1258" s="4">
        <v>5086182</v>
      </c>
      <c r="B1258" s="5">
        <v>1</v>
      </c>
    </row>
    <row r="1259" spans="1:2" x14ac:dyDescent="0.25">
      <c r="A1259" s="4">
        <v>5542324</v>
      </c>
      <c r="B1259" s="5">
        <v>1</v>
      </c>
    </row>
    <row r="1260" spans="1:2" x14ac:dyDescent="0.25">
      <c r="A1260" s="4">
        <v>4501726</v>
      </c>
      <c r="B1260" s="5">
        <v>1</v>
      </c>
    </row>
    <row r="1261" spans="1:2" x14ac:dyDescent="0.25">
      <c r="A1261" s="4">
        <v>5550678</v>
      </c>
      <c r="B1261" s="5">
        <v>1</v>
      </c>
    </row>
    <row r="1262" spans="1:2" x14ac:dyDescent="0.25">
      <c r="A1262" s="4">
        <v>5087484</v>
      </c>
      <c r="B1262" s="5">
        <v>1</v>
      </c>
    </row>
    <row r="1263" spans="1:2" x14ac:dyDescent="0.25">
      <c r="A1263" s="4">
        <v>5588421</v>
      </c>
      <c r="B1263" s="5">
        <v>1</v>
      </c>
    </row>
    <row r="1264" spans="1:2" x14ac:dyDescent="0.25">
      <c r="A1264" s="4">
        <v>5089019</v>
      </c>
      <c r="B1264" s="5">
        <v>1</v>
      </c>
    </row>
    <row r="1265" spans="1:2" x14ac:dyDescent="0.25">
      <c r="A1265" s="4">
        <v>5610335</v>
      </c>
      <c r="B1265" s="5">
        <v>1</v>
      </c>
    </row>
    <row r="1266" spans="1:2" x14ac:dyDescent="0.25">
      <c r="A1266" s="4">
        <v>5092577</v>
      </c>
      <c r="B1266" s="5">
        <v>1</v>
      </c>
    </row>
    <row r="1267" spans="1:2" x14ac:dyDescent="0.25">
      <c r="A1267" s="4">
        <v>5616210</v>
      </c>
      <c r="B1267" s="5">
        <v>1</v>
      </c>
    </row>
    <row r="1268" spans="1:2" x14ac:dyDescent="0.25">
      <c r="A1268" s="4">
        <v>4566750</v>
      </c>
      <c r="B1268" s="5">
        <v>1</v>
      </c>
    </row>
    <row r="1269" spans="1:2" x14ac:dyDescent="0.25">
      <c r="A1269" s="4">
        <v>5636281</v>
      </c>
      <c r="B1269" s="5">
        <v>1</v>
      </c>
    </row>
    <row r="1270" spans="1:2" x14ac:dyDescent="0.25">
      <c r="A1270" s="4">
        <v>5104536</v>
      </c>
      <c r="B1270" s="5">
        <v>1</v>
      </c>
    </row>
    <row r="1271" spans="1:2" x14ac:dyDescent="0.25">
      <c r="A1271" s="4">
        <v>5672312</v>
      </c>
      <c r="B1271" s="5">
        <v>1</v>
      </c>
    </row>
    <row r="1272" spans="1:2" x14ac:dyDescent="0.25">
      <c r="A1272" s="4">
        <v>4575865</v>
      </c>
      <c r="B1272" s="5">
        <v>1</v>
      </c>
    </row>
    <row r="1273" spans="1:2" x14ac:dyDescent="0.25">
      <c r="A1273" s="4">
        <v>5687447</v>
      </c>
      <c r="B1273" s="5">
        <v>1</v>
      </c>
    </row>
    <row r="1274" spans="1:2" x14ac:dyDescent="0.25">
      <c r="A1274" s="4">
        <v>5136126</v>
      </c>
      <c r="B1274" s="5">
        <v>1</v>
      </c>
    </row>
    <row r="1275" spans="1:2" x14ac:dyDescent="0.25">
      <c r="A1275" s="4">
        <v>5713477</v>
      </c>
      <c r="B1275" s="5">
        <v>1</v>
      </c>
    </row>
    <row r="1276" spans="1:2" x14ac:dyDescent="0.25">
      <c r="A1276" s="4">
        <v>5138547</v>
      </c>
      <c r="B1276" s="5">
        <v>1</v>
      </c>
    </row>
    <row r="1277" spans="1:2" x14ac:dyDescent="0.25">
      <c r="A1277" s="4">
        <v>5726531</v>
      </c>
      <c r="B1277" s="5">
        <v>1</v>
      </c>
    </row>
    <row r="1278" spans="1:2" x14ac:dyDescent="0.25">
      <c r="A1278" s="4">
        <v>5146166</v>
      </c>
      <c r="B1278" s="5">
        <v>1</v>
      </c>
    </row>
    <row r="1279" spans="1:2" x14ac:dyDescent="0.25">
      <c r="A1279" s="4">
        <v>5741700</v>
      </c>
      <c r="B1279" s="5">
        <v>1</v>
      </c>
    </row>
    <row r="1280" spans="1:2" x14ac:dyDescent="0.25">
      <c r="A1280" s="4">
        <v>5147242</v>
      </c>
      <c r="B1280" s="5">
        <v>1</v>
      </c>
    </row>
    <row r="1281" spans="1:2" x14ac:dyDescent="0.25">
      <c r="A1281" s="4">
        <v>5744567</v>
      </c>
      <c r="B1281" s="5">
        <v>1</v>
      </c>
    </row>
    <row r="1282" spans="1:2" x14ac:dyDescent="0.25">
      <c r="A1282" s="4">
        <v>4577789</v>
      </c>
      <c r="B1282" s="5">
        <v>1</v>
      </c>
    </row>
    <row r="1283" spans="1:2" x14ac:dyDescent="0.25">
      <c r="A1283" s="4">
        <v>5750819</v>
      </c>
      <c r="B1283" s="5">
        <v>1</v>
      </c>
    </row>
    <row r="1284" spans="1:2" x14ac:dyDescent="0.25">
      <c r="A1284" s="4">
        <v>5162775</v>
      </c>
      <c r="B1284" s="5">
        <v>1</v>
      </c>
    </row>
    <row r="1285" spans="1:2" x14ac:dyDescent="0.25">
      <c r="A1285" s="4">
        <v>5759409</v>
      </c>
      <c r="B1285" s="5">
        <v>1</v>
      </c>
    </row>
    <row r="1286" spans="1:2" x14ac:dyDescent="0.25">
      <c r="A1286" s="4">
        <v>5199929</v>
      </c>
      <c r="B1286" s="5">
        <v>1</v>
      </c>
    </row>
    <row r="1287" spans="1:2" x14ac:dyDescent="0.25">
      <c r="A1287" s="4">
        <v>5788783</v>
      </c>
      <c r="B1287" s="5">
        <v>1</v>
      </c>
    </row>
    <row r="1288" spans="1:2" x14ac:dyDescent="0.25">
      <c r="A1288" s="4">
        <v>5205087</v>
      </c>
      <c r="B1288" s="5">
        <v>1</v>
      </c>
    </row>
    <row r="1289" spans="1:2" x14ac:dyDescent="0.25">
      <c r="A1289" s="4">
        <v>5809293</v>
      </c>
      <c r="B1289" s="5">
        <v>1</v>
      </c>
    </row>
    <row r="1290" spans="1:2" x14ac:dyDescent="0.25">
      <c r="A1290" s="4">
        <v>5215912</v>
      </c>
      <c r="B1290" s="5">
        <v>1</v>
      </c>
    </row>
    <row r="1291" spans="1:2" x14ac:dyDescent="0.25">
      <c r="A1291" s="4">
        <v>4661635</v>
      </c>
      <c r="B1291" s="5">
        <v>1</v>
      </c>
    </row>
    <row r="1292" spans="1:2" x14ac:dyDescent="0.25">
      <c r="A1292" s="4">
        <v>5220235</v>
      </c>
      <c r="B1292" s="5">
        <v>1</v>
      </c>
    </row>
    <row r="1293" spans="1:2" x14ac:dyDescent="0.25">
      <c r="A1293" s="4">
        <v>5829504</v>
      </c>
      <c r="B1293" s="5">
        <v>1</v>
      </c>
    </row>
    <row r="1294" spans="1:2" x14ac:dyDescent="0.25">
      <c r="A1294" s="4">
        <v>5221005</v>
      </c>
      <c r="B1294" s="5">
        <v>1</v>
      </c>
    </row>
    <row r="1295" spans="1:2" x14ac:dyDescent="0.25">
      <c r="A1295" s="4">
        <v>5835972</v>
      </c>
      <c r="B1295" s="5">
        <v>1</v>
      </c>
    </row>
    <row r="1296" spans="1:2" x14ac:dyDescent="0.25">
      <c r="A1296" s="4">
        <v>4581715</v>
      </c>
      <c r="B1296" s="5">
        <v>1</v>
      </c>
    </row>
    <row r="1297" spans="1:2" x14ac:dyDescent="0.25">
      <c r="A1297" s="4">
        <v>5854377</v>
      </c>
      <c r="B1297" s="5">
        <v>1</v>
      </c>
    </row>
    <row r="1298" spans="1:2" x14ac:dyDescent="0.25">
      <c r="A1298" s="4">
        <v>5228419</v>
      </c>
      <c r="B1298" s="5">
        <v>1</v>
      </c>
    </row>
    <row r="1299" spans="1:2" x14ac:dyDescent="0.25">
      <c r="A1299" s="4">
        <v>5859235</v>
      </c>
      <c r="B1299" s="5">
        <v>1</v>
      </c>
    </row>
    <row r="1300" spans="1:2" x14ac:dyDescent="0.25">
      <c r="A1300" s="4">
        <v>4599598</v>
      </c>
      <c r="B1300" s="5">
        <v>1</v>
      </c>
    </row>
    <row r="1301" spans="1:2" x14ac:dyDescent="0.25">
      <c r="A1301" s="4">
        <v>5883714</v>
      </c>
      <c r="B1301" s="5">
        <v>1</v>
      </c>
    </row>
    <row r="1302" spans="1:2" x14ac:dyDescent="0.25">
      <c r="A1302" s="4">
        <v>5233531</v>
      </c>
      <c r="B1302" s="5">
        <v>1</v>
      </c>
    </row>
    <row r="1303" spans="1:2" x14ac:dyDescent="0.25">
      <c r="A1303" s="4">
        <v>5894865</v>
      </c>
      <c r="B1303" s="5">
        <v>1</v>
      </c>
    </row>
    <row r="1304" spans="1:2" x14ac:dyDescent="0.25">
      <c r="A1304" s="4">
        <v>5244597</v>
      </c>
      <c r="B1304" s="5">
        <v>1</v>
      </c>
    </row>
    <row r="1305" spans="1:2" x14ac:dyDescent="0.25">
      <c r="A1305" s="4">
        <v>5900664</v>
      </c>
      <c r="B1305" s="5">
        <v>1</v>
      </c>
    </row>
    <row r="1306" spans="1:2" x14ac:dyDescent="0.25">
      <c r="A1306" s="4">
        <v>5251861</v>
      </c>
      <c r="B1306" s="5">
        <v>1</v>
      </c>
    </row>
    <row r="1307" spans="1:2" x14ac:dyDescent="0.25">
      <c r="A1307" s="4">
        <v>5913547</v>
      </c>
      <c r="B1307" s="5">
        <v>1</v>
      </c>
    </row>
    <row r="1308" spans="1:2" x14ac:dyDescent="0.25">
      <c r="A1308" s="4">
        <v>5252835</v>
      </c>
      <c r="B1308" s="5">
        <v>1</v>
      </c>
    </row>
    <row r="1309" spans="1:2" x14ac:dyDescent="0.25">
      <c r="A1309" s="4">
        <v>5926011</v>
      </c>
      <c r="B1309" s="5">
        <v>1</v>
      </c>
    </row>
    <row r="1310" spans="1:2" x14ac:dyDescent="0.25">
      <c r="A1310" s="4">
        <v>5253133</v>
      </c>
      <c r="B1310" s="5">
        <v>1</v>
      </c>
    </row>
    <row r="1311" spans="1:2" x14ac:dyDescent="0.25">
      <c r="A1311" s="4">
        <v>5960122</v>
      </c>
      <c r="B1311" s="5">
        <v>1</v>
      </c>
    </row>
    <row r="1312" spans="1:2" x14ac:dyDescent="0.25">
      <c r="A1312" s="4">
        <v>5254694</v>
      </c>
      <c r="B1312" s="5">
        <v>1</v>
      </c>
    </row>
    <row r="1313" spans="1:2" x14ac:dyDescent="0.25">
      <c r="A1313" s="4">
        <v>5980925</v>
      </c>
      <c r="B1313" s="5">
        <v>1</v>
      </c>
    </row>
    <row r="1314" spans="1:2" x14ac:dyDescent="0.25">
      <c r="A1314" s="4">
        <v>5272270</v>
      </c>
      <c r="B1314" s="5">
        <v>1</v>
      </c>
    </row>
    <row r="1315" spans="1:2" x14ac:dyDescent="0.25">
      <c r="A1315" s="4">
        <v>5984039</v>
      </c>
      <c r="B1315" s="5">
        <v>1</v>
      </c>
    </row>
    <row r="1316" spans="1:2" x14ac:dyDescent="0.25">
      <c r="A1316" s="4">
        <v>4606501</v>
      </c>
      <c r="B1316" s="5">
        <v>1</v>
      </c>
    </row>
    <row r="1317" spans="1:2" x14ac:dyDescent="0.25">
      <c r="A1317" s="4">
        <v>5997385</v>
      </c>
      <c r="B1317" s="5">
        <v>1</v>
      </c>
    </row>
    <row r="1318" spans="1:2" x14ac:dyDescent="0.25">
      <c r="A1318" s="4">
        <v>5290460</v>
      </c>
      <c r="B1318" s="5">
        <v>1</v>
      </c>
    </row>
    <row r="1319" spans="1:2" x14ac:dyDescent="0.25">
      <c r="A1319" s="4">
        <v>6005355</v>
      </c>
      <c r="B1319" s="5">
        <v>1</v>
      </c>
    </row>
    <row r="1320" spans="1:2" x14ac:dyDescent="0.25">
      <c r="A1320" s="4">
        <v>5303411</v>
      </c>
      <c r="B1320" s="5">
        <v>1</v>
      </c>
    </row>
    <row r="1321" spans="1:2" x14ac:dyDescent="0.25">
      <c r="A1321" s="4">
        <v>6009110</v>
      </c>
      <c r="B1321" s="5">
        <v>1</v>
      </c>
    </row>
    <row r="1322" spans="1:2" x14ac:dyDescent="0.25">
      <c r="A1322" s="4">
        <v>5305478</v>
      </c>
      <c r="B1322" s="5">
        <v>1</v>
      </c>
    </row>
    <row r="1323" spans="1:2" x14ac:dyDescent="0.25">
      <c r="A1323" s="4">
        <v>6018613</v>
      </c>
      <c r="B1323" s="5">
        <v>1</v>
      </c>
    </row>
    <row r="1324" spans="1:2" x14ac:dyDescent="0.25">
      <c r="A1324" s="4">
        <v>5312081</v>
      </c>
      <c r="B1324" s="5">
        <v>1</v>
      </c>
    </row>
    <row r="1325" spans="1:2" x14ac:dyDescent="0.25">
      <c r="A1325" s="4">
        <v>6023049</v>
      </c>
      <c r="B1325" s="5">
        <v>1</v>
      </c>
    </row>
    <row r="1326" spans="1:2" x14ac:dyDescent="0.25">
      <c r="A1326" s="4">
        <v>5318850</v>
      </c>
      <c r="B1326" s="5">
        <v>1</v>
      </c>
    </row>
    <row r="1327" spans="1:2" x14ac:dyDescent="0.25">
      <c r="A1327" s="4">
        <v>6026397</v>
      </c>
      <c r="B1327" s="5">
        <v>1</v>
      </c>
    </row>
    <row r="1328" spans="1:2" x14ac:dyDescent="0.25">
      <c r="A1328" s="4">
        <v>5340881</v>
      </c>
      <c r="B1328" s="5">
        <v>1</v>
      </c>
    </row>
    <row r="1329" spans="1:2" x14ac:dyDescent="0.25">
      <c r="A1329" s="4">
        <v>6045882</v>
      </c>
      <c r="B1329" s="5">
        <v>1</v>
      </c>
    </row>
    <row r="1330" spans="1:2" x14ac:dyDescent="0.25">
      <c r="A1330" s="4">
        <v>5349562</v>
      </c>
      <c r="B1330" s="5">
        <v>1</v>
      </c>
    </row>
    <row r="1331" spans="1:2" x14ac:dyDescent="0.25">
      <c r="A1331" s="4">
        <v>6050344</v>
      </c>
      <c r="B1331" s="5">
        <v>1</v>
      </c>
    </row>
    <row r="1332" spans="1:2" x14ac:dyDescent="0.25">
      <c r="A1332" s="4">
        <v>5354141</v>
      </c>
      <c r="B1332" s="5">
        <v>1</v>
      </c>
    </row>
    <row r="1333" spans="1:2" x14ac:dyDescent="0.25">
      <c r="A1333" s="4">
        <v>6051341</v>
      </c>
      <c r="B1333" s="5">
        <v>1</v>
      </c>
    </row>
    <row r="1334" spans="1:2" x14ac:dyDescent="0.25">
      <c r="A1334" s="4">
        <v>5356378</v>
      </c>
      <c r="B1334" s="5">
        <v>1</v>
      </c>
    </row>
    <row r="1335" spans="1:2" x14ac:dyDescent="0.25">
      <c r="A1335" s="4">
        <v>6056372</v>
      </c>
      <c r="B1335" s="5">
        <v>1</v>
      </c>
    </row>
    <row r="1336" spans="1:2" x14ac:dyDescent="0.25">
      <c r="A1336" s="4">
        <v>5356824</v>
      </c>
      <c r="B1336" s="5">
        <v>1</v>
      </c>
    </row>
    <row r="1337" spans="1:2" x14ac:dyDescent="0.25">
      <c r="A1337" s="4">
        <v>6062869</v>
      </c>
      <c r="B1337" s="5">
        <v>1</v>
      </c>
    </row>
    <row r="1338" spans="1:2" x14ac:dyDescent="0.25">
      <c r="A1338" s="4">
        <v>5372125</v>
      </c>
      <c r="B1338" s="5">
        <v>1</v>
      </c>
    </row>
    <row r="1339" spans="1:2" x14ac:dyDescent="0.25">
      <c r="A1339" s="4">
        <v>6070136</v>
      </c>
      <c r="B1339" s="5">
        <v>1</v>
      </c>
    </row>
    <row r="1340" spans="1:2" x14ac:dyDescent="0.25">
      <c r="A1340" s="4">
        <v>6312012</v>
      </c>
      <c r="B1340" s="5">
        <v>1</v>
      </c>
    </row>
    <row r="1341" spans="1:2" x14ac:dyDescent="0.25">
      <c r="A1341" s="4">
        <v>6087301</v>
      </c>
      <c r="B1341" s="5">
        <v>1</v>
      </c>
    </row>
    <row r="1342" spans="1:2" x14ac:dyDescent="0.25">
      <c r="A1342" s="4">
        <v>6320579</v>
      </c>
      <c r="B1342" s="5">
        <v>1</v>
      </c>
    </row>
    <row r="1343" spans="1:2" x14ac:dyDescent="0.25">
      <c r="A1343" s="4">
        <v>6118241</v>
      </c>
      <c r="B1343" s="5">
        <v>1</v>
      </c>
    </row>
    <row r="1344" spans="1:2" x14ac:dyDescent="0.25">
      <c r="A1344" s="4">
        <v>5379981</v>
      </c>
      <c r="B1344" s="5">
        <v>1</v>
      </c>
    </row>
    <row r="1345" spans="1:2" x14ac:dyDescent="0.25">
      <c r="A1345" s="4">
        <v>6131743</v>
      </c>
      <c r="B1345" s="5">
        <v>1</v>
      </c>
    </row>
    <row r="1346" spans="1:2" x14ac:dyDescent="0.25">
      <c r="A1346" s="4">
        <v>5392799</v>
      </c>
      <c r="B1346" s="5">
        <v>1</v>
      </c>
    </row>
    <row r="1347" spans="1:2" x14ac:dyDescent="0.25">
      <c r="A1347" s="4">
        <v>6151478</v>
      </c>
      <c r="B1347" s="5">
        <v>1</v>
      </c>
    </row>
    <row r="1348" spans="1:2" x14ac:dyDescent="0.25">
      <c r="A1348" s="4">
        <v>5415372</v>
      </c>
      <c r="B1348" s="5">
        <v>1</v>
      </c>
    </row>
    <row r="1349" spans="1:2" x14ac:dyDescent="0.25">
      <c r="A1349" s="4">
        <v>6158527</v>
      </c>
      <c r="B1349" s="5">
        <v>1</v>
      </c>
    </row>
    <row r="1350" spans="1:2" x14ac:dyDescent="0.25">
      <c r="A1350" s="4">
        <v>5418543</v>
      </c>
      <c r="B1350" s="5">
        <v>1</v>
      </c>
    </row>
    <row r="1351" spans="1:2" x14ac:dyDescent="0.25">
      <c r="A1351" s="4">
        <v>4702334</v>
      </c>
      <c r="B1351" s="5">
        <v>1</v>
      </c>
    </row>
    <row r="1352" spans="1:2" x14ac:dyDescent="0.25">
      <c r="A1352" s="4">
        <v>5440420</v>
      </c>
      <c r="B1352" s="5">
        <v>1</v>
      </c>
    </row>
    <row r="1353" spans="1:2" x14ac:dyDescent="0.25">
      <c r="A1353" s="4">
        <v>6191682</v>
      </c>
      <c r="B1353" s="5">
        <v>1</v>
      </c>
    </row>
    <row r="1354" spans="1:2" x14ac:dyDescent="0.25">
      <c r="A1354" s="4">
        <v>5446203</v>
      </c>
      <c r="B1354" s="5">
        <v>1</v>
      </c>
    </row>
    <row r="1355" spans="1:2" x14ac:dyDescent="0.25">
      <c r="A1355" s="4">
        <v>6218089</v>
      </c>
      <c r="B1355" s="5">
        <v>1</v>
      </c>
    </row>
    <row r="1356" spans="1:2" x14ac:dyDescent="0.25">
      <c r="A1356" s="4">
        <v>5448890</v>
      </c>
      <c r="B1356" s="5">
        <v>1</v>
      </c>
    </row>
    <row r="1357" spans="1:2" x14ac:dyDescent="0.25">
      <c r="A1357" s="4">
        <v>4703748</v>
      </c>
      <c r="B1357" s="5">
        <v>1</v>
      </c>
    </row>
    <row r="1358" spans="1:2" x14ac:dyDescent="0.25">
      <c r="A1358" s="4">
        <v>5464497</v>
      </c>
      <c r="B1358" s="5">
        <v>1</v>
      </c>
    </row>
    <row r="1359" spans="1:2" x14ac:dyDescent="0.25">
      <c r="A1359" s="4">
        <v>6251788</v>
      </c>
      <c r="B1359" s="5">
        <v>1</v>
      </c>
    </row>
    <row r="1360" spans="1:2" x14ac:dyDescent="0.25">
      <c r="A1360" s="4">
        <v>5465004</v>
      </c>
      <c r="B1360" s="5">
        <v>1</v>
      </c>
    </row>
    <row r="1361" spans="1:2" x14ac:dyDescent="0.25">
      <c r="A1361" s="4">
        <v>4714815</v>
      </c>
      <c r="B1361" s="5">
        <v>1</v>
      </c>
    </row>
    <row r="1362" spans="1:2" x14ac:dyDescent="0.25">
      <c r="A1362" s="4">
        <v>5487496</v>
      </c>
      <c r="B1362" s="5">
        <v>1</v>
      </c>
    </row>
    <row r="1363" spans="1:2" x14ac:dyDescent="0.25">
      <c r="A1363" s="4">
        <v>6270159</v>
      </c>
      <c r="B1363" s="5">
        <v>1</v>
      </c>
    </row>
    <row r="1364" spans="1:2" x14ac:dyDescent="0.25">
      <c r="A1364" s="4">
        <v>5489867</v>
      </c>
      <c r="B1364" s="5">
        <v>1</v>
      </c>
    </row>
    <row r="1365" spans="1:2" x14ac:dyDescent="0.25">
      <c r="A1365" s="4">
        <v>6299545</v>
      </c>
      <c r="B1365" s="5">
        <v>1</v>
      </c>
    </row>
    <row r="1366" spans="1:2" x14ac:dyDescent="0.25">
      <c r="A1366" s="4">
        <v>4614100</v>
      </c>
      <c r="B1366" s="5">
        <v>1</v>
      </c>
    </row>
    <row r="1367" spans="1:2" x14ac:dyDescent="0.25">
      <c r="A1367" s="4">
        <v>6305758</v>
      </c>
      <c r="B1367" s="5">
        <v>1</v>
      </c>
    </row>
    <row r="1368" spans="1:2" x14ac:dyDescent="0.25">
      <c r="A1368" s="4">
        <v>4509550</v>
      </c>
      <c r="B1368" s="5">
        <v>1</v>
      </c>
    </row>
    <row r="1369" spans="1:2" x14ac:dyDescent="0.25">
      <c r="A1369" s="4">
        <v>4720934</v>
      </c>
      <c r="B1369" s="5">
        <v>1</v>
      </c>
    </row>
    <row r="1370" spans="1:2" x14ac:dyDescent="0.25">
      <c r="A1370" s="4">
        <v>5508903</v>
      </c>
      <c r="B1370" s="5">
        <v>1</v>
      </c>
    </row>
    <row r="1371" spans="1:2" x14ac:dyDescent="0.25">
      <c r="A1371" s="4">
        <v>5372891</v>
      </c>
      <c r="B1371" s="5">
        <v>1</v>
      </c>
    </row>
    <row r="1372" spans="1:2" x14ac:dyDescent="0.25">
      <c r="A1372" s="4">
        <v>4497624</v>
      </c>
      <c r="B1372" s="5">
        <v>1</v>
      </c>
    </row>
    <row r="1373" spans="1:2" x14ac:dyDescent="0.25">
      <c r="A1373" s="4">
        <v>5376362</v>
      </c>
      <c r="B1373" s="5">
        <v>1</v>
      </c>
    </row>
    <row r="1374" spans="1:2" x14ac:dyDescent="0.25">
      <c r="A1374" s="4">
        <v>3912924</v>
      </c>
      <c r="B1374" s="5">
        <v>1</v>
      </c>
    </row>
    <row r="1375" spans="1:2" x14ac:dyDescent="0.25">
      <c r="A1375" s="4">
        <v>4273704</v>
      </c>
      <c r="B1375" s="5">
        <v>1</v>
      </c>
    </row>
    <row r="1376" spans="1:2" x14ac:dyDescent="0.25">
      <c r="A1376" s="4">
        <v>4068728</v>
      </c>
      <c r="B1376" s="5">
        <v>1</v>
      </c>
    </row>
    <row r="1377" spans="1:2" x14ac:dyDescent="0.25">
      <c r="A1377" s="4">
        <v>3028093</v>
      </c>
      <c r="B1377" s="5">
        <v>1</v>
      </c>
    </row>
    <row r="1378" spans="1:2" x14ac:dyDescent="0.25">
      <c r="A1378" s="4">
        <v>3025855</v>
      </c>
      <c r="B1378" s="5">
        <v>1</v>
      </c>
    </row>
    <row r="1379" spans="1:2" x14ac:dyDescent="0.25">
      <c r="A1379" s="4">
        <v>3029994</v>
      </c>
      <c r="B1379" s="5">
        <v>1</v>
      </c>
    </row>
    <row r="1380" spans="1:2" x14ac:dyDescent="0.25">
      <c r="A1380" s="4">
        <v>2947035</v>
      </c>
      <c r="B1380" s="5">
        <v>1</v>
      </c>
    </row>
    <row r="1381" spans="1:2" x14ac:dyDescent="0.25">
      <c r="A1381" s="4">
        <v>3040267</v>
      </c>
      <c r="B1381" s="5">
        <v>1</v>
      </c>
    </row>
    <row r="1382" spans="1:2" x14ac:dyDescent="0.25">
      <c r="A1382" s="4">
        <v>2969264</v>
      </c>
      <c r="B1382" s="5">
        <v>1</v>
      </c>
    </row>
    <row r="1383" spans="1:2" x14ac:dyDescent="0.25">
      <c r="A1383" s="4">
        <v>3072421</v>
      </c>
      <c r="B1383" s="5">
        <v>1</v>
      </c>
    </row>
    <row r="1384" spans="1:2" x14ac:dyDescent="0.25">
      <c r="A1384" s="4">
        <v>4379415</v>
      </c>
      <c r="B1384" s="5">
        <v>1</v>
      </c>
    </row>
    <row r="1385" spans="1:2" x14ac:dyDescent="0.25">
      <c r="A1385" s="4">
        <v>3073815</v>
      </c>
      <c r="B1385" s="5">
        <v>1</v>
      </c>
    </row>
    <row r="1386" spans="1:2" x14ac:dyDescent="0.25">
      <c r="A1386" s="4">
        <v>3851940</v>
      </c>
      <c r="B1386" s="5">
        <v>1</v>
      </c>
    </row>
    <row r="1387" spans="1:2" x14ac:dyDescent="0.25">
      <c r="A1387" s="4">
        <v>2771511</v>
      </c>
      <c r="B1387" s="5">
        <v>1</v>
      </c>
    </row>
    <row r="1388" spans="1:2" x14ac:dyDescent="0.25">
      <c r="A1388" s="4">
        <v>3944120</v>
      </c>
      <c r="B1388" s="5">
        <v>1</v>
      </c>
    </row>
    <row r="1389" spans="1:2" x14ac:dyDescent="0.25">
      <c r="A1389" s="4">
        <v>3087246</v>
      </c>
      <c r="B1389" s="5">
        <v>1</v>
      </c>
    </row>
    <row r="1390" spans="1:2" x14ac:dyDescent="0.25">
      <c r="A1390" s="4">
        <v>4034491</v>
      </c>
      <c r="B1390" s="5">
        <v>1</v>
      </c>
    </row>
    <row r="1391" spans="1:2" x14ac:dyDescent="0.25">
      <c r="A1391" s="4">
        <v>3093964</v>
      </c>
      <c r="B1391" s="5">
        <v>1</v>
      </c>
    </row>
    <row r="1392" spans="1:2" x14ac:dyDescent="0.25">
      <c r="A1392" s="4">
        <v>4113351</v>
      </c>
      <c r="B1392" s="5">
        <v>1</v>
      </c>
    </row>
    <row r="1393" spans="1:2" x14ac:dyDescent="0.25">
      <c r="A1393" s="4">
        <v>2828759</v>
      </c>
      <c r="B1393" s="5">
        <v>1</v>
      </c>
    </row>
    <row r="1394" spans="1:2" x14ac:dyDescent="0.25">
      <c r="A1394" s="4">
        <v>2985743</v>
      </c>
      <c r="B1394" s="5">
        <v>1</v>
      </c>
    </row>
    <row r="1395" spans="1:2" x14ac:dyDescent="0.25">
      <c r="A1395" s="4">
        <v>3102910</v>
      </c>
      <c r="B1395" s="5">
        <v>1</v>
      </c>
    </row>
    <row r="1396" spans="1:2" x14ac:dyDescent="0.25">
      <c r="A1396" s="4">
        <v>4305960</v>
      </c>
      <c r="B1396" s="5">
        <v>1</v>
      </c>
    </row>
    <row r="1397" spans="1:2" x14ac:dyDescent="0.25">
      <c r="A1397" s="4">
        <v>3109039</v>
      </c>
      <c r="B1397" s="5">
        <v>1</v>
      </c>
    </row>
    <row r="1398" spans="1:2" x14ac:dyDescent="0.25">
      <c r="A1398" s="4">
        <v>4429479</v>
      </c>
      <c r="B1398" s="5">
        <v>1</v>
      </c>
    </row>
    <row r="1399" spans="1:2" x14ac:dyDescent="0.25">
      <c r="A1399" s="4">
        <v>3109133</v>
      </c>
      <c r="B1399" s="5">
        <v>1</v>
      </c>
    </row>
    <row r="1400" spans="1:2" x14ac:dyDescent="0.25">
      <c r="A1400" s="4">
        <v>3804078</v>
      </c>
      <c r="B1400" s="5">
        <v>1</v>
      </c>
    </row>
    <row r="1401" spans="1:2" x14ac:dyDescent="0.25">
      <c r="A1401" s="4">
        <v>3120387</v>
      </c>
      <c r="B1401" s="5">
        <v>1</v>
      </c>
    </row>
    <row r="1402" spans="1:2" x14ac:dyDescent="0.25">
      <c r="A1402" s="4">
        <v>3864488</v>
      </c>
      <c r="B1402" s="5">
        <v>1</v>
      </c>
    </row>
    <row r="1403" spans="1:2" x14ac:dyDescent="0.25">
      <c r="A1403" s="4">
        <v>3121640</v>
      </c>
      <c r="B1403" s="5">
        <v>1</v>
      </c>
    </row>
    <row r="1404" spans="1:2" x14ac:dyDescent="0.25">
      <c r="A1404" s="4">
        <v>3931464</v>
      </c>
      <c r="B1404" s="5">
        <v>1</v>
      </c>
    </row>
    <row r="1405" spans="1:2" x14ac:dyDescent="0.25">
      <c r="A1405" s="4">
        <v>3121850</v>
      </c>
      <c r="B1405" s="5">
        <v>1</v>
      </c>
    </row>
    <row r="1406" spans="1:2" x14ac:dyDescent="0.25">
      <c r="A1406" s="4">
        <v>3979295</v>
      </c>
      <c r="B1406" s="5">
        <v>1</v>
      </c>
    </row>
    <row r="1407" spans="1:2" x14ac:dyDescent="0.25">
      <c r="A1407" s="4">
        <v>3127402</v>
      </c>
      <c r="B1407" s="5">
        <v>1</v>
      </c>
    </row>
    <row r="1408" spans="1:2" x14ac:dyDescent="0.25">
      <c r="A1408" s="4">
        <v>4007464</v>
      </c>
      <c r="B1408" s="5">
        <v>1</v>
      </c>
    </row>
    <row r="1409" spans="1:2" x14ac:dyDescent="0.25">
      <c r="A1409" s="4">
        <v>2835355</v>
      </c>
      <c r="B1409" s="5">
        <v>1</v>
      </c>
    </row>
    <row r="1410" spans="1:2" x14ac:dyDescent="0.25">
      <c r="A1410" s="4">
        <v>4056361</v>
      </c>
      <c r="B1410" s="5">
        <v>1</v>
      </c>
    </row>
    <row r="1411" spans="1:2" x14ac:dyDescent="0.25">
      <c r="A1411" s="4">
        <v>3134379</v>
      </c>
      <c r="B1411" s="5">
        <v>1</v>
      </c>
    </row>
    <row r="1412" spans="1:2" x14ac:dyDescent="0.25">
      <c r="A1412" s="4">
        <v>4094662</v>
      </c>
      <c r="B1412" s="5">
        <v>1</v>
      </c>
    </row>
    <row r="1413" spans="1:2" x14ac:dyDescent="0.25">
      <c r="A1413" s="4">
        <v>3135285</v>
      </c>
      <c r="B1413" s="5">
        <v>1</v>
      </c>
    </row>
    <row r="1414" spans="1:2" x14ac:dyDescent="0.25">
      <c r="A1414" s="4">
        <v>4144248</v>
      </c>
      <c r="B1414" s="5">
        <v>1</v>
      </c>
    </row>
    <row r="1415" spans="1:2" x14ac:dyDescent="0.25">
      <c r="A1415" s="4">
        <v>3136675</v>
      </c>
      <c r="B1415" s="5">
        <v>1</v>
      </c>
    </row>
    <row r="1416" spans="1:2" x14ac:dyDescent="0.25">
      <c r="A1416" s="4">
        <v>4187727</v>
      </c>
      <c r="B1416" s="5">
        <v>1</v>
      </c>
    </row>
    <row r="1417" spans="1:2" x14ac:dyDescent="0.25">
      <c r="A1417" s="4">
        <v>2838216</v>
      </c>
      <c r="B1417" s="5">
        <v>1</v>
      </c>
    </row>
    <row r="1418" spans="1:2" x14ac:dyDescent="0.25">
      <c r="A1418" s="4">
        <v>4238684</v>
      </c>
      <c r="B1418" s="5">
        <v>1</v>
      </c>
    </row>
    <row r="1419" spans="1:2" x14ac:dyDescent="0.25">
      <c r="A1419" s="4">
        <v>3153023</v>
      </c>
      <c r="B1419" s="5">
        <v>1</v>
      </c>
    </row>
    <row r="1420" spans="1:2" x14ac:dyDescent="0.25">
      <c r="A1420" s="4">
        <v>4285095</v>
      </c>
      <c r="B1420" s="5">
        <v>1</v>
      </c>
    </row>
    <row r="1421" spans="1:2" x14ac:dyDescent="0.25">
      <c r="A1421" s="4">
        <v>3153283</v>
      </c>
      <c r="B1421" s="5">
        <v>1</v>
      </c>
    </row>
    <row r="1422" spans="1:2" x14ac:dyDescent="0.25">
      <c r="A1422" s="4">
        <v>4363716</v>
      </c>
      <c r="B1422" s="5">
        <v>1</v>
      </c>
    </row>
    <row r="1423" spans="1:2" x14ac:dyDescent="0.25">
      <c r="A1423" s="4">
        <v>3177370</v>
      </c>
      <c r="B1423" s="5">
        <v>1</v>
      </c>
    </row>
    <row r="1424" spans="1:2" x14ac:dyDescent="0.25">
      <c r="A1424" s="4">
        <v>4405604</v>
      </c>
      <c r="B1424" s="5">
        <v>1</v>
      </c>
    </row>
    <row r="1425" spans="1:2" x14ac:dyDescent="0.25">
      <c r="A1425" s="4">
        <v>2841969</v>
      </c>
      <c r="B1425" s="5">
        <v>1</v>
      </c>
    </row>
    <row r="1426" spans="1:2" x14ac:dyDescent="0.25">
      <c r="A1426" s="4">
        <v>4458725</v>
      </c>
      <c r="B1426" s="5">
        <v>1</v>
      </c>
    </row>
    <row r="1427" spans="1:2" x14ac:dyDescent="0.25">
      <c r="A1427" s="4">
        <v>3184339</v>
      </c>
      <c r="B1427" s="5">
        <v>1</v>
      </c>
    </row>
    <row r="1428" spans="1:2" x14ac:dyDescent="0.25">
      <c r="A1428" s="4">
        <v>2920581</v>
      </c>
      <c r="B1428" s="5">
        <v>1</v>
      </c>
    </row>
    <row r="1429" spans="1:2" x14ac:dyDescent="0.25">
      <c r="A1429" s="4">
        <v>3189059</v>
      </c>
      <c r="B1429" s="5">
        <v>1</v>
      </c>
    </row>
    <row r="1430" spans="1:2" x14ac:dyDescent="0.25">
      <c r="A1430" s="4">
        <v>2922327</v>
      </c>
      <c r="B1430" s="5">
        <v>1</v>
      </c>
    </row>
    <row r="1431" spans="1:2" x14ac:dyDescent="0.25">
      <c r="A1431" s="4">
        <v>3192053</v>
      </c>
      <c r="B1431" s="5">
        <v>1</v>
      </c>
    </row>
    <row r="1432" spans="1:2" x14ac:dyDescent="0.25">
      <c r="A1432" s="4">
        <v>3861280</v>
      </c>
      <c r="B1432" s="5">
        <v>1</v>
      </c>
    </row>
    <row r="1433" spans="1:2" x14ac:dyDescent="0.25">
      <c r="A1433" s="4">
        <v>3192836</v>
      </c>
      <c r="B1433" s="5">
        <v>1</v>
      </c>
    </row>
    <row r="1434" spans="1:2" x14ac:dyDescent="0.25">
      <c r="A1434" s="4">
        <v>3900921</v>
      </c>
      <c r="B1434" s="5">
        <v>1</v>
      </c>
    </row>
    <row r="1435" spans="1:2" x14ac:dyDescent="0.25">
      <c r="A1435" s="4">
        <v>3198725</v>
      </c>
      <c r="B1435" s="5">
        <v>1</v>
      </c>
    </row>
    <row r="1436" spans="1:2" x14ac:dyDescent="0.25">
      <c r="A1436" s="4">
        <v>3919087</v>
      </c>
      <c r="B1436" s="5">
        <v>1</v>
      </c>
    </row>
    <row r="1437" spans="1:2" x14ac:dyDescent="0.25">
      <c r="A1437" s="4">
        <v>3200206</v>
      </c>
      <c r="B1437" s="5">
        <v>1</v>
      </c>
    </row>
    <row r="1438" spans="1:2" x14ac:dyDescent="0.25">
      <c r="A1438" s="4">
        <v>3934931</v>
      </c>
      <c r="B1438" s="5">
        <v>1</v>
      </c>
    </row>
    <row r="1439" spans="1:2" x14ac:dyDescent="0.25">
      <c r="A1439" s="4">
        <v>3202610</v>
      </c>
      <c r="B1439" s="5">
        <v>1</v>
      </c>
    </row>
    <row r="1440" spans="1:2" x14ac:dyDescent="0.25">
      <c r="A1440" s="4">
        <v>3972159</v>
      </c>
      <c r="B1440" s="5">
        <v>1</v>
      </c>
    </row>
    <row r="1441" spans="1:2" x14ac:dyDescent="0.25">
      <c r="A1441" s="4">
        <v>3206241</v>
      </c>
      <c r="B1441" s="5">
        <v>1</v>
      </c>
    </row>
    <row r="1442" spans="1:2" x14ac:dyDescent="0.25">
      <c r="A1442" s="4">
        <v>3982833</v>
      </c>
      <c r="B1442" s="5">
        <v>1</v>
      </c>
    </row>
    <row r="1443" spans="1:2" x14ac:dyDescent="0.25">
      <c r="A1443" s="4">
        <v>3211876</v>
      </c>
      <c r="B1443" s="5">
        <v>1</v>
      </c>
    </row>
    <row r="1444" spans="1:2" x14ac:dyDescent="0.25">
      <c r="A1444" s="4">
        <v>3999937</v>
      </c>
      <c r="B1444" s="5">
        <v>1</v>
      </c>
    </row>
    <row r="1445" spans="1:2" x14ac:dyDescent="0.25">
      <c r="A1445" s="4">
        <v>3224960</v>
      </c>
      <c r="B1445" s="5">
        <v>1</v>
      </c>
    </row>
    <row r="1446" spans="1:2" x14ac:dyDescent="0.25">
      <c r="A1446" s="4">
        <v>4025325</v>
      </c>
      <c r="B1446" s="5">
        <v>1</v>
      </c>
    </row>
    <row r="1447" spans="1:2" x14ac:dyDescent="0.25">
      <c r="A1447" s="4">
        <v>3232376</v>
      </c>
      <c r="B1447" s="5">
        <v>1</v>
      </c>
    </row>
    <row r="1448" spans="1:2" x14ac:dyDescent="0.25">
      <c r="A1448" s="4">
        <v>4055319</v>
      </c>
      <c r="B1448" s="5">
        <v>1</v>
      </c>
    </row>
    <row r="1449" spans="1:2" x14ac:dyDescent="0.25">
      <c r="A1449" s="4">
        <v>3236046</v>
      </c>
      <c r="B1449" s="5">
        <v>1</v>
      </c>
    </row>
    <row r="1450" spans="1:2" x14ac:dyDescent="0.25">
      <c r="A1450" s="4">
        <v>4062215</v>
      </c>
      <c r="B1450" s="5">
        <v>1</v>
      </c>
    </row>
    <row r="1451" spans="1:2" x14ac:dyDescent="0.25">
      <c r="A1451" s="4">
        <v>3245936</v>
      </c>
      <c r="B1451" s="5">
        <v>1</v>
      </c>
    </row>
    <row r="1452" spans="1:2" x14ac:dyDescent="0.25">
      <c r="A1452" s="4">
        <v>4082744</v>
      </c>
      <c r="B1452" s="5">
        <v>1</v>
      </c>
    </row>
    <row r="1453" spans="1:2" x14ac:dyDescent="0.25">
      <c r="A1453" s="4">
        <v>3253368</v>
      </c>
      <c r="B1453" s="5">
        <v>1</v>
      </c>
    </row>
    <row r="1454" spans="1:2" x14ac:dyDescent="0.25">
      <c r="A1454" s="4">
        <v>4102482</v>
      </c>
      <c r="B1454" s="5">
        <v>1</v>
      </c>
    </row>
    <row r="1455" spans="1:2" x14ac:dyDescent="0.25">
      <c r="A1455" s="4">
        <v>3263806</v>
      </c>
      <c r="B1455" s="5">
        <v>1</v>
      </c>
    </row>
    <row r="1456" spans="1:2" x14ac:dyDescent="0.25">
      <c r="A1456" s="4">
        <v>4132754</v>
      </c>
      <c r="B1456" s="5">
        <v>1</v>
      </c>
    </row>
    <row r="1457" spans="1:2" x14ac:dyDescent="0.25">
      <c r="A1457" s="4">
        <v>3263854</v>
      </c>
      <c r="B1457" s="5">
        <v>1</v>
      </c>
    </row>
    <row r="1458" spans="1:2" x14ac:dyDescent="0.25">
      <c r="A1458" s="4">
        <v>4148520</v>
      </c>
      <c r="B1458" s="5">
        <v>1</v>
      </c>
    </row>
    <row r="1459" spans="1:2" x14ac:dyDescent="0.25">
      <c r="A1459" s="4">
        <v>3284714</v>
      </c>
      <c r="B1459" s="5">
        <v>1</v>
      </c>
    </row>
    <row r="1460" spans="1:2" x14ac:dyDescent="0.25">
      <c r="A1460" s="4">
        <v>4176704</v>
      </c>
      <c r="B1460" s="5">
        <v>1</v>
      </c>
    </row>
    <row r="1461" spans="1:2" x14ac:dyDescent="0.25">
      <c r="A1461" s="4">
        <v>3287315</v>
      </c>
      <c r="B1461" s="5">
        <v>1</v>
      </c>
    </row>
    <row r="1462" spans="1:2" x14ac:dyDescent="0.25">
      <c r="A1462" s="4">
        <v>4195677</v>
      </c>
      <c r="B1462" s="5">
        <v>1</v>
      </c>
    </row>
    <row r="1463" spans="1:2" x14ac:dyDescent="0.25">
      <c r="A1463" s="4">
        <v>3300626</v>
      </c>
      <c r="B1463" s="5">
        <v>1</v>
      </c>
    </row>
    <row r="1464" spans="1:2" x14ac:dyDescent="0.25">
      <c r="A1464" s="4">
        <v>4222605</v>
      </c>
      <c r="B1464" s="5">
        <v>1</v>
      </c>
    </row>
    <row r="1465" spans="1:2" x14ac:dyDescent="0.25">
      <c r="A1465" s="4">
        <v>3305212</v>
      </c>
      <c r="B1465" s="5">
        <v>1</v>
      </c>
    </row>
    <row r="1466" spans="1:2" x14ac:dyDescent="0.25">
      <c r="A1466" s="4">
        <v>3004571</v>
      </c>
      <c r="B1466" s="5">
        <v>1</v>
      </c>
    </row>
    <row r="1467" spans="1:2" x14ac:dyDescent="0.25">
      <c r="A1467" s="4">
        <v>3326329</v>
      </c>
      <c r="B1467" s="5">
        <v>1</v>
      </c>
    </row>
    <row r="1468" spans="1:2" x14ac:dyDescent="0.25">
      <c r="A1468" s="4">
        <v>4274311</v>
      </c>
      <c r="B1468" s="5">
        <v>1</v>
      </c>
    </row>
    <row r="1469" spans="1:2" x14ac:dyDescent="0.25">
      <c r="A1469" s="4">
        <v>3326913</v>
      </c>
      <c r="B1469" s="5">
        <v>1</v>
      </c>
    </row>
    <row r="1470" spans="1:2" x14ac:dyDescent="0.25">
      <c r="A1470" s="4">
        <v>4303945</v>
      </c>
      <c r="B1470" s="5">
        <v>1</v>
      </c>
    </row>
    <row r="1471" spans="1:2" x14ac:dyDescent="0.25">
      <c r="A1471" s="4">
        <v>3328479</v>
      </c>
      <c r="B1471" s="5">
        <v>1</v>
      </c>
    </row>
    <row r="1472" spans="1:2" x14ac:dyDescent="0.25">
      <c r="A1472" s="4">
        <v>4328583</v>
      </c>
      <c r="B1472" s="5">
        <v>1</v>
      </c>
    </row>
    <row r="1473" spans="1:2" x14ac:dyDescent="0.25">
      <c r="A1473" s="4">
        <v>3348581</v>
      </c>
      <c r="B1473" s="5">
        <v>1</v>
      </c>
    </row>
    <row r="1474" spans="1:2" x14ac:dyDescent="0.25">
      <c r="A1474" s="4">
        <v>4371394</v>
      </c>
      <c r="B1474" s="5">
        <v>1</v>
      </c>
    </row>
    <row r="1475" spans="1:2" x14ac:dyDescent="0.25">
      <c r="A1475" s="4">
        <v>3352943</v>
      </c>
      <c r="B1475" s="5">
        <v>1</v>
      </c>
    </row>
    <row r="1476" spans="1:2" x14ac:dyDescent="0.25">
      <c r="A1476" s="4">
        <v>4389240</v>
      </c>
      <c r="B1476" s="5">
        <v>1</v>
      </c>
    </row>
    <row r="1477" spans="1:2" x14ac:dyDescent="0.25">
      <c r="A1477" s="4">
        <v>3360951</v>
      </c>
      <c r="B1477" s="5">
        <v>1</v>
      </c>
    </row>
    <row r="1478" spans="1:2" x14ac:dyDescent="0.25">
      <c r="A1478" s="4">
        <v>4419123</v>
      </c>
      <c r="B1478" s="5">
        <v>1</v>
      </c>
    </row>
    <row r="1479" spans="1:2" x14ac:dyDescent="0.25">
      <c r="A1479" s="4">
        <v>3363840</v>
      </c>
      <c r="B1479" s="5">
        <v>1</v>
      </c>
    </row>
    <row r="1480" spans="1:2" x14ac:dyDescent="0.25">
      <c r="A1480" s="4">
        <v>4452201</v>
      </c>
      <c r="B1480" s="5">
        <v>1</v>
      </c>
    </row>
    <row r="1481" spans="1:2" x14ac:dyDescent="0.25">
      <c r="A1481" s="4">
        <v>3370151</v>
      </c>
      <c r="B1481" s="5">
        <v>1</v>
      </c>
    </row>
    <row r="1482" spans="1:2" x14ac:dyDescent="0.25">
      <c r="A1482" s="4">
        <v>3018218</v>
      </c>
      <c r="B1482" s="5">
        <v>1</v>
      </c>
    </row>
    <row r="1483" spans="1:2" x14ac:dyDescent="0.25">
      <c r="A1483" s="4">
        <v>2844911</v>
      </c>
      <c r="B1483" s="5">
        <v>1</v>
      </c>
    </row>
    <row r="1484" spans="1:2" x14ac:dyDescent="0.25">
      <c r="A1484" s="4">
        <v>3776937</v>
      </c>
      <c r="B1484" s="5">
        <v>1</v>
      </c>
    </row>
    <row r="1485" spans="1:2" x14ac:dyDescent="0.25">
      <c r="A1485" s="4">
        <v>3382699</v>
      </c>
      <c r="B1485" s="5">
        <v>1</v>
      </c>
    </row>
    <row r="1486" spans="1:2" x14ac:dyDescent="0.25">
      <c r="A1486" s="4">
        <v>3796958</v>
      </c>
      <c r="B1486" s="5">
        <v>1</v>
      </c>
    </row>
    <row r="1487" spans="1:2" x14ac:dyDescent="0.25">
      <c r="A1487" s="4">
        <v>3382728</v>
      </c>
      <c r="B1487" s="5">
        <v>1</v>
      </c>
    </row>
    <row r="1488" spans="1:2" x14ac:dyDescent="0.25">
      <c r="A1488" s="4">
        <v>3811342</v>
      </c>
      <c r="B1488" s="5">
        <v>1</v>
      </c>
    </row>
    <row r="1489" spans="1:2" x14ac:dyDescent="0.25">
      <c r="A1489" s="4">
        <v>3390459</v>
      </c>
      <c r="B1489" s="5">
        <v>1</v>
      </c>
    </row>
    <row r="1490" spans="1:2" x14ac:dyDescent="0.25">
      <c r="A1490" s="4">
        <v>3824660</v>
      </c>
      <c r="B1490" s="5">
        <v>1</v>
      </c>
    </row>
    <row r="1491" spans="1:2" x14ac:dyDescent="0.25">
      <c r="A1491" s="4">
        <v>2849439</v>
      </c>
      <c r="B1491" s="5">
        <v>1</v>
      </c>
    </row>
    <row r="1492" spans="1:2" x14ac:dyDescent="0.25">
      <c r="A1492" s="4">
        <v>2928766</v>
      </c>
      <c r="B1492" s="5">
        <v>1</v>
      </c>
    </row>
    <row r="1493" spans="1:2" x14ac:dyDescent="0.25">
      <c r="A1493" s="4">
        <v>3422062</v>
      </c>
      <c r="B1493" s="5">
        <v>1</v>
      </c>
    </row>
    <row r="1494" spans="1:2" x14ac:dyDescent="0.25">
      <c r="A1494" s="4">
        <v>3862016</v>
      </c>
      <c r="B1494" s="5">
        <v>1</v>
      </c>
    </row>
    <row r="1495" spans="1:2" x14ac:dyDescent="0.25">
      <c r="A1495" s="4">
        <v>3429335</v>
      </c>
      <c r="B1495" s="5">
        <v>1</v>
      </c>
    </row>
    <row r="1496" spans="1:2" x14ac:dyDescent="0.25">
      <c r="A1496" s="4">
        <v>3897347</v>
      </c>
      <c r="B1496" s="5">
        <v>1</v>
      </c>
    </row>
    <row r="1497" spans="1:2" x14ac:dyDescent="0.25">
      <c r="A1497" s="4">
        <v>2853860</v>
      </c>
      <c r="B1497" s="5">
        <v>1</v>
      </c>
    </row>
    <row r="1498" spans="1:2" x14ac:dyDescent="0.25">
      <c r="A1498" s="4">
        <v>3908162</v>
      </c>
      <c r="B1498" s="5">
        <v>1</v>
      </c>
    </row>
    <row r="1499" spans="1:2" x14ac:dyDescent="0.25">
      <c r="A1499" s="4">
        <v>2780765</v>
      </c>
      <c r="B1499" s="5">
        <v>1</v>
      </c>
    </row>
    <row r="1500" spans="1:2" x14ac:dyDescent="0.25">
      <c r="A1500" s="4">
        <v>3914070</v>
      </c>
      <c r="B1500" s="5">
        <v>1</v>
      </c>
    </row>
    <row r="1501" spans="1:2" x14ac:dyDescent="0.25">
      <c r="A1501" s="4">
        <v>3443287</v>
      </c>
      <c r="B1501" s="5">
        <v>1</v>
      </c>
    </row>
    <row r="1502" spans="1:2" x14ac:dyDescent="0.25">
      <c r="A1502" s="4">
        <v>3925701</v>
      </c>
      <c r="B1502" s="5">
        <v>1</v>
      </c>
    </row>
    <row r="1503" spans="1:2" x14ac:dyDescent="0.25">
      <c r="A1503" s="4">
        <v>3444629</v>
      </c>
      <c r="B1503" s="5">
        <v>1</v>
      </c>
    </row>
    <row r="1504" spans="1:2" x14ac:dyDescent="0.25">
      <c r="A1504" s="4">
        <v>3931914</v>
      </c>
      <c r="B1504" s="5">
        <v>1</v>
      </c>
    </row>
    <row r="1505" spans="1:2" x14ac:dyDescent="0.25">
      <c r="A1505" s="4">
        <v>3456554</v>
      </c>
      <c r="B1505" s="5">
        <v>1</v>
      </c>
    </row>
    <row r="1506" spans="1:2" x14ac:dyDescent="0.25">
      <c r="A1506" s="4">
        <v>3943994</v>
      </c>
      <c r="B1506" s="5">
        <v>1</v>
      </c>
    </row>
    <row r="1507" spans="1:2" x14ac:dyDescent="0.25">
      <c r="A1507" s="4">
        <v>3460208</v>
      </c>
      <c r="B1507" s="5">
        <v>1</v>
      </c>
    </row>
    <row r="1508" spans="1:2" x14ac:dyDescent="0.25">
      <c r="A1508" s="4">
        <v>3954712</v>
      </c>
      <c r="B1508" s="5">
        <v>1</v>
      </c>
    </row>
    <row r="1509" spans="1:2" x14ac:dyDescent="0.25">
      <c r="A1509" s="4">
        <v>3465997</v>
      </c>
      <c r="B1509" s="5">
        <v>1</v>
      </c>
    </row>
    <row r="1510" spans="1:2" x14ac:dyDescent="0.25">
      <c r="A1510" s="4">
        <v>3976931</v>
      </c>
      <c r="B1510" s="5">
        <v>1</v>
      </c>
    </row>
    <row r="1511" spans="1:2" x14ac:dyDescent="0.25">
      <c r="A1511" s="4">
        <v>3473734</v>
      </c>
      <c r="B1511" s="5">
        <v>1</v>
      </c>
    </row>
    <row r="1512" spans="1:2" x14ac:dyDescent="0.25">
      <c r="A1512" s="4">
        <v>3979680</v>
      </c>
      <c r="B1512" s="5">
        <v>1</v>
      </c>
    </row>
    <row r="1513" spans="1:2" x14ac:dyDescent="0.25">
      <c r="A1513" s="4">
        <v>3478111</v>
      </c>
      <c r="B1513" s="5">
        <v>1</v>
      </c>
    </row>
    <row r="1514" spans="1:2" x14ac:dyDescent="0.25">
      <c r="A1514" s="4">
        <v>3983714</v>
      </c>
      <c r="B1514" s="5">
        <v>1</v>
      </c>
    </row>
    <row r="1515" spans="1:2" x14ac:dyDescent="0.25">
      <c r="A1515" s="4">
        <v>2866546</v>
      </c>
      <c r="B1515" s="5">
        <v>1</v>
      </c>
    </row>
    <row r="1516" spans="1:2" x14ac:dyDescent="0.25">
      <c r="A1516" s="4">
        <v>3990337</v>
      </c>
      <c r="B1516" s="5">
        <v>1</v>
      </c>
    </row>
    <row r="1517" spans="1:2" x14ac:dyDescent="0.25">
      <c r="A1517" s="4">
        <v>3493348</v>
      </c>
      <c r="B1517" s="5">
        <v>1</v>
      </c>
    </row>
    <row r="1518" spans="1:2" x14ac:dyDescent="0.25">
      <c r="A1518" s="4">
        <v>4002406</v>
      </c>
      <c r="B1518" s="5">
        <v>1</v>
      </c>
    </row>
    <row r="1519" spans="1:2" x14ac:dyDescent="0.25">
      <c r="A1519" s="4">
        <v>3494192</v>
      </c>
      <c r="B1519" s="5">
        <v>1</v>
      </c>
    </row>
    <row r="1520" spans="1:2" x14ac:dyDescent="0.25">
      <c r="A1520" s="4">
        <v>4017213</v>
      </c>
      <c r="B1520" s="5">
        <v>1</v>
      </c>
    </row>
    <row r="1521" spans="1:2" x14ac:dyDescent="0.25">
      <c r="A1521" s="4">
        <v>2873323</v>
      </c>
      <c r="B1521" s="5">
        <v>1</v>
      </c>
    </row>
    <row r="1522" spans="1:2" x14ac:dyDescent="0.25">
      <c r="A1522" s="4">
        <v>4030817</v>
      </c>
      <c r="B1522" s="5">
        <v>1</v>
      </c>
    </row>
    <row r="1523" spans="1:2" x14ac:dyDescent="0.25">
      <c r="A1523" s="4">
        <v>3508755</v>
      </c>
      <c r="B1523" s="5">
        <v>1</v>
      </c>
    </row>
    <row r="1524" spans="1:2" x14ac:dyDescent="0.25">
      <c r="A1524" s="4">
        <v>2947660</v>
      </c>
      <c r="B1524" s="5">
        <v>1</v>
      </c>
    </row>
    <row r="1525" spans="1:2" x14ac:dyDescent="0.25">
      <c r="A1525" s="4">
        <v>3520189</v>
      </c>
      <c r="B1525" s="5">
        <v>1</v>
      </c>
    </row>
    <row r="1526" spans="1:2" x14ac:dyDescent="0.25">
      <c r="A1526" s="4">
        <v>4056070</v>
      </c>
      <c r="B1526" s="5">
        <v>1</v>
      </c>
    </row>
    <row r="1527" spans="1:2" x14ac:dyDescent="0.25">
      <c r="A1527" s="4">
        <v>3524259</v>
      </c>
      <c r="B1527" s="5">
        <v>1</v>
      </c>
    </row>
    <row r="1528" spans="1:2" x14ac:dyDescent="0.25">
      <c r="A1528" s="4">
        <v>4060894</v>
      </c>
      <c r="B1528" s="5">
        <v>1</v>
      </c>
    </row>
    <row r="1529" spans="1:2" x14ac:dyDescent="0.25">
      <c r="A1529" s="4">
        <v>3525921</v>
      </c>
      <c r="B1529" s="5">
        <v>1</v>
      </c>
    </row>
    <row r="1530" spans="1:2" x14ac:dyDescent="0.25">
      <c r="A1530" s="4">
        <v>4065787</v>
      </c>
      <c r="B1530" s="5">
        <v>1</v>
      </c>
    </row>
    <row r="1531" spans="1:2" x14ac:dyDescent="0.25">
      <c r="A1531" s="4">
        <v>3533271</v>
      </c>
      <c r="B1531" s="5">
        <v>1</v>
      </c>
    </row>
    <row r="1532" spans="1:2" x14ac:dyDescent="0.25">
      <c r="A1532" s="4">
        <v>4079013</v>
      </c>
      <c r="B1532" s="5">
        <v>1</v>
      </c>
    </row>
    <row r="1533" spans="1:2" x14ac:dyDescent="0.25">
      <c r="A1533" s="4">
        <v>3533421</v>
      </c>
      <c r="B1533" s="5">
        <v>1</v>
      </c>
    </row>
    <row r="1534" spans="1:2" x14ac:dyDescent="0.25">
      <c r="A1534" s="4">
        <v>4093292</v>
      </c>
      <c r="B1534" s="5">
        <v>1</v>
      </c>
    </row>
    <row r="1535" spans="1:2" x14ac:dyDescent="0.25">
      <c r="A1535" s="4">
        <v>3537655</v>
      </c>
      <c r="B1535" s="5">
        <v>1</v>
      </c>
    </row>
    <row r="1536" spans="1:2" x14ac:dyDescent="0.25">
      <c r="A1536" s="4">
        <v>4100331</v>
      </c>
      <c r="B1536" s="5">
        <v>1</v>
      </c>
    </row>
    <row r="1537" spans="1:2" x14ac:dyDescent="0.25">
      <c r="A1537" s="4">
        <v>2890720</v>
      </c>
      <c r="B1537" s="5">
        <v>1</v>
      </c>
    </row>
    <row r="1538" spans="1:2" x14ac:dyDescent="0.25">
      <c r="A1538" s="4">
        <v>2814524</v>
      </c>
      <c r="B1538" s="5">
        <v>1</v>
      </c>
    </row>
    <row r="1539" spans="1:2" x14ac:dyDescent="0.25">
      <c r="A1539" s="4">
        <v>3558582</v>
      </c>
      <c r="B1539" s="5">
        <v>1</v>
      </c>
    </row>
    <row r="1540" spans="1:2" x14ac:dyDescent="0.25">
      <c r="A1540" s="4">
        <v>2963652</v>
      </c>
      <c r="B1540" s="5">
        <v>1</v>
      </c>
    </row>
    <row r="1541" spans="1:2" x14ac:dyDescent="0.25">
      <c r="A1541" s="4">
        <v>3563037</v>
      </c>
      <c r="B1541" s="5">
        <v>1</v>
      </c>
    </row>
    <row r="1542" spans="1:2" x14ac:dyDescent="0.25">
      <c r="A1542" s="4">
        <v>4133182</v>
      </c>
      <c r="B1542" s="5">
        <v>1</v>
      </c>
    </row>
    <row r="1543" spans="1:2" x14ac:dyDescent="0.25">
      <c r="A1543" s="4">
        <v>3574623</v>
      </c>
      <c r="B1543" s="5">
        <v>1</v>
      </c>
    </row>
    <row r="1544" spans="1:2" x14ac:dyDescent="0.25">
      <c r="A1544" s="4">
        <v>4146159</v>
      </c>
      <c r="B1544" s="5">
        <v>1</v>
      </c>
    </row>
    <row r="1545" spans="1:2" x14ac:dyDescent="0.25">
      <c r="A1545" s="4">
        <v>3589291</v>
      </c>
      <c r="B1545" s="5">
        <v>1</v>
      </c>
    </row>
    <row r="1546" spans="1:2" x14ac:dyDescent="0.25">
      <c r="A1546" s="4">
        <v>4150421</v>
      </c>
      <c r="B1546" s="5">
        <v>1</v>
      </c>
    </row>
    <row r="1547" spans="1:2" x14ac:dyDescent="0.25">
      <c r="A1547" s="4">
        <v>3590468</v>
      </c>
      <c r="B1547" s="5">
        <v>1</v>
      </c>
    </row>
    <row r="1548" spans="1:2" x14ac:dyDescent="0.25">
      <c r="A1548" s="4">
        <v>4174785</v>
      </c>
      <c r="B1548" s="5">
        <v>1</v>
      </c>
    </row>
    <row r="1549" spans="1:2" x14ac:dyDescent="0.25">
      <c r="A1549" s="4">
        <v>3596504</v>
      </c>
      <c r="B1549" s="5">
        <v>1</v>
      </c>
    </row>
    <row r="1550" spans="1:2" x14ac:dyDescent="0.25">
      <c r="A1550" s="4">
        <v>4176999</v>
      </c>
      <c r="B1550" s="5">
        <v>1</v>
      </c>
    </row>
    <row r="1551" spans="1:2" x14ac:dyDescent="0.25">
      <c r="A1551" s="4">
        <v>3599100</v>
      </c>
      <c r="B1551" s="5">
        <v>1</v>
      </c>
    </row>
    <row r="1552" spans="1:2" x14ac:dyDescent="0.25">
      <c r="A1552" s="4">
        <v>4191600</v>
      </c>
      <c r="B1552" s="5">
        <v>1</v>
      </c>
    </row>
    <row r="1553" spans="1:2" x14ac:dyDescent="0.25">
      <c r="A1553" s="4">
        <v>3607585</v>
      </c>
      <c r="B1553" s="5">
        <v>1</v>
      </c>
    </row>
    <row r="1554" spans="1:2" x14ac:dyDescent="0.25">
      <c r="A1554" s="4">
        <v>4203418</v>
      </c>
      <c r="B1554" s="5">
        <v>1</v>
      </c>
    </row>
    <row r="1555" spans="1:2" x14ac:dyDescent="0.25">
      <c r="A1555" s="4">
        <v>3613950</v>
      </c>
      <c r="B1555" s="5">
        <v>1</v>
      </c>
    </row>
    <row r="1556" spans="1:2" x14ac:dyDescent="0.25">
      <c r="A1556" s="4">
        <v>4221160</v>
      </c>
      <c r="B1556" s="5">
        <v>1</v>
      </c>
    </row>
    <row r="1557" spans="1:2" x14ac:dyDescent="0.25">
      <c r="A1557" s="4">
        <v>3616291</v>
      </c>
      <c r="B1557" s="5">
        <v>1</v>
      </c>
    </row>
    <row r="1558" spans="1:2" x14ac:dyDescent="0.25">
      <c r="A1558" s="4">
        <v>4230507</v>
      </c>
      <c r="B1558" s="5">
        <v>1</v>
      </c>
    </row>
    <row r="1559" spans="1:2" x14ac:dyDescent="0.25">
      <c r="A1559" s="4">
        <v>2900584</v>
      </c>
      <c r="B1559" s="5">
        <v>1</v>
      </c>
    </row>
    <row r="1560" spans="1:2" x14ac:dyDescent="0.25">
      <c r="A1560" s="4">
        <v>2989192</v>
      </c>
      <c r="B1560" s="5">
        <v>1</v>
      </c>
    </row>
    <row r="1561" spans="1:2" x14ac:dyDescent="0.25">
      <c r="A1561" s="4">
        <v>4483996</v>
      </c>
      <c r="B1561" s="5">
        <v>1</v>
      </c>
    </row>
    <row r="1562" spans="1:2" x14ac:dyDescent="0.25">
      <c r="A1562" s="4">
        <v>4272221</v>
      </c>
      <c r="B1562" s="5">
        <v>1</v>
      </c>
    </row>
    <row r="1563" spans="1:2" x14ac:dyDescent="0.25">
      <c r="A1563" s="4">
        <v>3638658</v>
      </c>
      <c r="B1563" s="5">
        <v>1</v>
      </c>
    </row>
    <row r="1564" spans="1:2" x14ac:dyDescent="0.25">
      <c r="A1564" s="4">
        <v>4274149</v>
      </c>
      <c r="B1564" s="5">
        <v>1</v>
      </c>
    </row>
    <row r="1565" spans="1:2" x14ac:dyDescent="0.25">
      <c r="A1565" s="4">
        <v>3652646</v>
      </c>
      <c r="B1565" s="5">
        <v>1</v>
      </c>
    </row>
    <row r="1566" spans="1:2" x14ac:dyDescent="0.25">
      <c r="A1566" s="4">
        <v>4283724</v>
      </c>
      <c r="B1566" s="5">
        <v>1</v>
      </c>
    </row>
    <row r="1567" spans="1:2" x14ac:dyDescent="0.25">
      <c r="A1567" s="4">
        <v>3654212</v>
      </c>
      <c r="B1567" s="5">
        <v>1</v>
      </c>
    </row>
    <row r="1568" spans="1:2" x14ac:dyDescent="0.25">
      <c r="A1568" s="4">
        <v>3004967</v>
      </c>
      <c r="B1568" s="5">
        <v>1</v>
      </c>
    </row>
    <row r="1569" spans="1:2" x14ac:dyDescent="0.25">
      <c r="A1569" s="4">
        <v>2912297</v>
      </c>
      <c r="B1569" s="5">
        <v>1</v>
      </c>
    </row>
    <row r="1570" spans="1:2" x14ac:dyDescent="0.25">
      <c r="A1570" s="4">
        <v>4305632</v>
      </c>
      <c r="B1570" s="5">
        <v>1</v>
      </c>
    </row>
    <row r="1571" spans="1:2" x14ac:dyDescent="0.25">
      <c r="A1571" s="4">
        <v>3680072</v>
      </c>
      <c r="B1571" s="5">
        <v>1</v>
      </c>
    </row>
    <row r="1572" spans="1:2" x14ac:dyDescent="0.25">
      <c r="A1572" s="4">
        <v>4326245</v>
      </c>
      <c r="B1572" s="5">
        <v>1</v>
      </c>
    </row>
    <row r="1573" spans="1:2" x14ac:dyDescent="0.25">
      <c r="A1573" s="4">
        <v>3680149</v>
      </c>
      <c r="B1573" s="5">
        <v>1</v>
      </c>
    </row>
    <row r="1574" spans="1:2" x14ac:dyDescent="0.25">
      <c r="A1574" s="4">
        <v>4334364</v>
      </c>
      <c r="B1574" s="5">
        <v>1</v>
      </c>
    </row>
    <row r="1575" spans="1:2" x14ac:dyDescent="0.25">
      <c r="A1575" s="4">
        <v>3691176</v>
      </c>
      <c r="B1575" s="5">
        <v>1</v>
      </c>
    </row>
    <row r="1576" spans="1:2" x14ac:dyDescent="0.25">
      <c r="A1576" s="4">
        <v>4370146</v>
      </c>
      <c r="B1576" s="5">
        <v>1</v>
      </c>
    </row>
    <row r="1577" spans="1:2" x14ac:dyDescent="0.25">
      <c r="A1577" s="4">
        <v>2808052</v>
      </c>
      <c r="B1577" s="5">
        <v>1</v>
      </c>
    </row>
    <row r="1578" spans="1:2" x14ac:dyDescent="0.25">
      <c r="A1578" s="4">
        <v>4376637</v>
      </c>
      <c r="B1578" s="5">
        <v>1</v>
      </c>
    </row>
    <row r="1579" spans="1:2" x14ac:dyDescent="0.25">
      <c r="A1579" s="4">
        <v>3697935</v>
      </c>
      <c r="B1579" s="5">
        <v>1</v>
      </c>
    </row>
    <row r="1580" spans="1:2" x14ac:dyDescent="0.25">
      <c r="A1580" s="4">
        <v>4379524</v>
      </c>
      <c r="B1580" s="5">
        <v>1</v>
      </c>
    </row>
    <row r="1581" spans="1:2" x14ac:dyDescent="0.25">
      <c r="A1581" s="4">
        <v>3704193</v>
      </c>
      <c r="B1581" s="5">
        <v>1</v>
      </c>
    </row>
    <row r="1582" spans="1:2" x14ac:dyDescent="0.25">
      <c r="A1582" s="4">
        <v>4404713</v>
      </c>
      <c r="B1582" s="5">
        <v>1</v>
      </c>
    </row>
    <row r="1583" spans="1:2" x14ac:dyDescent="0.25">
      <c r="A1583" s="4">
        <v>3707498</v>
      </c>
      <c r="B1583" s="5">
        <v>1</v>
      </c>
    </row>
    <row r="1584" spans="1:2" x14ac:dyDescent="0.25">
      <c r="A1584" s="4">
        <v>4412771</v>
      </c>
      <c r="B1584" s="5">
        <v>1</v>
      </c>
    </row>
    <row r="1585" spans="1:2" x14ac:dyDescent="0.25">
      <c r="A1585" s="4">
        <v>3720500</v>
      </c>
      <c r="B1585" s="5">
        <v>1</v>
      </c>
    </row>
    <row r="1586" spans="1:2" x14ac:dyDescent="0.25">
      <c r="A1586" s="4">
        <v>4424322</v>
      </c>
      <c r="B1586" s="5">
        <v>1</v>
      </c>
    </row>
    <row r="1587" spans="1:2" x14ac:dyDescent="0.25">
      <c r="A1587" s="4">
        <v>3733011</v>
      </c>
      <c r="B1587" s="5">
        <v>1</v>
      </c>
    </row>
    <row r="1588" spans="1:2" x14ac:dyDescent="0.25">
      <c r="A1588" s="4">
        <v>4445684</v>
      </c>
      <c r="B1588" s="5">
        <v>1</v>
      </c>
    </row>
    <row r="1589" spans="1:2" x14ac:dyDescent="0.25">
      <c r="A1589" s="4">
        <v>3757504</v>
      </c>
      <c r="B1589" s="5">
        <v>1</v>
      </c>
    </row>
    <row r="1590" spans="1:2" x14ac:dyDescent="0.25">
      <c r="A1590" s="4">
        <v>4454837</v>
      </c>
      <c r="B1590" s="5">
        <v>1</v>
      </c>
    </row>
    <row r="1591" spans="1:2" x14ac:dyDescent="0.25">
      <c r="A1591" s="4">
        <v>3759991</v>
      </c>
      <c r="B1591" s="5">
        <v>1</v>
      </c>
    </row>
    <row r="1592" spans="1:2" x14ac:dyDescent="0.25">
      <c r="A1592" s="4">
        <v>2825289</v>
      </c>
      <c r="B1592" s="5">
        <v>1</v>
      </c>
    </row>
    <row r="1593" spans="1:2" x14ac:dyDescent="0.25">
      <c r="A1593" s="4">
        <v>3765001</v>
      </c>
      <c r="B1593" s="5">
        <v>1</v>
      </c>
    </row>
    <row r="1594" spans="1:2" x14ac:dyDescent="0.25">
      <c r="A1594" s="4">
        <v>4471828</v>
      </c>
      <c r="B1594" s="5">
        <v>1</v>
      </c>
    </row>
    <row r="1595" spans="1:2" x14ac:dyDescent="0.25">
      <c r="A1595" s="4">
        <v>3765658</v>
      </c>
      <c r="B1595" s="5">
        <v>1</v>
      </c>
    </row>
    <row r="1596" spans="1:2" x14ac:dyDescent="0.25">
      <c r="A1596" s="4">
        <v>3767866</v>
      </c>
      <c r="B1596" s="5">
        <v>1</v>
      </c>
    </row>
    <row r="1597" spans="1:2" x14ac:dyDescent="0.25">
      <c r="A1597" s="4">
        <v>2753778</v>
      </c>
      <c r="B1597" s="5">
        <v>1</v>
      </c>
    </row>
    <row r="1598" spans="1:2" x14ac:dyDescent="0.25">
      <c r="A1598" s="4">
        <v>3638038</v>
      </c>
      <c r="B1598" s="5">
        <v>1</v>
      </c>
    </row>
    <row r="1599" spans="1:2" x14ac:dyDescent="0.25">
      <c r="A1599" s="4">
        <v>1959826</v>
      </c>
      <c r="B1599" s="5">
        <v>1</v>
      </c>
    </row>
    <row r="1600" spans="1:2" x14ac:dyDescent="0.25">
      <c r="A1600" s="4">
        <v>2434652</v>
      </c>
      <c r="B1600" s="5">
        <v>1</v>
      </c>
    </row>
    <row r="1601" spans="1:2" x14ac:dyDescent="0.25">
      <c r="A1601" s="4">
        <v>2188847</v>
      </c>
      <c r="B1601" s="5">
        <v>1</v>
      </c>
    </row>
    <row r="1602" spans="1:2" x14ac:dyDescent="0.25">
      <c r="A1602" s="4">
        <v>1177203</v>
      </c>
      <c r="B1602" s="5">
        <v>1</v>
      </c>
    </row>
    <row r="1603" spans="1:2" x14ac:dyDescent="0.25">
      <c r="A1603" s="4">
        <v>2644526</v>
      </c>
      <c r="B1603" s="5">
        <v>1</v>
      </c>
    </row>
    <row r="1604" spans="1:2" x14ac:dyDescent="0.25">
      <c r="A1604" s="4">
        <v>1183006</v>
      </c>
      <c r="B1604" s="5">
        <v>1</v>
      </c>
    </row>
    <row r="1605" spans="1:2" x14ac:dyDescent="0.25">
      <c r="A1605" s="4">
        <v>2107985</v>
      </c>
      <c r="B1605" s="5">
        <v>1</v>
      </c>
    </row>
    <row r="1606" spans="1:2" x14ac:dyDescent="0.25">
      <c r="A1606" s="4">
        <v>1192412</v>
      </c>
      <c r="B1606" s="5">
        <v>1</v>
      </c>
    </row>
    <row r="1607" spans="1:2" x14ac:dyDescent="0.25">
      <c r="A1607" s="4">
        <v>2325155</v>
      </c>
      <c r="B1607" s="5">
        <v>1</v>
      </c>
    </row>
    <row r="1608" spans="1:2" x14ac:dyDescent="0.25">
      <c r="A1608" s="4">
        <v>1197931</v>
      </c>
      <c r="B1608" s="5">
        <v>1</v>
      </c>
    </row>
    <row r="1609" spans="1:2" x14ac:dyDescent="0.25">
      <c r="A1609" s="4">
        <v>2557643</v>
      </c>
      <c r="B1609" s="5">
        <v>1</v>
      </c>
    </row>
    <row r="1610" spans="1:2" x14ac:dyDescent="0.25">
      <c r="A1610" s="4">
        <v>1198407</v>
      </c>
      <c r="B1610" s="5">
        <v>1</v>
      </c>
    </row>
    <row r="1611" spans="1:2" x14ac:dyDescent="0.25">
      <c r="A1611" s="4">
        <v>1898174</v>
      </c>
      <c r="B1611" s="5">
        <v>1</v>
      </c>
    </row>
    <row r="1612" spans="1:2" x14ac:dyDescent="0.25">
      <c r="A1612" s="4">
        <v>1035023</v>
      </c>
      <c r="B1612" s="5">
        <v>1</v>
      </c>
    </row>
    <row r="1613" spans="1:2" x14ac:dyDescent="0.25">
      <c r="A1613" s="4">
        <v>2071691</v>
      </c>
      <c r="B1613" s="5">
        <v>1</v>
      </c>
    </row>
    <row r="1614" spans="1:2" x14ac:dyDescent="0.25">
      <c r="A1614" s="4">
        <v>1211446</v>
      </c>
      <c r="B1614" s="5">
        <v>1</v>
      </c>
    </row>
    <row r="1615" spans="1:2" x14ac:dyDescent="0.25">
      <c r="A1615" s="4">
        <v>2145244</v>
      </c>
      <c r="B1615" s="5">
        <v>1</v>
      </c>
    </row>
    <row r="1616" spans="1:2" x14ac:dyDescent="0.25">
      <c r="A1616" s="4">
        <v>1219073</v>
      </c>
      <c r="B1616" s="5">
        <v>1</v>
      </c>
    </row>
    <row r="1617" spans="1:2" x14ac:dyDescent="0.25">
      <c r="A1617" s="4">
        <v>2252239</v>
      </c>
      <c r="B1617" s="5">
        <v>1</v>
      </c>
    </row>
    <row r="1618" spans="1:2" x14ac:dyDescent="0.25">
      <c r="A1618" s="4">
        <v>1223816</v>
      </c>
      <c r="B1618" s="5">
        <v>1</v>
      </c>
    </row>
    <row r="1619" spans="1:2" x14ac:dyDescent="0.25">
      <c r="A1619" s="4">
        <v>2394144</v>
      </c>
      <c r="B1619" s="5">
        <v>1</v>
      </c>
    </row>
    <row r="1620" spans="1:2" x14ac:dyDescent="0.25">
      <c r="A1620" s="4">
        <v>1043289</v>
      </c>
      <c r="B1620" s="5">
        <v>1</v>
      </c>
    </row>
    <row r="1621" spans="1:2" x14ac:dyDescent="0.25">
      <c r="A1621" s="4">
        <v>2475157</v>
      </c>
      <c r="B1621" s="5">
        <v>1</v>
      </c>
    </row>
    <row r="1622" spans="1:2" x14ac:dyDescent="0.25">
      <c r="A1622" s="4">
        <v>1225082</v>
      </c>
      <c r="B1622" s="5">
        <v>1</v>
      </c>
    </row>
    <row r="1623" spans="1:2" x14ac:dyDescent="0.25">
      <c r="A1623" s="4">
        <v>2590674</v>
      </c>
      <c r="B1623" s="5">
        <v>1</v>
      </c>
    </row>
    <row r="1624" spans="1:2" x14ac:dyDescent="0.25">
      <c r="A1624" s="4">
        <v>1233459</v>
      </c>
      <c r="B1624" s="5">
        <v>1</v>
      </c>
    </row>
    <row r="1625" spans="1:2" x14ac:dyDescent="0.25">
      <c r="A1625" s="4">
        <v>2697566</v>
      </c>
      <c r="B1625" s="5">
        <v>1</v>
      </c>
    </row>
    <row r="1626" spans="1:2" x14ac:dyDescent="0.25">
      <c r="A1626" s="4">
        <v>1235622</v>
      </c>
      <c r="B1626" s="5">
        <v>1</v>
      </c>
    </row>
    <row r="1627" spans="1:2" x14ac:dyDescent="0.25">
      <c r="A1627" s="4">
        <v>1922212</v>
      </c>
      <c r="B1627" s="5">
        <v>1</v>
      </c>
    </row>
    <row r="1628" spans="1:2" x14ac:dyDescent="0.25">
      <c r="A1628" s="4">
        <v>1240369</v>
      </c>
      <c r="B1628" s="5">
        <v>1</v>
      </c>
    </row>
    <row r="1629" spans="1:2" x14ac:dyDescent="0.25">
      <c r="A1629" s="4">
        <v>2025194</v>
      </c>
      <c r="B1629" s="5">
        <v>1</v>
      </c>
    </row>
    <row r="1630" spans="1:2" x14ac:dyDescent="0.25">
      <c r="A1630" s="4">
        <v>1047809</v>
      </c>
      <c r="B1630" s="5">
        <v>1</v>
      </c>
    </row>
    <row r="1631" spans="1:2" x14ac:dyDescent="0.25">
      <c r="A1631" s="4">
        <v>2092198</v>
      </c>
      <c r="B1631" s="5">
        <v>1</v>
      </c>
    </row>
    <row r="1632" spans="1:2" x14ac:dyDescent="0.25">
      <c r="A1632" s="4">
        <v>1263080</v>
      </c>
      <c r="B1632" s="5">
        <v>1</v>
      </c>
    </row>
    <row r="1633" spans="1:2" x14ac:dyDescent="0.25">
      <c r="A1633" s="4">
        <v>2128068</v>
      </c>
      <c r="B1633" s="5">
        <v>1</v>
      </c>
    </row>
    <row r="1634" spans="1:2" x14ac:dyDescent="0.25">
      <c r="A1634" s="4">
        <v>1268336</v>
      </c>
      <c r="B1634" s="5">
        <v>1</v>
      </c>
    </row>
    <row r="1635" spans="1:2" x14ac:dyDescent="0.25">
      <c r="A1635" s="4">
        <v>2163209</v>
      </c>
      <c r="B1635" s="5">
        <v>1</v>
      </c>
    </row>
    <row r="1636" spans="1:2" x14ac:dyDescent="0.25">
      <c r="A1636" s="4">
        <v>1269611</v>
      </c>
      <c r="B1636" s="5">
        <v>1</v>
      </c>
    </row>
    <row r="1637" spans="1:2" x14ac:dyDescent="0.25">
      <c r="A1637" s="4">
        <v>2227803</v>
      </c>
      <c r="B1637" s="5">
        <v>1</v>
      </c>
    </row>
    <row r="1638" spans="1:2" x14ac:dyDescent="0.25">
      <c r="A1638" s="4">
        <v>1279245</v>
      </c>
      <c r="B1638" s="5">
        <v>1</v>
      </c>
    </row>
    <row r="1639" spans="1:2" x14ac:dyDescent="0.25">
      <c r="A1639" s="4">
        <v>2289072</v>
      </c>
      <c r="B1639" s="5">
        <v>1</v>
      </c>
    </row>
    <row r="1640" spans="1:2" x14ac:dyDescent="0.25">
      <c r="A1640" s="4">
        <v>1288637</v>
      </c>
      <c r="B1640" s="5">
        <v>1</v>
      </c>
    </row>
    <row r="1641" spans="1:2" x14ac:dyDescent="0.25">
      <c r="A1641" s="4">
        <v>2354992</v>
      </c>
      <c r="B1641" s="5">
        <v>1</v>
      </c>
    </row>
    <row r="1642" spans="1:2" x14ac:dyDescent="0.25">
      <c r="A1642" s="4">
        <v>1294973</v>
      </c>
      <c r="B1642" s="5">
        <v>1</v>
      </c>
    </row>
    <row r="1643" spans="1:2" x14ac:dyDescent="0.25">
      <c r="A1643" s="4">
        <v>2406196</v>
      </c>
      <c r="B1643" s="5">
        <v>1</v>
      </c>
    </row>
    <row r="1644" spans="1:2" x14ac:dyDescent="0.25">
      <c r="A1644" s="4">
        <v>1296262</v>
      </c>
      <c r="B1644" s="5">
        <v>1</v>
      </c>
    </row>
    <row r="1645" spans="1:2" x14ac:dyDescent="0.25">
      <c r="A1645" s="4">
        <v>2456290</v>
      </c>
      <c r="B1645" s="5">
        <v>1</v>
      </c>
    </row>
    <row r="1646" spans="1:2" x14ac:dyDescent="0.25">
      <c r="A1646" s="4">
        <v>1301099</v>
      </c>
      <c r="B1646" s="5">
        <v>1</v>
      </c>
    </row>
    <row r="1647" spans="1:2" x14ac:dyDescent="0.25">
      <c r="A1647" s="4">
        <v>1159432</v>
      </c>
      <c r="B1647" s="5">
        <v>1</v>
      </c>
    </row>
    <row r="1648" spans="1:2" x14ac:dyDescent="0.25">
      <c r="A1648" s="4">
        <v>1302112</v>
      </c>
      <c r="B1648" s="5">
        <v>1</v>
      </c>
    </row>
    <row r="1649" spans="1:2" x14ac:dyDescent="0.25">
      <c r="A1649" s="4">
        <v>2571251</v>
      </c>
      <c r="B1649" s="5">
        <v>1</v>
      </c>
    </row>
    <row r="1650" spans="1:2" x14ac:dyDescent="0.25">
      <c r="A1650" s="4">
        <v>1302842</v>
      </c>
      <c r="B1650" s="5">
        <v>1</v>
      </c>
    </row>
    <row r="1651" spans="1:2" x14ac:dyDescent="0.25">
      <c r="A1651" s="4">
        <v>1160932</v>
      </c>
      <c r="B1651" s="5">
        <v>1</v>
      </c>
    </row>
    <row r="1652" spans="1:2" x14ac:dyDescent="0.25">
      <c r="A1652" s="4">
        <v>1309359</v>
      </c>
      <c r="B1652" s="5">
        <v>1</v>
      </c>
    </row>
    <row r="1653" spans="1:2" x14ac:dyDescent="0.25">
      <c r="A1653" s="4">
        <v>1165705</v>
      </c>
      <c r="B1653" s="5">
        <v>1</v>
      </c>
    </row>
    <row r="1654" spans="1:2" x14ac:dyDescent="0.25">
      <c r="A1654" s="4">
        <v>1316116</v>
      </c>
      <c r="B1654" s="5">
        <v>1</v>
      </c>
    </row>
    <row r="1655" spans="1:2" x14ac:dyDescent="0.25">
      <c r="A1655" s="4">
        <v>1119016</v>
      </c>
      <c r="B1655" s="5">
        <v>1</v>
      </c>
    </row>
    <row r="1656" spans="1:2" x14ac:dyDescent="0.25">
      <c r="A1656" s="4">
        <v>1319121</v>
      </c>
      <c r="B1656" s="5">
        <v>1</v>
      </c>
    </row>
    <row r="1657" spans="1:2" x14ac:dyDescent="0.25">
      <c r="A1657" s="4">
        <v>1909553</v>
      </c>
      <c r="B1657" s="5">
        <v>1</v>
      </c>
    </row>
    <row r="1658" spans="1:2" x14ac:dyDescent="0.25">
      <c r="A1658" s="4">
        <v>1331802</v>
      </c>
      <c r="B1658" s="5">
        <v>1</v>
      </c>
    </row>
    <row r="1659" spans="1:2" x14ac:dyDescent="0.25">
      <c r="A1659" s="4">
        <v>1927908</v>
      </c>
      <c r="B1659" s="5">
        <v>1</v>
      </c>
    </row>
    <row r="1660" spans="1:2" x14ac:dyDescent="0.25">
      <c r="A1660" s="4">
        <v>1332513</v>
      </c>
      <c r="B1660" s="5">
        <v>1</v>
      </c>
    </row>
    <row r="1661" spans="1:2" x14ac:dyDescent="0.25">
      <c r="A1661" s="4">
        <v>1997542</v>
      </c>
      <c r="B1661" s="5">
        <v>1</v>
      </c>
    </row>
    <row r="1662" spans="1:2" x14ac:dyDescent="0.25">
      <c r="A1662" s="4">
        <v>1332884</v>
      </c>
      <c r="B1662" s="5">
        <v>1</v>
      </c>
    </row>
    <row r="1663" spans="1:2" x14ac:dyDescent="0.25">
      <c r="A1663" s="4">
        <v>2054346</v>
      </c>
      <c r="B1663" s="5">
        <v>1</v>
      </c>
    </row>
    <row r="1664" spans="1:2" x14ac:dyDescent="0.25">
      <c r="A1664" s="4">
        <v>1337042</v>
      </c>
      <c r="B1664" s="5">
        <v>1</v>
      </c>
    </row>
    <row r="1665" spans="1:2" x14ac:dyDescent="0.25">
      <c r="A1665" s="4">
        <v>2078150</v>
      </c>
      <c r="B1665" s="5">
        <v>1</v>
      </c>
    </row>
    <row r="1666" spans="1:2" x14ac:dyDescent="0.25">
      <c r="A1666" s="4">
        <v>1340323</v>
      </c>
      <c r="B1666" s="5">
        <v>1</v>
      </c>
    </row>
    <row r="1667" spans="1:2" x14ac:dyDescent="0.25">
      <c r="A1667" s="4">
        <v>2096180</v>
      </c>
      <c r="B1667" s="5">
        <v>1</v>
      </c>
    </row>
    <row r="1668" spans="1:2" x14ac:dyDescent="0.25">
      <c r="A1668" s="4">
        <v>1345591</v>
      </c>
      <c r="B1668" s="5">
        <v>1</v>
      </c>
    </row>
    <row r="1669" spans="1:2" x14ac:dyDescent="0.25">
      <c r="A1669" s="4">
        <v>2114812</v>
      </c>
      <c r="B1669" s="5">
        <v>1</v>
      </c>
    </row>
    <row r="1670" spans="1:2" x14ac:dyDescent="0.25">
      <c r="A1670" s="4">
        <v>1355775</v>
      </c>
      <c r="B1670" s="5">
        <v>1</v>
      </c>
    </row>
    <row r="1671" spans="1:2" x14ac:dyDescent="0.25">
      <c r="A1671" s="4">
        <v>2134315</v>
      </c>
      <c r="B1671" s="5">
        <v>1</v>
      </c>
    </row>
    <row r="1672" spans="1:2" x14ac:dyDescent="0.25">
      <c r="A1672" s="4">
        <v>1365581</v>
      </c>
      <c r="B1672" s="5">
        <v>1</v>
      </c>
    </row>
    <row r="1673" spans="1:2" x14ac:dyDescent="0.25">
      <c r="A1673" s="4">
        <v>2157195</v>
      </c>
      <c r="B1673" s="5">
        <v>1</v>
      </c>
    </row>
    <row r="1674" spans="1:2" x14ac:dyDescent="0.25">
      <c r="A1674" s="4">
        <v>1384299</v>
      </c>
      <c r="B1674" s="5">
        <v>1</v>
      </c>
    </row>
    <row r="1675" spans="1:2" x14ac:dyDescent="0.25">
      <c r="A1675" s="4">
        <v>2185216</v>
      </c>
      <c r="B1675" s="5">
        <v>1</v>
      </c>
    </row>
    <row r="1676" spans="1:2" x14ac:dyDescent="0.25">
      <c r="A1676" s="4">
        <v>1390402</v>
      </c>
      <c r="B1676" s="5">
        <v>1</v>
      </c>
    </row>
    <row r="1677" spans="1:2" x14ac:dyDescent="0.25">
      <c r="A1677" s="4">
        <v>2199311</v>
      </c>
      <c r="B1677" s="5">
        <v>1</v>
      </c>
    </row>
    <row r="1678" spans="1:2" x14ac:dyDescent="0.25">
      <c r="A1678" s="4">
        <v>1391272</v>
      </c>
      <c r="B1678" s="5">
        <v>1</v>
      </c>
    </row>
    <row r="1679" spans="1:2" x14ac:dyDescent="0.25">
      <c r="A1679" s="4">
        <v>2239958</v>
      </c>
      <c r="B1679" s="5">
        <v>1</v>
      </c>
    </row>
    <row r="1680" spans="1:2" x14ac:dyDescent="0.25">
      <c r="A1680" s="4">
        <v>1405478</v>
      </c>
      <c r="B1680" s="5">
        <v>1</v>
      </c>
    </row>
    <row r="1681" spans="1:2" x14ac:dyDescent="0.25">
      <c r="A1681" s="4">
        <v>2256093</v>
      </c>
      <c r="B1681" s="5">
        <v>1</v>
      </c>
    </row>
    <row r="1682" spans="1:2" x14ac:dyDescent="0.25">
      <c r="A1682" s="4">
        <v>1409543</v>
      </c>
      <c r="B1682" s="5">
        <v>1</v>
      </c>
    </row>
    <row r="1683" spans="1:2" x14ac:dyDescent="0.25">
      <c r="A1683" s="4">
        <v>1158631</v>
      </c>
      <c r="B1683" s="5">
        <v>1</v>
      </c>
    </row>
    <row r="1684" spans="1:2" x14ac:dyDescent="0.25">
      <c r="A1684" s="4">
        <v>1415198</v>
      </c>
      <c r="B1684" s="5">
        <v>1</v>
      </c>
    </row>
    <row r="1685" spans="1:2" x14ac:dyDescent="0.25">
      <c r="A1685" s="4">
        <v>2329556</v>
      </c>
      <c r="B1685" s="5">
        <v>1</v>
      </c>
    </row>
    <row r="1686" spans="1:2" x14ac:dyDescent="0.25">
      <c r="A1686" s="4">
        <v>1418351</v>
      </c>
      <c r="B1686" s="5">
        <v>1</v>
      </c>
    </row>
    <row r="1687" spans="1:2" x14ac:dyDescent="0.25">
      <c r="A1687" s="4">
        <v>2366545</v>
      </c>
      <c r="B1687" s="5">
        <v>1</v>
      </c>
    </row>
    <row r="1688" spans="1:2" x14ac:dyDescent="0.25">
      <c r="A1688" s="4">
        <v>1431491</v>
      </c>
      <c r="B1688" s="5">
        <v>1</v>
      </c>
    </row>
    <row r="1689" spans="1:2" x14ac:dyDescent="0.25">
      <c r="A1689" s="4">
        <v>2400590</v>
      </c>
      <c r="B1689" s="5">
        <v>1</v>
      </c>
    </row>
    <row r="1690" spans="1:2" x14ac:dyDescent="0.25">
      <c r="A1690" s="4">
        <v>1435049</v>
      </c>
      <c r="B1690" s="5">
        <v>1</v>
      </c>
    </row>
    <row r="1691" spans="1:2" x14ac:dyDescent="0.25">
      <c r="A1691" s="4">
        <v>2419247</v>
      </c>
      <c r="B1691" s="5">
        <v>1</v>
      </c>
    </row>
    <row r="1692" spans="1:2" x14ac:dyDescent="0.25">
      <c r="A1692" s="4">
        <v>1439114</v>
      </c>
      <c r="B1692" s="5">
        <v>1</v>
      </c>
    </row>
    <row r="1693" spans="1:2" x14ac:dyDescent="0.25">
      <c r="A1693" s="4">
        <v>2443869</v>
      </c>
      <c r="B1693" s="5">
        <v>1</v>
      </c>
    </row>
    <row r="1694" spans="1:2" x14ac:dyDescent="0.25">
      <c r="A1694" s="4">
        <v>1451455</v>
      </c>
      <c r="B1694" s="5">
        <v>1</v>
      </c>
    </row>
    <row r="1695" spans="1:2" x14ac:dyDescent="0.25">
      <c r="A1695" s="4">
        <v>2469778</v>
      </c>
      <c r="B1695" s="5">
        <v>1</v>
      </c>
    </row>
    <row r="1696" spans="1:2" x14ac:dyDescent="0.25">
      <c r="A1696" s="4">
        <v>1454555</v>
      </c>
      <c r="B1696" s="5">
        <v>1</v>
      </c>
    </row>
    <row r="1697" spans="1:2" x14ac:dyDescent="0.25">
      <c r="A1697" s="4">
        <v>2486941</v>
      </c>
      <c r="B1697" s="5">
        <v>1</v>
      </c>
    </row>
    <row r="1698" spans="1:2" x14ac:dyDescent="0.25">
      <c r="A1698" s="4">
        <v>1457083</v>
      </c>
      <c r="B1698" s="5">
        <v>1</v>
      </c>
    </row>
    <row r="1699" spans="1:2" x14ac:dyDescent="0.25">
      <c r="A1699" s="4">
        <v>2514802</v>
      </c>
      <c r="B1699" s="5">
        <v>1</v>
      </c>
    </row>
    <row r="1700" spans="1:2" x14ac:dyDescent="0.25">
      <c r="A1700" s="4">
        <v>1458287</v>
      </c>
      <c r="B1700" s="5">
        <v>1</v>
      </c>
    </row>
    <row r="1701" spans="1:2" x14ac:dyDescent="0.25">
      <c r="A1701" s="4">
        <v>2567031</v>
      </c>
      <c r="B1701" s="5">
        <v>1</v>
      </c>
    </row>
    <row r="1702" spans="1:2" x14ac:dyDescent="0.25">
      <c r="A1702" s="4">
        <v>1462418</v>
      </c>
      <c r="B1702" s="5">
        <v>1</v>
      </c>
    </row>
    <row r="1703" spans="1:2" x14ac:dyDescent="0.25">
      <c r="A1703" s="4">
        <v>2584185</v>
      </c>
      <c r="B1703" s="5">
        <v>1</v>
      </c>
    </row>
    <row r="1704" spans="1:2" x14ac:dyDescent="0.25">
      <c r="A1704" s="4">
        <v>1055495</v>
      </c>
      <c r="B1704" s="5">
        <v>1</v>
      </c>
    </row>
    <row r="1705" spans="1:2" x14ac:dyDescent="0.25">
      <c r="A1705" s="4">
        <v>2604004</v>
      </c>
      <c r="B1705" s="5">
        <v>1</v>
      </c>
    </row>
    <row r="1706" spans="1:2" x14ac:dyDescent="0.25">
      <c r="A1706" s="4">
        <v>1469705</v>
      </c>
      <c r="B1706" s="5">
        <v>1</v>
      </c>
    </row>
    <row r="1707" spans="1:2" x14ac:dyDescent="0.25">
      <c r="A1707" s="4">
        <v>2635121</v>
      </c>
      <c r="B1707" s="5">
        <v>1</v>
      </c>
    </row>
    <row r="1708" spans="1:2" x14ac:dyDescent="0.25">
      <c r="A1708" s="4">
        <v>1472253</v>
      </c>
      <c r="B1708" s="5">
        <v>1</v>
      </c>
    </row>
    <row r="1709" spans="1:2" x14ac:dyDescent="0.25">
      <c r="A1709" s="4">
        <v>2653312</v>
      </c>
      <c r="B1709" s="5">
        <v>1</v>
      </c>
    </row>
    <row r="1710" spans="1:2" x14ac:dyDescent="0.25">
      <c r="A1710" s="4">
        <v>1472682</v>
      </c>
      <c r="B1710" s="5">
        <v>1</v>
      </c>
    </row>
    <row r="1711" spans="1:2" x14ac:dyDescent="0.25">
      <c r="A1711" s="4">
        <v>2675422</v>
      </c>
      <c r="B1711" s="5">
        <v>1</v>
      </c>
    </row>
    <row r="1712" spans="1:2" x14ac:dyDescent="0.25">
      <c r="A1712" s="4">
        <v>1475008</v>
      </c>
      <c r="B1712" s="5">
        <v>1</v>
      </c>
    </row>
    <row r="1713" spans="1:2" x14ac:dyDescent="0.25">
      <c r="A1713" s="4">
        <v>1879412</v>
      </c>
      <c r="B1713" s="5">
        <v>1</v>
      </c>
    </row>
    <row r="1714" spans="1:2" x14ac:dyDescent="0.25">
      <c r="A1714" s="4">
        <v>1475165</v>
      </c>
      <c r="B1714" s="5">
        <v>1</v>
      </c>
    </row>
    <row r="1715" spans="1:2" x14ac:dyDescent="0.25">
      <c r="A1715" s="4">
        <v>1890121</v>
      </c>
      <c r="B1715" s="5">
        <v>1</v>
      </c>
    </row>
    <row r="1716" spans="1:2" x14ac:dyDescent="0.25">
      <c r="A1716" s="4">
        <v>1480206</v>
      </c>
      <c r="B1716" s="5">
        <v>1</v>
      </c>
    </row>
    <row r="1717" spans="1:2" x14ac:dyDescent="0.25">
      <c r="A1717" s="4">
        <v>1908394</v>
      </c>
      <c r="B1717" s="5">
        <v>1</v>
      </c>
    </row>
    <row r="1718" spans="1:2" x14ac:dyDescent="0.25">
      <c r="A1718" s="4">
        <v>1482340</v>
      </c>
      <c r="B1718" s="5">
        <v>1</v>
      </c>
    </row>
    <row r="1719" spans="1:2" x14ac:dyDescent="0.25">
      <c r="A1719" s="4">
        <v>1911796</v>
      </c>
      <c r="B1719" s="5">
        <v>1</v>
      </c>
    </row>
    <row r="1720" spans="1:2" x14ac:dyDescent="0.25">
      <c r="A1720" s="4">
        <v>1068000</v>
      </c>
      <c r="B1720" s="5">
        <v>1</v>
      </c>
    </row>
    <row r="1721" spans="1:2" x14ac:dyDescent="0.25">
      <c r="A1721" s="4">
        <v>1026326</v>
      </c>
      <c r="B1721" s="5">
        <v>1</v>
      </c>
    </row>
    <row r="1722" spans="1:2" x14ac:dyDescent="0.25">
      <c r="A1722" s="4">
        <v>1500342</v>
      </c>
      <c r="B1722" s="5">
        <v>1</v>
      </c>
    </row>
    <row r="1723" spans="1:2" x14ac:dyDescent="0.25">
      <c r="A1723" s="4">
        <v>1951101</v>
      </c>
      <c r="B1723" s="5">
        <v>1</v>
      </c>
    </row>
    <row r="1724" spans="1:2" x14ac:dyDescent="0.25">
      <c r="A1724" s="4">
        <v>1507196</v>
      </c>
      <c r="B1724" s="5">
        <v>1</v>
      </c>
    </row>
    <row r="1725" spans="1:2" x14ac:dyDescent="0.25">
      <c r="A1725" s="4">
        <v>1992079</v>
      </c>
      <c r="B1725" s="5">
        <v>1</v>
      </c>
    </row>
    <row r="1726" spans="1:2" x14ac:dyDescent="0.25">
      <c r="A1726" s="4">
        <v>1508356</v>
      </c>
      <c r="B1726" s="5">
        <v>1</v>
      </c>
    </row>
    <row r="1727" spans="1:2" x14ac:dyDescent="0.25">
      <c r="A1727" s="4">
        <v>1138033</v>
      </c>
      <c r="B1727" s="5">
        <v>1</v>
      </c>
    </row>
    <row r="1728" spans="1:2" x14ac:dyDescent="0.25">
      <c r="A1728" s="4">
        <v>1519891</v>
      </c>
      <c r="B1728" s="5">
        <v>1</v>
      </c>
    </row>
    <row r="1729" spans="1:2" x14ac:dyDescent="0.25">
      <c r="A1729" s="4">
        <v>2028923</v>
      </c>
      <c r="B1729" s="5">
        <v>1</v>
      </c>
    </row>
    <row r="1730" spans="1:2" x14ac:dyDescent="0.25">
      <c r="A1730" s="4">
        <v>1531672</v>
      </c>
      <c r="B1730" s="5">
        <v>1</v>
      </c>
    </row>
    <row r="1731" spans="1:2" x14ac:dyDescent="0.25">
      <c r="A1731" s="4">
        <v>2056567</v>
      </c>
      <c r="B1731" s="5">
        <v>1</v>
      </c>
    </row>
    <row r="1732" spans="1:2" x14ac:dyDescent="0.25">
      <c r="A1732" s="4">
        <v>1552302</v>
      </c>
      <c r="B1732" s="5">
        <v>1</v>
      </c>
    </row>
    <row r="1733" spans="1:2" x14ac:dyDescent="0.25">
      <c r="A1733" s="4">
        <v>2076719</v>
      </c>
      <c r="B1733" s="5">
        <v>1</v>
      </c>
    </row>
    <row r="1734" spans="1:2" x14ac:dyDescent="0.25">
      <c r="A1734" s="4">
        <v>1552877</v>
      </c>
      <c r="B1734" s="5">
        <v>1</v>
      </c>
    </row>
    <row r="1735" spans="1:2" x14ac:dyDescent="0.25">
      <c r="A1735" s="4">
        <v>2089993</v>
      </c>
      <c r="B1735" s="5">
        <v>1</v>
      </c>
    </row>
    <row r="1736" spans="1:2" x14ac:dyDescent="0.25">
      <c r="A1736" s="4">
        <v>1563816</v>
      </c>
      <c r="B1736" s="5">
        <v>1</v>
      </c>
    </row>
    <row r="1737" spans="1:2" x14ac:dyDescent="0.25">
      <c r="A1737" s="4">
        <v>2096100</v>
      </c>
      <c r="B1737" s="5">
        <v>1</v>
      </c>
    </row>
    <row r="1738" spans="1:2" x14ac:dyDescent="0.25">
      <c r="A1738" s="4">
        <v>1015521</v>
      </c>
      <c r="B1738" s="5">
        <v>1</v>
      </c>
    </row>
    <row r="1739" spans="1:2" x14ac:dyDescent="0.25">
      <c r="A1739" s="4">
        <v>2104331</v>
      </c>
      <c r="B1739" s="5">
        <v>1</v>
      </c>
    </row>
    <row r="1740" spans="1:2" x14ac:dyDescent="0.25">
      <c r="A1740" s="4">
        <v>1089768</v>
      </c>
      <c r="B1740" s="5">
        <v>1</v>
      </c>
    </row>
    <row r="1741" spans="1:2" x14ac:dyDescent="0.25">
      <c r="A1741" s="4">
        <v>2111996</v>
      </c>
      <c r="B1741" s="5">
        <v>1</v>
      </c>
    </row>
    <row r="1742" spans="1:2" x14ac:dyDescent="0.25">
      <c r="A1742" s="4">
        <v>1586675</v>
      </c>
      <c r="B1742" s="5">
        <v>1</v>
      </c>
    </row>
    <row r="1743" spans="1:2" x14ac:dyDescent="0.25">
      <c r="A1743" s="4">
        <v>2117176</v>
      </c>
      <c r="B1743" s="5">
        <v>1</v>
      </c>
    </row>
    <row r="1744" spans="1:2" x14ac:dyDescent="0.25">
      <c r="A1744" s="4">
        <v>1588418</v>
      </c>
      <c r="B1744" s="5">
        <v>1</v>
      </c>
    </row>
    <row r="1745" spans="1:2" x14ac:dyDescent="0.25">
      <c r="A1745" s="4">
        <v>2128803</v>
      </c>
      <c r="B1745" s="5">
        <v>1</v>
      </c>
    </row>
    <row r="1746" spans="1:2" x14ac:dyDescent="0.25">
      <c r="A1746" s="4">
        <v>1592822</v>
      </c>
      <c r="B1746" s="5">
        <v>1</v>
      </c>
    </row>
    <row r="1747" spans="1:2" x14ac:dyDescent="0.25">
      <c r="A1747" s="4">
        <v>2135609</v>
      </c>
      <c r="B1747" s="5">
        <v>1</v>
      </c>
    </row>
    <row r="1748" spans="1:2" x14ac:dyDescent="0.25">
      <c r="A1748" s="4">
        <v>1607422</v>
      </c>
      <c r="B1748" s="5">
        <v>1</v>
      </c>
    </row>
    <row r="1749" spans="1:2" x14ac:dyDescent="0.25">
      <c r="A1749" s="4">
        <v>2150051</v>
      </c>
      <c r="B1749" s="5">
        <v>1</v>
      </c>
    </row>
    <row r="1750" spans="1:2" x14ac:dyDescent="0.25">
      <c r="A1750" s="4">
        <v>1611389</v>
      </c>
      <c r="B1750" s="5">
        <v>1</v>
      </c>
    </row>
    <row r="1751" spans="1:2" x14ac:dyDescent="0.25">
      <c r="A1751" s="4">
        <v>2158377</v>
      </c>
      <c r="B1751" s="5">
        <v>1</v>
      </c>
    </row>
    <row r="1752" spans="1:2" x14ac:dyDescent="0.25">
      <c r="A1752" s="4">
        <v>1616328</v>
      </c>
      <c r="B1752" s="5">
        <v>1</v>
      </c>
    </row>
    <row r="1753" spans="1:2" x14ac:dyDescent="0.25">
      <c r="A1753" s="4">
        <v>2184116</v>
      </c>
      <c r="B1753" s="5">
        <v>1</v>
      </c>
    </row>
    <row r="1754" spans="1:2" x14ac:dyDescent="0.25">
      <c r="A1754" s="4">
        <v>1092699</v>
      </c>
      <c r="B1754" s="5">
        <v>1</v>
      </c>
    </row>
    <row r="1755" spans="1:2" x14ac:dyDescent="0.25">
      <c r="A1755" s="4">
        <v>2186880</v>
      </c>
      <c r="B1755" s="5">
        <v>1</v>
      </c>
    </row>
    <row r="1756" spans="1:2" x14ac:dyDescent="0.25">
      <c r="A1756" s="4">
        <v>1626862</v>
      </c>
      <c r="B1756" s="5">
        <v>1</v>
      </c>
    </row>
    <row r="1757" spans="1:2" x14ac:dyDescent="0.25">
      <c r="A1757" s="4">
        <v>2193730</v>
      </c>
      <c r="B1757" s="5">
        <v>1</v>
      </c>
    </row>
    <row r="1758" spans="1:2" x14ac:dyDescent="0.25">
      <c r="A1758" s="4">
        <v>1639829</v>
      </c>
      <c r="B1758" s="5">
        <v>1</v>
      </c>
    </row>
    <row r="1759" spans="1:2" x14ac:dyDescent="0.25">
      <c r="A1759" s="4">
        <v>2201085</v>
      </c>
      <c r="B1759" s="5">
        <v>1</v>
      </c>
    </row>
    <row r="1760" spans="1:2" x14ac:dyDescent="0.25">
      <c r="A1760" s="4">
        <v>1640140</v>
      </c>
      <c r="B1760" s="5">
        <v>1</v>
      </c>
    </row>
    <row r="1761" spans="1:2" x14ac:dyDescent="0.25">
      <c r="A1761" s="4">
        <v>1157434</v>
      </c>
      <c r="B1761" s="5">
        <v>1</v>
      </c>
    </row>
    <row r="1762" spans="1:2" x14ac:dyDescent="0.25">
      <c r="A1762" s="4">
        <v>1640513</v>
      </c>
      <c r="B1762" s="5">
        <v>1</v>
      </c>
    </row>
    <row r="1763" spans="1:2" x14ac:dyDescent="0.25">
      <c r="A1763" s="4">
        <v>2248131</v>
      </c>
      <c r="B1763" s="5">
        <v>1</v>
      </c>
    </row>
    <row r="1764" spans="1:2" x14ac:dyDescent="0.25">
      <c r="A1764" s="4">
        <v>1649912</v>
      </c>
      <c r="B1764" s="5">
        <v>1</v>
      </c>
    </row>
    <row r="1765" spans="1:2" x14ac:dyDescent="0.25">
      <c r="A1765" s="4">
        <v>2255197</v>
      </c>
      <c r="B1765" s="5">
        <v>1</v>
      </c>
    </row>
    <row r="1766" spans="1:2" x14ac:dyDescent="0.25">
      <c r="A1766" s="4">
        <v>1659814</v>
      </c>
      <c r="B1766" s="5">
        <v>1</v>
      </c>
    </row>
    <row r="1767" spans="1:2" x14ac:dyDescent="0.25">
      <c r="A1767" s="4">
        <v>2260131</v>
      </c>
      <c r="B1767" s="5">
        <v>1</v>
      </c>
    </row>
    <row r="1768" spans="1:2" x14ac:dyDescent="0.25">
      <c r="A1768" s="4">
        <v>1100142</v>
      </c>
      <c r="B1768" s="5">
        <v>1</v>
      </c>
    </row>
    <row r="1769" spans="1:2" x14ac:dyDescent="0.25">
      <c r="A1769" s="4">
        <v>2302227</v>
      </c>
      <c r="B1769" s="5">
        <v>1</v>
      </c>
    </row>
    <row r="1770" spans="1:2" x14ac:dyDescent="0.25">
      <c r="A1770" s="4">
        <v>1677537</v>
      </c>
      <c r="B1770" s="5">
        <v>1</v>
      </c>
    </row>
    <row r="1771" spans="1:2" x14ac:dyDescent="0.25">
      <c r="A1771" s="4">
        <v>2309436</v>
      </c>
      <c r="B1771" s="5">
        <v>1</v>
      </c>
    </row>
    <row r="1772" spans="1:2" x14ac:dyDescent="0.25">
      <c r="A1772" s="4">
        <v>1679471</v>
      </c>
      <c r="B1772" s="5">
        <v>1</v>
      </c>
    </row>
    <row r="1773" spans="1:2" x14ac:dyDescent="0.25">
      <c r="A1773" s="4">
        <v>2327418</v>
      </c>
      <c r="B1773" s="5">
        <v>1</v>
      </c>
    </row>
    <row r="1774" spans="1:2" x14ac:dyDescent="0.25">
      <c r="A1774" s="4">
        <v>1689993</v>
      </c>
      <c r="B1774" s="5">
        <v>1</v>
      </c>
    </row>
    <row r="1775" spans="1:2" x14ac:dyDescent="0.25">
      <c r="A1775" s="4">
        <v>2341441</v>
      </c>
      <c r="B1775" s="5">
        <v>1</v>
      </c>
    </row>
    <row r="1776" spans="1:2" x14ac:dyDescent="0.25">
      <c r="A1776" s="4">
        <v>1692981</v>
      </c>
      <c r="B1776" s="5">
        <v>1</v>
      </c>
    </row>
    <row r="1777" spans="1:2" x14ac:dyDescent="0.25">
      <c r="A1777" s="4">
        <v>2355456</v>
      </c>
      <c r="B1777" s="5">
        <v>1</v>
      </c>
    </row>
    <row r="1778" spans="1:2" x14ac:dyDescent="0.25">
      <c r="A1778" s="4">
        <v>1700508</v>
      </c>
      <c r="B1778" s="5">
        <v>1</v>
      </c>
    </row>
    <row r="1779" spans="1:2" x14ac:dyDescent="0.25">
      <c r="A1779" s="4">
        <v>2388040</v>
      </c>
      <c r="B1779" s="5">
        <v>1</v>
      </c>
    </row>
    <row r="1780" spans="1:2" x14ac:dyDescent="0.25">
      <c r="A1780" s="4">
        <v>1701008</v>
      </c>
      <c r="B1780" s="5">
        <v>1</v>
      </c>
    </row>
    <row r="1781" spans="1:2" x14ac:dyDescent="0.25">
      <c r="A1781" s="4">
        <v>2395447</v>
      </c>
      <c r="B1781" s="5">
        <v>1</v>
      </c>
    </row>
    <row r="1782" spans="1:2" x14ac:dyDescent="0.25">
      <c r="A1782" s="4">
        <v>1709455</v>
      </c>
      <c r="B1782" s="5">
        <v>1</v>
      </c>
    </row>
    <row r="1783" spans="1:2" x14ac:dyDescent="0.25">
      <c r="A1783" s="4">
        <v>2402827</v>
      </c>
      <c r="B1783" s="5">
        <v>1</v>
      </c>
    </row>
    <row r="1784" spans="1:2" x14ac:dyDescent="0.25">
      <c r="A1784" s="4">
        <v>1714791</v>
      </c>
      <c r="B1784" s="5">
        <v>1</v>
      </c>
    </row>
    <row r="1785" spans="1:2" x14ac:dyDescent="0.25">
      <c r="A1785" s="4">
        <v>2412611</v>
      </c>
      <c r="B1785" s="5">
        <v>1</v>
      </c>
    </row>
    <row r="1786" spans="1:2" x14ac:dyDescent="0.25">
      <c r="A1786" s="4">
        <v>1715377</v>
      </c>
      <c r="B1786" s="5">
        <v>1</v>
      </c>
    </row>
    <row r="1787" spans="1:2" x14ac:dyDescent="0.25">
      <c r="A1787" s="4">
        <v>2419817</v>
      </c>
      <c r="B1787" s="5">
        <v>1</v>
      </c>
    </row>
    <row r="1788" spans="1:2" x14ac:dyDescent="0.25">
      <c r="A1788" s="4">
        <v>1721264</v>
      </c>
      <c r="B1788" s="5">
        <v>1</v>
      </c>
    </row>
    <row r="1789" spans="1:2" x14ac:dyDescent="0.25">
      <c r="A1789" s="4">
        <v>2435007</v>
      </c>
      <c r="B1789" s="5">
        <v>1</v>
      </c>
    </row>
    <row r="1790" spans="1:2" x14ac:dyDescent="0.25">
      <c r="A1790" s="4">
        <v>1734512</v>
      </c>
      <c r="B1790" s="5">
        <v>1</v>
      </c>
    </row>
    <row r="1791" spans="1:2" x14ac:dyDescent="0.25">
      <c r="A1791" s="4">
        <v>2445944</v>
      </c>
      <c r="B1791" s="5">
        <v>1</v>
      </c>
    </row>
    <row r="1792" spans="1:2" x14ac:dyDescent="0.25">
      <c r="A1792" s="4">
        <v>1739364</v>
      </c>
      <c r="B1792" s="5">
        <v>1</v>
      </c>
    </row>
    <row r="1793" spans="1:2" x14ac:dyDescent="0.25">
      <c r="A1793" s="4">
        <v>2462682</v>
      </c>
      <c r="B1793" s="5">
        <v>1</v>
      </c>
    </row>
    <row r="1794" spans="1:2" x14ac:dyDescent="0.25">
      <c r="A1794" s="4">
        <v>1740380</v>
      </c>
      <c r="B1794" s="5">
        <v>1</v>
      </c>
    </row>
    <row r="1795" spans="1:2" x14ac:dyDescent="0.25">
      <c r="A1795" s="4">
        <v>2474506</v>
      </c>
      <c r="B1795" s="5">
        <v>1</v>
      </c>
    </row>
    <row r="1796" spans="1:2" x14ac:dyDescent="0.25">
      <c r="A1796" s="4">
        <v>1747389</v>
      </c>
      <c r="B1796" s="5">
        <v>1</v>
      </c>
    </row>
    <row r="1797" spans="1:2" x14ac:dyDescent="0.25">
      <c r="A1797" s="4">
        <v>2478461</v>
      </c>
      <c r="B1797" s="5">
        <v>1</v>
      </c>
    </row>
    <row r="1798" spans="1:2" x14ac:dyDescent="0.25">
      <c r="A1798" s="4">
        <v>1761255</v>
      </c>
      <c r="B1798" s="5">
        <v>1</v>
      </c>
    </row>
    <row r="1799" spans="1:2" x14ac:dyDescent="0.25">
      <c r="A1799" s="4">
        <v>2492731</v>
      </c>
      <c r="B1799" s="5">
        <v>1</v>
      </c>
    </row>
    <row r="1800" spans="1:2" x14ac:dyDescent="0.25">
      <c r="A1800" s="4">
        <v>1766133</v>
      </c>
      <c r="B1800" s="5">
        <v>1</v>
      </c>
    </row>
    <row r="1801" spans="1:2" x14ac:dyDescent="0.25">
      <c r="A1801" s="4">
        <v>2509631</v>
      </c>
      <c r="B1801" s="5">
        <v>1</v>
      </c>
    </row>
    <row r="1802" spans="1:2" x14ac:dyDescent="0.25">
      <c r="A1802" s="4">
        <v>1775131</v>
      </c>
      <c r="B1802" s="5">
        <v>1</v>
      </c>
    </row>
    <row r="1803" spans="1:2" x14ac:dyDescent="0.25">
      <c r="A1803" s="4">
        <v>2515441</v>
      </c>
      <c r="B1803" s="5">
        <v>1</v>
      </c>
    </row>
    <row r="1804" spans="1:2" x14ac:dyDescent="0.25">
      <c r="A1804" s="4">
        <v>1025756</v>
      </c>
      <c r="B1804" s="5">
        <v>1</v>
      </c>
    </row>
    <row r="1805" spans="1:2" x14ac:dyDescent="0.25">
      <c r="A1805" s="4">
        <v>2557668</v>
      </c>
      <c r="B1805" s="5">
        <v>1</v>
      </c>
    </row>
    <row r="1806" spans="1:2" x14ac:dyDescent="0.25">
      <c r="A1806" s="4">
        <v>1117708</v>
      </c>
      <c r="B1806" s="5">
        <v>1</v>
      </c>
    </row>
    <row r="1807" spans="1:2" x14ac:dyDescent="0.25">
      <c r="A1807" s="4">
        <v>2569721</v>
      </c>
      <c r="B1807" s="5">
        <v>1</v>
      </c>
    </row>
    <row r="1808" spans="1:2" x14ac:dyDescent="0.25">
      <c r="A1808" s="4">
        <v>2701816</v>
      </c>
      <c r="B1808" s="5">
        <v>1</v>
      </c>
    </row>
    <row r="1809" spans="1:2" x14ac:dyDescent="0.25">
      <c r="A1809" s="4">
        <v>2573868</v>
      </c>
      <c r="B1809" s="5">
        <v>1</v>
      </c>
    </row>
    <row r="1810" spans="1:2" x14ac:dyDescent="0.25">
      <c r="A1810" s="4">
        <v>2723614</v>
      </c>
      <c r="B1810" s="5">
        <v>1</v>
      </c>
    </row>
    <row r="1811" spans="1:2" x14ac:dyDescent="0.25">
      <c r="A1811" s="4">
        <v>2585298</v>
      </c>
      <c r="B1811" s="5">
        <v>1</v>
      </c>
    </row>
    <row r="1812" spans="1:2" x14ac:dyDescent="0.25">
      <c r="A1812" s="4">
        <v>2733008</v>
      </c>
      <c r="B1812" s="5">
        <v>1</v>
      </c>
    </row>
    <row r="1813" spans="1:2" x14ac:dyDescent="0.25">
      <c r="A1813" s="4">
        <v>2603125</v>
      </c>
      <c r="B1813" s="5">
        <v>1</v>
      </c>
    </row>
    <row r="1814" spans="1:2" x14ac:dyDescent="0.25">
      <c r="A1814" s="4">
        <v>2750193</v>
      </c>
      <c r="B1814" s="5">
        <v>1</v>
      </c>
    </row>
    <row r="1815" spans="1:2" x14ac:dyDescent="0.25">
      <c r="A1815" s="4">
        <v>2611045</v>
      </c>
      <c r="B1815" s="5">
        <v>1</v>
      </c>
    </row>
    <row r="1816" spans="1:2" x14ac:dyDescent="0.25">
      <c r="A1816" s="4">
        <v>1814327</v>
      </c>
      <c r="B1816" s="5">
        <v>1</v>
      </c>
    </row>
    <row r="1817" spans="1:2" x14ac:dyDescent="0.25">
      <c r="A1817" s="4">
        <v>2631285</v>
      </c>
      <c r="B1817" s="5">
        <v>1</v>
      </c>
    </row>
    <row r="1818" spans="1:2" x14ac:dyDescent="0.25">
      <c r="A1818" s="4">
        <v>1816002</v>
      </c>
      <c r="B1818" s="5">
        <v>1</v>
      </c>
    </row>
    <row r="1819" spans="1:2" x14ac:dyDescent="0.25">
      <c r="A1819" s="4">
        <v>2636055</v>
      </c>
      <c r="B1819" s="5">
        <v>1</v>
      </c>
    </row>
    <row r="1820" spans="1:2" x14ac:dyDescent="0.25">
      <c r="A1820" s="4">
        <v>1829028</v>
      </c>
      <c r="B1820" s="5">
        <v>1</v>
      </c>
    </row>
    <row r="1821" spans="1:2" x14ac:dyDescent="0.25">
      <c r="A1821" s="4">
        <v>2645518</v>
      </c>
      <c r="B1821" s="5">
        <v>1</v>
      </c>
    </row>
    <row r="1822" spans="1:2" x14ac:dyDescent="0.25">
      <c r="A1822" s="4">
        <v>1830054</v>
      </c>
      <c r="B1822" s="5">
        <v>1</v>
      </c>
    </row>
    <row r="1823" spans="1:2" x14ac:dyDescent="0.25">
      <c r="A1823" s="4">
        <v>2663800</v>
      </c>
      <c r="B1823" s="5">
        <v>1</v>
      </c>
    </row>
    <row r="1824" spans="1:2" x14ac:dyDescent="0.25">
      <c r="A1824" s="4">
        <v>1830251</v>
      </c>
      <c r="B1824" s="5">
        <v>1</v>
      </c>
    </row>
    <row r="1825" spans="1:2" x14ac:dyDescent="0.25">
      <c r="A1825" s="4">
        <v>2672229</v>
      </c>
      <c r="B1825" s="5">
        <v>1</v>
      </c>
    </row>
    <row r="1826" spans="1:2" x14ac:dyDescent="0.25">
      <c r="A1826" s="4">
        <v>1837797</v>
      </c>
      <c r="B1826" s="5">
        <v>1</v>
      </c>
    </row>
    <row r="1827" spans="1:2" x14ac:dyDescent="0.25">
      <c r="A1827" s="4">
        <v>2684831</v>
      </c>
      <c r="B1827" s="5">
        <v>1</v>
      </c>
    </row>
    <row r="1828" spans="1:2" x14ac:dyDescent="0.25">
      <c r="A1828" s="4">
        <v>1859884</v>
      </c>
      <c r="B1828" s="5">
        <v>1</v>
      </c>
    </row>
    <row r="1829" spans="1:2" x14ac:dyDescent="0.25">
      <c r="A1829" s="4">
        <v>1166111</v>
      </c>
      <c r="B1829" s="5">
        <v>1</v>
      </c>
    </row>
    <row r="1830" spans="1:2" x14ac:dyDescent="0.25">
      <c r="A1830" s="4">
        <v>1867016</v>
      </c>
      <c r="B1830" s="5">
        <v>1</v>
      </c>
    </row>
    <row r="1831" spans="1:2" x14ac:dyDescent="0.25">
      <c r="A1831" s="4">
        <v>1797960</v>
      </c>
      <c r="B1831" s="5">
        <v>1</v>
      </c>
    </row>
    <row r="1832" spans="1:2" x14ac:dyDescent="0.25">
      <c r="A1832" s="4">
        <v>2731955</v>
      </c>
      <c r="B1832" s="5">
        <v>1</v>
      </c>
    </row>
    <row r="1833" spans="1:2" x14ac:dyDescent="0.25">
      <c r="A1833" s="4">
        <v>1808444</v>
      </c>
      <c r="B1833" s="5">
        <v>1</v>
      </c>
    </row>
    <row r="1834" spans="1:2" x14ac:dyDescent="0.25">
      <c r="A1834" s="4">
        <v>2741017</v>
      </c>
      <c r="B1834" s="5">
        <v>1</v>
      </c>
    </row>
    <row r="1835" spans="1:2" x14ac:dyDescent="0.25">
      <c r="A1835" s="4">
        <v>1809111</v>
      </c>
      <c r="B1835" s="5">
        <v>1</v>
      </c>
    </row>
    <row r="1836" spans="1:2" x14ac:dyDescent="0.25">
      <c r="A1836" s="4">
        <v>1003402</v>
      </c>
      <c r="B1836" s="5">
        <v>1</v>
      </c>
    </row>
    <row r="1837" spans="1:2" x14ac:dyDescent="0.25">
      <c r="A1837" s="4">
        <v>1811630</v>
      </c>
      <c r="B1837" s="5">
        <v>1</v>
      </c>
    </row>
    <row r="1838" spans="1:2" x14ac:dyDescent="0.25">
      <c r="A1838" s="4" t="s">
        <v>5</v>
      </c>
      <c r="B1838" s="5">
        <v>2148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A357-C970-4F36-9F4B-48A5FB395532}">
  <sheetPr codeName="Arkusz5"/>
  <dimension ref="A3:B67"/>
  <sheetViews>
    <sheetView zoomScale="70" zoomScaleNormal="70" workbookViewId="0">
      <selection activeCell="A39" sqref="A39"/>
    </sheetView>
  </sheetViews>
  <sheetFormatPr defaultRowHeight="15" x14ac:dyDescent="0.25"/>
  <cols>
    <col min="1" max="1" width="22.85546875" bestFit="1" customWidth="1"/>
    <col min="2" max="2" width="15" bestFit="1" customWidth="1"/>
  </cols>
  <sheetData>
    <row r="3" spans="1:2" x14ac:dyDescent="0.25">
      <c r="A3" s="3" t="s">
        <v>4</v>
      </c>
      <c r="B3" t="s">
        <v>10</v>
      </c>
    </row>
    <row r="4" spans="1:2" x14ac:dyDescent="0.25">
      <c r="A4" s="6">
        <v>42919</v>
      </c>
      <c r="B4" s="5">
        <v>94</v>
      </c>
    </row>
    <row r="5" spans="1:2" x14ac:dyDescent="0.25">
      <c r="A5" s="7" t="s">
        <v>8</v>
      </c>
      <c r="B5" s="5">
        <v>27</v>
      </c>
    </row>
    <row r="6" spans="1:2" x14ac:dyDescent="0.25">
      <c r="A6" s="7" t="s">
        <v>9</v>
      </c>
      <c r="B6" s="5">
        <v>67</v>
      </c>
    </row>
    <row r="7" spans="1:2" x14ac:dyDescent="0.25">
      <c r="A7" s="6">
        <v>42920</v>
      </c>
      <c r="B7" s="5">
        <v>91</v>
      </c>
    </row>
    <row r="8" spans="1:2" x14ac:dyDescent="0.25">
      <c r="A8" s="7" t="s">
        <v>8</v>
      </c>
      <c r="B8" s="5">
        <v>23</v>
      </c>
    </row>
    <row r="9" spans="1:2" x14ac:dyDescent="0.25">
      <c r="A9" s="7" t="s">
        <v>9</v>
      </c>
      <c r="B9" s="5">
        <v>68</v>
      </c>
    </row>
    <row r="10" spans="1:2" x14ac:dyDescent="0.25">
      <c r="A10" s="6">
        <v>42921</v>
      </c>
      <c r="B10" s="5">
        <v>103</v>
      </c>
    </row>
    <row r="11" spans="1:2" x14ac:dyDescent="0.25">
      <c r="A11" s="7" t="s">
        <v>8</v>
      </c>
      <c r="B11" s="5">
        <v>24</v>
      </c>
    </row>
    <row r="12" spans="1:2" x14ac:dyDescent="0.25">
      <c r="A12" s="7" t="s">
        <v>9</v>
      </c>
      <c r="B12" s="5">
        <v>79</v>
      </c>
    </row>
    <row r="13" spans="1:2" x14ac:dyDescent="0.25">
      <c r="A13" s="6">
        <v>42922</v>
      </c>
      <c r="B13" s="5">
        <v>98</v>
      </c>
    </row>
    <row r="14" spans="1:2" x14ac:dyDescent="0.25">
      <c r="A14" s="7" t="s">
        <v>8</v>
      </c>
      <c r="B14" s="5">
        <v>20</v>
      </c>
    </row>
    <row r="15" spans="1:2" x14ac:dyDescent="0.25">
      <c r="A15" s="7" t="s">
        <v>9</v>
      </c>
      <c r="B15" s="5">
        <v>78</v>
      </c>
    </row>
    <row r="16" spans="1:2" x14ac:dyDescent="0.25">
      <c r="A16" s="6">
        <v>42923</v>
      </c>
      <c r="B16" s="5">
        <v>100</v>
      </c>
    </row>
    <row r="17" spans="1:2" x14ac:dyDescent="0.25">
      <c r="A17" s="7" t="s">
        <v>8</v>
      </c>
      <c r="B17" s="5">
        <v>31</v>
      </c>
    </row>
    <row r="18" spans="1:2" x14ac:dyDescent="0.25">
      <c r="A18" s="7" t="s">
        <v>9</v>
      </c>
      <c r="B18" s="5">
        <v>69</v>
      </c>
    </row>
    <row r="19" spans="1:2" x14ac:dyDescent="0.25">
      <c r="A19" s="6">
        <v>42926</v>
      </c>
      <c r="B19" s="5">
        <v>96</v>
      </c>
    </row>
    <row r="20" spans="1:2" x14ac:dyDescent="0.25">
      <c r="A20" s="7" t="s">
        <v>8</v>
      </c>
      <c r="B20" s="5">
        <v>23</v>
      </c>
    </row>
    <row r="21" spans="1:2" x14ac:dyDescent="0.25">
      <c r="A21" s="7" t="s">
        <v>9</v>
      </c>
      <c r="B21" s="5">
        <v>73</v>
      </c>
    </row>
    <row r="22" spans="1:2" x14ac:dyDescent="0.25">
      <c r="A22" s="6">
        <v>42927</v>
      </c>
      <c r="B22" s="5">
        <v>87</v>
      </c>
    </row>
    <row r="23" spans="1:2" x14ac:dyDescent="0.25">
      <c r="A23" s="7" t="s">
        <v>8</v>
      </c>
      <c r="B23" s="5">
        <v>27</v>
      </c>
    </row>
    <row r="24" spans="1:2" x14ac:dyDescent="0.25">
      <c r="A24" s="7" t="s">
        <v>9</v>
      </c>
      <c r="B24" s="5">
        <v>60</v>
      </c>
    </row>
    <row r="25" spans="1:2" x14ac:dyDescent="0.25">
      <c r="A25" s="6">
        <v>42928</v>
      </c>
      <c r="B25" s="5">
        <v>97</v>
      </c>
    </row>
    <row r="26" spans="1:2" x14ac:dyDescent="0.25">
      <c r="A26" s="7" t="s">
        <v>8</v>
      </c>
      <c r="B26" s="5">
        <v>27</v>
      </c>
    </row>
    <row r="27" spans="1:2" x14ac:dyDescent="0.25">
      <c r="A27" s="7" t="s">
        <v>9</v>
      </c>
      <c r="B27" s="5">
        <v>70</v>
      </c>
    </row>
    <row r="28" spans="1:2" x14ac:dyDescent="0.25">
      <c r="A28" s="6">
        <v>42929</v>
      </c>
      <c r="B28" s="5">
        <v>91</v>
      </c>
    </row>
    <row r="29" spans="1:2" x14ac:dyDescent="0.25">
      <c r="A29" s="7" t="s">
        <v>8</v>
      </c>
      <c r="B29" s="5">
        <v>24</v>
      </c>
    </row>
    <row r="30" spans="1:2" x14ac:dyDescent="0.25">
      <c r="A30" s="7" t="s">
        <v>9</v>
      </c>
      <c r="B30" s="5">
        <v>67</v>
      </c>
    </row>
    <row r="31" spans="1:2" x14ac:dyDescent="0.25">
      <c r="A31" s="6">
        <v>42930</v>
      </c>
      <c r="B31" s="5">
        <v>98</v>
      </c>
    </row>
    <row r="32" spans="1:2" x14ac:dyDescent="0.25">
      <c r="A32" s="7" t="s">
        <v>8</v>
      </c>
      <c r="B32" s="5">
        <v>24</v>
      </c>
    </row>
    <row r="33" spans="1:2" x14ac:dyDescent="0.25">
      <c r="A33" s="7" t="s">
        <v>9</v>
      </c>
      <c r="B33" s="5">
        <v>74</v>
      </c>
    </row>
    <row r="34" spans="1:2" x14ac:dyDescent="0.25">
      <c r="A34" s="6">
        <v>42933</v>
      </c>
      <c r="B34" s="5">
        <v>102</v>
      </c>
    </row>
    <row r="35" spans="1:2" x14ac:dyDescent="0.25">
      <c r="A35" s="7" t="s">
        <v>8</v>
      </c>
      <c r="B35" s="5">
        <v>26</v>
      </c>
    </row>
    <row r="36" spans="1:2" x14ac:dyDescent="0.25">
      <c r="A36" s="7" t="s">
        <v>9</v>
      </c>
      <c r="B36" s="5">
        <v>76</v>
      </c>
    </row>
    <row r="37" spans="1:2" x14ac:dyDescent="0.25">
      <c r="A37" s="6">
        <v>42934</v>
      </c>
      <c r="B37" s="5">
        <v>91</v>
      </c>
    </row>
    <row r="38" spans="1:2" x14ac:dyDescent="0.25">
      <c r="A38" s="7" t="s">
        <v>8</v>
      </c>
      <c r="B38" s="5">
        <v>17</v>
      </c>
    </row>
    <row r="39" spans="1:2" x14ac:dyDescent="0.25">
      <c r="A39" s="7" t="s">
        <v>9</v>
      </c>
      <c r="B39" s="5">
        <v>74</v>
      </c>
    </row>
    <row r="40" spans="1:2" x14ac:dyDescent="0.25">
      <c r="A40" s="6">
        <v>42935</v>
      </c>
      <c r="B40" s="5">
        <v>91</v>
      </c>
    </row>
    <row r="41" spans="1:2" x14ac:dyDescent="0.25">
      <c r="A41" s="7" t="s">
        <v>8</v>
      </c>
      <c r="B41" s="5">
        <v>24</v>
      </c>
    </row>
    <row r="42" spans="1:2" x14ac:dyDescent="0.25">
      <c r="A42" s="7" t="s">
        <v>9</v>
      </c>
      <c r="B42" s="5">
        <v>67</v>
      </c>
    </row>
    <row r="43" spans="1:2" x14ac:dyDescent="0.25">
      <c r="A43" s="6">
        <v>42936</v>
      </c>
      <c r="B43" s="5">
        <v>95</v>
      </c>
    </row>
    <row r="44" spans="1:2" x14ac:dyDescent="0.25">
      <c r="A44" s="7" t="s">
        <v>8</v>
      </c>
      <c r="B44" s="5">
        <v>20</v>
      </c>
    </row>
    <row r="45" spans="1:2" x14ac:dyDescent="0.25">
      <c r="A45" s="7" t="s">
        <v>9</v>
      </c>
      <c r="B45" s="5">
        <v>75</v>
      </c>
    </row>
    <row r="46" spans="1:2" x14ac:dyDescent="0.25">
      <c r="A46" s="6">
        <v>42937</v>
      </c>
      <c r="B46" s="5">
        <v>98</v>
      </c>
    </row>
    <row r="47" spans="1:2" x14ac:dyDescent="0.25">
      <c r="A47" s="7" t="s">
        <v>8</v>
      </c>
      <c r="B47" s="5">
        <v>25</v>
      </c>
    </row>
    <row r="48" spans="1:2" x14ac:dyDescent="0.25">
      <c r="A48" s="7" t="s">
        <v>9</v>
      </c>
      <c r="B48" s="5">
        <v>73</v>
      </c>
    </row>
    <row r="49" spans="1:2" x14ac:dyDescent="0.25">
      <c r="A49" s="6">
        <v>42940</v>
      </c>
      <c r="B49" s="5">
        <v>107</v>
      </c>
    </row>
    <row r="50" spans="1:2" x14ac:dyDescent="0.25">
      <c r="A50" s="7" t="s">
        <v>8</v>
      </c>
      <c r="B50" s="5">
        <v>30</v>
      </c>
    </row>
    <row r="51" spans="1:2" x14ac:dyDescent="0.25">
      <c r="A51" s="7" t="s">
        <v>9</v>
      </c>
      <c r="B51" s="5">
        <v>77</v>
      </c>
    </row>
    <row r="52" spans="1:2" x14ac:dyDescent="0.25">
      <c r="A52" s="6">
        <v>42941</v>
      </c>
      <c r="B52" s="5">
        <v>106</v>
      </c>
    </row>
    <row r="53" spans="1:2" x14ac:dyDescent="0.25">
      <c r="A53" s="7" t="s">
        <v>8</v>
      </c>
      <c r="B53" s="5">
        <v>27</v>
      </c>
    </row>
    <row r="54" spans="1:2" x14ac:dyDescent="0.25">
      <c r="A54" s="7" t="s">
        <v>9</v>
      </c>
      <c r="B54" s="5">
        <v>79</v>
      </c>
    </row>
    <row r="55" spans="1:2" x14ac:dyDescent="0.25">
      <c r="A55" s="6">
        <v>42942</v>
      </c>
      <c r="B55" s="5">
        <v>102</v>
      </c>
    </row>
    <row r="56" spans="1:2" x14ac:dyDescent="0.25">
      <c r="A56" s="7" t="s">
        <v>8</v>
      </c>
      <c r="B56" s="5">
        <v>24</v>
      </c>
    </row>
    <row r="57" spans="1:2" x14ac:dyDescent="0.25">
      <c r="A57" s="7" t="s">
        <v>9</v>
      </c>
      <c r="B57" s="5">
        <v>78</v>
      </c>
    </row>
    <row r="58" spans="1:2" x14ac:dyDescent="0.25">
      <c r="A58" s="6">
        <v>42943</v>
      </c>
      <c r="B58" s="5">
        <v>92</v>
      </c>
    </row>
    <row r="59" spans="1:2" x14ac:dyDescent="0.25">
      <c r="A59" s="7" t="s">
        <v>8</v>
      </c>
      <c r="B59" s="5">
        <v>22</v>
      </c>
    </row>
    <row r="60" spans="1:2" x14ac:dyDescent="0.25">
      <c r="A60" s="7" t="s">
        <v>9</v>
      </c>
      <c r="B60" s="5">
        <v>70</v>
      </c>
    </row>
    <row r="61" spans="1:2" x14ac:dyDescent="0.25">
      <c r="A61" s="6">
        <v>42944</v>
      </c>
      <c r="B61" s="5">
        <v>92</v>
      </c>
    </row>
    <row r="62" spans="1:2" x14ac:dyDescent="0.25">
      <c r="A62" s="7" t="s">
        <v>8</v>
      </c>
      <c r="B62" s="5">
        <v>24</v>
      </c>
    </row>
    <row r="63" spans="1:2" x14ac:dyDescent="0.25">
      <c r="A63" s="7" t="s">
        <v>9</v>
      </c>
      <c r="B63" s="5">
        <v>68</v>
      </c>
    </row>
    <row r="64" spans="1:2" x14ac:dyDescent="0.25">
      <c r="A64" s="6">
        <v>42947</v>
      </c>
      <c r="B64" s="5">
        <v>105</v>
      </c>
    </row>
    <row r="65" spans="1:2" x14ac:dyDescent="0.25">
      <c r="A65" s="7" t="s">
        <v>8</v>
      </c>
      <c r="B65" s="5">
        <v>23</v>
      </c>
    </row>
    <row r="66" spans="1:2" x14ac:dyDescent="0.25">
      <c r="A66" s="7" t="s">
        <v>9</v>
      </c>
      <c r="B66" s="5">
        <v>82</v>
      </c>
    </row>
    <row r="67" spans="1:2" x14ac:dyDescent="0.25">
      <c r="A67" s="4" t="s">
        <v>5</v>
      </c>
      <c r="B67" s="5">
        <v>2036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1F2B-5072-4DCC-B7A0-A1FFEF751628}">
  <sheetPr codeName="Arkusz6"/>
  <dimension ref="A1:N24"/>
  <sheetViews>
    <sheetView workbookViewId="0">
      <selection activeCell="G25" sqref="G25"/>
    </sheetView>
  </sheetViews>
  <sheetFormatPr defaultRowHeight="15" x14ac:dyDescent="0.25"/>
  <cols>
    <col min="2" max="2" width="16.5703125" customWidth="1"/>
  </cols>
  <sheetData>
    <row r="1" spans="1:14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11</v>
      </c>
      <c r="G1" s="10" t="s">
        <v>13</v>
      </c>
      <c r="L1" s="2"/>
      <c r="M1" s="2"/>
      <c r="N1" s="2"/>
    </row>
    <row r="2" spans="1:14" x14ac:dyDescent="0.25">
      <c r="A2" s="12">
        <v>1269611</v>
      </c>
      <c r="B2" s="17">
        <v>42920</v>
      </c>
      <c r="C2" s="18">
        <v>0.45596064814814813</v>
      </c>
      <c r="D2" s="18">
        <v>0.46010416666666665</v>
      </c>
      <c r="E2" s="13" t="s">
        <v>9</v>
      </c>
      <c r="F2" s="13">
        <v>1</v>
      </c>
      <c r="G2" s="19">
        <v>4.1435185185185186E-3</v>
      </c>
    </row>
    <row r="3" spans="1:14" x14ac:dyDescent="0.25">
      <c r="A3" s="14">
        <v>1235622</v>
      </c>
      <c r="B3" s="20">
        <v>42921</v>
      </c>
      <c r="C3" s="21">
        <v>0.46460648148148148</v>
      </c>
      <c r="D3" s="21">
        <v>0.47087962962962965</v>
      </c>
      <c r="E3" s="11" t="s">
        <v>9</v>
      </c>
      <c r="F3" s="11">
        <v>1</v>
      </c>
      <c r="G3" s="22">
        <v>6.2731481481481666E-3</v>
      </c>
    </row>
    <row r="4" spans="1:14" x14ac:dyDescent="0.25">
      <c r="A4" s="12">
        <v>1240369</v>
      </c>
      <c r="B4" s="17">
        <v>42922</v>
      </c>
      <c r="C4" s="18">
        <v>0.52767361111111111</v>
      </c>
      <c r="D4" s="18">
        <v>0.52850694444444446</v>
      </c>
      <c r="E4" s="13" t="s">
        <v>9</v>
      </c>
      <c r="F4" s="13">
        <v>1</v>
      </c>
      <c r="G4" s="19">
        <v>8.3333333333335258E-4</v>
      </c>
    </row>
    <row r="5" spans="1:14" x14ac:dyDescent="0.25">
      <c r="A5" s="14">
        <v>1223943</v>
      </c>
      <c r="B5" s="20">
        <v>42923</v>
      </c>
      <c r="C5" s="21">
        <v>0.61412037037037037</v>
      </c>
      <c r="D5" s="21">
        <v>0.62342592592592594</v>
      </c>
      <c r="E5" s="11" t="s">
        <v>9</v>
      </c>
      <c r="F5" s="11">
        <v>1</v>
      </c>
      <c r="G5" s="22">
        <v>9.3055555555555669E-3</v>
      </c>
    </row>
    <row r="6" spans="1:14" x14ac:dyDescent="0.25">
      <c r="A6" s="12">
        <v>1223943</v>
      </c>
      <c r="B6" s="17">
        <v>42926</v>
      </c>
      <c r="C6" s="18">
        <v>0.43961805555555555</v>
      </c>
      <c r="D6" s="18">
        <v>0.45087962962962963</v>
      </c>
      <c r="E6" s="13" t="s">
        <v>9</v>
      </c>
      <c r="F6" s="13">
        <v>1</v>
      </c>
      <c r="G6" s="19">
        <v>1.1261574074074077E-2</v>
      </c>
    </row>
    <row r="7" spans="1:14" x14ac:dyDescent="0.25">
      <c r="A7" s="14">
        <v>1223816</v>
      </c>
      <c r="B7" s="20">
        <v>42926</v>
      </c>
      <c r="C7" s="21">
        <v>0.51116898148148149</v>
      </c>
      <c r="D7" s="21">
        <v>0.51718750000000002</v>
      </c>
      <c r="E7" s="11" t="s">
        <v>9</v>
      </c>
      <c r="F7" s="11">
        <v>1</v>
      </c>
      <c r="G7" s="22">
        <v>6.0185185185185341E-3</v>
      </c>
    </row>
    <row r="8" spans="1:14" x14ac:dyDescent="0.25">
      <c r="A8" s="12">
        <v>1247125</v>
      </c>
      <c r="B8" s="17">
        <v>42926</v>
      </c>
      <c r="C8" s="18">
        <v>0.58575231481481482</v>
      </c>
      <c r="D8" s="18">
        <v>0.5935300925925926</v>
      </c>
      <c r="E8" s="13" t="s">
        <v>9</v>
      </c>
      <c r="F8" s="13">
        <v>1</v>
      </c>
      <c r="G8" s="19">
        <v>7.7777777777777724E-3</v>
      </c>
    </row>
    <row r="9" spans="1:14" x14ac:dyDescent="0.25">
      <c r="A9" s="14">
        <v>1288637</v>
      </c>
      <c r="B9" s="20">
        <v>42926</v>
      </c>
      <c r="C9" s="21">
        <v>0.59277777777777774</v>
      </c>
      <c r="D9" s="21">
        <v>0.59365740740740736</v>
      </c>
      <c r="E9" s="11" t="s">
        <v>9</v>
      </c>
      <c r="F9" s="11">
        <v>1</v>
      </c>
      <c r="G9" s="22">
        <v>8.796296296296191E-4</v>
      </c>
    </row>
    <row r="10" spans="1:14" x14ac:dyDescent="0.25">
      <c r="A10" s="12">
        <v>1207918</v>
      </c>
      <c r="B10" s="17">
        <v>42927</v>
      </c>
      <c r="C10" s="18">
        <v>0.37410879629629629</v>
      </c>
      <c r="D10" s="18">
        <v>0.3767361111111111</v>
      </c>
      <c r="E10" s="13" t="s">
        <v>9</v>
      </c>
      <c r="F10" s="13">
        <v>1</v>
      </c>
      <c r="G10" s="19">
        <v>2.6273148148148184E-3</v>
      </c>
    </row>
    <row r="11" spans="1:14" x14ac:dyDescent="0.25">
      <c r="A11" s="14">
        <v>1223943</v>
      </c>
      <c r="B11" s="20">
        <v>42927</v>
      </c>
      <c r="C11" s="21">
        <v>0.6252199074074074</v>
      </c>
      <c r="D11" s="21">
        <v>0.63226851851851851</v>
      </c>
      <c r="E11" s="11" t="s">
        <v>9</v>
      </c>
      <c r="F11" s="11">
        <v>1</v>
      </c>
      <c r="G11" s="22">
        <v>7.0486111111111027E-3</v>
      </c>
    </row>
    <row r="12" spans="1:14" x14ac:dyDescent="0.25">
      <c r="A12" s="12">
        <v>1279245</v>
      </c>
      <c r="B12" s="17">
        <v>42928</v>
      </c>
      <c r="C12" s="18">
        <v>0.40247685185185184</v>
      </c>
      <c r="D12" s="18">
        <v>0.40831018518518519</v>
      </c>
      <c r="E12" s="13" t="s">
        <v>9</v>
      </c>
      <c r="F12" s="13">
        <v>1</v>
      </c>
      <c r="G12" s="19">
        <v>5.833333333333357E-3</v>
      </c>
    </row>
    <row r="13" spans="1:14" x14ac:dyDescent="0.25">
      <c r="A13" s="14">
        <v>1219073</v>
      </c>
      <c r="B13" s="20">
        <v>42928</v>
      </c>
      <c r="C13" s="21">
        <v>0.46870370370370368</v>
      </c>
      <c r="D13" s="21">
        <v>0.47320601851851851</v>
      </c>
      <c r="E13" s="11" t="s">
        <v>9</v>
      </c>
      <c r="F13" s="11">
        <v>1</v>
      </c>
      <c r="G13" s="22">
        <v>4.502314814814834E-3</v>
      </c>
    </row>
    <row r="14" spans="1:14" x14ac:dyDescent="0.25">
      <c r="A14" s="12">
        <v>1233459</v>
      </c>
      <c r="B14" s="17">
        <v>42928</v>
      </c>
      <c r="C14" s="18">
        <v>0.55565972222222226</v>
      </c>
      <c r="D14" s="18">
        <v>0.55674768518518514</v>
      </c>
      <c r="E14" s="13" t="s">
        <v>9</v>
      </c>
      <c r="F14" s="13">
        <v>1</v>
      </c>
      <c r="G14" s="19">
        <v>1.087962962962874E-3</v>
      </c>
    </row>
    <row r="15" spans="1:14" x14ac:dyDescent="0.25">
      <c r="A15" s="14">
        <v>1207918</v>
      </c>
      <c r="B15" s="20">
        <v>42930</v>
      </c>
      <c r="C15" s="21">
        <v>0.50126157407407412</v>
      </c>
      <c r="D15" s="21">
        <v>0.51184027777777774</v>
      </c>
      <c r="E15" s="11" t="s">
        <v>9</v>
      </c>
      <c r="F15" s="11">
        <v>1</v>
      </c>
      <c r="G15" s="22">
        <v>1.0578703703703618E-2</v>
      </c>
    </row>
    <row r="16" spans="1:14" x14ac:dyDescent="0.25">
      <c r="A16" s="12">
        <v>1263080</v>
      </c>
      <c r="B16" s="17">
        <v>42933</v>
      </c>
      <c r="C16" s="18">
        <v>0.62292824074074071</v>
      </c>
      <c r="D16" s="18">
        <v>0.63358796296296294</v>
      </c>
      <c r="E16" s="13" t="s">
        <v>9</v>
      </c>
      <c r="F16" s="13">
        <v>1</v>
      </c>
      <c r="G16" s="19">
        <v>1.0659722222222223E-2</v>
      </c>
    </row>
    <row r="17" spans="1:7" x14ac:dyDescent="0.25">
      <c r="A17" s="14">
        <v>1225082</v>
      </c>
      <c r="B17" s="20">
        <v>42934</v>
      </c>
      <c r="C17" s="21">
        <v>0.38516203703703705</v>
      </c>
      <c r="D17" s="21">
        <v>0.38653935185185184</v>
      </c>
      <c r="E17" s="11" t="s">
        <v>9</v>
      </c>
      <c r="F17" s="11">
        <v>1</v>
      </c>
      <c r="G17" s="22">
        <v>1.3773148148147896E-3</v>
      </c>
    </row>
    <row r="18" spans="1:7" x14ac:dyDescent="0.25">
      <c r="A18" s="12">
        <v>1268336</v>
      </c>
      <c r="B18" s="17">
        <v>42936</v>
      </c>
      <c r="C18" s="18">
        <v>0.43172453703703706</v>
      </c>
      <c r="D18" s="18">
        <v>0.44153935185185184</v>
      </c>
      <c r="E18" s="13" t="s">
        <v>9</v>
      </c>
      <c r="F18" s="13">
        <v>1</v>
      </c>
      <c r="G18" s="19">
        <v>9.8148148148147762E-3</v>
      </c>
    </row>
    <row r="19" spans="1:7" x14ac:dyDescent="0.25">
      <c r="A19" s="14">
        <v>1294973</v>
      </c>
      <c r="B19" s="20">
        <v>42936</v>
      </c>
      <c r="C19" s="21">
        <v>0.59783564814814816</v>
      </c>
      <c r="D19" s="21">
        <v>0.60715277777777776</v>
      </c>
      <c r="E19" s="11" t="s">
        <v>9</v>
      </c>
      <c r="F19" s="11">
        <v>1</v>
      </c>
      <c r="G19" s="22">
        <v>9.3171296296296058E-3</v>
      </c>
    </row>
    <row r="20" spans="1:7" x14ac:dyDescent="0.25">
      <c r="A20" s="12">
        <v>1296262</v>
      </c>
      <c r="B20" s="17">
        <v>42937</v>
      </c>
      <c r="C20" s="18">
        <v>0.59712962962962968</v>
      </c>
      <c r="D20" s="18">
        <v>0.6026273148148148</v>
      </c>
      <c r="E20" s="13" t="s">
        <v>9</v>
      </c>
      <c r="F20" s="13">
        <v>1</v>
      </c>
      <c r="G20" s="19">
        <v>5.4976851851851194E-3</v>
      </c>
    </row>
    <row r="21" spans="1:7" x14ac:dyDescent="0.25">
      <c r="A21" s="14">
        <v>1211446</v>
      </c>
      <c r="B21" s="20">
        <v>42941</v>
      </c>
      <c r="C21" s="21">
        <v>0.61202546296296301</v>
      </c>
      <c r="D21" s="21">
        <v>0.62135416666666665</v>
      </c>
      <c r="E21" s="11" t="s">
        <v>9</v>
      </c>
      <c r="F21" s="11">
        <v>1</v>
      </c>
      <c r="G21" s="22">
        <v>9.3287037037036447E-3</v>
      </c>
    </row>
    <row r="22" spans="1:7" ht="15.75" thickBot="1" x14ac:dyDescent="0.3">
      <c r="A22" s="12">
        <v>1247125</v>
      </c>
      <c r="B22" s="17">
        <v>42943</v>
      </c>
      <c r="C22" s="18">
        <v>0.38461805555555556</v>
      </c>
      <c r="D22" s="18">
        <v>0.39339120370370373</v>
      </c>
      <c r="E22" s="13" t="s">
        <v>9</v>
      </c>
      <c r="F22" s="13">
        <v>1</v>
      </c>
      <c r="G22" s="19">
        <v>8.7731481481481688E-3</v>
      </c>
    </row>
    <row r="23" spans="1:7" ht="15.75" thickTop="1" x14ac:dyDescent="0.25">
      <c r="A23" s="15" t="s">
        <v>12</v>
      </c>
      <c r="B23" s="16"/>
      <c r="C23" s="16"/>
      <c r="D23" s="16"/>
      <c r="E23" s="16"/>
      <c r="F23" s="16">
        <v>21</v>
      </c>
      <c r="G23" s="23">
        <v>0.13293981481481454</v>
      </c>
    </row>
    <row r="24" spans="1:7" x14ac:dyDescent="0.25">
      <c r="G2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32B3B-98EF-4703-8697-A96C275B5174}">
  <sheetPr codeName="Arkusz7"/>
  <dimension ref="A3:A1838"/>
  <sheetViews>
    <sheetView workbookViewId="0">
      <selection activeCell="A9" sqref="A4:A1837"/>
      <pivotSelection pane="bottomRight" showHeader="1" activeRow="8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4.28515625" bestFit="1" customWidth="1"/>
  </cols>
  <sheetData>
    <row r="3" spans="1:1" x14ac:dyDescent="0.25">
      <c r="A3" s="3" t="s">
        <v>0</v>
      </c>
    </row>
    <row r="4" spans="1:1" x14ac:dyDescent="0.25">
      <c r="A4">
        <v>1003402</v>
      </c>
    </row>
    <row r="5" spans="1:1" x14ac:dyDescent="0.25">
      <c r="A5">
        <v>1015521</v>
      </c>
    </row>
    <row r="6" spans="1:1" x14ac:dyDescent="0.25">
      <c r="A6">
        <v>1025756</v>
      </c>
    </row>
    <row r="7" spans="1:1" x14ac:dyDescent="0.25">
      <c r="A7">
        <v>1026326</v>
      </c>
    </row>
    <row r="8" spans="1:1" x14ac:dyDescent="0.25">
      <c r="A8">
        <v>1035023</v>
      </c>
    </row>
    <row r="9" spans="1:1" x14ac:dyDescent="0.25">
      <c r="A9">
        <v>1043289</v>
      </c>
    </row>
    <row r="10" spans="1:1" x14ac:dyDescent="0.25">
      <c r="A10">
        <v>1047809</v>
      </c>
    </row>
    <row r="11" spans="1:1" x14ac:dyDescent="0.25">
      <c r="A11">
        <v>1055495</v>
      </c>
    </row>
    <row r="12" spans="1:1" x14ac:dyDescent="0.25">
      <c r="A12">
        <v>1068000</v>
      </c>
    </row>
    <row r="13" spans="1:1" x14ac:dyDescent="0.25">
      <c r="A13">
        <v>1081610</v>
      </c>
    </row>
    <row r="14" spans="1:1" x14ac:dyDescent="0.25">
      <c r="A14">
        <v>1089768</v>
      </c>
    </row>
    <row r="15" spans="1:1" x14ac:dyDescent="0.25">
      <c r="A15">
        <v>1092699</v>
      </c>
    </row>
    <row r="16" spans="1:1" x14ac:dyDescent="0.25">
      <c r="A16">
        <v>1100142</v>
      </c>
    </row>
    <row r="17" spans="1:1" x14ac:dyDescent="0.25">
      <c r="A17">
        <v>1117628</v>
      </c>
    </row>
    <row r="18" spans="1:1" x14ac:dyDescent="0.25">
      <c r="A18">
        <v>1117708</v>
      </c>
    </row>
    <row r="19" spans="1:1" x14ac:dyDescent="0.25">
      <c r="A19">
        <v>1119016</v>
      </c>
    </row>
    <row r="20" spans="1:1" x14ac:dyDescent="0.25">
      <c r="A20">
        <v>1119740</v>
      </c>
    </row>
    <row r="21" spans="1:1" x14ac:dyDescent="0.25">
      <c r="A21">
        <v>1138033</v>
      </c>
    </row>
    <row r="22" spans="1:1" x14ac:dyDescent="0.25">
      <c r="A22">
        <v>1157434</v>
      </c>
    </row>
    <row r="23" spans="1:1" x14ac:dyDescent="0.25">
      <c r="A23">
        <v>1158631</v>
      </c>
    </row>
    <row r="24" spans="1:1" x14ac:dyDescent="0.25">
      <c r="A24">
        <v>1159432</v>
      </c>
    </row>
    <row r="25" spans="1:1" x14ac:dyDescent="0.25">
      <c r="A25">
        <v>1160932</v>
      </c>
    </row>
    <row r="26" spans="1:1" x14ac:dyDescent="0.25">
      <c r="A26">
        <v>1165705</v>
      </c>
    </row>
    <row r="27" spans="1:1" x14ac:dyDescent="0.25">
      <c r="A27">
        <v>1166111</v>
      </c>
    </row>
    <row r="28" spans="1:1" x14ac:dyDescent="0.25">
      <c r="A28">
        <v>1177203</v>
      </c>
    </row>
    <row r="29" spans="1:1" x14ac:dyDescent="0.25">
      <c r="A29">
        <v>1183006</v>
      </c>
    </row>
    <row r="30" spans="1:1" x14ac:dyDescent="0.25">
      <c r="A30">
        <v>1192412</v>
      </c>
    </row>
    <row r="31" spans="1:1" x14ac:dyDescent="0.25">
      <c r="A31">
        <v>1197931</v>
      </c>
    </row>
    <row r="32" spans="1:1" x14ac:dyDescent="0.25">
      <c r="A32">
        <v>1198407</v>
      </c>
    </row>
    <row r="33" spans="1:1" x14ac:dyDescent="0.25">
      <c r="A33">
        <v>1207918</v>
      </c>
    </row>
    <row r="34" spans="1:1" x14ac:dyDescent="0.25">
      <c r="A34">
        <v>1211446</v>
      </c>
    </row>
    <row r="35" spans="1:1" x14ac:dyDescent="0.25">
      <c r="A35">
        <v>1219073</v>
      </c>
    </row>
    <row r="36" spans="1:1" x14ac:dyDescent="0.25">
      <c r="A36">
        <v>1223816</v>
      </c>
    </row>
    <row r="37" spans="1:1" x14ac:dyDescent="0.25">
      <c r="A37">
        <v>1223943</v>
      </c>
    </row>
    <row r="38" spans="1:1" x14ac:dyDescent="0.25">
      <c r="A38">
        <v>1225082</v>
      </c>
    </row>
    <row r="39" spans="1:1" x14ac:dyDescent="0.25">
      <c r="A39">
        <v>1233459</v>
      </c>
    </row>
    <row r="40" spans="1:1" x14ac:dyDescent="0.25">
      <c r="A40">
        <v>1235622</v>
      </c>
    </row>
    <row r="41" spans="1:1" x14ac:dyDescent="0.25">
      <c r="A41">
        <v>1240369</v>
      </c>
    </row>
    <row r="42" spans="1:1" x14ac:dyDescent="0.25">
      <c r="A42">
        <v>1247125</v>
      </c>
    </row>
    <row r="43" spans="1:1" x14ac:dyDescent="0.25">
      <c r="A43">
        <v>1263080</v>
      </c>
    </row>
    <row r="44" spans="1:1" x14ac:dyDescent="0.25">
      <c r="A44">
        <v>1268336</v>
      </c>
    </row>
    <row r="45" spans="1:1" x14ac:dyDescent="0.25">
      <c r="A45">
        <v>1269611</v>
      </c>
    </row>
    <row r="46" spans="1:1" x14ac:dyDescent="0.25">
      <c r="A46">
        <v>1279245</v>
      </c>
    </row>
    <row r="47" spans="1:1" x14ac:dyDescent="0.25">
      <c r="A47">
        <v>1288637</v>
      </c>
    </row>
    <row r="48" spans="1:1" x14ac:dyDescent="0.25">
      <c r="A48">
        <v>1294973</v>
      </c>
    </row>
    <row r="49" spans="1:1" x14ac:dyDescent="0.25">
      <c r="A49">
        <v>1296262</v>
      </c>
    </row>
    <row r="50" spans="1:1" x14ac:dyDescent="0.25">
      <c r="A50">
        <v>1301099</v>
      </c>
    </row>
    <row r="51" spans="1:1" x14ac:dyDescent="0.25">
      <c r="A51">
        <v>1302112</v>
      </c>
    </row>
    <row r="52" spans="1:1" x14ac:dyDescent="0.25">
      <c r="A52">
        <v>1302842</v>
      </c>
    </row>
    <row r="53" spans="1:1" x14ac:dyDescent="0.25">
      <c r="A53">
        <v>1309359</v>
      </c>
    </row>
    <row r="54" spans="1:1" x14ac:dyDescent="0.25">
      <c r="A54">
        <v>1316116</v>
      </c>
    </row>
    <row r="55" spans="1:1" x14ac:dyDescent="0.25">
      <c r="A55">
        <v>1319121</v>
      </c>
    </row>
    <row r="56" spans="1:1" x14ac:dyDescent="0.25">
      <c r="A56">
        <v>1331802</v>
      </c>
    </row>
    <row r="57" spans="1:1" x14ac:dyDescent="0.25">
      <c r="A57">
        <v>1332513</v>
      </c>
    </row>
    <row r="58" spans="1:1" x14ac:dyDescent="0.25">
      <c r="A58">
        <v>1332884</v>
      </c>
    </row>
    <row r="59" spans="1:1" x14ac:dyDescent="0.25">
      <c r="A59">
        <v>1337042</v>
      </c>
    </row>
    <row r="60" spans="1:1" x14ac:dyDescent="0.25">
      <c r="A60">
        <v>1340323</v>
      </c>
    </row>
    <row r="61" spans="1:1" x14ac:dyDescent="0.25">
      <c r="A61">
        <v>1345591</v>
      </c>
    </row>
    <row r="62" spans="1:1" x14ac:dyDescent="0.25">
      <c r="A62">
        <v>1355775</v>
      </c>
    </row>
    <row r="63" spans="1:1" x14ac:dyDescent="0.25">
      <c r="A63">
        <v>1365581</v>
      </c>
    </row>
    <row r="64" spans="1:1" x14ac:dyDescent="0.25">
      <c r="A64">
        <v>1384299</v>
      </c>
    </row>
    <row r="65" spans="1:1" x14ac:dyDescent="0.25">
      <c r="A65">
        <v>1390402</v>
      </c>
    </row>
    <row r="66" spans="1:1" x14ac:dyDescent="0.25">
      <c r="A66">
        <v>1391272</v>
      </c>
    </row>
    <row r="67" spans="1:1" x14ac:dyDescent="0.25">
      <c r="A67">
        <v>1405478</v>
      </c>
    </row>
    <row r="68" spans="1:1" x14ac:dyDescent="0.25">
      <c r="A68">
        <v>1409543</v>
      </c>
    </row>
    <row r="69" spans="1:1" x14ac:dyDescent="0.25">
      <c r="A69">
        <v>1415198</v>
      </c>
    </row>
    <row r="70" spans="1:1" x14ac:dyDescent="0.25">
      <c r="A70">
        <v>1418351</v>
      </c>
    </row>
    <row r="71" spans="1:1" x14ac:dyDescent="0.25">
      <c r="A71">
        <v>1431491</v>
      </c>
    </row>
    <row r="72" spans="1:1" x14ac:dyDescent="0.25">
      <c r="A72">
        <v>1435049</v>
      </c>
    </row>
    <row r="73" spans="1:1" x14ac:dyDescent="0.25">
      <c r="A73">
        <v>1439114</v>
      </c>
    </row>
    <row r="74" spans="1:1" x14ac:dyDescent="0.25">
      <c r="A74">
        <v>1451455</v>
      </c>
    </row>
    <row r="75" spans="1:1" x14ac:dyDescent="0.25">
      <c r="A75">
        <v>1454555</v>
      </c>
    </row>
    <row r="76" spans="1:1" x14ac:dyDescent="0.25">
      <c r="A76">
        <v>1457083</v>
      </c>
    </row>
    <row r="77" spans="1:1" x14ac:dyDescent="0.25">
      <c r="A77">
        <v>1458287</v>
      </c>
    </row>
    <row r="78" spans="1:1" x14ac:dyDescent="0.25">
      <c r="A78">
        <v>1462418</v>
      </c>
    </row>
    <row r="79" spans="1:1" x14ac:dyDescent="0.25">
      <c r="A79">
        <v>1467591</v>
      </c>
    </row>
    <row r="80" spans="1:1" x14ac:dyDescent="0.25">
      <c r="A80">
        <v>1469705</v>
      </c>
    </row>
    <row r="81" spans="1:1" x14ac:dyDescent="0.25">
      <c r="A81">
        <v>1472253</v>
      </c>
    </row>
    <row r="82" spans="1:1" x14ac:dyDescent="0.25">
      <c r="A82">
        <v>1472682</v>
      </c>
    </row>
    <row r="83" spans="1:1" x14ac:dyDescent="0.25">
      <c r="A83">
        <v>1475008</v>
      </c>
    </row>
    <row r="84" spans="1:1" x14ac:dyDescent="0.25">
      <c r="A84">
        <v>1475165</v>
      </c>
    </row>
    <row r="85" spans="1:1" x14ac:dyDescent="0.25">
      <c r="A85">
        <v>1480206</v>
      </c>
    </row>
    <row r="86" spans="1:1" x14ac:dyDescent="0.25">
      <c r="A86">
        <v>1482340</v>
      </c>
    </row>
    <row r="87" spans="1:1" x14ac:dyDescent="0.25">
      <c r="A87">
        <v>1488369</v>
      </c>
    </row>
    <row r="88" spans="1:1" x14ac:dyDescent="0.25">
      <c r="A88">
        <v>1500342</v>
      </c>
    </row>
    <row r="89" spans="1:1" x14ac:dyDescent="0.25">
      <c r="A89">
        <v>1507196</v>
      </c>
    </row>
    <row r="90" spans="1:1" x14ac:dyDescent="0.25">
      <c r="A90">
        <v>1508356</v>
      </c>
    </row>
    <row r="91" spans="1:1" x14ac:dyDescent="0.25">
      <c r="A91">
        <v>1519891</v>
      </c>
    </row>
    <row r="92" spans="1:1" x14ac:dyDescent="0.25">
      <c r="A92">
        <v>1531672</v>
      </c>
    </row>
    <row r="93" spans="1:1" x14ac:dyDescent="0.25">
      <c r="A93">
        <v>1552302</v>
      </c>
    </row>
    <row r="94" spans="1:1" x14ac:dyDescent="0.25">
      <c r="A94">
        <v>1552877</v>
      </c>
    </row>
    <row r="95" spans="1:1" x14ac:dyDescent="0.25">
      <c r="A95">
        <v>1563816</v>
      </c>
    </row>
    <row r="96" spans="1:1" x14ac:dyDescent="0.25">
      <c r="A96">
        <v>1579531</v>
      </c>
    </row>
    <row r="97" spans="1:1" x14ac:dyDescent="0.25">
      <c r="A97">
        <v>1583683</v>
      </c>
    </row>
    <row r="98" spans="1:1" x14ac:dyDescent="0.25">
      <c r="A98">
        <v>1586675</v>
      </c>
    </row>
    <row r="99" spans="1:1" x14ac:dyDescent="0.25">
      <c r="A99">
        <v>1588418</v>
      </c>
    </row>
    <row r="100" spans="1:1" x14ac:dyDescent="0.25">
      <c r="A100">
        <v>1592822</v>
      </c>
    </row>
    <row r="101" spans="1:1" x14ac:dyDescent="0.25">
      <c r="A101">
        <v>1607422</v>
      </c>
    </row>
    <row r="102" spans="1:1" x14ac:dyDescent="0.25">
      <c r="A102">
        <v>1611389</v>
      </c>
    </row>
    <row r="103" spans="1:1" x14ac:dyDescent="0.25">
      <c r="A103">
        <v>1616328</v>
      </c>
    </row>
    <row r="104" spans="1:1" x14ac:dyDescent="0.25">
      <c r="A104">
        <v>1617146</v>
      </c>
    </row>
    <row r="105" spans="1:1" x14ac:dyDescent="0.25">
      <c r="A105">
        <v>1626862</v>
      </c>
    </row>
    <row r="106" spans="1:1" x14ac:dyDescent="0.25">
      <c r="A106">
        <v>1639829</v>
      </c>
    </row>
    <row r="107" spans="1:1" x14ac:dyDescent="0.25">
      <c r="A107">
        <v>1640140</v>
      </c>
    </row>
    <row r="108" spans="1:1" x14ac:dyDescent="0.25">
      <c r="A108">
        <v>1640513</v>
      </c>
    </row>
    <row r="109" spans="1:1" x14ac:dyDescent="0.25">
      <c r="A109">
        <v>1649912</v>
      </c>
    </row>
    <row r="110" spans="1:1" x14ac:dyDescent="0.25">
      <c r="A110">
        <v>1659814</v>
      </c>
    </row>
    <row r="111" spans="1:1" x14ac:dyDescent="0.25">
      <c r="A111">
        <v>1661633</v>
      </c>
    </row>
    <row r="112" spans="1:1" x14ac:dyDescent="0.25">
      <c r="A112">
        <v>1677537</v>
      </c>
    </row>
    <row r="113" spans="1:1" x14ac:dyDescent="0.25">
      <c r="A113">
        <v>1679471</v>
      </c>
    </row>
    <row r="114" spans="1:1" x14ac:dyDescent="0.25">
      <c r="A114">
        <v>1689993</v>
      </c>
    </row>
    <row r="115" spans="1:1" x14ac:dyDescent="0.25">
      <c r="A115">
        <v>1692981</v>
      </c>
    </row>
    <row r="116" spans="1:1" x14ac:dyDescent="0.25">
      <c r="A116">
        <v>1700508</v>
      </c>
    </row>
    <row r="117" spans="1:1" x14ac:dyDescent="0.25">
      <c r="A117">
        <v>1701008</v>
      </c>
    </row>
    <row r="118" spans="1:1" x14ac:dyDescent="0.25">
      <c r="A118">
        <v>1709455</v>
      </c>
    </row>
    <row r="119" spans="1:1" x14ac:dyDescent="0.25">
      <c r="A119">
        <v>1714791</v>
      </c>
    </row>
    <row r="120" spans="1:1" x14ac:dyDescent="0.25">
      <c r="A120">
        <v>1715377</v>
      </c>
    </row>
    <row r="121" spans="1:1" x14ac:dyDescent="0.25">
      <c r="A121">
        <v>1721264</v>
      </c>
    </row>
    <row r="122" spans="1:1" x14ac:dyDescent="0.25">
      <c r="A122">
        <v>1734512</v>
      </c>
    </row>
    <row r="123" spans="1:1" x14ac:dyDescent="0.25">
      <c r="A123">
        <v>1739364</v>
      </c>
    </row>
    <row r="124" spans="1:1" x14ac:dyDescent="0.25">
      <c r="A124">
        <v>1740380</v>
      </c>
    </row>
    <row r="125" spans="1:1" x14ac:dyDescent="0.25">
      <c r="A125">
        <v>1747389</v>
      </c>
    </row>
    <row r="126" spans="1:1" x14ac:dyDescent="0.25">
      <c r="A126">
        <v>1761255</v>
      </c>
    </row>
    <row r="127" spans="1:1" x14ac:dyDescent="0.25">
      <c r="A127">
        <v>1766133</v>
      </c>
    </row>
    <row r="128" spans="1:1" x14ac:dyDescent="0.25">
      <c r="A128">
        <v>1775131</v>
      </c>
    </row>
    <row r="129" spans="1:1" x14ac:dyDescent="0.25">
      <c r="A129">
        <v>1775586</v>
      </c>
    </row>
    <row r="130" spans="1:1" x14ac:dyDescent="0.25">
      <c r="A130">
        <v>1787732</v>
      </c>
    </row>
    <row r="131" spans="1:1" x14ac:dyDescent="0.25">
      <c r="A131">
        <v>1797960</v>
      </c>
    </row>
    <row r="132" spans="1:1" x14ac:dyDescent="0.25">
      <c r="A132">
        <v>1808444</v>
      </c>
    </row>
    <row r="133" spans="1:1" x14ac:dyDescent="0.25">
      <c r="A133">
        <v>1809111</v>
      </c>
    </row>
    <row r="134" spans="1:1" x14ac:dyDescent="0.25">
      <c r="A134">
        <v>1811630</v>
      </c>
    </row>
    <row r="135" spans="1:1" x14ac:dyDescent="0.25">
      <c r="A135">
        <v>1814327</v>
      </c>
    </row>
    <row r="136" spans="1:1" x14ac:dyDescent="0.25">
      <c r="A136">
        <v>1816002</v>
      </c>
    </row>
    <row r="137" spans="1:1" x14ac:dyDescent="0.25">
      <c r="A137">
        <v>1829028</v>
      </c>
    </row>
    <row r="138" spans="1:1" x14ac:dyDescent="0.25">
      <c r="A138">
        <v>1830054</v>
      </c>
    </row>
    <row r="139" spans="1:1" x14ac:dyDescent="0.25">
      <c r="A139">
        <v>1830251</v>
      </c>
    </row>
    <row r="140" spans="1:1" x14ac:dyDescent="0.25">
      <c r="A140">
        <v>1837797</v>
      </c>
    </row>
    <row r="141" spans="1:1" x14ac:dyDescent="0.25">
      <c r="A141">
        <v>1859884</v>
      </c>
    </row>
    <row r="142" spans="1:1" x14ac:dyDescent="0.25">
      <c r="A142">
        <v>1867016</v>
      </c>
    </row>
    <row r="143" spans="1:1" x14ac:dyDescent="0.25">
      <c r="A143">
        <v>1879412</v>
      </c>
    </row>
    <row r="144" spans="1:1" x14ac:dyDescent="0.25">
      <c r="A144">
        <v>1887758</v>
      </c>
    </row>
    <row r="145" spans="1:1" x14ac:dyDescent="0.25">
      <c r="A145">
        <v>1890121</v>
      </c>
    </row>
    <row r="146" spans="1:1" x14ac:dyDescent="0.25">
      <c r="A146">
        <v>1898174</v>
      </c>
    </row>
    <row r="147" spans="1:1" x14ac:dyDescent="0.25">
      <c r="A147">
        <v>1908394</v>
      </c>
    </row>
    <row r="148" spans="1:1" x14ac:dyDescent="0.25">
      <c r="A148">
        <v>1909553</v>
      </c>
    </row>
    <row r="149" spans="1:1" x14ac:dyDescent="0.25">
      <c r="A149">
        <v>1911796</v>
      </c>
    </row>
    <row r="150" spans="1:1" x14ac:dyDescent="0.25">
      <c r="A150">
        <v>1922212</v>
      </c>
    </row>
    <row r="151" spans="1:1" x14ac:dyDescent="0.25">
      <c r="A151">
        <v>1926053</v>
      </c>
    </row>
    <row r="152" spans="1:1" x14ac:dyDescent="0.25">
      <c r="A152">
        <v>1927908</v>
      </c>
    </row>
    <row r="153" spans="1:1" x14ac:dyDescent="0.25">
      <c r="A153">
        <v>1951101</v>
      </c>
    </row>
    <row r="154" spans="1:1" x14ac:dyDescent="0.25">
      <c r="A154">
        <v>1959826</v>
      </c>
    </row>
    <row r="155" spans="1:1" x14ac:dyDescent="0.25">
      <c r="A155">
        <v>1992079</v>
      </c>
    </row>
    <row r="156" spans="1:1" x14ac:dyDescent="0.25">
      <c r="A156">
        <v>1997542</v>
      </c>
    </row>
    <row r="157" spans="1:1" x14ac:dyDescent="0.25">
      <c r="A157">
        <v>2005653</v>
      </c>
    </row>
    <row r="158" spans="1:1" x14ac:dyDescent="0.25">
      <c r="A158">
        <v>2025194</v>
      </c>
    </row>
    <row r="159" spans="1:1" x14ac:dyDescent="0.25">
      <c r="A159">
        <v>2028923</v>
      </c>
    </row>
    <row r="160" spans="1:1" x14ac:dyDescent="0.25">
      <c r="A160">
        <v>2054346</v>
      </c>
    </row>
    <row r="161" spans="1:1" x14ac:dyDescent="0.25">
      <c r="A161">
        <v>2056567</v>
      </c>
    </row>
    <row r="162" spans="1:1" x14ac:dyDescent="0.25">
      <c r="A162">
        <v>2071691</v>
      </c>
    </row>
    <row r="163" spans="1:1" x14ac:dyDescent="0.25">
      <c r="A163">
        <v>2076719</v>
      </c>
    </row>
    <row r="164" spans="1:1" x14ac:dyDescent="0.25">
      <c r="A164">
        <v>2078150</v>
      </c>
    </row>
    <row r="165" spans="1:1" x14ac:dyDescent="0.25">
      <c r="A165">
        <v>2089993</v>
      </c>
    </row>
    <row r="166" spans="1:1" x14ac:dyDescent="0.25">
      <c r="A166">
        <v>2092198</v>
      </c>
    </row>
    <row r="167" spans="1:1" x14ac:dyDescent="0.25">
      <c r="A167">
        <v>2096100</v>
      </c>
    </row>
    <row r="168" spans="1:1" x14ac:dyDescent="0.25">
      <c r="A168">
        <v>2096180</v>
      </c>
    </row>
    <row r="169" spans="1:1" x14ac:dyDescent="0.25">
      <c r="A169">
        <v>2104331</v>
      </c>
    </row>
    <row r="170" spans="1:1" x14ac:dyDescent="0.25">
      <c r="A170">
        <v>2107985</v>
      </c>
    </row>
    <row r="171" spans="1:1" x14ac:dyDescent="0.25">
      <c r="A171">
        <v>2111996</v>
      </c>
    </row>
    <row r="172" spans="1:1" x14ac:dyDescent="0.25">
      <c r="A172">
        <v>2114812</v>
      </c>
    </row>
    <row r="173" spans="1:1" x14ac:dyDescent="0.25">
      <c r="A173">
        <v>2117176</v>
      </c>
    </row>
    <row r="174" spans="1:1" x14ac:dyDescent="0.25">
      <c r="A174">
        <v>2128068</v>
      </c>
    </row>
    <row r="175" spans="1:1" x14ac:dyDescent="0.25">
      <c r="A175">
        <v>2128803</v>
      </c>
    </row>
    <row r="176" spans="1:1" x14ac:dyDescent="0.25">
      <c r="A176">
        <v>2134315</v>
      </c>
    </row>
    <row r="177" spans="1:1" x14ac:dyDescent="0.25">
      <c r="A177">
        <v>2135609</v>
      </c>
    </row>
    <row r="178" spans="1:1" x14ac:dyDescent="0.25">
      <c r="A178">
        <v>2145244</v>
      </c>
    </row>
    <row r="179" spans="1:1" x14ac:dyDescent="0.25">
      <c r="A179">
        <v>2150051</v>
      </c>
    </row>
    <row r="180" spans="1:1" x14ac:dyDescent="0.25">
      <c r="A180">
        <v>2157195</v>
      </c>
    </row>
    <row r="181" spans="1:1" x14ac:dyDescent="0.25">
      <c r="A181">
        <v>2158377</v>
      </c>
    </row>
    <row r="182" spans="1:1" x14ac:dyDescent="0.25">
      <c r="A182">
        <v>2163209</v>
      </c>
    </row>
    <row r="183" spans="1:1" x14ac:dyDescent="0.25">
      <c r="A183">
        <v>2184116</v>
      </c>
    </row>
    <row r="184" spans="1:1" x14ac:dyDescent="0.25">
      <c r="A184">
        <v>2185216</v>
      </c>
    </row>
    <row r="185" spans="1:1" x14ac:dyDescent="0.25">
      <c r="A185">
        <v>2186880</v>
      </c>
    </row>
    <row r="186" spans="1:1" x14ac:dyDescent="0.25">
      <c r="A186">
        <v>2188847</v>
      </c>
    </row>
    <row r="187" spans="1:1" x14ac:dyDescent="0.25">
      <c r="A187">
        <v>2193730</v>
      </c>
    </row>
    <row r="188" spans="1:1" x14ac:dyDescent="0.25">
      <c r="A188">
        <v>2199311</v>
      </c>
    </row>
    <row r="189" spans="1:1" x14ac:dyDescent="0.25">
      <c r="A189">
        <v>2201085</v>
      </c>
    </row>
    <row r="190" spans="1:1" x14ac:dyDescent="0.25">
      <c r="A190">
        <v>2227803</v>
      </c>
    </row>
    <row r="191" spans="1:1" x14ac:dyDescent="0.25">
      <c r="A191">
        <v>2235911</v>
      </c>
    </row>
    <row r="192" spans="1:1" x14ac:dyDescent="0.25">
      <c r="A192">
        <v>2239958</v>
      </c>
    </row>
    <row r="193" spans="1:1" x14ac:dyDescent="0.25">
      <c r="A193">
        <v>2248131</v>
      </c>
    </row>
    <row r="194" spans="1:1" x14ac:dyDescent="0.25">
      <c r="A194">
        <v>2252239</v>
      </c>
    </row>
    <row r="195" spans="1:1" x14ac:dyDescent="0.25">
      <c r="A195">
        <v>2255197</v>
      </c>
    </row>
    <row r="196" spans="1:1" x14ac:dyDescent="0.25">
      <c r="A196">
        <v>2256093</v>
      </c>
    </row>
    <row r="197" spans="1:1" x14ac:dyDescent="0.25">
      <c r="A197">
        <v>2260131</v>
      </c>
    </row>
    <row r="198" spans="1:1" x14ac:dyDescent="0.25">
      <c r="A198">
        <v>2289072</v>
      </c>
    </row>
    <row r="199" spans="1:1" x14ac:dyDescent="0.25">
      <c r="A199">
        <v>2302227</v>
      </c>
    </row>
    <row r="200" spans="1:1" x14ac:dyDescent="0.25">
      <c r="A200">
        <v>2304726</v>
      </c>
    </row>
    <row r="201" spans="1:1" x14ac:dyDescent="0.25">
      <c r="A201">
        <v>2309436</v>
      </c>
    </row>
    <row r="202" spans="1:1" x14ac:dyDescent="0.25">
      <c r="A202">
        <v>2325155</v>
      </c>
    </row>
    <row r="203" spans="1:1" x14ac:dyDescent="0.25">
      <c r="A203">
        <v>2327418</v>
      </c>
    </row>
    <row r="204" spans="1:1" x14ac:dyDescent="0.25">
      <c r="A204">
        <v>2329556</v>
      </c>
    </row>
    <row r="205" spans="1:1" x14ac:dyDescent="0.25">
      <c r="A205">
        <v>2341441</v>
      </c>
    </row>
    <row r="206" spans="1:1" x14ac:dyDescent="0.25">
      <c r="A206">
        <v>2354992</v>
      </c>
    </row>
    <row r="207" spans="1:1" x14ac:dyDescent="0.25">
      <c r="A207">
        <v>2355456</v>
      </c>
    </row>
    <row r="208" spans="1:1" x14ac:dyDescent="0.25">
      <c r="A208">
        <v>2366545</v>
      </c>
    </row>
    <row r="209" spans="1:1" x14ac:dyDescent="0.25">
      <c r="A209">
        <v>2388040</v>
      </c>
    </row>
    <row r="210" spans="1:1" x14ac:dyDescent="0.25">
      <c r="A210">
        <v>2394144</v>
      </c>
    </row>
    <row r="211" spans="1:1" x14ac:dyDescent="0.25">
      <c r="A211">
        <v>2395447</v>
      </c>
    </row>
    <row r="212" spans="1:1" x14ac:dyDescent="0.25">
      <c r="A212">
        <v>2400590</v>
      </c>
    </row>
    <row r="213" spans="1:1" x14ac:dyDescent="0.25">
      <c r="A213">
        <v>2402827</v>
      </c>
    </row>
    <row r="214" spans="1:1" x14ac:dyDescent="0.25">
      <c r="A214">
        <v>2406196</v>
      </c>
    </row>
    <row r="215" spans="1:1" x14ac:dyDescent="0.25">
      <c r="A215">
        <v>2412611</v>
      </c>
    </row>
    <row r="216" spans="1:1" x14ac:dyDescent="0.25">
      <c r="A216">
        <v>2419247</v>
      </c>
    </row>
    <row r="217" spans="1:1" x14ac:dyDescent="0.25">
      <c r="A217">
        <v>2419817</v>
      </c>
    </row>
    <row r="218" spans="1:1" x14ac:dyDescent="0.25">
      <c r="A218">
        <v>2434652</v>
      </c>
    </row>
    <row r="219" spans="1:1" x14ac:dyDescent="0.25">
      <c r="A219">
        <v>2435007</v>
      </c>
    </row>
    <row r="220" spans="1:1" x14ac:dyDescent="0.25">
      <c r="A220">
        <v>2443869</v>
      </c>
    </row>
    <row r="221" spans="1:1" x14ac:dyDescent="0.25">
      <c r="A221">
        <v>2445944</v>
      </c>
    </row>
    <row r="222" spans="1:1" x14ac:dyDescent="0.25">
      <c r="A222">
        <v>2456290</v>
      </c>
    </row>
    <row r="223" spans="1:1" x14ac:dyDescent="0.25">
      <c r="A223">
        <v>2462682</v>
      </c>
    </row>
    <row r="224" spans="1:1" x14ac:dyDescent="0.25">
      <c r="A224">
        <v>2469778</v>
      </c>
    </row>
    <row r="225" spans="1:1" x14ac:dyDescent="0.25">
      <c r="A225">
        <v>2474506</v>
      </c>
    </row>
    <row r="226" spans="1:1" x14ac:dyDescent="0.25">
      <c r="A226">
        <v>2475157</v>
      </c>
    </row>
    <row r="227" spans="1:1" x14ac:dyDescent="0.25">
      <c r="A227">
        <v>2478461</v>
      </c>
    </row>
    <row r="228" spans="1:1" x14ac:dyDescent="0.25">
      <c r="A228">
        <v>2486941</v>
      </c>
    </row>
    <row r="229" spans="1:1" x14ac:dyDescent="0.25">
      <c r="A229">
        <v>2492731</v>
      </c>
    </row>
    <row r="230" spans="1:1" x14ac:dyDescent="0.25">
      <c r="A230">
        <v>2506618</v>
      </c>
    </row>
    <row r="231" spans="1:1" x14ac:dyDescent="0.25">
      <c r="A231">
        <v>2509631</v>
      </c>
    </row>
    <row r="232" spans="1:1" x14ac:dyDescent="0.25">
      <c r="A232">
        <v>2514802</v>
      </c>
    </row>
    <row r="233" spans="1:1" x14ac:dyDescent="0.25">
      <c r="A233">
        <v>2515441</v>
      </c>
    </row>
    <row r="234" spans="1:1" x14ac:dyDescent="0.25">
      <c r="A234">
        <v>2557643</v>
      </c>
    </row>
    <row r="235" spans="1:1" x14ac:dyDescent="0.25">
      <c r="A235">
        <v>2557668</v>
      </c>
    </row>
    <row r="236" spans="1:1" x14ac:dyDescent="0.25">
      <c r="A236">
        <v>2567031</v>
      </c>
    </row>
    <row r="237" spans="1:1" x14ac:dyDescent="0.25">
      <c r="A237">
        <v>2569721</v>
      </c>
    </row>
    <row r="238" spans="1:1" x14ac:dyDescent="0.25">
      <c r="A238">
        <v>2571251</v>
      </c>
    </row>
    <row r="239" spans="1:1" x14ac:dyDescent="0.25">
      <c r="A239">
        <v>2573868</v>
      </c>
    </row>
    <row r="240" spans="1:1" x14ac:dyDescent="0.25">
      <c r="A240">
        <v>2584185</v>
      </c>
    </row>
    <row r="241" spans="1:1" x14ac:dyDescent="0.25">
      <c r="A241">
        <v>2585298</v>
      </c>
    </row>
    <row r="242" spans="1:1" x14ac:dyDescent="0.25">
      <c r="A242">
        <v>2590674</v>
      </c>
    </row>
    <row r="243" spans="1:1" x14ac:dyDescent="0.25">
      <c r="A243">
        <v>2603125</v>
      </c>
    </row>
    <row r="244" spans="1:1" x14ac:dyDescent="0.25">
      <c r="A244">
        <v>2604004</v>
      </c>
    </row>
    <row r="245" spans="1:1" x14ac:dyDescent="0.25">
      <c r="A245">
        <v>2611045</v>
      </c>
    </row>
    <row r="246" spans="1:1" x14ac:dyDescent="0.25">
      <c r="A246">
        <v>2619219</v>
      </c>
    </row>
    <row r="247" spans="1:1" x14ac:dyDescent="0.25">
      <c r="A247">
        <v>2631285</v>
      </c>
    </row>
    <row r="248" spans="1:1" x14ac:dyDescent="0.25">
      <c r="A248">
        <v>2635121</v>
      </c>
    </row>
    <row r="249" spans="1:1" x14ac:dyDescent="0.25">
      <c r="A249">
        <v>2636055</v>
      </c>
    </row>
    <row r="250" spans="1:1" x14ac:dyDescent="0.25">
      <c r="A250">
        <v>2644526</v>
      </c>
    </row>
    <row r="251" spans="1:1" x14ac:dyDescent="0.25">
      <c r="A251">
        <v>2645518</v>
      </c>
    </row>
    <row r="252" spans="1:1" x14ac:dyDescent="0.25">
      <c r="A252">
        <v>2653312</v>
      </c>
    </row>
    <row r="253" spans="1:1" x14ac:dyDescent="0.25">
      <c r="A253">
        <v>2663800</v>
      </c>
    </row>
    <row r="254" spans="1:1" x14ac:dyDescent="0.25">
      <c r="A254">
        <v>2668991</v>
      </c>
    </row>
    <row r="255" spans="1:1" x14ac:dyDescent="0.25">
      <c r="A255">
        <v>2672229</v>
      </c>
    </row>
    <row r="256" spans="1:1" x14ac:dyDescent="0.25">
      <c r="A256">
        <v>2675422</v>
      </c>
    </row>
    <row r="257" spans="1:1" x14ac:dyDescent="0.25">
      <c r="A257">
        <v>2684831</v>
      </c>
    </row>
    <row r="258" spans="1:1" x14ac:dyDescent="0.25">
      <c r="A258">
        <v>2697566</v>
      </c>
    </row>
    <row r="259" spans="1:1" x14ac:dyDescent="0.25">
      <c r="A259">
        <v>2701816</v>
      </c>
    </row>
    <row r="260" spans="1:1" x14ac:dyDescent="0.25">
      <c r="A260">
        <v>2722706</v>
      </c>
    </row>
    <row r="261" spans="1:1" x14ac:dyDescent="0.25">
      <c r="A261">
        <v>2723614</v>
      </c>
    </row>
    <row r="262" spans="1:1" x14ac:dyDescent="0.25">
      <c r="A262">
        <v>2731955</v>
      </c>
    </row>
    <row r="263" spans="1:1" x14ac:dyDescent="0.25">
      <c r="A263">
        <v>2733008</v>
      </c>
    </row>
    <row r="264" spans="1:1" x14ac:dyDescent="0.25">
      <c r="A264">
        <v>2741017</v>
      </c>
    </row>
    <row r="265" spans="1:1" x14ac:dyDescent="0.25">
      <c r="A265">
        <v>2750193</v>
      </c>
    </row>
    <row r="266" spans="1:1" x14ac:dyDescent="0.25">
      <c r="A266">
        <v>2753778</v>
      </c>
    </row>
    <row r="267" spans="1:1" x14ac:dyDescent="0.25">
      <c r="A267">
        <v>2771511</v>
      </c>
    </row>
    <row r="268" spans="1:1" x14ac:dyDescent="0.25">
      <c r="A268">
        <v>2780765</v>
      </c>
    </row>
    <row r="269" spans="1:1" x14ac:dyDescent="0.25">
      <c r="A269">
        <v>2781512</v>
      </c>
    </row>
    <row r="270" spans="1:1" x14ac:dyDescent="0.25">
      <c r="A270">
        <v>2790475</v>
      </c>
    </row>
    <row r="271" spans="1:1" x14ac:dyDescent="0.25">
      <c r="A271">
        <v>2808052</v>
      </c>
    </row>
    <row r="272" spans="1:1" x14ac:dyDescent="0.25">
      <c r="A272">
        <v>2814524</v>
      </c>
    </row>
    <row r="273" spans="1:1" x14ac:dyDescent="0.25">
      <c r="A273">
        <v>2825289</v>
      </c>
    </row>
    <row r="274" spans="1:1" x14ac:dyDescent="0.25">
      <c r="A274">
        <v>2826868</v>
      </c>
    </row>
    <row r="275" spans="1:1" x14ac:dyDescent="0.25">
      <c r="A275">
        <v>2828759</v>
      </c>
    </row>
    <row r="276" spans="1:1" x14ac:dyDescent="0.25">
      <c r="A276">
        <v>2835355</v>
      </c>
    </row>
    <row r="277" spans="1:1" x14ac:dyDescent="0.25">
      <c r="A277">
        <v>2838216</v>
      </c>
    </row>
    <row r="278" spans="1:1" x14ac:dyDescent="0.25">
      <c r="A278">
        <v>2841969</v>
      </c>
    </row>
    <row r="279" spans="1:1" x14ac:dyDescent="0.25">
      <c r="A279">
        <v>2844911</v>
      </c>
    </row>
    <row r="280" spans="1:1" x14ac:dyDescent="0.25">
      <c r="A280">
        <v>2849439</v>
      </c>
    </row>
    <row r="281" spans="1:1" x14ac:dyDescent="0.25">
      <c r="A281">
        <v>2853860</v>
      </c>
    </row>
    <row r="282" spans="1:1" x14ac:dyDescent="0.25">
      <c r="A282">
        <v>2861766</v>
      </c>
    </row>
    <row r="283" spans="1:1" x14ac:dyDescent="0.25">
      <c r="A283">
        <v>2866546</v>
      </c>
    </row>
    <row r="284" spans="1:1" x14ac:dyDescent="0.25">
      <c r="A284">
        <v>2873323</v>
      </c>
    </row>
    <row r="285" spans="1:1" x14ac:dyDescent="0.25">
      <c r="A285">
        <v>2890720</v>
      </c>
    </row>
    <row r="286" spans="1:1" x14ac:dyDescent="0.25">
      <c r="A286">
        <v>2900584</v>
      </c>
    </row>
    <row r="287" spans="1:1" x14ac:dyDescent="0.25">
      <c r="A287">
        <v>2912297</v>
      </c>
    </row>
    <row r="288" spans="1:1" x14ac:dyDescent="0.25">
      <c r="A288">
        <v>2915745</v>
      </c>
    </row>
    <row r="289" spans="1:1" x14ac:dyDescent="0.25">
      <c r="A289">
        <v>2920581</v>
      </c>
    </row>
    <row r="290" spans="1:1" x14ac:dyDescent="0.25">
      <c r="A290">
        <v>2922327</v>
      </c>
    </row>
    <row r="291" spans="1:1" x14ac:dyDescent="0.25">
      <c r="A291">
        <v>2928766</v>
      </c>
    </row>
    <row r="292" spans="1:1" x14ac:dyDescent="0.25">
      <c r="A292">
        <v>2947035</v>
      </c>
    </row>
    <row r="293" spans="1:1" x14ac:dyDescent="0.25">
      <c r="A293">
        <v>2947660</v>
      </c>
    </row>
    <row r="294" spans="1:1" x14ac:dyDescent="0.25">
      <c r="A294">
        <v>2947889</v>
      </c>
    </row>
    <row r="295" spans="1:1" x14ac:dyDescent="0.25">
      <c r="A295">
        <v>2963652</v>
      </c>
    </row>
    <row r="296" spans="1:1" x14ac:dyDescent="0.25">
      <c r="A296">
        <v>2969264</v>
      </c>
    </row>
    <row r="297" spans="1:1" x14ac:dyDescent="0.25">
      <c r="A297">
        <v>2985743</v>
      </c>
    </row>
    <row r="298" spans="1:1" x14ac:dyDescent="0.25">
      <c r="A298">
        <v>2989192</v>
      </c>
    </row>
    <row r="299" spans="1:1" x14ac:dyDescent="0.25">
      <c r="A299">
        <v>3004571</v>
      </c>
    </row>
    <row r="300" spans="1:1" x14ac:dyDescent="0.25">
      <c r="A300">
        <v>3004967</v>
      </c>
    </row>
    <row r="301" spans="1:1" x14ac:dyDescent="0.25">
      <c r="A301">
        <v>3017523</v>
      </c>
    </row>
    <row r="302" spans="1:1" x14ac:dyDescent="0.25">
      <c r="A302">
        <v>3018218</v>
      </c>
    </row>
    <row r="303" spans="1:1" x14ac:dyDescent="0.25">
      <c r="A303">
        <v>3025855</v>
      </c>
    </row>
    <row r="304" spans="1:1" x14ac:dyDescent="0.25">
      <c r="A304">
        <v>3028093</v>
      </c>
    </row>
    <row r="305" spans="1:1" x14ac:dyDescent="0.25">
      <c r="A305">
        <v>3029994</v>
      </c>
    </row>
    <row r="306" spans="1:1" x14ac:dyDescent="0.25">
      <c r="A306">
        <v>3040267</v>
      </c>
    </row>
    <row r="307" spans="1:1" x14ac:dyDescent="0.25">
      <c r="A307">
        <v>3072421</v>
      </c>
    </row>
    <row r="308" spans="1:1" x14ac:dyDescent="0.25">
      <c r="A308">
        <v>3073815</v>
      </c>
    </row>
    <row r="309" spans="1:1" x14ac:dyDescent="0.25">
      <c r="A309">
        <v>3086185</v>
      </c>
    </row>
    <row r="310" spans="1:1" x14ac:dyDescent="0.25">
      <c r="A310">
        <v>3087246</v>
      </c>
    </row>
    <row r="311" spans="1:1" x14ac:dyDescent="0.25">
      <c r="A311">
        <v>3093964</v>
      </c>
    </row>
    <row r="312" spans="1:1" x14ac:dyDescent="0.25">
      <c r="A312">
        <v>3095218</v>
      </c>
    </row>
    <row r="313" spans="1:1" x14ac:dyDescent="0.25">
      <c r="A313">
        <v>3102910</v>
      </c>
    </row>
    <row r="314" spans="1:1" x14ac:dyDescent="0.25">
      <c r="A314">
        <v>3109039</v>
      </c>
    </row>
    <row r="315" spans="1:1" x14ac:dyDescent="0.25">
      <c r="A315">
        <v>3109133</v>
      </c>
    </row>
    <row r="316" spans="1:1" x14ac:dyDescent="0.25">
      <c r="A316">
        <v>3120387</v>
      </c>
    </row>
    <row r="317" spans="1:1" x14ac:dyDescent="0.25">
      <c r="A317">
        <v>3121640</v>
      </c>
    </row>
    <row r="318" spans="1:1" x14ac:dyDescent="0.25">
      <c r="A318">
        <v>3121850</v>
      </c>
    </row>
    <row r="319" spans="1:1" x14ac:dyDescent="0.25">
      <c r="A319">
        <v>3127402</v>
      </c>
    </row>
    <row r="320" spans="1:1" x14ac:dyDescent="0.25">
      <c r="A320">
        <v>3131883</v>
      </c>
    </row>
    <row r="321" spans="1:1" x14ac:dyDescent="0.25">
      <c r="A321">
        <v>3134379</v>
      </c>
    </row>
    <row r="322" spans="1:1" x14ac:dyDescent="0.25">
      <c r="A322">
        <v>3135285</v>
      </c>
    </row>
    <row r="323" spans="1:1" x14ac:dyDescent="0.25">
      <c r="A323">
        <v>3136675</v>
      </c>
    </row>
    <row r="324" spans="1:1" x14ac:dyDescent="0.25">
      <c r="A324">
        <v>3150344</v>
      </c>
    </row>
    <row r="325" spans="1:1" x14ac:dyDescent="0.25">
      <c r="A325">
        <v>3153023</v>
      </c>
    </row>
    <row r="326" spans="1:1" x14ac:dyDescent="0.25">
      <c r="A326">
        <v>3153283</v>
      </c>
    </row>
    <row r="327" spans="1:1" x14ac:dyDescent="0.25">
      <c r="A327">
        <v>3177370</v>
      </c>
    </row>
    <row r="328" spans="1:1" x14ac:dyDescent="0.25">
      <c r="A328">
        <v>3178616</v>
      </c>
    </row>
    <row r="329" spans="1:1" x14ac:dyDescent="0.25">
      <c r="A329">
        <v>3184339</v>
      </c>
    </row>
    <row r="330" spans="1:1" x14ac:dyDescent="0.25">
      <c r="A330">
        <v>3189059</v>
      </c>
    </row>
    <row r="331" spans="1:1" x14ac:dyDescent="0.25">
      <c r="A331">
        <v>3192053</v>
      </c>
    </row>
    <row r="332" spans="1:1" x14ac:dyDescent="0.25">
      <c r="A332">
        <v>3192836</v>
      </c>
    </row>
    <row r="333" spans="1:1" x14ac:dyDescent="0.25">
      <c r="A333">
        <v>3198725</v>
      </c>
    </row>
    <row r="334" spans="1:1" x14ac:dyDescent="0.25">
      <c r="A334">
        <v>3200206</v>
      </c>
    </row>
    <row r="335" spans="1:1" x14ac:dyDescent="0.25">
      <c r="A335">
        <v>3202610</v>
      </c>
    </row>
    <row r="336" spans="1:1" x14ac:dyDescent="0.25">
      <c r="A336">
        <v>3206241</v>
      </c>
    </row>
    <row r="337" spans="1:1" x14ac:dyDescent="0.25">
      <c r="A337">
        <v>3211876</v>
      </c>
    </row>
    <row r="338" spans="1:1" x14ac:dyDescent="0.25">
      <c r="A338">
        <v>3224960</v>
      </c>
    </row>
    <row r="339" spans="1:1" x14ac:dyDescent="0.25">
      <c r="A339">
        <v>3232376</v>
      </c>
    </row>
    <row r="340" spans="1:1" x14ac:dyDescent="0.25">
      <c r="A340">
        <v>3236046</v>
      </c>
    </row>
    <row r="341" spans="1:1" x14ac:dyDescent="0.25">
      <c r="A341">
        <v>3245936</v>
      </c>
    </row>
    <row r="342" spans="1:1" x14ac:dyDescent="0.25">
      <c r="A342">
        <v>3253368</v>
      </c>
    </row>
    <row r="343" spans="1:1" x14ac:dyDescent="0.25">
      <c r="A343">
        <v>3263806</v>
      </c>
    </row>
    <row r="344" spans="1:1" x14ac:dyDescent="0.25">
      <c r="A344">
        <v>3263854</v>
      </c>
    </row>
    <row r="345" spans="1:1" x14ac:dyDescent="0.25">
      <c r="A345">
        <v>3284714</v>
      </c>
    </row>
    <row r="346" spans="1:1" x14ac:dyDescent="0.25">
      <c r="A346">
        <v>3287315</v>
      </c>
    </row>
    <row r="347" spans="1:1" x14ac:dyDescent="0.25">
      <c r="A347">
        <v>3300626</v>
      </c>
    </row>
    <row r="348" spans="1:1" x14ac:dyDescent="0.25">
      <c r="A348">
        <v>3305212</v>
      </c>
    </row>
    <row r="349" spans="1:1" x14ac:dyDescent="0.25">
      <c r="A349">
        <v>3326329</v>
      </c>
    </row>
    <row r="350" spans="1:1" x14ac:dyDescent="0.25">
      <c r="A350">
        <v>3326913</v>
      </c>
    </row>
    <row r="351" spans="1:1" x14ac:dyDescent="0.25">
      <c r="A351">
        <v>3328479</v>
      </c>
    </row>
    <row r="352" spans="1:1" x14ac:dyDescent="0.25">
      <c r="A352">
        <v>3348581</v>
      </c>
    </row>
    <row r="353" spans="1:1" x14ac:dyDescent="0.25">
      <c r="A353">
        <v>3352943</v>
      </c>
    </row>
    <row r="354" spans="1:1" x14ac:dyDescent="0.25">
      <c r="A354">
        <v>3360951</v>
      </c>
    </row>
    <row r="355" spans="1:1" x14ac:dyDescent="0.25">
      <c r="A355">
        <v>3363840</v>
      </c>
    </row>
    <row r="356" spans="1:1" x14ac:dyDescent="0.25">
      <c r="A356">
        <v>3370151</v>
      </c>
    </row>
    <row r="357" spans="1:1" x14ac:dyDescent="0.25">
      <c r="A357">
        <v>3379401</v>
      </c>
    </row>
    <row r="358" spans="1:1" x14ac:dyDescent="0.25">
      <c r="A358">
        <v>3382699</v>
      </c>
    </row>
    <row r="359" spans="1:1" x14ac:dyDescent="0.25">
      <c r="A359">
        <v>3382728</v>
      </c>
    </row>
    <row r="360" spans="1:1" x14ac:dyDescent="0.25">
      <c r="A360">
        <v>3390459</v>
      </c>
    </row>
    <row r="361" spans="1:1" x14ac:dyDescent="0.25">
      <c r="A361">
        <v>3407358</v>
      </c>
    </row>
    <row r="362" spans="1:1" x14ac:dyDescent="0.25">
      <c r="A362">
        <v>3422062</v>
      </c>
    </row>
    <row r="363" spans="1:1" x14ac:dyDescent="0.25">
      <c r="A363">
        <v>3429335</v>
      </c>
    </row>
    <row r="364" spans="1:1" x14ac:dyDescent="0.25">
      <c r="A364">
        <v>3434934</v>
      </c>
    </row>
    <row r="365" spans="1:1" x14ac:dyDescent="0.25">
      <c r="A365">
        <v>3437033</v>
      </c>
    </row>
    <row r="366" spans="1:1" x14ac:dyDescent="0.25">
      <c r="A366">
        <v>3443287</v>
      </c>
    </row>
    <row r="367" spans="1:1" x14ac:dyDescent="0.25">
      <c r="A367">
        <v>3444629</v>
      </c>
    </row>
    <row r="368" spans="1:1" x14ac:dyDescent="0.25">
      <c r="A368">
        <v>3456554</v>
      </c>
    </row>
    <row r="369" spans="1:1" x14ac:dyDescent="0.25">
      <c r="A369">
        <v>3460208</v>
      </c>
    </row>
    <row r="370" spans="1:1" x14ac:dyDescent="0.25">
      <c r="A370">
        <v>3465997</v>
      </c>
    </row>
    <row r="371" spans="1:1" x14ac:dyDescent="0.25">
      <c r="A371">
        <v>3473734</v>
      </c>
    </row>
    <row r="372" spans="1:1" x14ac:dyDescent="0.25">
      <c r="A372">
        <v>3478111</v>
      </c>
    </row>
    <row r="373" spans="1:1" x14ac:dyDescent="0.25">
      <c r="A373">
        <v>3478173</v>
      </c>
    </row>
    <row r="374" spans="1:1" x14ac:dyDescent="0.25">
      <c r="A374">
        <v>3493348</v>
      </c>
    </row>
    <row r="375" spans="1:1" x14ac:dyDescent="0.25">
      <c r="A375">
        <v>3494192</v>
      </c>
    </row>
    <row r="376" spans="1:1" x14ac:dyDescent="0.25">
      <c r="A376">
        <v>3505978</v>
      </c>
    </row>
    <row r="377" spans="1:1" x14ac:dyDescent="0.25">
      <c r="A377">
        <v>3508755</v>
      </c>
    </row>
    <row r="378" spans="1:1" x14ac:dyDescent="0.25">
      <c r="A378">
        <v>3520189</v>
      </c>
    </row>
    <row r="379" spans="1:1" x14ac:dyDescent="0.25">
      <c r="A379">
        <v>3524259</v>
      </c>
    </row>
    <row r="380" spans="1:1" x14ac:dyDescent="0.25">
      <c r="A380">
        <v>3525921</v>
      </c>
    </row>
    <row r="381" spans="1:1" x14ac:dyDescent="0.25">
      <c r="A381">
        <v>3533271</v>
      </c>
    </row>
    <row r="382" spans="1:1" x14ac:dyDescent="0.25">
      <c r="A382">
        <v>3533421</v>
      </c>
    </row>
    <row r="383" spans="1:1" x14ac:dyDescent="0.25">
      <c r="A383">
        <v>3537655</v>
      </c>
    </row>
    <row r="384" spans="1:1" x14ac:dyDescent="0.25">
      <c r="A384">
        <v>3539762</v>
      </c>
    </row>
    <row r="385" spans="1:1" x14ac:dyDescent="0.25">
      <c r="A385">
        <v>3558582</v>
      </c>
    </row>
    <row r="386" spans="1:1" x14ac:dyDescent="0.25">
      <c r="A386">
        <v>3563037</v>
      </c>
    </row>
    <row r="387" spans="1:1" x14ac:dyDescent="0.25">
      <c r="A387">
        <v>3574623</v>
      </c>
    </row>
    <row r="388" spans="1:1" x14ac:dyDescent="0.25">
      <c r="A388">
        <v>3589291</v>
      </c>
    </row>
    <row r="389" spans="1:1" x14ac:dyDescent="0.25">
      <c r="A389">
        <v>3590468</v>
      </c>
    </row>
    <row r="390" spans="1:1" x14ac:dyDescent="0.25">
      <c r="A390">
        <v>3596504</v>
      </c>
    </row>
    <row r="391" spans="1:1" x14ac:dyDescent="0.25">
      <c r="A391">
        <v>3599100</v>
      </c>
    </row>
    <row r="392" spans="1:1" x14ac:dyDescent="0.25">
      <c r="A392">
        <v>3607585</v>
      </c>
    </row>
    <row r="393" spans="1:1" x14ac:dyDescent="0.25">
      <c r="A393">
        <v>3613950</v>
      </c>
    </row>
    <row r="394" spans="1:1" x14ac:dyDescent="0.25">
      <c r="A394">
        <v>3616291</v>
      </c>
    </row>
    <row r="395" spans="1:1" x14ac:dyDescent="0.25">
      <c r="A395">
        <v>3624713</v>
      </c>
    </row>
    <row r="396" spans="1:1" x14ac:dyDescent="0.25">
      <c r="A396">
        <v>3638038</v>
      </c>
    </row>
    <row r="397" spans="1:1" x14ac:dyDescent="0.25">
      <c r="A397">
        <v>3638658</v>
      </c>
    </row>
    <row r="398" spans="1:1" x14ac:dyDescent="0.25">
      <c r="A398">
        <v>3652646</v>
      </c>
    </row>
    <row r="399" spans="1:1" x14ac:dyDescent="0.25">
      <c r="A399">
        <v>3654212</v>
      </c>
    </row>
    <row r="400" spans="1:1" x14ac:dyDescent="0.25">
      <c r="A400">
        <v>3656681</v>
      </c>
    </row>
    <row r="401" spans="1:1" x14ac:dyDescent="0.25">
      <c r="A401">
        <v>3680072</v>
      </c>
    </row>
    <row r="402" spans="1:1" x14ac:dyDescent="0.25">
      <c r="A402">
        <v>3680149</v>
      </c>
    </row>
    <row r="403" spans="1:1" x14ac:dyDescent="0.25">
      <c r="A403">
        <v>3691176</v>
      </c>
    </row>
    <row r="404" spans="1:1" x14ac:dyDescent="0.25">
      <c r="A404">
        <v>3691457</v>
      </c>
    </row>
    <row r="405" spans="1:1" x14ac:dyDescent="0.25">
      <c r="A405">
        <v>3697935</v>
      </c>
    </row>
    <row r="406" spans="1:1" x14ac:dyDescent="0.25">
      <c r="A406">
        <v>3704193</v>
      </c>
    </row>
    <row r="407" spans="1:1" x14ac:dyDescent="0.25">
      <c r="A407">
        <v>3707498</v>
      </c>
    </row>
    <row r="408" spans="1:1" x14ac:dyDescent="0.25">
      <c r="A408">
        <v>3720500</v>
      </c>
    </row>
    <row r="409" spans="1:1" x14ac:dyDescent="0.25">
      <c r="A409">
        <v>3733011</v>
      </c>
    </row>
    <row r="410" spans="1:1" x14ac:dyDescent="0.25">
      <c r="A410">
        <v>3757504</v>
      </c>
    </row>
    <row r="411" spans="1:1" x14ac:dyDescent="0.25">
      <c r="A411">
        <v>3759991</v>
      </c>
    </row>
    <row r="412" spans="1:1" x14ac:dyDescent="0.25">
      <c r="A412">
        <v>3765001</v>
      </c>
    </row>
    <row r="413" spans="1:1" x14ac:dyDescent="0.25">
      <c r="A413">
        <v>3765658</v>
      </c>
    </row>
    <row r="414" spans="1:1" x14ac:dyDescent="0.25">
      <c r="A414">
        <v>3767866</v>
      </c>
    </row>
    <row r="415" spans="1:1" x14ac:dyDescent="0.25">
      <c r="A415">
        <v>3776937</v>
      </c>
    </row>
    <row r="416" spans="1:1" x14ac:dyDescent="0.25">
      <c r="A416">
        <v>3785540</v>
      </c>
    </row>
    <row r="417" spans="1:1" x14ac:dyDescent="0.25">
      <c r="A417">
        <v>3796958</v>
      </c>
    </row>
    <row r="418" spans="1:1" x14ac:dyDescent="0.25">
      <c r="A418">
        <v>3804078</v>
      </c>
    </row>
    <row r="419" spans="1:1" x14ac:dyDescent="0.25">
      <c r="A419">
        <v>3811342</v>
      </c>
    </row>
    <row r="420" spans="1:1" x14ac:dyDescent="0.25">
      <c r="A420">
        <v>3824371</v>
      </c>
    </row>
    <row r="421" spans="1:1" x14ac:dyDescent="0.25">
      <c r="A421">
        <v>3824660</v>
      </c>
    </row>
    <row r="422" spans="1:1" x14ac:dyDescent="0.25">
      <c r="A422">
        <v>3851940</v>
      </c>
    </row>
    <row r="423" spans="1:1" x14ac:dyDescent="0.25">
      <c r="A423">
        <v>3858766</v>
      </c>
    </row>
    <row r="424" spans="1:1" x14ac:dyDescent="0.25">
      <c r="A424">
        <v>3861280</v>
      </c>
    </row>
    <row r="425" spans="1:1" x14ac:dyDescent="0.25">
      <c r="A425">
        <v>3862016</v>
      </c>
    </row>
    <row r="426" spans="1:1" x14ac:dyDescent="0.25">
      <c r="A426">
        <v>3864488</v>
      </c>
    </row>
    <row r="427" spans="1:1" x14ac:dyDescent="0.25">
      <c r="A427">
        <v>3897347</v>
      </c>
    </row>
    <row r="428" spans="1:1" x14ac:dyDescent="0.25">
      <c r="A428">
        <v>3900921</v>
      </c>
    </row>
    <row r="429" spans="1:1" x14ac:dyDescent="0.25">
      <c r="A429">
        <v>3908162</v>
      </c>
    </row>
    <row r="430" spans="1:1" x14ac:dyDescent="0.25">
      <c r="A430">
        <v>3912924</v>
      </c>
    </row>
    <row r="431" spans="1:1" x14ac:dyDescent="0.25">
      <c r="A431">
        <v>3914070</v>
      </c>
    </row>
    <row r="432" spans="1:1" x14ac:dyDescent="0.25">
      <c r="A432">
        <v>3919087</v>
      </c>
    </row>
    <row r="433" spans="1:1" x14ac:dyDescent="0.25">
      <c r="A433">
        <v>3925701</v>
      </c>
    </row>
    <row r="434" spans="1:1" x14ac:dyDescent="0.25">
      <c r="A434">
        <v>3931464</v>
      </c>
    </row>
    <row r="435" spans="1:1" x14ac:dyDescent="0.25">
      <c r="A435">
        <v>3931914</v>
      </c>
    </row>
    <row r="436" spans="1:1" x14ac:dyDescent="0.25">
      <c r="A436">
        <v>3934931</v>
      </c>
    </row>
    <row r="437" spans="1:1" x14ac:dyDescent="0.25">
      <c r="A437">
        <v>3943994</v>
      </c>
    </row>
    <row r="438" spans="1:1" x14ac:dyDescent="0.25">
      <c r="A438">
        <v>3944120</v>
      </c>
    </row>
    <row r="439" spans="1:1" x14ac:dyDescent="0.25">
      <c r="A439">
        <v>3954712</v>
      </c>
    </row>
    <row r="440" spans="1:1" x14ac:dyDescent="0.25">
      <c r="A440">
        <v>3972159</v>
      </c>
    </row>
    <row r="441" spans="1:1" x14ac:dyDescent="0.25">
      <c r="A441">
        <v>3976931</v>
      </c>
    </row>
    <row r="442" spans="1:1" x14ac:dyDescent="0.25">
      <c r="A442">
        <v>3979295</v>
      </c>
    </row>
    <row r="443" spans="1:1" x14ac:dyDescent="0.25">
      <c r="A443">
        <v>3979680</v>
      </c>
    </row>
    <row r="444" spans="1:1" x14ac:dyDescent="0.25">
      <c r="A444">
        <v>3982833</v>
      </c>
    </row>
    <row r="445" spans="1:1" x14ac:dyDescent="0.25">
      <c r="A445">
        <v>3983714</v>
      </c>
    </row>
    <row r="446" spans="1:1" x14ac:dyDescent="0.25">
      <c r="A446">
        <v>3984696</v>
      </c>
    </row>
    <row r="447" spans="1:1" x14ac:dyDescent="0.25">
      <c r="A447">
        <v>3990337</v>
      </c>
    </row>
    <row r="448" spans="1:1" x14ac:dyDescent="0.25">
      <c r="A448">
        <v>3999937</v>
      </c>
    </row>
    <row r="449" spans="1:1" x14ac:dyDescent="0.25">
      <c r="A449">
        <v>4002406</v>
      </c>
    </row>
    <row r="450" spans="1:1" x14ac:dyDescent="0.25">
      <c r="A450">
        <v>4007464</v>
      </c>
    </row>
    <row r="451" spans="1:1" x14ac:dyDescent="0.25">
      <c r="A451">
        <v>4017213</v>
      </c>
    </row>
    <row r="452" spans="1:1" x14ac:dyDescent="0.25">
      <c r="A452">
        <v>4025325</v>
      </c>
    </row>
    <row r="453" spans="1:1" x14ac:dyDescent="0.25">
      <c r="A453">
        <v>4030817</v>
      </c>
    </row>
    <row r="454" spans="1:1" x14ac:dyDescent="0.25">
      <c r="A454">
        <v>4034491</v>
      </c>
    </row>
    <row r="455" spans="1:1" x14ac:dyDescent="0.25">
      <c r="A455">
        <v>4039284</v>
      </c>
    </row>
    <row r="456" spans="1:1" x14ac:dyDescent="0.25">
      <c r="A456">
        <v>4055319</v>
      </c>
    </row>
    <row r="457" spans="1:1" x14ac:dyDescent="0.25">
      <c r="A457">
        <v>4056070</v>
      </c>
    </row>
    <row r="458" spans="1:1" x14ac:dyDescent="0.25">
      <c r="A458">
        <v>4056361</v>
      </c>
    </row>
    <row r="459" spans="1:1" x14ac:dyDescent="0.25">
      <c r="A459">
        <v>4060894</v>
      </c>
    </row>
    <row r="460" spans="1:1" x14ac:dyDescent="0.25">
      <c r="A460">
        <v>4062215</v>
      </c>
    </row>
    <row r="461" spans="1:1" x14ac:dyDescent="0.25">
      <c r="A461">
        <v>4065787</v>
      </c>
    </row>
    <row r="462" spans="1:1" x14ac:dyDescent="0.25">
      <c r="A462">
        <v>4068728</v>
      </c>
    </row>
    <row r="463" spans="1:1" x14ac:dyDescent="0.25">
      <c r="A463">
        <v>4079013</v>
      </c>
    </row>
    <row r="464" spans="1:1" x14ac:dyDescent="0.25">
      <c r="A464">
        <v>4082744</v>
      </c>
    </row>
    <row r="465" spans="1:1" x14ac:dyDescent="0.25">
      <c r="A465">
        <v>4093292</v>
      </c>
    </row>
    <row r="466" spans="1:1" x14ac:dyDescent="0.25">
      <c r="A466">
        <v>4094662</v>
      </c>
    </row>
    <row r="467" spans="1:1" x14ac:dyDescent="0.25">
      <c r="A467">
        <v>4100331</v>
      </c>
    </row>
    <row r="468" spans="1:1" x14ac:dyDescent="0.25">
      <c r="A468">
        <v>4102482</v>
      </c>
    </row>
    <row r="469" spans="1:1" x14ac:dyDescent="0.25">
      <c r="A469">
        <v>4111617</v>
      </c>
    </row>
    <row r="470" spans="1:1" x14ac:dyDescent="0.25">
      <c r="A470">
        <v>4113351</v>
      </c>
    </row>
    <row r="471" spans="1:1" x14ac:dyDescent="0.25">
      <c r="A471">
        <v>4131448</v>
      </c>
    </row>
    <row r="472" spans="1:1" x14ac:dyDescent="0.25">
      <c r="A472">
        <v>4132754</v>
      </c>
    </row>
    <row r="473" spans="1:1" x14ac:dyDescent="0.25">
      <c r="A473">
        <v>4133182</v>
      </c>
    </row>
    <row r="474" spans="1:1" x14ac:dyDescent="0.25">
      <c r="A474">
        <v>4144248</v>
      </c>
    </row>
    <row r="475" spans="1:1" x14ac:dyDescent="0.25">
      <c r="A475">
        <v>4146159</v>
      </c>
    </row>
    <row r="476" spans="1:1" x14ac:dyDescent="0.25">
      <c r="A476">
        <v>4148520</v>
      </c>
    </row>
    <row r="477" spans="1:1" x14ac:dyDescent="0.25">
      <c r="A477">
        <v>4150421</v>
      </c>
    </row>
    <row r="478" spans="1:1" x14ac:dyDescent="0.25">
      <c r="A478">
        <v>4154521</v>
      </c>
    </row>
    <row r="479" spans="1:1" x14ac:dyDescent="0.25">
      <c r="A479">
        <v>4174785</v>
      </c>
    </row>
    <row r="480" spans="1:1" x14ac:dyDescent="0.25">
      <c r="A480">
        <v>4176704</v>
      </c>
    </row>
    <row r="481" spans="1:1" x14ac:dyDescent="0.25">
      <c r="A481">
        <v>4176999</v>
      </c>
    </row>
    <row r="482" spans="1:1" x14ac:dyDescent="0.25">
      <c r="A482">
        <v>4187727</v>
      </c>
    </row>
    <row r="483" spans="1:1" x14ac:dyDescent="0.25">
      <c r="A483">
        <v>4191600</v>
      </c>
    </row>
    <row r="484" spans="1:1" x14ac:dyDescent="0.25">
      <c r="A484">
        <v>4195677</v>
      </c>
    </row>
    <row r="485" spans="1:1" x14ac:dyDescent="0.25">
      <c r="A485">
        <v>4203418</v>
      </c>
    </row>
    <row r="486" spans="1:1" x14ac:dyDescent="0.25">
      <c r="A486">
        <v>4212838</v>
      </c>
    </row>
    <row r="487" spans="1:1" x14ac:dyDescent="0.25">
      <c r="A487">
        <v>4221160</v>
      </c>
    </row>
    <row r="488" spans="1:1" x14ac:dyDescent="0.25">
      <c r="A488">
        <v>4222605</v>
      </c>
    </row>
    <row r="489" spans="1:1" x14ac:dyDescent="0.25">
      <c r="A489">
        <v>4230507</v>
      </c>
    </row>
    <row r="490" spans="1:1" x14ac:dyDescent="0.25">
      <c r="A490">
        <v>4238684</v>
      </c>
    </row>
    <row r="491" spans="1:1" x14ac:dyDescent="0.25">
      <c r="A491">
        <v>4250194</v>
      </c>
    </row>
    <row r="492" spans="1:1" x14ac:dyDescent="0.25">
      <c r="A492">
        <v>4264808</v>
      </c>
    </row>
    <row r="493" spans="1:1" x14ac:dyDescent="0.25">
      <c r="A493">
        <v>4272221</v>
      </c>
    </row>
    <row r="494" spans="1:1" x14ac:dyDescent="0.25">
      <c r="A494">
        <v>4273704</v>
      </c>
    </row>
    <row r="495" spans="1:1" x14ac:dyDescent="0.25">
      <c r="A495">
        <v>4274149</v>
      </c>
    </row>
    <row r="496" spans="1:1" x14ac:dyDescent="0.25">
      <c r="A496">
        <v>4274311</v>
      </c>
    </row>
    <row r="497" spans="1:1" x14ac:dyDescent="0.25">
      <c r="A497">
        <v>4283724</v>
      </c>
    </row>
    <row r="498" spans="1:1" x14ac:dyDescent="0.25">
      <c r="A498">
        <v>4285095</v>
      </c>
    </row>
    <row r="499" spans="1:1" x14ac:dyDescent="0.25">
      <c r="A499">
        <v>4293872</v>
      </c>
    </row>
    <row r="500" spans="1:1" x14ac:dyDescent="0.25">
      <c r="A500">
        <v>4303945</v>
      </c>
    </row>
    <row r="501" spans="1:1" x14ac:dyDescent="0.25">
      <c r="A501">
        <v>4305632</v>
      </c>
    </row>
    <row r="502" spans="1:1" x14ac:dyDescent="0.25">
      <c r="A502">
        <v>4305960</v>
      </c>
    </row>
    <row r="503" spans="1:1" x14ac:dyDescent="0.25">
      <c r="A503">
        <v>4326245</v>
      </c>
    </row>
    <row r="504" spans="1:1" x14ac:dyDescent="0.25">
      <c r="A504">
        <v>4328583</v>
      </c>
    </row>
    <row r="505" spans="1:1" x14ac:dyDescent="0.25">
      <c r="A505">
        <v>4334364</v>
      </c>
    </row>
    <row r="506" spans="1:1" x14ac:dyDescent="0.25">
      <c r="A506">
        <v>4363716</v>
      </c>
    </row>
    <row r="507" spans="1:1" x14ac:dyDescent="0.25">
      <c r="A507">
        <v>4370146</v>
      </c>
    </row>
    <row r="508" spans="1:1" x14ac:dyDescent="0.25">
      <c r="A508">
        <v>4371394</v>
      </c>
    </row>
    <row r="509" spans="1:1" x14ac:dyDescent="0.25">
      <c r="A509">
        <v>4376637</v>
      </c>
    </row>
    <row r="510" spans="1:1" x14ac:dyDescent="0.25">
      <c r="A510">
        <v>4379415</v>
      </c>
    </row>
    <row r="511" spans="1:1" x14ac:dyDescent="0.25">
      <c r="A511">
        <v>4379524</v>
      </c>
    </row>
    <row r="512" spans="1:1" x14ac:dyDescent="0.25">
      <c r="A512">
        <v>4389240</v>
      </c>
    </row>
    <row r="513" spans="1:1" x14ac:dyDescent="0.25">
      <c r="A513">
        <v>4404713</v>
      </c>
    </row>
    <row r="514" spans="1:1" x14ac:dyDescent="0.25">
      <c r="A514">
        <v>4405604</v>
      </c>
    </row>
    <row r="515" spans="1:1" x14ac:dyDescent="0.25">
      <c r="A515">
        <v>4412771</v>
      </c>
    </row>
    <row r="516" spans="1:1" x14ac:dyDescent="0.25">
      <c r="A516">
        <v>4419123</v>
      </c>
    </row>
    <row r="517" spans="1:1" x14ac:dyDescent="0.25">
      <c r="A517">
        <v>4424322</v>
      </c>
    </row>
    <row r="518" spans="1:1" x14ac:dyDescent="0.25">
      <c r="A518">
        <v>4429479</v>
      </c>
    </row>
    <row r="519" spans="1:1" x14ac:dyDescent="0.25">
      <c r="A519">
        <v>4445684</v>
      </c>
    </row>
    <row r="520" spans="1:1" x14ac:dyDescent="0.25">
      <c r="A520">
        <v>4452201</v>
      </c>
    </row>
    <row r="521" spans="1:1" x14ac:dyDescent="0.25">
      <c r="A521">
        <v>4454837</v>
      </c>
    </row>
    <row r="522" spans="1:1" x14ac:dyDescent="0.25">
      <c r="A522">
        <v>4458725</v>
      </c>
    </row>
    <row r="523" spans="1:1" x14ac:dyDescent="0.25">
      <c r="A523">
        <v>4469748</v>
      </c>
    </row>
    <row r="524" spans="1:1" x14ac:dyDescent="0.25">
      <c r="A524">
        <v>4471203</v>
      </c>
    </row>
    <row r="525" spans="1:1" x14ac:dyDescent="0.25">
      <c r="A525">
        <v>4471828</v>
      </c>
    </row>
    <row r="526" spans="1:1" x14ac:dyDescent="0.25">
      <c r="A526">
        <v>4473835</v>
      </c>
    </row>
    <row r="527" spans="1:1" x14ac:dyDescent="0.25">
      <c r="A527">
        <v>4483996</v>
      </c>
    </row>
    <row r="528" spans="1:1" x14ac:dyDescent="0.25">
      <c r="A528">
        <v>4497624</v>
      </c>
    </row>
    <row r="529" spans="1:1" x14ac:dyDescent="0.25">
      <c r="A529">
        <v>4501726</v>
      </c>
    </row>
    <row r="530" spans="1:1" x14ac:dyDescent="0.25">
      <c r="A530">
        <v>4501823</v>
      </c>
    </row>
    <row r="531" spans="1:1" x14ac:dyDescent="0.25">
      <c r="A531">
        <v>4505950</v>
      </c>
    </row>
    <row r="532" spans="1:1" x14ac:dyDescent="0.25">
      <c r="A532">
        <v>4509550</v>
      </c>
    </row>
    <row r="533" spans="1:1" x14ac:dyDescent="0.25">
      <c r="A533">
        <v>4520226</v>
      </c>
    </row>
    <row r="534" spans="1:1" x14ac:dyDescent="0.25">
      <c r="A534">
        <v>4520463</v>
      </c>
    </row>
    <row r="535" spans="1:1" x14ac:dyDescent="0.25">
      <c r="A535">
        <v>4526057</v>
      </c>
    </row>
    <row r="536" spans="1:1" x14ac:dyDescent="0.25">
      <c r="A536">
        <v>4529192</v>
      </c>
    </row>
    <row r="537" spans="1:1" x14ac:dyDescent="0.25">
      <c r="A537">
        <v>4535172</v>
      </c>
    </row>
    <row r="538" spans="1:1" x14ac:dyDescent="0.25">
      <c r="A538">
        <v>4546455</v>
      </c>
    </row>
    <row r="539" spans="1:1" x14ac:dyDescent="0.25">
      <c r="A539">
        <v>4555937</v>
      </c>
    </row>
    <row r="540" spans="1:1" x14ac:dyDescent="0.25">
      <c r="A540">
        <v>4566750</v>
      </c>
    </row>
    <row r="541" spans="1:1" x14ac:dyDescent="0.25">
      <c r="A541">
        <v>4575865</v>
      </c>
    </row>
    <row r="542" spans="1:1" x14ac:dyDescent="0.25">
      <c r="A542">
        <v>4577789</v>
      </c>
    </row>
    <row r="543" spans="1:1" x14ac:dyDescent="0.25">
      <c r="A543">
        <v>4581715</v>
      </c>
    </row>
    <row r="544" spans="1:1" x14ac:dyDescent="0.25">
      <c r="A544">
        <v>4599598</v>
      </c>
    </row>
    <row r="545" spans="1:1" x14ac:dyDescent="0.25">
      <c r="A545">
        <v>4606501</v>
      </c>
    </row>
    <row r="546" spans="1:1" x14ac:dyDescent="0.25">
      <c r="A546">
        <v>4614100</v>
      </c>
    </row>
    <row r="547" spans="1:1" x14ac:dyDescent="0.25">
      <c r="A547">
        <v>4623731</v>
      </c>
    </row>
    <row r="548" spans="1:1" x14ac:dyDescent="0.25">
      <c r="A548">
        <v>4636713</v>
      </c>
    </row>
    <row r="549" spans="1:1" x14ac:dyDescent="0.25">
      <c r="A549">
        <v>4653709</v>
      </c>
    </row>
    <row r="550" spans="1:1" x14ac:dyDescent="0.25">
      <c r="A550">
        <v>4657345</v>
      </c>
    </row>
    <row r="551" spans="1:1" x14ac:dyDescent="0.25">
      <c r="A551">
        <v>4659808</v>
      </c>
    </row>
    <row r="552" spans="1:1" x14ac:dyDescent="0.25">
      <c r="A552">
        <v>4661635</v>
      </c>
    </row>
    <row r="553" spans="1:1" x14ac:dyDescent="0.25">
      <c r="A553">
        <v>4681236</v>
      </c>
    </row>
    <row r="554" spans="1:1" x14ac:dyDescent="0.25">
      <c r="A554">
        <v>4697138</v>
      </c>
    </row>
    <row r="555" spans="1:1" x14ac:dyDescent="0.25">
      <c r="A555">
        <v>4698731</v>
      </c>
    </row>
    <row r="556" spans="1:1" x14ac:dyDescent="0.25">
      <c r="A556">
        <v>4702334</v>
      </c>
    </row>
    <row r="557" spans="1:1" x14ac:dyDescent="0.25">
      <c r="A557">
        <v>4703748</v>
      </c>
    </row>
    <row r="558" spans="1:1" x14ac:dyDescent="0.25">
      <c r="A558">
        <v>4714815</v>
      </c>
    </row>
    <row r="559" spans="1:1" x14ac:dyDescent="0.25">
      <c r="A559">
        <v>4720934</v>
      </c>
    </row>
    <row r="560" spans="1:1" x14ac:dyDescent="0.25">
      <c r="A560">
        <v>4726561</v>
      </c>
    </row>
    <row r="561" spans="1:1" x14ac:dyDescent="0.25">
      <c r="A561">
        <v>4736016</v>
      </c>
    </row>
    <row r="562" spans="1:1" x14ac:dyDescent="0.25">
      <c r="A562">
        <v>4738129</v>
      </c>
    </row>
    <row r="563" spans="1:1" x14ac:dyDescent="0.25">
      <c r="A563">
        <v>4759206</v>
      </c>
    </row>
    <row r="564" spans="1:1" x14ac:dyDescent="0.25">
      <c r="A564">
        <v>4767842</v>
      </c>
    </row>
    <row r="565" spans="1:1" x14ac:dyDescent="0.25">
      <c r="A565">
        <v>4774889</v>
      </c>
    </row>
    <row r="566" spans="1:1" x14ac:dyDescent="0.25">
      <c r="A566">
        <v>4785864</v>
      </c>
    </row>
    <row r="567" spans="1:1" x14ac:dyDescent="0.25">
      <c r="A567">
        <v>4787793</v>
      </c>
    </row>
    <row r="568" spans="1:1" x14ac:dyDescent="0.25">
      <c r="A568">
        <v>4791902</v>
      </c>
    </row>
    <row r="569" spans="1:1" x14ac:dyDescent="0.25">
      <c r="A569">
        <v>4804872</v>
      </c>
    </row>
    <row r="570" spans="1:1" x14ac:dyDescent="0.25">
      <c r="A570">
        <v>4824250</v>
      </c>
    </row>
    <row r="571" spans="1:1" x14ac:dyDescent="0.25">
      <c r="A571">
        <v>4824267</v>
      </c>
    </row>
    <row r="572" spans="1:1" x14ac:dyDescent="0.25">
      <c r="A572">
        <v>4824710</v>
      </c>
    </row>
    <row r="573" spans="1:1" x14ac:dyDescent="0.25">
      <c r="A573">
        <v>4825302</v>
      </c>
    </row>
    <row r="574" spans="1:1" x14ac:dyDescent="0.25">
      <c r="A574">
        <v>4843076</v>
      </c>
    </row>
    <row r="575" spans="1:1" x14ac:dyDescent="0.25">
      <c r="A575">
        <v>4844054</v>
      </c>
    </row>
    <row r="576" spans="1:1" x14ac:dyDescent="0.25">
      <c r="A576">
        <v>4845362</v>
      </c>
    </row>
    <row r="577" spans="1:1" x14ac:dyDescent="0.25">
      <c r="A577">
        <v>4848864</v>
      </c>
    </row>
    <row r="578" spans="1:1" x14ac:dyDescent="0.25">
      <c r="A578">
        <v>4852863</v>
      </c>
    </row>
    <row r="579" spans="1:1" x14ac:dyDescent="0.25">
      <c r="A579">
        <v>4853153</v>
      </c>
    </row>
    <row r="580" spans="1:1" x14ac:dyDescent="0.25">
      <c r="A580">
        <v>4857453</v>
      </c>
    </row>
    <row r="581" spans="1:1" x14ac:dyDescent="0.25">
      <c r="A581">
        <v>4860618</v>
      </c>
    </row>
    <row r="582" spans="1:1" x14ac:dyDescent="0.25">
      <c r="A582">
        <v>4873703</v>
      </c>
    </row>
    <row r="583" spans="1:1" x14ac:dyDescent="0.25">
      <c r="A583">
        <v>4895290</v>
      </c>
    </row>
    <row r="584" spans="1:1" x14ac:dyDescent="0.25">
      <c r="A584">
        <v>4901642</v>
      </c>
    </row>
    <row r="585" spans="1:1" x14ac:dyDescent="0.25">
      <c r="A585">
        <v>4911005</v>
      </c>
    </row>
    <row r="586" spans="1:1" x14ac:dyDescent="0.25">
      <c r="A586">
        <v>4923459</v>
      </c>
    </row>
    <row r="587" spans="1:1" x14ac:dyDescent="0.25">
      <c r="A587">
        <v>4925279</v>
      </c>
    </row>
    <row r="588" spans="1:1" x14ac:dyDescent="0.25">
      <c r="A588">
        <v>4927402</v>
      </c>
    </row>
    <row r="589" spans="1:1" x14ac:dyDescent="0.25">
      <c r="A589">
        <v>4929499</v>
      </c>
    </row>
    <row r="590" spans="1:1" x14ac:dyDescent="0.25">
      <c r="A590">
        <v>4939683</v>
      </c>
    </row>
    <row r="591" spans="1:1" x14ac:dyDescent="0.25">
      <c r="A591">
        <v>4945889</v>
      </c>
    </row>
    <row r="592" spans="1:1" x14ac:dyDescent="0.25">
      <c r="A592">
        <v>4952685</v>
      </c>
    </row>
    <row r="593" spans="1:1" x14ac:dyDescent="0.25">
      <c r="A593">
        <v>4959594</v>
      </c>
    </row>
    <row r="594" spans="1:1" x14ac:dyDescent="0.25">
      <c r="A594">
        <v>4960672</v>
      </c>
    </row>
    <row r="595" spans="1:1" x14ac:dyDescent="0.25">
      <c r="A595">
        <v>4960687</v>
      </c>
    </row>
    <row r="596" spans="1:1" x14ac:dyDescent="0.25">
      <c r="A596">
        <v>4963499</v>
      </c>
    </row>
    <row r="597" spans="1:1" x14ac:dyDescent="0.25">
      <c r="A597">
        <v>4965118</v>
      </c>
    </row>
    <row r="598" spans="1:1" x14ac:dyDescent="0.25">
      <c r="A598">
        <v>4983193</v>
      </c>
    </row>
    <row r="599" spans="1:1" x14ac:dyDescent="0.25">
      <c r="A599">
        <v>4995171</v>
      </c>
    </row>
    <row r="600" spans="1:1" x14ac:dyDescent="0.25">
      <c r="A600">
        <v>5006675</v>
      </c>
    </row>
    <row r="601" spans="1:1" x14ac:dyDescent="0.25">
      <c r="A601">
        <v>5013602</v>
      </c>
    </row>
    <row r="602" spans="1:1" x14ac:dyDescent="0.25">
      <c r="A602">
        <v>5013688</v>
      </c>
    </row>
    <row r="603" spans="1:1" x14ac:dyDescent="0.25">
      <c r="A603">
        <v>5014399</v>
      </c>
    </row>
    <row r="604" spans="1:1" x14ac:dyDescent="0.25">
      <c r="A604">
        <v>5015921</v>
      </c>
    </row>
    <row r="605" spans="1:1" x14ac:dyDescent="0.25">
      <c r="A605">
        <v>5016981</v>
      </c>
    </row>
    <row r="606" spans="1:1" x14ac:dyDescent="0.25">
      <c r="A606">
        <v>5019634</v>
      </c>
    </row>
    <row r="607" spans="1:1" x14ac:dyDescent="0.25">
      <c r="A607">
        <v>5022247</v>
      </c>
    </row>
    <row r="608" spans="1:1" x14ac:dyDescent="0.25">
      <c r="A608">
        <v>5026277</v>
      </c>
    </row>
    <row r="609" spans="1:1" x14ac:dyDescent="0.25">
      <c r="A609">
        <v>5027404</v>
      </c>
    </row>
    <row r="610" spans="1:1" x14ac:dyDescent="0.25">
      <c r="A610">
        <v>5029329</v>
      </c>
    </row>
    <row r="611" spans="1:1" x14ac:dyDescent="0.25">
      <c r="A611">
        <v>5036422</v>
      </c>
    </row>
    <row r="612" spans="1:1" x14ac:dyDescent="0.25">
      <c r="A612">
        <v>5039266</v>
      </c>
    </row>
    <row r="613" spans="1:1" x14ac:dyDescent="0.25">
      <c r="A613">
        <v>5060909</v>
      </c>
    </row>
    <row r="614" spans="1:1" x14ac:dyDescent="0.25">
      <c r="A614">
        <v>5076649</v>
      </c>
    </row>
    <row r="615" spans="1:1" x14ac:dyDescent="0.25">
      <c r="A615">
        <v>5082463</v>
      </c>
    </row>
    <row r="616" spans="1:1" x14ac:dyDescent="0.25">
      <c r="A616">
        <v>5086182</v>
      </c>
    </row>
    <row r="617" spans="1:1" x14ac:dyDescent="0.25">
      <c r="A617">
        <v>5087066</v>
      </c>
    </row>
    <row r="618" spans="1:1" x14ac:dyDescent="0.25">
      <c r="A618">
        <v>5087484</v>
      </c>
    </row>
    <row r="619" spans="1:1" x14ac:dyDescent="0.25">
      <c r="A619">
        <v>5089019</v>
      </c>
    </row>
    <row r="620" spans="1:1" x14ac:dyDescent="0.25">
      <c r="A620">
        <v>5092577</v>
      </c>
    </row>
    <row r="621" spans="1:1" x14ac:dyDescent="0.25">
      <c r="A621">
        <v>5094248</v>
      </c>
    </row>
    <row r="622" spans="1:1" x14ac:dyDescent="0.25">
      <c r="A622">
        <v>5104536</v>
      </c>
    </row>
    <row r="623" spans="1:1" x14ac:dyDescent="0.25">
      <c r="A623">
        <v>5131341</v>
      </c>
    </row>
    <row r="624" spans="1:1" x14ac:dyDescent="0.25">
      <c r="A624">
        <v>5136126</v>
      </c>
    </row>
    <row r="625" spans="1:1" x14ac:dyDescent="0.25">
      <c r="A625">
        <v>5138547</v>
      </c>
    </row>
    <row r="626" spans="1:1" x14ac:dyDescent="0.25">
      <c r="A626">
        <v>5146166</v>
      </c>
    </row>
    <row r="627" spans="1:1" x14ac:dyDescent="0.25">
      <c r="A627">
        <v>5147242</v>
      </c>
    </row>
    <row r="628" spans="1:1" x14ac:dyDescent="0.25">
      <c r="A628">
        <v>5147651</v>
      </c>
    </row>
    <row r="629" spans="1:1" x14ac:dyDescent="0.25">
      <c r="A629">
        <v>5162775</v>
      </c>
    </row>
    <row r="630" spans="1:1" x14ac:dyDescent="0.25">
      <c r="A630">
        <v>5199929</v>
      </c>
    </row>
    <row r="631" spans="1:1" x14ac:dyDescent="0.25">
      <c r="A631">
        <v>5205087</v>
      </c>
    </row>
    <row r="632" spans="1:1" x14ac:dyDescent="0.25">
      <c r="A632">
        <v>5215912</v>
      </c>
    </row>
    <row r="633" spans="1:1" x14ac:dyDescent="0.25">
      <c r="A633">
        <v>5220235</v>
      </c>
    </row>
    <row r="634" spans="1:1" x14ac:dyDescent="0.25">
      <c r="A634">
        <v>5221005</v>
      </c>
    </row>
    <row r="635" spans="1:1" x14ac:dyDescent="0.25">
      <c r="A635">
        <v>5223970</v>
      </c>
    </row>
    <row r="636" spans="1:1" x14ac:dyDescent="0.25">
      <c r="A636">
        <v>5228419</v>
      </c>
    </row>
    <row r="637" spans="1:1" x14ac:dyDescent="0.25">
      <c r="A637">
        <v>5231877</v>
      </c>
    </row>
    <row r="638" spans="1:1" x14ac:dyDescent="0.25">
      <c r="A638">
        <v>5233531</v>
      </c>
    </row>
    <row r="639" spans="1:1" x14ac:dyDescent="0.25">
      <c r="A639">
        <v>5244597</v>
      </c>
    </row>
    <row r="640" spans="1:1" x14ac:dyDescent="0.25">
      <c r="A640">
        <v>5251861</v>
      </c>
    </row>
    <row r="641" spans="1:1" x14ac:dyDescent="0.25">
      <c r="A641">
        <v>5252835</v>
      </c>
    </row>
    <row r="642" spans="1:1" x14ac:dyDescent="0.25">
      <c r="A642">
        <v>5253133</v>
      </c>
    </row>
    <row r="643" spans="1:1" x14ac:dyDescent="0.25">
      <c r="A643">
        <v>5254694</v>
      </c>
    </row>
    <row r="644" spans="1:1" x14ac:dyDescent="0.25">
      <c r="A644">
        <v>5272270</v>
      </c>
    </row>
    <row r="645" spans="1:1" x14ac:dyDescent="0.25">
      <c r="A645">
        <v>5277660</v>
      </c>
    </row>
    <row r="646" spans="1:1" x14ac:dyDescent="0.25">
      <c r="A646">
        <v>5290460</v>
      </c>
    </row>
    <row r="647" spans="1:1" x14ac:dyDescent="0.25">
      <c r="A647">
        <v>5303411</v>
      </c>
    </row>
    <row r="648" spans="1:1" x14ac:dyDescent="0.25">
      <c r="A648">
        <v>5305478</v>
      </c>
    </row>
    <row r="649" spans="1:1" x14ac:dyDescent="0.25">
      <c r="A649">
        <v>5312081</v>
      </c>
    </row>
    <row r="650" spans="1:1" x14ac:dyDescent="0.25">
      <c r="A650">
        <v>5318850</v>
      </c>
    </row>
    <row r="651" spans="1:1" x14ac:dyDescent="0.25">
      <c r="A651">
        <v>5340881</v>
      </c>
    </row>
    <row r="652" spans="1:1" x14ac:dyDescent="0.25">
      <c r="A652">
        <v>5349562</v>
      </c>
    </row>
    <row r="653" spans="1:1" x14ac:dyDescent="0.25">
      <c r="A653">
        <v>5354141</v>
      </c>
    </row>
    <row r="654" spans="1:1" x14ac:dyDescent="0.25">
      <c r="A654">
        <v>5356378</v>
      </c>
    </row>
    <row r="655" spans="1:1" x14ac:dyDescent="0.25">
      <c r="A655">
        <v>5356824</v>
      </c>
    </row>
    <row r="656" spans="1:1" x14ac:dyDescent="0.25">
      <c r="A656">
        <v>5372125</v>
      </c>
    </row>
    <row r="657" spans="1:1" x14ac:dyDescent="0.25">
      <c r="A657">
        <v>5372891</v>
      </c>
    </row>
    <row r="658" spans="1:1" x14ac:dyDescent="0.25">
      <c r="A658">
        <v>5376362</v>
      </c>
    </row>
    <row r="659" spans="1:1" x14ac:dyDescent="0.25">
      <c r="A659">
        <v>5379981</v>
      </c>
    </row>
    <row r="660" spans="1:1" x14ac:dyDescent="0.25">
      <c r="A660">
        <v>5392799</v>
      </c>
    </row>
    <row r="661" spans="1:1" x14ac:dyDescent="0.25">
      <c r="A661">
        <v>5415372</v>
      </c>
    </row>
    <row r="662" spans="1:1" x14ac:dyDescent="0.25">
      <c r="A662">
        <v>5418543</v>
      </c>
    </row>
    <row r="663" spans="1:1" x14ac:dyDescent="0.25">
      <c r="A663">
        <v>5440420</v>
      </c>
    </row>
    <row r="664" spans="1:1" x14ac:dyDescent="0.25">
      <c r="A664">
        <v>5446203</v>
      </c>
    </row>
    <row r="665" spans="1:1" x14ac:dyDescent="0.25">
      <c r="A665">
        <v>5448890</v>
      </c>
    </row>
    <row r="666" spans="1:1" x14ac:dyDescent="0.25">
      <c r="A666">
        <v>5464497</v>
      </c>
    </row>
    <row r="667" spans="1:1" x14ac:dyDescent="0.25">
      <c r="A667">
        <v>5465004</v>
      </c>
    </row>
    <row r="668" spans="1:1" x14ac:dyDescent="0.25">
      <c r="A668">
        <v>5487496</v>
      </c>
    </row>
    <row r="669" spans="1:1" x14ac:dyDescent="0.25">
      <c r="A669">
        <v>5489867</v>
      </c>
    </row>
    <row r="670" spans="1:1" x14ac:dyDescent="0.25">
      <c r="A670">
        <v>5492379</v>
      </c>
    </row>
    <row r="671" spans="1:1" x14ac:dyDescent="0.25">
      <c r="A671">
        <v>5505912</v>
      </c>
    </row>
    <row r="672" spans="1:1" x14ac:dyDescent="0.25">
      <c r="A672">
        <v>5508903</v>
      </c>
    </row>
    <row r="673" spans="1:1" x14ac:dyDescent="0.25">
      <c r="A673">
        <v>5512237</v>
      </c>
    </row>
    <row r="674" spans="1:1" x14ac:dyDescent="0.25">
      <c r="A674">
        <v>5512492</v>
      </c>
    </row>
    <row r="675" spans="1:1" x14ac:dyDescent="0.25">
      <c r="A675">
        <v>5528648</v>
      </c>
    </row>
    <row r="676" spans="1:1" x14ac:dyDescent="0.25">
      <c r="A676">
        <v>5536146</v>
      </c>
    </row>
    <row r="677" spans="1:1" x14ac:dyDescent="0.25">
      <c r="A677">
        <v>5542324</v>
      </c>
    </row>
    <row r="678" spans="1:1" x14ac:dyDescent="0.25">
      <c r="A678">
        <v>5543741</v>
      </c>
    </row>
    <row r="679" spans="1:1" x14ac:dyDescent="0.25">
      <c r="A679">
        <v>5550678</v>
      </c>
    </row>
    <row r="680" spans="1:1" x14ac:dyDescent="0.25">
      <c r="A680">
        <v>5582631</v>
      </c>
    </row>
    <row r="681" spans="1:1" x14ac:dyDescent="0.25">
      <c r="A681">
        <v>5588421</v>
      </c>
    </row>
    <row r="682" spans="1:1" x14ac:dyDescent="0.25">
      <c r="A682">
        <v>5604405</v>
      </c>
    </row>
    <row r="683" spans="1:1" x14ac:dyDescent="0.25">
      <c r="A683">
        <v>5610335</v>
      </c>
    </row>
    <row r="684" spans="1:1" x14ac:dyDescent="0.25">
      <c r="A684">
        <v>5613566</v>
      </c>
    </row>
    <row r="685" spans="1:1" x14ac:dyDescent="0.25">
      <c r="A685">
        <v>5616210</v>
      </c>
    </row>
    <row r="686" spans="1:1" x14ac:dyDescent="0.25">
      <c r="A686">
        <v>5631380</v>
      </c>
    </row>
    <row r="687" spans="1:1" x14ac:dyDescent="0.25">
      <c r="A687">
        <v>5636281</v>
      </c>
    </row>
    <row r="688" spans="1:1" x14ac:dyDescent="0.25">
      <c r="A688">
        <v>5646830</v>
      </c>
    </row>
    <row r="689" spans="1:1" x14ac:dyDescent="0.25">
      <c r="A689">
        <v>5672312</v>
      </c>
    </row>
    <row r="690" spans="1:1" x14ac:dyDescent="0.25">
      <c r="A690">
        <v>5687077</v>
      </c>
    </row>
    <row r="691" spans="1:1" x14ac:dyDescent="0.25">
      <c r="A691">
        <v>5687447</v>
      </c>
    </row>
    <row r="692" spans="1:1" x14ac:dyDescent="0.25">
      <c r="A692">
        <v>5696056</v>
      </c>
    </row>
    <row r="693" spans="1:1" x14ac:dyDescent="0.25">
      <c r="A693">
        <v>5713477</v>
      </c>
    </row>
    <row r="694" spans="1:1" x14ac:dyDescent="0.25">
      <c r="A694">
        <v>5725773</v>
      </c>
    </row>
    <row r="695" spans="1:1" x14ac:dyDescent="0.25">
      <c r="A695">
        <v>5726531</v>
      </c>
    </row>
    <row r="696" spans="1:1" x14ac:dyDescent="0.25">
      <c r="A696">
        <v>5730350</v>
      </c>
    </row>
    <row r="697" spans="1:1" x14ac:dyDescent="0.25">
      <c r="A697">
        <v>5741700</v>
      </c>
    </row>
    <row r="698" spans="1:1" x14ac:dyDescent="0.25">
      <c r="A698">
        <v>5744555</v>
      </c>
    </row>
    <row r="699" spans="1:1" x14ac:dyDescent="0.25">
      <c r="A699">
        <v>5744567</v>
      </c>
    </row>
    <row r="700" spans="1:1" x14ac:dyDescent="0.25">
      <c r="A700">
        <v>5750549</v>
      </c>
    </row>
    <row r="701" spans="1:1" x14ac:dyDescent="0.25">
      <c r="A701">
        <v>5750819</v>
      </c>
    </row>
    <row r="702" spans="1:1" x14ac:dyDescent="0.25">
      <c r="A702">
        <v>5758962</v>
      </c>
    </row>
    <row r="703" spans="1:1" x14ac:dyDescent="0.25">
      <c r="A703">
        <v>5759409</v>
      </c>
    </row>
    <row r="704" spans="1:1" x14ac:dyDescent="0.25">
      <c r="A704">
        <v>5786740</v>
      </c>
    </row>
    <row r="705" spans="1:1" x14ac:dyDescent="0.25">
      <c r="A705">
        <v>5788783</v>
      </c>
    </row>
    <row r="706" spans="1:1" x14ac:dyDescent="0.25">
      <c r="A706">
        <v>5790304</v>
      </c>
    </row>
    <row r="707" spans="1:1" x14ac:dyDescent="0.25">
      <c r="A707">
        <v>5809293</v>
      </c>
    </row>
    <row r="708" spans="1:1" x14ac:dyDescent="0.25">
      <c r="A708">
        <v>5815339</v>
      </c>
    </row>
    <row r="709" spans="1:1" x14ac:dyDescent="0.25">
      <c r="A709">
        <v>5816822</v>
      </c>
    </row>
    <row r="710" spans="1:1" x14ac:dyDescent="0.25">
      <c r="A710">
        <v>5822881</v>
      </c>
    </row>
    <row r="711" spans="1:1" x14ac:dyDescent="0.25">
      <c r="A711">
        <v>5829504</v>
      </c>
    </row>
    <row r="712" spans="1:1" x14ac:dyDescent="0.25">
      <c r="A712">
        <v>5833452</v>
      </c>
    </row>
    <row r="713" spans="1:1" x14ac:dyDescent="0.25">
      <c r="A713">
        <v>5835972</v>
      </c>
    </row>
    <row r="714" spans="1:1" x14ac:dyDescent="0.25">
      <c r="A714">
        <v>5850216</v>
      </c>
    </row>
    <row r="715" spans="1:1" x14ac:dyDescent="0.25">
      <c r="A715">
        <v>5854377</v>
      </c>
    </row>
    <row r="716" spans="1:1" x14ac:dyDescent="0.25">
      <c r="A716">
        <v>5856822</v>
      </c>
    </row>
    <row r="717" spans="1:1" x14ac:dyDescent="0.25">
      <c r="A717">
        <v>5859235</v>
      </c>
    </row>
    <row r="718" spans="1:1" x14ac:dyDescent="0.25">
      <c r="A718">
        <v>5881130</v>
      </c>
    </row>
    <row r="719" spans="1:1" x14ac:dyDescent="0.25">
      <c r="A719">
        <v>5883714</v>
      </c>
    </row>
    <row r="720" spans="1:1" x14ac:dyDescent="0.25">
      <c r="A720">
        <v>5893512</v>
      </c>
    </row>
    <row r="721" spans="1:1" x14ac:dyDescent="0.25">
      <c r="A721">
        <v>5894865</v>
      </c>
    </row>
    <row r="722" spans="1:1" x14ac:dyDescent="0.25">
      <c r="A722">
        <v>5900506</v>
      </c>
    </row>
    <row r="723" spans="1:1" x14ac:dyDescent="0.25">
      <c r="A723">
        <v>5900664</v>
      </c>
    </row>
    <row r="724" spans="1:1" x14ac:dyDescent="0.25">
      <c r="A724">
        <v>5912710</v>
      </c>
    </row>
    <row r="725" spans="1:1" x14ac:dyDescent="0.25">
      <c r="A725">
        <v>5913547</v>
      </c>
    </row>
    <row r="726" spans="1:1" x14ac:dyDescent="0.25">
      <c r="A726">
        <v>5913571</v>
      </c>
    </row>
    <row r="727" spans="1:1" x14ac:dyDescent="0.25">
      <c r="A727">
        <v>5926011</v>
      </c>
    </row>
    <row r="728" spans="1:1" x14ac:dyDescent="0.25">
      <c r="A728">
        <v>5952625</v>
      </c>
    </row>
    <row r="729" spans="1:1" x14ac:dyDescent="0.25">
      <c r="A729">
        <v>5960122</v>
      </c>
    </row>
    <row r="730" spans="1:1" x14ac:dyDescent="0.25">
      <c r="A730">
        <v>5970183</v>
      </c>
    </row>
    <row r="731" spans="1:1" x14ac:dyDescent="0.25">
      <c r="A731">
        <v>5980925</v>
      </c>
    </row>
    <row r="732" spans="1:1" x14ac:dyDescent="0.25">
      <c r="A732">
        <v>5983034</v>
      </c>
    </row>
    <row r="733" spans="1:1" x14ac:dyDescent="0.25">
      <c r="A733">
        <v>5984039</v>
      </c>
    </row>
    <row r="734" spans="1:1" x14ac:dyDescent="0.25">
      <c r="A734">
        <v>5991516</v>
      </c>
    </row>
    <row r="735" spans="1:1" x14ac:dyDescent="0.25">
      <c r="A735">
        <v>5997385</v>
      </c>
    </row>
    <row r="736" spans="1:1" x14ac:dyDescent="0.25">
      <c r="A736">
        <v>6005020</v>
      </c>
    </row>
    <row r="737" spans="1:1" x14ac:dyDescent="0.25">
      <c r="A737">
        <v>6005355</v>
      </c>
    </row>
    <row r="738" spans="1:1" x14ac:dyDescent="0.25">
      <c r="A738">
        <v>6006309</v>
      </c>
    </row>
    <row r="739" spans="1:1" x14ac:dyDescent="0.25">
      <c r="A739">
        <v>6009110</v>
      </c>
    </row>
    <row r="740" spans="1:1" x14ac:dyDescent="0.25">
      <c r="A740">
        <v>6013508</v>
      </c>
    </row>
    <row r="741" spans="1:1" x14ac:dyDescent="0.25">
      <c r="A741">
        <v>6018613</v>
      </c>
    </row>
    <row r="742" spans="1:1" x14ac:dyDescent="0.25">
      <c r="A742">
        <v>6021417</v>
      </c>
    </row>
    <row r="743" spans="1:1" x14ac:dyDescent="0.25">
      <c r="A743">
        <v>6023049</v>
      </c>
    </row>
    <row r="744" spans="1:1" x14ac:dyDescent="0.25">
      <c r="A744">
        <v>6024447</v>
      </c>
    </row>
    <row r="745" spans="1:1" x14ac:dyDescent="0.25">
      <c r="A745">
        <v>6026397</v>
      </c>
    </row>
    <row r="746" spans="1:1" x14ac:dyDescent="0.25">
      <c r="A746">
        <v>6027120</v>
      </c>
    </row>
    <row r="747" spans="1:1" x14ac:dyDescent="0.25">
      <c r="A747">
        <v>6045882</v>
      </c>
    </row>
    <row r="748" spans="1:1" x14ac:dyDescent="0.25">
      <c r="A748">
        <v>6047761</v>
      </c>
    </row>
    <row r="749" spans="1:1" x14ac:dyDescent="0.25">
      <c r="A749">
        <v>6050344</v>
      </c>
    </row>
    <row r="750" spans="1:1" x14ac:dyDescent="0.25">
      <c r="A750">
        <v>6050570</v>
      </c>
    </row>
    <row r="751" spans="1:1" x14ac:dyDescent="0.25">
      <c r="A751">
        <v>6051341</v>
      </c>
    </row>
    <row r="752" spans="1:1" x14ac:dyDescent="0.25">
      <c r="A752">
        <v>6055986</v>
      </c>
    </row>
    <row r="753" spans="1:1" x14ac:dyDescent="0.25">
      <c r="A753">
        <v>6056372</v>
      </c>
    </row>
    <row r="754" spans="1:1" x14ac:dyDescent="0.25">
      <c r="A754">
        <v>6060835</v>
      </c>
    </row>
    <row r="755" spans="1:1" x14ac:dyDescent="0.25">
      <c r="A755">
        <v>6062869</v>
      </c>
    </row>
    <row r="756" spans="1:1" x14ac:dyDescent="0.25">
      <c r="A756">
        <v>6068132</v>
      </c>
    </row>
    <row r="757" spans="1:1" x14ac:dyDescent="0.25">
      <c r="A757">
        <v>6070136</v>
      </c>
    </row>
    <row r="758" spans="1:1" x14ac:dyDescent="0.25">
      <c r="A758">
        <v>6070329</v>
      </c>
    </row>
    <row r="759" spans="1:1" x14ac:dyDescent="0.25">
      <c r="A759">
        <v>6087301</v>
      </c>
    </row>
    <row r="760" spans="1:1" x14ac:dyDescent="0.25">
      <c r="A760">
        <v>6087997</v>
      </c>
    </row>
    <row r="761" spans="1:1" x14ac:dyDescent="0.25">
      <c r="A761">
        <v>6118241</v>
      </c>
    </row>
    <row r="762" spans="1:1" x14ac:dyDescent="0.25">
      <c r="A762">
        <v>6124638</v>
      </c>
    </row>
    <row r="763" spans="1:1" x14ac:dyDescent="0.25">
      <c r="A763">
        <v>6131743</v>
      </c>
    </row>
    <row r="764" spans="1:1" x14ac:dyDescent="0.25">
      <c r="A764">
        <v>6146223</v>
      </c>
    </row>
    <row r="765" spans="1:1" x14ac:dyDescent="0.25">
      <c r="A765">
        <v>6151478</v>
      </c>
    </row>
    <row r="766" spans="1:1" x14ac:dyDescent="0.25">
      <c r="A766">
        <v>6156594</v>
      </c>
    </row>
    <row r="767" spans="1:1" x14ac:dyDescent="0.25">
      <c r="A767">
        <v>6158527</v>
      </c>
    </row>
    <row r="768" spans="1:1" x14ac:dyDescent="0.25">
      <c r="A768">
        <v>6161675</v>
      </c>
    </row>
    <row r="769" spans="1:1" x14ac:dyDescent="0.25">
      <c r="A769">
        <v>6175467</v>
      </c>
    </row>
    <row r="770" spans="1:1" x14ac:dyDescent="0.25">
      <c r="A770">
        <v>6177366</v>
      </c>
    </row>
    <row r="771" spans="1:1" x14ac:dyDescent="0.25">
      <c r="A771">
        <v>6191682</v>
      </c>
    </row>
    <row r="772" spans="1:1" x14ac:dyDescent="0.25">
      <c r="A772">
        <v>6194112</v>
      </c>
    </row>
    <row r="773" spans="1:1" x14ac:dyDescent="0.25">
      <c r="A773">
        <v>6218089</v>
      </c>
    </row>
    <row r="774" spans="1:1" x14ac:dyDescent="0.25">
      <c r="A774">
        <v>6220398</v>
      </c>
    </row>
    <row r="775" spans="1:1" x14ac:dyDescent="0.25">
      <c r="A775">
        <v>6231537</v>
      </c>
    </row>
    <row r="776" spans="1:1" x14ac:dyDescent="0.25">
      <c r="A776">
        <v>6242177</v>
      </c>
    </row>
    <row r="777" spans="1:1" x14ac:dyDescent="0.25">
      <c r="A777">
        <v>6251788</v>
      </c>
    </row>
    <row r="778" spans="1:1" x14ac:dyDescent="0.25">
      <c r="A778">
        <v>6257971</v>
      </c>
    </row>
    <row r="779" spans="1:1" x14ac:dyDescent="0.25">
      <c r="A779">
        <v>6264844</v>
      </c>
    </row>
    <row r="780" spans="1:1" x14ac:dyDescent="0.25">
      <c r="A780">
        <v>6269166</v>
      </c>
    </row>
    <row r="781" spans="1:1" x14ac:dyDescent="0.25">
      <c r="A781">
        <v>6270159</v>
      </c>
    </row>
    <row r="782" spans="1:1" x14ac:dyDescent="0.25">
      <c r="A782">
        <v>6290575</v>
      </c>
    </row>
    <row r="783" spans="1:1" x14ac:dyDescent="0.25">
      <c r="A783">
        <v>6299545</v>
      </c>
    </row>
    <row r="784" spans="1:1" x14ac:dyDescent="0.25">
      <c r="A784">
        <v>6304174</v>
      </c>
    </row>
    <row r="785" spans="1:1" x14ac:dyDescent="0.25">
      <c r="A785">
        <v>6305758</v>
      </c>
    </row>
    <row r="786" spans="1:1" x14ac:dyDescent="0.25">
      <c r="A786">
        <v>6309138</v>
      </c>
    </row>
    <row r="787" spans="1:1" x14ac:dyDescent="0.25">
      <c r="A787">
        <v>6312012</v>
      </c>
    </row>
    <row r="788" spans="1:1" x14ac:dyDescent="0.25">
      <c r="A788">
        <v>6312575</v>
      </c>
    </row>
    <row r="789" spans="1:1" x14ac:dyDescent="0.25">
      <c r="A789">
        <v>6320579</v>
      </c>
    </row>
    <row r="790" spans="1:1" x14ac:dyDescent="0.25">
      <c r="A790">
        <v>6326108</v>
      </c>
    </row>
    <row r="791" spans="1:1" x14ac:dyDescent="0.25">
      <c r="A791">
        <v>6333341</v>
      </c>
    </row>
    <row r="792" spans="1:1" x14ac:dyDescent="0.25">
      <c r="A792">
        <v>6333547</v>
      </c>
    </row>
    <row r="793" spans="1:1" x14ac:dyDescent="0.25">
      <c r="A793">
        <v>6337931</v>
      </c>
    </row>
    <row r="794" spans="1:1" x14ac:dyDescent="0.25">
      <c r="A794">
        <v>6341482</v>
      </c>
    </row>
    <row r="795" spans="1:1" x14ac:dyDescent="0.25">
      <c r="A795">
        <v>6345014</v>
      </c>
    </row>
    <row r="796" spans="1:1" x14ac:dyDescent="0.25">
      <c r="A796">
        <v>6357818</v>
      </c>
    </row>
    <row r="797" spans="1:1" x14ac:dyDescent="0.25">
      <c r="A797">
        <v>6367284</v>
      </c>
    </row>
    <row r="798" spans="1:1" x14ac:dyDescent="0.25">
      <c r="A798">
        <v>6374704</v>
      </c>
    </row>
    <row r="799" spans="1:1" x14ac:dyDescent="0.25">
      <c r="A799">
        <v>6384230</v>
      </c>
    </row>
    <row r="800" spans="1:1" x14ac:dyDescent="0.25">
      <c r="A800">
        <v>6386788</v>
      </c>
    </row>
    <row r="801" spans="1:1" x14ac:dyDescent="0.25">
      <c r="A801">
        <v>6401011</v>
      </c>
    </row>
    <row r="802" spans="1:1" x14ac:dyDescent="0.25">
      <c r="A802">
        <v>6408952</v>
      </c>
    </row>
    <row r="803" spans="1:1" x14ac:dyDescent="0.25">
      <c r="A803">
        <v>6420583</v>
      </c>
    </row>
    <row r="804" spans="1:1" x14ac:dyDescent="0.25">
      <c r="A804">
        <v>6426011</v>
      </c>
    </row>
    <row r="805" spans="1:1" x14ac:dyDescent="0.25">
      <c r="A805">
        <v>6426246</v>
      </c>
    </row>
    <row r="806" spans="1:1" x14ac:dyDescent="0.25">
      <c r="A806">
        <v>6434255</v>
      </c>
    </row>
    <row r="807" spans="1:1" x14ac:dyDescent="0.25">
      <c r="A807">
        <v>6439414</v>
      </c>
    </row>
    <row r="808" spans="1:1" x14ac:dyDescent="0.25">
      <c r="A808">
        <v>6460935</v>
      </c>
    </row>
    <row r="809" spans="1:1" x14ac:dyDescent="0.25">
      <c r="A809">
        <v>6461167</v>
      </c>
    </row>
    <row r="810" spans="1:1" x14ac:dyDescent="0.25">
      <c r="A810">
        <v>6465122</v>
      </c>
    </row>
    <row r="811" spans="1:1" x14ac:dyDescent="0.25">
      <c r="A811">
        <v>6468376</v>
      </c>
    </row>
    <row r="812" spans="1:1" x14ac:dyDescent="0.25">
      <c r="A812">
        <v>6484436</v>
      </c>
    </row>
    <row r="813" spans="1:1" x14ac:dyDescent="0.25">
      <c r="A813">
        <v>6492842</v>
      </c>
    </row>
    <row r="814" spans="1:1" x14ac:dyDescent="0.25">
      <c r="A814">
        <v>6493406</v>
      </c>
    </row>
    <row r="815" spans="1:1" x14ac:dyDescent="0.25">
      <c r="A815">
        <v>6493766</v>
      </c>
    </row>
    <row r="816" spans="1:1" x14ac:dyDescent="0.25">
      <c r="A816">
        <v>6495153</v>
      </c>
    </row>
    <row r="817" spans="1:1" x14ac:dyDescent="0.25">
      <c r="A817">
        <v>6495517</v>
      </c>
    </row>
    <row r="818" spans="1:1" x14ac:dyDescent="0.25">
      <c r="A818">
        <v>6510330</v>
      </c>
    </row>
    <row r="819" spans="1:1" x14ac:dyDescent="0.25">
      <c r="A819">
        <v>6516512</v>
      </c>
    </row>
    <row r="820" spans="1:1" x14ac:dyDescent="0.25">
      <c r="A820">
        <v>6516836</v>
      </c>
    </row>
    <row r="821" spans="1:1" x14ac:dyDescent="0.25">
      <c r="A821">
        <v>6523054</v>
      </c>
    </row>
    <row r="822" spans="1:1" x14ac:dyDescent="0.25">
      <c r="A822">
        <v>6530661</v>
      </c>
    </row>
    <row r="823" spans="1:1" x14ac:dyDescent="0.25">
      <c r="A823">
        <v>6551880</v>
      </c>
    </row>
    <row r="824" spans="1:1" x14ac:dyDescent="0.25">
      <c r="A824">
        <v>6552755</v>
      </c>
    </row>
    <row r="825" spans="1:1" x14ac:dyDescent="0.25">
      <c r="A825">
        <v>6574044</v>
      </c>
    </row>
    <row r="826" spans="1:1" x14ac:dyDescent="0.25">
      <c r="A826">
        <v>6578914</v>
      </c>
    </row>
    <row r="827" spans="1:1" x14ac:dyDescent="0.25">
      <c r="A827">
        <v>6580951</v>
      </c>
    </row>
    <row r="828" spans="1:1" x14ac:dyDescent="0.25">
      <c r="A828">
        <v>6607648</v>
      </c>
    </row>
    <row r="829" spans="1:1" x14ac:dyDescent="0.25">
      <c r="A829">
        <v>6615729</v>
      </c>
    </row>
    <row r="830" spans="1:1" x14ac:dyDescent="0.25">
      <c r="A830">
        <v>6616163</v>
      </c>
    </row>
    <row r="831" spans="1:1" x14ac:dyDescent="0.25">
      <c r="A831">
        <v>6642574</v>
      </c>
    </row>
    <row r="832" spans="1:1" x14ac:dyDescent="0.25">
      <c r="A832">
        <v>6657074</v>
      </c>
    </row>
    <row r="833" spans="1:1" x14ac:dyDescent="0.25">
      <c r="A833">
        <v>6663334</v>
      </c>
    </row>
    <row r="834" spans="1:1" x14ac:dyDescent="0.25">
      <c r="A834">
        <v>6674505</v>
      </c>
    </row>
    <row r="835" spans="1:1" x14ac:dyDescent="0.25">
      <c r="A835">
        <v>6689117</v>
      </c>
    </row>
    <row r="836" spans="1:1" x14ac:dyDescent="0.25">
      <c r="A836">
        <v>6694568</v>
      </c>
    </row>
    <row r="837" spans="1:1" x14ac:dyDescent="0.25">
      <c r="A837">
        <v>6703754</v>
      </c>
    </row>
    <row r="838" spans="1:1" x14ac:dyDescent="0.25">
      <c r="A838">
        <v>6709939</v>
      </c>
    </row>
    <row r="839" spans="1:1" x14ac:dyDescent="0.25">
      <c r="A839">
        <v>6712006</v>
      </c>
    </row>
    <row r="840" spans="1:1" x14ac:dyDescent="0.25">
      <c r="A840">
        <v>6716140</v>
      </c>
    </row>
    <row r="841" spans="1:1" x14ac:dyDescent="0.25">
      <c r="A841">
        <v>6717763</v>
      </c>
    </row>
    <row r="842" spans="1:1" x14ac:dyDescent="0.25">
      <c r="A842">
        <v>6719542</v>
      </c>
    </row>
    <row r="843" spans="1:1" x14ac:dyDescent="0.25">
      <c r="A843">
        <v>6725216</v>
      </c>
    </row>
    <row r="844" spans="1:1" x14ac:dyDescent="0.25">
      <c r="A844">
        <v>6729705</v>
      </c>
    </row>
    <row r="845" spans="1:1" x14ac:dyDescent="0.25">
      <c r="A845">
        <v>6730442</v>
      </c>
    </row>
    <row r="846" spans="1:1" x14ac:dyDescent="0.25">
      <c r="A846">
        <v>6735390</v>
      </c>
    </row>
    <row r="847" spans="1:1" x14ac:dyDescent="0.25">
      <c r="A847">
        <v>6736331</v>
      </c>
    </row>
    <row r="848" spans="1:1" x14ac:dyDescent="0.25">
      <c r="A848">
        <v>6741642</v>
      </c>
    </row>
    <row r="849" spans="1:1" x14ac:dyDescent="0.25">
      <c r="A849">
        <v>6746757</v>
      </c>
    </row>
    <row r="850" spans="1:1" x14ac:dyDescent="0.25">
      <c r="A850">
        <v>6763741</v>
      </c>
    </row>
    <row r="851" spans="1:1" x14ac:dyDescent="0.25">
      <c r="A851">
        <v>6766881</v>
      </c>
    </row>
    <row r="852" spans="1:1" x14ac:dyDescent="0.25">
      <c r="A852">
        <v>6772052</v>
      </c>
    </row>
    <row r="853" spans="1:1" x14ac:dyDescent="0.25">
      <c r="A853">
        <v>6785899</v>
      </c>
    </row>
    <row r="854" spans="1:1" x14ac:dyDescent="0.25">
      <c r="A854">
        <v>6786847</v>
      </c>
    </row>
    <row r="855" spans="1:1" x14ac:dyDescent="0.25">
      <c r="A855">
        <v>6795454</v>
      </c>
    </row>
    <row r="856" spans="1:1" x14ac:dyDescent="0.25">
      <c r="A856">
        <v>6801890</v>
      </c>
    </row>
    <row r="857" spans="1:1" x14ac:dyDescent="0.25">
      <c r="A857">
        <v>6813775</v>
      </c>
    </row>
    <row r="858" spans="1:1" x14ac:dyDescent="0.25">
      <c r="A858">
        <v>6818507</v>
      </c>
    </row>
    <row r="859" spans="1:1" x14ac:dyDescent="0.25">
      <c r="A859">
        <v>6821027</v>
      </c>
    </row>
    <row r="860" spans="1:1" x14ac:dyDescent="0.25">
      <c r="A860">
        <v>6833658</v>
      </c>
    </row>
    <row r="861" spans="1:1" x14ac:dyDescent="0.25">
      <c r="A861">
        <v>6844342</v>
      </c>
    </row>
    <row r="862" spans="1:1" x14ac:dyDescent="0.25">
      <c r="A862">
        <v>6855900</v>
      </c>
    </row>
    <row r="863" spans="1:1" x14ac:dyDescent="0.25">
      <c r="A863">
        <v>6859181</v>
      </c>
    </row>
    <row r="864" spans="1:1" x14ac:dyDescent="0.25">
      <c r="A864">
        <v>6865106</v>
      </c>
    </row>
    <row r="865" spans="1:1" x14ac:dyDescent="0.25">
      <c r="A865">
        <v>6865322</v>
      </c>
    </row>
    <row r="866" spans="1:1" x14ac:dyDescent="0.25">
      <c r="A866">
        <v>6878722</v>
      </c>
    </row>
    <row r="867" spans="1:1" x14ac:dyDescent="0.25">
      <c r="A867">
        <v>6884037</v>
      </c>
    </row>
    <row r="868" spans="1:1" x14ac:dyDescent="0.25">
      <c r="A868">
        <v>6890486</v>
      </c>
    </row>
    <row r="869" spans="1:1" x14ac:dyDescent="0.25">
      <c r="A869">
        <v>6891636</v>
      </c>
    </row>
    <row r="870" spans="1:1" x14ac:dyDescent="0.25">
      <c r="A870">
        <v>6892980</v>
      </c>
    </row>
    <row r="871" spans="1:1" x14ac:dyDescent="0.25">
      <c r="A871">
        <v>6894270</v>
      </c>
    </row>
    <row r="872" spans="1:1" x14ac:dyDescent="0.25">
      <c r="A872">
        <v>6896175</v>
      </c>
    </row>
    <row r="873" spans="1:1" x14ac:dyDescent="0.25">
      <c r="A873">
        <v>6896787</v>
      </c>
    </row>
    <row r="874" spans="1:1" x14ac:dyDescent="0.25">
      <c r="A874">
        <v>6897893</v>
      </c>
    </row>
    <row r="875" spans="1:1" x14ac:dyDescent="0.25">
      <c r="A875">
        <v>6900303</v>
      </c>
    </row>
    <row r="876" spans="1:1" x14ac:dyDescent="0.25">
      <c r="A876">
        <v>6905863</v>
      </c>
    </row>
    <row r="877" spans="1:1" x14ac:dyDescent="0.25">
      <c r="A877">
        <v>6919928</v>
      </c>
    </row>
    <row r="878" spans="1:1" x14ac:dyDescent="0.25">
      <c r="A878">
        <v>6920814</v>
      </c>
    </row>
    <row r="879" spans="1:1" x14ac:dyDescent="0.25">
      <c r="A879">
        <v>6922037</v>
      </c>
    </row>
    <row r="880" spans="1:1" x14ac:dyDescent="0.25">
      <c r="A880">
        <v>6927270</v>
      </c>
    </row>
    <row r="881" spans="1:1" x14ac:dyDescent="0.25">
      <c r="A881">
        <v>6934405</v>
      </c>
    </row>
    <row r="882" spans="1:1" x14ac:dyDescent="0.25">
      <c r="A882">
        <v>6940373</v>
      </c>
    </row>
    <row r="883" spans="1:1" x14ac:dyDescent="0.25">
      <c r="A883">
        <v>6942059</v>
      </c>
    </row>
    <row r="884" spans="1:1" x14ac:dyDescent="0.25">
      <c r="A884">
        <v>6949463</v>
      </c>
    </row>
    <row r="885" spans="1:1" x14ac:dyDescent="0.25">
      <c r="A885">
        <v>6952061</v>
      </c>
    </row>
    <row r="886" spans="1:1" x14ac:dyDescent="0.25">
      <c r="A886">
        <v>6956143</v>
      </c>
    </row>
    <row r="887" spans="1:1" x14ac:dyDescent="0.25">
      <c r="A887">
        <v>6976431</v>
      </c>
    </row>
    <row r="888" spans="1:1" x14ac:dyDescent="0.25">
      <c r="A888">
        <v>6978234</v>
      </c>
    </row>
    <row r="889" spans="1:1" x14ac:dyDescent="0.25">
      <c r="A889">
        <v>6979384</v>
      </c>
    </row>
    <row r="890" spans="1:1" x14ac:dyDescent="0.25">
      <c r="A890">
        <v>6980867</v>
      </c>
    </row>
    <row r="891" spans="1:1" x14ac:dyDescent="0.25">
      <c r="A891">
        <v>6982652</v>
      </c>
    </row>
    <row r="892" spans="1:1" x14ac:dyDescent="0.25">
      <c r="A892">
        <v>6994188</v>
      </c>
    </row>
    <row r="893" spans="1:1" x14ac:dyDescent="0.25">
      <c r="A893">
        <v>6999348</v>
      </c>
    </row>
    <row r="894" spans="1:1" x14ac:dyDescent="0.25">
      <c r="A894">
        <v>7060245</v>
      </c>
    </row>
    <row r="895" spans="1:1" x14ac:dyDescent="0.25">
      <c r="A895">
        <v>7066389</v>
      </c>
    </row>
    <row r="896" spans="1:1" x14ac:dyDescent="0.25">
      <c r="A896">
        <v>7066778</v>
      </c>
    </row>
    <row r="897" spans="1:1" x14ac:dyDescent="0.25">
      <c r="A897">
        <v>7076463</v>
      </c>
    </row>
    <row r="898" spans="1:1" x14ac:dyDescent="0.25">
      <c r="A898">
        <v>7085993</v>
      </c>
    </row>
    <row r="899" spans="1:1" x14ac:dyDescent="0.25">
      <c r="A899">
        <v>7088840</v>
      </c>
    </row>
    <row r="900" spans="1:1" x14ac:dyDescent="0.25">
      <c r="A900">
        <v>7097883</v>
      </c>
    </row>
    <row r="901" spans="1:1" x14ac:dyDescent="0.25">
      <c r="A901">
        <v>7110850</v>
      </c>
    </row>
    <row r="902" spans="1:1" x14ac:dyDescent="0.25">
      <c r="A902">
        <v>7114306</v>
      </c>
    </row>
    <row r="903" spans="1:1" x14ac:dyDescent="0.25">
      <c r="A903">
        <v>7118082</v>
      </c>
    </row>
    <row r="904" spans="1:1" x14ac:dyDescent="0.25">
      <c r="A904">
        <v>7123731</v>
      </c>
    </row>
    <row r="905" spans="1:1" x14ac:dyDescent="0.25">
      <c r="A905">
        <v>7126980</v>
      </c>
    </row>
    <row r="906" spans="1:1" x14ac:dyDescent="0.25">
      <c r="A906">
        <v>7151490</v>
      </c>
    </row>
    <row r="907" spans="1:1" x14ac:dyDescent="0.25">
      <c r="A907">
        <v>7160339</v>
      </c>
    </row>
    <row r="908" spans="1:1" x14ac:dyDescent="0.25">
      <c r="A908">
        <v>7166411</v>
      </c>
    </row>
    <row r="909" spans="1:1" x14ac:dyDescent="0.25">
      <c r="A909">
        <v>7191598</v>
      </c>
    </row>
    <row r="910" spans="1:1" x14ac:dyDescent="0.25">
      <c r="A910">
        <v>7203715</v>
      </c>
    </row>
    <row r="911" spans="1:1" x14ac:dyDescent="0.25">
      <c r="A911">
        <v>7207066</v>
      </c>
    </row>
    <row r="912" spans="1:1" x14ac:dyDescent="0.25">
      <c r="A912">
        <v>7211782</v>
      </c>
    </row>
    <row r="913" spans="1:1" x14ac:dyDescent="0.25">
      <c r="A913">
        <v>7215284</v>
      </c>
    </row>
    <row r="914" spans="1:1" x14ac:dyDescent="0.25">
      <c r="A914">
        <v>7219884</v>
      </c>
    </row>
    <row r="915" spans="1:1" x14ac:dyDescent="0.25">
      <c r="A915">
        <v>7224275</v>
      </c>
    </row>
    <row r="916" spans="1:1" x14ac:dyDescent="0.25">
      <c r="A916">
        <v>7225111</v>
      </c>
    </row>
    <row r="917" spans="1:1" x14ac:dyDescent="0.25">
      <c r="A917">
        <v>7226610</v>
      </c>
    </row>
    <row r="918" spans="1:1" x14ac:dyDescent="0.25">
      <c r="A918">
        <v>7230252</v>
      </c>
    </row>
    <row r="919" spans="1:1" x14ac:dyDescent="0.25">
      <c r="A919">
        <v>7236035</v>
      </c>
    </row>
    <row r="920" spans="1:1" x14ac:dyDescent="0.25">
      <c r="A920">
        <v>7269536</v>
      </c>
    </row>
    <row r="921" spans="1:1" x14ac:dyDescent="0.25">
      <c r="A921">
        <v>7273239</v>
      </c>
    </row>
    <row r="922" spans="1:1" x14ac:dyDescent="0.25">
      <c r="A922">
        <v>7275091</v>
      </c>
    </row>
    <row r="923" spans="1:1" x14ac:dyDescent="0.25">
      <c r="A923">
        <v>7279106</v>
      </c>
    </row>
    <row r="924" spans="1:1" x14ac:dyDescent="0.25">
      <c r="A924">
        <v>7288626</v>
      </c>
    </row>
    <row r="925" spans="1:1" x14ac:dyDescent="0.25">
      <c r="A925">
        <v>7291318</v>
      </c>
    </row>
    <row r="926" spans="1:1" x14ac:dyDescent="0.25">
      <c r="A926">
        <v>7292887</v>
      </c>
    </row>
    <row r="927" spans="1:1" x14ac:dyDescent="0.25">
      <c r="A927">
        <v>7295667</v>
      </c>
    </row>
    <row r="928" spans="1:1" x14ac:dyDescent="0.25">
      <c r="A928">
        <v>7320123</v>
      </c>
    </row>
    <row r="929" spans="1:1" x14ac:dyDescent="0.25">
      <c r="A929">
        <v>7321543</v>
      </c>
    </row>
    <row r="930" spans="1:1" x14ac:dyDescent="0.25">
      <c r="A930">
        <v>7322741</v>
      </c>
    </row>
    <row r="931" spans="1:1" x14ac:dyDescent="0.25">
      <c r="A931">
        <v>7340326</v>
      </c>
    </row>
    <row r="932" spans="1:1" x14ac:dyDescent="0.25">
      <c r="A932">
        <v>7353916</v>
      </c>
    </row>
    <row r="933" spans="1:1" x14ac:dyDescent="0.25">
      <c r="A933">
        <v>7362963</v>
      </c>
    </row>
    <row r="934" spans="1:1" x14ac:dyDescent="0.25">
      <c r="A934">
        <v>7364500</v>
      </c>
    </row>
    <row r="935" spans="1:1" x14ac:dyDescent="0.25">
      <c r="A935">
        <v>7377702</v>
      </c>
    </row>
    <row r="936" spans="1:1" x14ac:dyDescent="0.25">
      <c r="A936">
        <v>7379567</v>
      </c>
    </row>
    <row r="937" spans="1:1" x14ac:dyDescent="0.25">
      <c r="A937">
        <v>7384686</v>
      </c>
    </row>
    <row r="938" spans="1:1" x14ac:dyDescent="0.25">
      <c r="A938">
        <v>7388260</v>
      </c>
    </row>
    <row r="939" spans="1:1" x14ac:dyDescent="0.25">
      <c r="A939">
        <v>7396921</v>
      </c>
    </row>
    <row r="940" spans="1:1" x14ac:dyDescent="0.25">
      <c r="A940">
        <v>7415603</v>
      </c>
    </row>
    <row r="941" spans="1:1" x14ac:dyDescent="0.25">
      <c r="A941">
        <v>7421094</v>
      </c>
    </row>
    <row r="942" spans="1:1" x14ac:dyDescent="0.25">
      <c r="A942">
        <v>7421868</v>
      </c>
    </row>
    <row r="943" spans="1:1" x14ac:dyDescent="0.25">
      <c r="A943">
        <v>7432767</v>
      </c>
    </row>
    <row r="944" spans="1:1" x14ac:dyDescent="0.25">
      <c r="A944">
        <v>7439955</v>
      </c>
    </row>
    <row r="945" spans="1:1" x14ac:dyDescent="0.25">
      <c r="A945">
        <v>7449832</v>
      </c>
    </row>
    <row r="946" spans="1:1" x14ac:dyDescent="0.25">
      <c r="A946">
        <v>7456918</v>
      </c>
    </row>
    <row r="947" spans="1:1" x14ac:dyDescent="0.25">
      <c r="A947">
        <v>7457716</v>
      </c>
    </row>
    <row r="948" spans="1:1" x14ac:dyDescent="0.25">
      <c r="A948">
        <v>7467198</v>
      </c>
    </row>
    <row r="949" spans="1:1" x14ac:dyDescent="0.25">
      <c r="A949">
        <v>7471152</v>
      </c>
    </row>
    <row r="950" spans="1:1" x14ac:dyDescent="0.25">
      <c r="A950">
        <v>7473070</v>
      </c>
    </row>
    <row r="951" spans="1:1" x14ac:dyDescent="0.25">
      <c r="A951">
        <v>7473804</v>
      </c>
    </row>
    <row r="952" spans="1:1" x14ac:dyDescent="0.25">
      <c r="A952">
        <v>7488966</v>
      </c>
    </row>
    <row r="953" spans="1:1" x14ac:dyDescent="0.25">
      <c r="A953">
        <v>7503173</v>
      </c>
    </row>
    <row r="954" spans="1:1" x14ac:dyDescent="0.25">
      <c r="A954">
        <v>7507354</v>
      </c>
    </row>
    <row r="955" spans="1:1" x14ac:dyDescent="0.25">
      <c r="A955">
        <v>7507831</v>
      </c>
    </row>
    <row r="956" spans="1:1" x14ac:dyDescent="0.25">
      <c r="A956">
        <v>7508054</v>
      </c>
    </row>
    <row r="957" spans="1:1" x14ac:dyDescent="0.25">
      <c r="A957">
        <v>7511410</v>
      </c>
    </row>
    <row r="958" spans="1:1" x14ac:dyDescent="0.25">
      <c r="A958">
        <v>7513392</v>
      </c>
    </row>
    <row r="959" spans="1:1" x14ac:dyDescent="0.25">
      <c r="A959">
        <v>7518300</v>
      </c>
    </row>
    <row r="960" spans="1:1" x14ac:dyDescent="0.25">
      <c r="A960">
        <v>7536096</v>
      </c>
    </row>
    <row r="961" spans="1:1" x14ac:dyDescent="0.25">
      <c r="A961">
        <v>7551668</v>
      </c>
    </row>
    <row r="962" spans="1:1" x14ac:dyDescent="0.25">
      <c r="A962">
        <v>7564861</v>
      </c>
    </row>
    <row r="963" spans="1:1" x14ac:dyDescent="0.25">
      <c r="A963">
        <v>7571642</v>
      </c>
    </row>
    <row r="964" spans="1:1" x14ac:dyDescent="0.25">
      <c r="A964">
        <v>7589993</v>
      </c>
    </row>
    <row r="965" spans="1:1" x14ac:dyDescent="0.25">
      <c r="A965">
        <v>7594764</v>
      </c>
    </row>
    <row r="966" spans="1:1" x14ac:dyDescent="0.25">
      <c r="A966">
        <v>7595348</v>
      </c>
    </row>
    <row r="967" spans="1:1" x14ac:dyDescent="0.25">
      <c r="A967">
        <v>7599611</v>
      </c>
    </row>
    <row r="968" spans="1:1" x14ac:dyDescent="0.25">
      <c r="A968">
        <v>7622819</v>
      </c>
    </row>
    <row r="969" spans="1:1" x14ac:dyDescent="0.25">
      <c r="A969">
        <v>7622848</v>
      </c>
    </row>
    <row r="970" spans="1:1" x14ac:dyDescent="0.25">
      <c r="A970">
        <v>7624070</v>
      </c>
    </row>
    <row r="971" spans="1:1" x14ac:dyDescent="0.25">
      <c r="A971">
        <v>7627829</v>
      </c>
    </row>
    <row r="972" spans="1:1" x14ac:dyDescent="0.25">
      <c r="A972">
        <v>7632647</v>
      </c>
    </row>
    <row r="973" spans="1:1" x14ac:dyDescent="0.25">
      <c r="A973">
        <v>7646265</v>
      </c>
    </row>
    <row r="974" spans="1:1" x14ac:dyDescent="0.25">
      <c r="A974">
        <v>7663988</v>
      </c>
    </row>
    <row r="975" spans="1:1" x14ac:dyDescent="0.25">
      <c r="A975">
        <v>7677384</v>
      </c>
    </row>
    <row r="976" spans="1:1" x14ac:dyDescent="0.25">
      <c r="A976">
        <v>7701901</v>
      </c>
    </row>
    <row r="977" spans="1:1" x14ac:dyDescent="0.25">
      <c r="A977">
        <v>7712618</v>
      </c>
    </row>
    <row r="978" spans="1:1" x14ac:dyDescent="0.25">
      <c r="A978">
        <v>7715424</v>
      </c>
    </row>
    <row r="979" spans="1:1" x14ac:dyDescent="0.25">
      <c r="A979">
        <v>7718350</v>
      </c>
    </row>
    <row r="980" spans="1:1" x14ac:dyDescent="0.25">
      <c r="A980">
        <v>7727942</v>
      </c>
    </row>
    <row r="981" spans="1:1" x14ac:dyDescent="0.25">
      <c r="A981">
        <v>7739841</v>
      </c>
    </row>
    <row r="982" spans="1:1" x14ac:dyDescent="0.25">
      <c r="A982">
        <v>7741751</v>
      </c>
    </row>
    <row r="983" spans="1:1" x14ac:dyDescent="0.25">
      <c r="A983">
        <v>7743548</v>
      </c>
    </row>
    <row r="984" spans="1:1" x14ac:dyDescent="0.25">
      <c r="A984">
        <v>7747085</v>
      </c>
    </row>
    <row r="985" spans="1:1" x14ac:dyDescent="0.25">
      <c r="A985">
        <v>7751076</v>
      </c>
    </row>
    <row r="986" spans="1:1" x14ac:dyDescent="0.25">
      <c r="A986">
        <v>7762020</v>
      </c>
    </row>
    <row r="987" spans="1:1" x14ac:dyDescent="0.25">
      <c r="A987">
        <v>7763451</v>
      </c>
    </row>
    <row r="988" spans="1:1" x14ac:dyDescent="0.25">
      <c r="A988">
        <v>7766265</v>
      </c>
    </row>
    <row r="989" spans="1:1" x14ac:dyDescent="0.25">
      <c r="A989">
        <v>7768277</v>
      </c>
    </row>
    <row r="990" spans="1:1" x14ac:dyDescent="0.25">
      <c r="A990">
        <v>7769531</v>
      </c>
    </row>
    <row r="991" spans="1:1" x14ac:dyDescent="0.25">
      <c r="A991">
        <v>7773546</v>
      </c>
    </row>
    <row r="992" spans="1:1" x14ac:dyDescent="0.25">
      <c r="A992">
        <v>7779935</v>
      </c>
    </row>
    <row r="993" spans="1:1" x14ac:dyDescent="0.25">
      <c r="A993">
        <v>7781904</v>
      </c>
    </row>
    <row r="994" spans="1:1" x14ac:dyDescent="0.25">
      <c r="A994">
        <v>7792679</v>
      </c>
    </row>
    <row r="995" spans="1:1" x14ac:dyDescent="0.25">
      <c r="A995">
        <v>7792980</v>
      </c>
    </row>
    <row r="996" spans="1:1" x14ac:dyDescent="0.25">
      <c r="A996">
        <v>7795911</v>
      </c>
    </row>
    <row r="997" spans="1:1" x14ac:dyDescent="0.25">
      <c r="A997">
        <v>7826456</v>
      </c>
    </row>
    <row r="998" spans="1:1" x14ac:dyDescent="0.25">
      <c r="A998">
        <v>7834807</v>
      </c>
    </row>
    <row r="999" spans="1:1" x14ac:dyDescent="0.25">
      <c r="A999">
        <v>7836418</v>
      </c>
    </row>
    <row r="1000" spans="1:1" x14ac:dyDescent="0.25">
      <c r="A1000">
        <v>7841442</v>
      </c>
    </row>
    <row r="1001" spans="1:1" x14ac:dyDescent="0.25">
      <c r="A1001">
        <v>7852624</v>
      </c>
    </row>
    <row r="1002" spans="1:1" x14ac:dyDescent="0.25">
      <c r="A1002">
        <v>7857206</v>
      </c>
    </row>
    <row r="1003" spans="1:1" x14ac:dyDescent="0.25">
      <c r="A1003">
        <v>7865428</v>
      </c>
    </row>
    <row r="1004" spans="1:1" x14ac:dyDescent="0.25">
      <c r="A1004">
        <v>7865609</v>
      </c>
    </row>
    <row r="1005" spans="1:1" x14ac:dyDescent="0.25">
      <c r="A1005">
        <v>7872182</v>
      </c>
    </row>
    <row r="1006" spans="1:1" x14ac:dyDescent="0.25">
      <c r="A1006">
        <v>7880396</v>
      </c>
    </row>
    <row r="1007" spans="1:1" x14ac:dyDescent="0.25">
      <c r="A1007">
        <v>7880585</v>
      </c>
    </row>
    <row r="1008" spans="1:1" x14ac:dyDescent="0.25">
      <c r="A1008">
        <v>7883595</v>
      </c>
    </row>
    <row r="1009" spans="1:1" x14ac:dyDescent="0.25">
      <c r="A1009">
        <v>7891185</v>
      </c>
    </row>
    <row r="1010" spans="1:1" x14ac:dyDescent="0.25">
      <c r="A1010">
        <v>7896629</v>
      </c>
    </row>
    <row r="1011" spans="1:1" x14ac:dyDescent="0.25">
      <c r="A1011">
        <v>7904403</v>
      </c>
    </row>
    <row r="1012" spans="1:1" x14ac:dyDescent="0.25">
      <c r="A1012">
        <v>7914439</v>
      </c>
    </row>
    <row r="1013" spans="1:1" x14ac:dyDescent="0.25">
      <c r="A1013">
        <v>7915936</v>
      </c>
    </row>
    <row r="1014" spans="1:1" x14ac:dyDescent="0.25">
      <c r="A1014">
        <v>7918038</v>
      </c>
    </row>
    <row r="1015" spans="1:1" x14ac:dyDescent="0.25">
      <c r="A1015">
        <v>7933399</v>
      </c>
    </row>
    <row r="1016" spans="1:1" x14ac:dyDescent="0.25">
      <c r="A1016">
        <v>7937998</v>
      </c>
    </row>
    <row r="1017" spans="1:1" x14ac:dyDescent="0.25">
      <c r="A1017">
        <v>7969038</v>
      </c>
    </row>
    <row r="1018" spans="1:1" x14ac:dyDescent="0.25">
      <c r="A1018">
        <v>7972076</v>
      </c>
    </row>
    <row r="1019" spans="1:1" x14ac:dyDescent="0.25">
      <c r="A1019">
        <v>7973319</v>
      </c>
    </row>
    <row r="1020" spans="1:1" x14ac:dyDescent="0.25">
      <c r="A1020">
        <v>7973476</v>
      </c>
    </row>
    <row r="1021" spans="1:1" x14ac:dyDescent="0.25">
      <c r="A1021">
        <v>7975900</v>
      </c>
    </row>
    <row r="1022" spans="1:1" x14ac:dyDescent="0.25">
      <c r="A1022">
        <v>7977726</v>
      </c>
    </row>
    <row r="1023" spans="1:1" x14ac:dyDescent="0.25">
      <c r="A1023">
        <v>7979313</v>
      </c>
    </row>
    <row r="1024" spans="1:1" x14ac:dyDescent="0.25">
      <c r="A1024">
        <v>7980513</v>
      </c>
    </row>
    <row r="1025" spans="1:1" x14ac:dyDescent="0.25">
      <c r="A1025">
        <v>7986409</v>
      </c>
    </row>
    <row r="1026" spans="1:1" x14ac:dyDescent="0.25">
      <c r="A1026">
        <v>7988607</v>
      </c>
    </row>
    <row r="1027" spans="1:1" x14ac:dyDescent="0.25">
      <c r="A1027">
        <v>7994769</v>
      </c>
    </row>
    <row r="1028" spans="1:1" x14ac:dyDescent="0.25">
      <c r="A1028">
        <v>8001915</v>
      </c>
    </row>
    <row r="1029" spans="1:1" x14ac:dyDescent="0.25">
      <c r="A1029">
        <v>8010775</v>
      </c>
    </row>
    <row r="1030" spans="1:1" x14ac:dyDescent="0.25">
      <c r="A1030">
        <v>8023179</v>
      </c>
    </row>
    <row r="1031" spans="1:1" x14ac:dyDescent="0.25">
      <c r="A1031">
        <v>8026912</v>
      </c>
    </row>
    <row r="1032" spans="1:1" x14ac:dyDescent="0.25">
      <c r="A1032">
        <v>8028777</v>
      </c>
    </row>
    <row r="1033" spans="1:1" x14ac:dyDescent="0.25">
      <c r="A1033">
        <v>8041809</v>
      </c>
    </row>
    <row r="1034" spans="1:1" x14ac:dyDescent="0.25">
      <c r="A1034">
        <v>8049834</v>
      </c>
    </row>
    <row r="1035" spans="1:1" x14ac:dyDescent="0.25">
      <c r="A1035">
        <v>8056387</v>
      </c>
    </row>
    <row r="1036" spans="1:1" x14ac:dyDescent="0.25">
      <c r="A1036">
        <v>8060169</v>
      </c>
    </row>
    <row r="1037" spans="1:1" x14ac:dyDescent="0.25">
      <c r="A1037">
        <v>8063487</v>
      </c>
    </row>
    <row r="1038" spans="1:1" x14ac:dyDescent="0.25">
      <c r="A1038">
        <v>8070345</v>
      </c>
    </row>
    <row r="1039" spans="1:1" x14ac:dyDescent="0.25">
      <c r="A1039">
        <v>8077806</v>
      </c>
    </row>
    <row r="1040" spans="1:1" x14ac:dyDescent="0.25">
      <c r="A1040">
        <v>8079505</v>
      </c>
    </row>
    <row r="1041" spans="1:1" x14ac:dyDescent="0.25">
      <c r="A1041">
        <v>8086847</v>
      </c>
    </row>
    <row r="1042" spans="1:1" x14ac:dyDescent="0.25">
      <c r="A1042">
        <v>8130722</v>
      </c>
    </row>
    <row r="1043" spans="1:1" x14ac:dyDescent="0.25">
      <c r="A1043">
        <v>8133585</v>
      </c>
    </row>
    <row r="1044" spans="1:1" x14ac:dyDescent="0.25">
      <c r="A1044">
        <v>8135542</v>
      </c>
    </row>
    <row r="1045" spans="1:1" x14ac:dyDescent="0.25">
      <c r="A1045">
        <v>8136309</v>
      </c>
    </row>
    <row r="1046" spans="1:1" x14ac:dyDescent="0.25">
      <c r="A1046">
        <v>8150086</v>
      </c>
    </row>
    <row r="1047" spans="1:1" x14ac:dyDescent="0.25">
      <c r="A1047">
        <v>8156713</v>
      </c>
    </row>
    <row r="1048" spans="1:1" x14ac:dyDescent="0.25">
      <c r="A1048">
        <v>8159466</v>
      </c>
    </row>
    <row r="1049" spans="1:1" x14ac:dyDescent="0.25">
      <c r="A1049">
        <v>8159631</v>
      </c>
    </row>
    <row r="1050" spans="1:1" x14ac:dyDescent="0.25">
      <c r="A1050">
        <v>8159788</v>
      </c>
    </row>
    <row r="1051" spans="1:1" x14ac:dyDescent="0.25">
      <c r="A1051">
        <v>8163790</v>
      </c>
    </row>
    <row r="1052" spans="1:1" x14ac:dyDescent="0.25">
      <c r="A1052">
        <v>8177683</v>
      </c>
    </row>
    <row r="1053" spans="1:1" x14ac:dyDescent="0.25">
      <c r="A1053">
        <v>8183468</v>
      </c>
    </row>
    <row r="1054" spans="1:1" x14ac:dyDescent="0.25">
      <c r="A1054">
        <v>8187780</v>
      </c>
    </row>
    <row r="1055" spans="1:1" x14ac:dyDescent="0.25">
      <c r="A1055">
        <v>8195842</v>
      </c>
    </row>
    <row r="1056" spans="1:1" x14ac:dyDescent="0.25">
      <c r="A1056">
        <v>8214927</v>
      </c>
    </row>
    <row r="1057" spans="1:1" x14ac:dyDescent="0.25">
      <c r="A1057">
        <v>8223406</v>
      </c>
    </row>
    <row r="1058" spans="1:1" x14ac:dyDescent="0.25">
      <c r="A1058">
        <v>8228350</v>
      </c>
    </row>
    <row r="1059" spans="1:1" x14ac:dyDescent="0.25">
      <c r="A1059">
        <v>8233999</v>
      </c>
    </row>
    <row r="1060" spans="1:1" x14ac:dyDescent="0.25">
      <c r="A1060">
        <v>8246306</v>
      </c>
    </row>
    <row r="1061" spans="1:1" x14ac:dyDescent="0.25">
      <c r="A1061">
        <v>8249721</v>
      </c>
    </row>
    <row r="1062" spans="1:1" x14ac:dyDescent="0.25">
      <c r="A1062">
        <v>8250018</v>
      </c>
    </row>
    <row r="1063" spans="1:1" x14ac:dyDescent="0.25">
      <c r="A1063">
        <v>8251878</v>
      </c>
    </row>
    <row r="1064" spans="1:1" x14ac:dyDescent="0.25">
      <c r="A1064">
        <v>8252939</v>
      </c>
    </row>
    <row r="1065" spans="1:1" x14ac:dyDescent="0.25">
      <c r="A1065">
        <v>8253162</v>
      </c>
    </row>
    <row r="1066" spans="1:1" x14ac:dyDescent="0.25">
      <c r="A1066">
        <v>8261808</v>
      </c>
    </row>
    <row r="1067" spans="1:1" x14ac:dyDescent="0.25">
      <c r="A1067">
        <v>8270097</v>
      </c>
    </row>
    <row r="1068" spans="1:1" x14ac:dyDescent="0.25">
      <c r="A1068">
        <v>8276893</v>
      </c>
    </row>
    <row r="1069" spans="1:1" x14ac:dyDescent="0.25">
      <c r="A1069">
        <v>8279741</v>
      </c>
    </row>
    <row r="1070" spans="1:1" x14ac:dyDescent="0.25">
      <c r="A1070">
        <v>8284495</v>
      </c>
    </row>
    <row r="1071" spans="1:1" x14ac:dyDescent="0.25">
      <c r="A1071">
        <v>8299537</v>
      </c>
    </row>
    <row r="1072" spans="1:1" x14ac:dyDescent="0.25">
      <c r="A1072">
        <v>8313390</v>
      </c>
    </row>
    <row r="1073" spans="1:1" x14ac:dyDescent="0.25">
      <c r="A1073">
        <v>8322522</v>
      </c>
    </row>
    <row r="1074" spans="1:1" x14ac:dyDescent="0.25">
      <c r="A1074">
        <v>8322802</v>
      </c>
    </row>
    <row r="1075" spans="1:1" x14ac:dyDescent="0.25">
      <c r="A1075">
        <v>8331262</v>
      </c>
    </row>
    <row r="1076" spans="1:1" x14ac:dyDescent="0.25">
      <c r="A1076">
        <v>8362094</v>
      </c>
    </row>
    <row r="1077" spans="1:1" x14ac:dyDescent="0.25">
      <c r="A1077">
        <v>8369815</v>
      </c>
    </row>
    <row r="1078" spans="1:1" x14ac:dyDescent="0.25">
      <c r="A1078">
        <v>8375968</v>
      </c>
    </row>
    <row r="1079" spans="1:1" x14ac:dyDescent="0.25">
      <c r="A1079">
        <v>8384647</v>
      </c>
    </row>
    <row r="1080" spans="1:1" x14ac:dyDescent="0.25">
      <c r="A1080">
        <v>8385222</v>
      </c>
    </row>
    <row r="1081" spans="1:1" x14ac:dyDescent="0.25">
      <c r="A1081">
        <v>8387594</v>
      </c>
    </row>
    <row r="1082" spans="1:1" x14ac:dyDescent="0.25">
      <c r="A1082">
        <v>8400710</v>
      </c>
    </row>
    <row r="1083" spans="1:1" x14ac:dyDescent="0.25">
      <c r="A1083">
        <v>8405292</v>
      </c>
    </row>
    <row r="1084" spans="1:1" x14ac:dyDescent="0.25">
      <c r="A1084">
        <v>8405954</v>
      </c>
    </row>
    <row r="1085" spans="1:1" x14ac:dyDescent="0.25">
      <c r="A1085">
        <v>8414788</v>
      </c>
    </row>
    <row r="1086" spans="1:1" x14ac:dyDescent="0.25">
      <c r="A1086">
        <v>8424969</v>
      </c>
    </row>
    <row r="1087" spans="1:1" x14ac:dyDescent="0.25">
      <c r="A1087">
        <v>8429072</v>
      </c>
    </row>
    <row r="1088" spans="1:1" x14ac:dyDescent="0.25">
      <c r="A1088">
        <v>8434044</v>
      </c>
    </row>
    <row r="1089" spans="1:1" x14ac:dyDescent="0.25">
      <c r="A1089">
        <v>8449157</v>
      </c>
    </row>
    <row r="1090" spans="1:1" x14ac:dyDescent="0.25">
      <c r="A1090">
        <v>8461631</v>
      </c>
    </row>
    <row r="1091" spans="1:1" x14ac:dyDescent="0.25">
      <c r="A1091">
        <v>8471021</v>
      </c>
    </row>
    <row r="1092" spans="1:1" x14ac:dyDescent="0.25">
      <c r="A1092">
        <v>8471219</v>
      </c>
    </row>
    <row r="1093" spans="1:1" x14ac:dyDescent="0.25">
      <c r="A1093">
        <v>8471544</v>
      </c>
    </row>
    <row r="1094" spans="1:1" x14ac:dyDescent="0.25">
      <c r="A1094">
        <v>8487003</v>
      </c>
    </row>
    <row r="1095" spans="1:1" x14ac:dyDescent="0.25">
      <c r="A1095">
        <v>8489588</v>
      </c>
    </row>
    <row r="1096" spans="1:1" x14ac:dyDescent="0.25">
      <c r="A1096">
        <v>8493652</v>
      </c>
    </row>
    <row r="1097" spans="1:1" x14ac:dyDescent="0.25">
      <c r="A1097">
        <v>8498076</v>
      </c>
    </row>
    <row r="1098" spans="1:1" x14ac:dyDescent="0.25">
      <c r="A1098">
        <v>8498683</v>
      </c>
    </row>
    <row r="1099" spans="1:1" x14ac:dyDescent="0.25">
      <c r="A1099">
        <v>8501225</v>
      </c>
    </row>
    <row r="1100" spans="1:1" x14ac:dyDescent="0.25">
      <c r="A1100">
        <v>8501947</v>
      </c>
    </row>
    <row r="1101" spans="1:1" x14ac:dyDescent="0.25">
      <c r="A1101">
        <v>8504601</v>
      </c>
    </row>
    <row r="1102" spans="1:1" x14ac:dyDescent="0.25">
      <c r="A1102">
        <v>8512255</v>
      </c>
    </row>
    <row r="1103" spans="1:1" x14ac:dyDescent="0.25">
      <c r="A1103">
        <v>8514016</v>
      </c>
    </row>
    <row r="1104" spans="1:1" x14ac:dyDescent="0.25">
      <c r="A1104">
        <v>8534481</v>
      </c>
    </row>
    <row r="1105" spans="1:1" x14ac:dyDescent="0.25">
      <c r="A1105">
        <v>8541151</v>
      </c>
    </row>
    <row r="1106" spans="1:1" x14ac:dyDescent="0.25">
      <c r="A1106">
        <v>8570276</v>
      </c>
    </row>
    <row r="1107" spans="1:1" x14ac:dyDescent="0.25">
      <c r="A1107">
        <v>8585321</v>
      </c>
    </row>
    <row r="1108" spans="1:1" x14ac:dyDescent="0.25">
      <c r="A1108">
        <v>8590206</v>
      </c>
    </row>
    <row r="1109" spans="1:1" x14ac:dyDescent="0.25">
      <c r="A1109">
        <v>8596442</v>
      </c>
    </row>
    <row r="1110" spans="1:1" x14ac:dyDescent="0.25">
      <c r="A1110">
        <v>8596929</v>
      </c>
    </row>
    <row r="1111" spans="1:1" x14ac:dyDescent="0.25">
      <c r="A1111">
        <v>8605742</v>
      </c>
    </row>
    <row r="1112" spans="1:1" x14ac:dyDescent="0.25">
      <c r="A1112">
        <v>8622421</v>
      </c>
    </row>
    <row r="1113" spans="1:1" x14ac:dyDescent="0.25">
      <c r="A1113">
        <v>8632893</v>
      </c>
    </row>
    <row r="1114" spans="1:1" x14ac:dyDescent="0.25">
      <c r="A1114">
        <v>8647144</v>
      </c>
    </row>
    <row r="1115" spans="1:1" x14ac:dyDescent="0.25">
      <c r="A1115">
        <v>8655825</v>
      </c>
    </row>
    <row r="1116" spans="1:1" x14ac:dyDescent="0.25">
      <c r="A1116">
        <v>8667012</v>
      </c>
    </row>
    <row r="1117" spans="1:1" x14ac:dyDescent="0.25">
      <c r="A1117">
        <v>8672623</v>
      </c>
    </row>
    <row r="1118" spans="1:1" x14ac:dyDescent="0.25">
      <c r="A1118">
        <v>8672651</v>
      </c>
    </row>
    <row r="1119" spans="1:1" x14ac:dyDescent="0.25">
      <c r="A1119">
        <v>8679036</v>
      </c>
    </row>
    <row r="1120" spans="1:1" x14ac:dyDescent="0.25">
      <c r="A1120">
        <v>8690793</v>
      </c>
    </row>
    <row r="1121" spans="1:1" x14ac:dyDescent="0.25">
      <c r="A1121">
        <v>8691743</v>
      </c>
    </row>
    <row r="1122" spans="1:1" x14ac:dyDescent="0.25">
      <c r="A1122">
        <v>8715278</v>
      </c>
    </row>
    <row r="1123" spans="1:1" x14ac:dyDescent="0.25">
      <c r="A1123">
        <v>8723323</v>
      </c>
    </row>
    <row r="1124" spans="1:1" x14ac:dyDescent="0.25">
      <c r="A1124">
        <v>8743781</v>
      </c>
    </row>
    <row r="1125" spans="1:1" x14ac:dyDescent="0.25">
      <c r="A1125">
        <v>8748493</v>
      </c>
    </row>
    <row r="1126" spans="1:1" x14ac:dyDescent="0.25">
      <c r="A1126">
        <v>8749135</v>
      </c>
    </row>
    <row r="1127" spans="1:1" x14ac:dyDescent="0.25">
      <c r="A1127">
        <v>8750619</v>
      </c>
    </row>
    <row r="1128" spans="1:1" x14ac:dyDescent="0.25">
      <c r="A1128">
        <v>8750670</v>
      </c>
    </row>
    <row r="1129" spans="1:1" x14ac:dyDescent="0.25">
      <c r="A1129">
        <v>8768896</v>
      </c>
    </row>
    <row r="1130" spans="1:1" x14ac:dyDescent="0.25">
      <c r="A1130">
        <v>8770898</v>
      </c>
    </row>
    <row r="1131" spans="1:1" x14ac:dyDescent="0.25">
      <c r="A1131">
        <v>8773356</v>
      </c>
    </row>
    <row r="1132" spans="1:1" x14ac:dyDescent="0.25">
      <c r="A1132">
        <v>8802222</v>
      </c>
    </row>
    <row r="1133" spans="1:1" x14ac:dyDescent="0.25">
      <c r="A1133">
        <v>8819206</v>
      </c>
    </row>
    <row r="1134" spans="1:1" x14ac:dyDescent="0.25">
      <c r="A1134">
        <v>8825868</v>
      </c>
    </row>
    <row r="1135" spans="1:1" x14ac:dyDescent="0.25">
      <c r="A1135">
        <v>8831940</v>
      </c>
    </row>
    <row r="1136" spans="1:1" x14ac:dyDescent="0.25">
      <c r="A1136">
        <v>8838584</v>
      </c>
    </row>
    <row r="1137" spans="1:1" x14ac:dyDescent="0.25">
      <c r="A1137">
        <v>8840288</v>
      </c>
    </row>
    <row r="1138" spans="1:1" x14ac:dyDescent="0.25">
      <c r="A1138">
        <v>8841955</v>
      </c>
    </row>
    <row r="1139" spans="1:1" x14ac:dyDescent="0.25">
      <c r="A1139">
        <v>8849918</v>
      </c>
    </row>
    <row r="1140" spans="1:1" x14ac:dyDescent="0.25">
      <c r="A1140">
        <v>8863988</v>
      </c>
    </row>
    <row r="1141" spans="1:1" x14ac:dyDescent="0.25">
      <c r="A1141">
        <v>8865092</v>
      </c>
    </row>
    <row r="1142" spans="1:1" x14ac:dyDescent="0.25">
      <c r="A1142">
        <v>8870498</v>
      </c>
    </row>
    <row r="1143" spans="1:1" x14ac:dyDescent="0.25">
      <c r="A1143">
        <v>8872311</v>
      </c>
    </row>
    <row r="1144" spans="1:1" x14ac:dyDescent="0.25">
      <c r="A1144">
        <v>8880275</v>
      </c>
    </row>
    <row r="1145" spans="1:1" x14ac:dyDescent="0.25">
      <c r="A1145">
        <v>8885606</v>
      </c>
    </row>
    <row r="1146" spans="1:1" x14ac:dyDescent="0.25">
      <c r="A1146">
        <v>8895257</v>
      </c>
    </row>
    <row r="1147" spans="1:1" x14ac:dyDescent="0.25">
      <c r="A1147">
        <v>8900603</v>
      </c>
    </row>
    <row r="1148" spans="1:1" x14ac:dyDescent="0.25">
      <c r="A1148">
        <v>8929993</v>
      </c>
    </row>
    <row r="1149" spans="1:1" x14ac:dyDescent="0.25">
      <c r="A1149">
        <v>8936656</v>
      </c>
    </row>
    <row r="1150" spans="1:1" x14ac:dyDescent="0.25">
      <c r="A1150">
        <v>8938444</v>
      </c>
    </row>
    <row r="1151" spans="1:1" x14ac:dyDescent="0.25">
      <c r="A1151">
        <v>8953850</v>
      </c>
    </row>
    <row r="1152" spans="1:1" x14ac:dyDescent="0.25">
      <c r="A1152">
        <v>8957203</v>
      </c>
    </row>
    <row r="1153" spans="1:1" x14ac:dyDescent="0.25">
      <c r="A1153">
        <v>8967842</v>
      </c>
    </row>
    <row r="1154" spans="1:1" x14ac:dyDescent="0.25">
      <c r="A1154">
        <v>8972366</v>
      </c>
    </row>
    <row r="1155" spans="1:1" x14ac:dyDescent="0.25">
      <c r="A1155">
        <v>8982137</v>
      </c>
    </row>
    <row r="1156" spans="1:1" x14ac:dyDescent="0.25">
      <c r="A1156">
        <v>8984769</v>
      </c>
    </row>
    <row r="1157" spans="1:1" x14ac:dyDescent="0.25">
      <c r="A1157">
        <v>8985437</v>
      </c>
    </row>
    <row r="1158" spans="1:1" x14ac:dyDescent="0.25">
      <c r="A1158">
        <v>8991671</v>
      </c>
    </row>
    <row r="1159" spans="1:1" x14ac:dyDescent="0.25">
      <c r="A1159">
        <v>9005999</v>
      </c>
    </row>
    <row r="1160" spans="1:1" x14ac:dyDescent="0.25">
      <c r="A1160">
        <v>9021766</v>
      </c>
    </row>
    <row r="1161" spans="1:1" x14ac:dyDescent="0.25">
      <c r="A1161">
        <v>9039872</v>
      </c>
    </row>
    <row r="1162" spans="1:1" x14ac:dyDescent="0.25">
      <c r="A1162">
        <v>9045402</v>
      </c>
    </row>
    <row r="1163" spans="1:1" x14ac:dyDescent="0.25">
      <c r="A1163">
        <v>9046365</v>
      </c>
    </row>
    <row r="1164" spans="1:1" x14ac:dyDescent="0.25">
      <c r="A1164">
        <v>9052582</v>
      </c>
    </row>
    <row r="1165" spans="1:1" x14ac:dyDescent="0.25">
      <c r="A1165">
        <v>9052652</v>
      </c>
    </row>
    <row r="1166" spans="1:1" x14ac:dyDescent="0.25">
      <c r="A1166">
        <v>9061957</v>
      </c>
    </row>
    <row r="1167" spans="1:1" x14ac:dyDescent="0.25">
      <c r="A1167">
        <v>9065927</v>
      </c>
    </row>
    <row r="1168" spans="1:1" x14ac:dyDescent="0.25">
      <c r="A1168">
        <v>9076015</v>
      </c>
    </row>
    <row r="1169" spans="1:1" x14ac:dyDescent="0.25">
      <c r="A1169">
        <v>9084978</v>
      </c>
    </row>
    <row r="1170" spans="1:1" x14ac:dyDescent="0.25">
      <c r="A1170">
        <v>9088045</v>
      </c>
    </row>
    <row r="1171" spans="1:1" x14ac:dyDescent="0.25">
      <c r="A1171">
        <v>9088452</v>
      </c>
    </row>
    <row r="1172" spans="1:1" x14ac:dyDescent="0.25">
      <c r="A1172">
        <v>9091369</v>
      </c>
    </row>
    <row r="1173" spans="1:1" x14ac:dyDescent="0.25">
      <c r="A1173">
        <v>9100303</v>
      </c>
    </row>
    <row r="1174" spans="1:1" x14ac:dyDescent="0.25">
      <c r="A1174">
        <v>9120318</v>
      </c>
    </row>
    <row r="1175" spans="1:1" x14ac:dyDescent="0.25">
      <c r="A1175">
        <v>9121149</v>
      </c>
    </row>
    <row r="1176" spans="1:1" x14ac:dyDescent="0.25">
      <c r="A1176">
        <v>9132555</v>
      </c>
    </row>
    <row r="1177" spans="1:1" x14ac:dyDescent="0.25">
      <c r="A1177">
        <v>9137235</v>
      </c>
    </row>
    <row r="1178" spans="1:1" x14ac:dyDescent="0.25">
      <c r="A1178">
        <v>9147613</v>
      </c>
    </row>
    <row r="1179" spans="1:1" x14ac:dyDescent="0.25">
      <c r="A1179">
        <v>9156106</v>
      </c>
    </row>
    <row r="1180" spans="1:1" x14ac:dyDescent="0.25">
      <c r="A1180">
        <v>9171025</v>
      </c>
    </row>
    <row r="1181" spans="1:1" x14ac:dyDescent="0.25">
      <c r="A1181">
        <v>9175377</v>
      </c>
    </row>
    <row r="1182" spans="1:1" x14ac:dyDescent="0.25">
      <c r="A1182">
        <v>9176754</v>
      </c>
    </row>
    <row r="1183" spans="1:1" x14ac:dyDescent="0.25">
      <c r="A1183">
        <v>9182658</v>
      </c>
    </row>
    <row r="1184" spans="1:1" x14ac:dyDescent="0.25">
      <c r="A1184">
        <v>9183185</v>
      </c>
    </row>
    <row r="1185" spans="1:1" x14ac:dyDescent="0.25">
      <c r="A1185">
        <v>9187410</v>
      </c>
    </row>
    <row r="1186" spans="1:1" x14ac:dyDescent="0.25">
      <c r="A1186">
        <v>9192546</v>
      </c>
    </row>
    <row r="1187" spans="1:1" x14ac:dyDescent="0.25">
      <c r="A1187">
        <v>9197309</v>
      </c>
    </row>
    <row r="1188" spans="1:1" x14ac:dyDescent="0.25">
      <c r="A1188">
        <v>9219408</v>
      </c>
    </row>
    <row r="1189" spans="1:1" x14ac:dyDescent="0.25">
      <c r="A1189">
        <v>9225043</v>
      </c>
    </row>
    <row r="1190" spans="1:1" x14ac:dyDescent="0.25">
      <c r="A1190">
        <v>9225807</v>
      </c>
    </row>
    <row r="1191" spans="1:1" x14ac:dyDescent="0.25">
      <c r="A1191">
        <v>9254070</v>
      </c>
    </row>
    <row r="1192" spans="1:1" x14ac:dyDescent="0.25">
      <c r="A1192">
        <v>9266643</v>
      </c>
    </row>
    <row r="1193" spans="1:1" x14ac:dyDescent="0.25">
      <c r="A1193">
        <v>9270571</v>
      </c>
    </row>
    <row r="1194" spans="1:1" x14ac:dyDescent="0.25">
      <c r="A1194">
        <v>9279730</v>
      </c>
    </row>
    <row r="1195" spans="1:1" x14ac:dyDescent="0.25">
      <c r="A1195">
        <v>9282166</v>
      </c>
    </row>
    <row r="1196" spans="1:1" x14ac:dyDescent="0.25">
      <c r="A1196">
        <v>9282666</v>
      </c>
    </row>
    <row r="1197" spans="1:1" x14ac:dyDescent="0.25">
      <c r="A1197">
        <v>9283739</v>
      </c>
    </row>
    <row r="1198" spans="1:1" x14ac:dyDescent="0.25">
      <c r="A1198">
        <v>9287211</v>
      </c>
    </row>
    <row r="1199" spans="1:1" x14ac:dyDescent="0.25">
      <c r="A1199">
        <v>9294571</v>
      </c>
    </row>
    <row r="1200" spans="1:1" x14ac:dyDescent="0.25">
      <c r="A1200">
        <v>9304830</v>
      </c>
    </row>
    <row r="1201" spans="1:1" x14ac:dyDescent="0.25">
      <c r="A1201">
        <v>9305031</v>
      </c>
    </row>
    <row r="1202" spans="1:1" x14ac:dyDescent="0.25">
      <c r="A1202">
        <v>9319894</v>
      </c>
    </row>
    <row r="1203" spans="1:1" x14ac:dyDescent="0.25">
      <c r="A1203">
        <v>9321082</v>
      </c>
    </row>
    <row r="1204" spans="1:1" x14ac:dyDescent="0.25">
      <c r="A1204">
        <v>9328179</v>
      </c>
    </row>
    <row r="1205" spans="1:1" x14ac:dyDescent="0.25">
      <c r="A1205">
        <v>9329226</v>
      </c>
    </row>
    <row r="1206" spans="1:1" x14ac:dyDescent="0.25">
      <c r="A1206">
        <v>9339774</v>
      </c>
    </row>
    <row r="1207" spans="1:1" x14ac:dyDescent="0.25">
      <c r="A1207">
        <v>9340299</v>
      </c>
    </row>
    <row r="1208" spans="1:1" x14ac:dyDescent="0.25">
      <c r="A1208">
        <v>9355422</v>
      </c>
    </row>
    <row r="1209" spans="1:1" x14ac:dyDescent="0.25">
      <c r="A1209">
        <v>9356216</v>
      </c>
    </row>
    <row r="1210" spans="1:1" x14ac:dyDescent="0.25">
      <c r="A1210">
        <v>9356324</v>
      </c>
    </row>
    <row r="1211" spans="1:1" x14ac:dyDescent="0.25">
      <c r="A1211">
        <v>9357185</v>
      </c>
    </row>
    <row r="1212" spans="1:1" x14ac:dyDescent="0.25">
      <c r="A1212">
        <v>9364912</v>
      </c>
    </row>
    <row r="1213" spans="1:1" x14ac:dyDescent="0.25">
      <c r="A1213">
        <v>9388066</v>
      </c>
    </row>
    <row r="1214" spans="1:1" x14ac:dyDescent="0.25">
      <c r="A1214">
        <v>9398644</v>
      </c>
    </row>
    <row r="1215" spans="1:1" x14ac:dyDescent="0.25">
      <c r="A1215">
        <v>9413315</v>
      </c>
    </row>
    <row r="1216" spans="1:1" x14ac:dyDescent="0.25">
      <c r="A1216">
        <v>9418587</v>
      </c>
    </row>
    <row r="1217" spans="1:1" x14ac:dyDescent="0.25">
      <c r="A1217">
        <v>9419117</v>
      </c>
    </row>
    <row r="1218" spans="1:1" x14ac:dyDescent="0.25">
      <c r="A1218">
        <v>9422310</v>
      </c>
    </row>
    <row r="1219" spans="1:1" x14ac:dyDescent="0.25">
      <c r="A1219">
        <v>9427353</v>
      </c>
    </row>
    <row r="1220" spans="1:1" x14ac:dyDescent="0.25">
      <c r="A1220">
        <v>9446278</v>
      </c>
    </row>
    <row r="1221" spans="1:1" x14ac:dyDescent="0.25">
      <c r="A1221">
        <v>9458504</v>
      </c>
    </row>
    <row r="1222" spans="1:1" x14ac:dyDescent="0.25">
      <c r="A1222">
        <v>9468070</v>
      </c>
    </row>
    <row r="1223" spans="1:1" x14ac:dyDescent="0.25">
      <c r="A1223">
        <v>9474267</v>
      </c>
    </row>
    <row r="1224" spans="1:1" x14ac:dyDescent="0.25">
      <c r="A1224">
        <v>9475290</v>
      </c>
    </row>
    <row r="1225" spans="1:1" x14ac:dyDescent="0.25">
      <c r="A1225">
        <v>9487255</v>
      </c>
    </row>
    <row r="1226" spans="1:1" x14ac:dyDescent="0.25">
      <c r="A1226">
        <v>9500083</v>
      </c>
    </row>
    <row r="1227" spans="1:1" x14ac:dyDescent="0.25">
      <c r="A1227">
        <v>9502975</v>
      </c>
    </row>
    <row r="1228" spans="1:1" x14ac:dyDescent="0.25">
      <c r="A1228">
        <v>9506446</v>
      </c>
    </row>
    <row r="1229" spans="1:1" x14ac:dyDescent="0.25">
      <c r="A1229">
        <v>9521805</v>
      </c>
    </row>
    <row r="1230" spans="1:1" x14ac:dyDescent="0.25">
      <c r="A1230">
        <v>9524588</v>
      </c>
    </row>
    <row r="1231" spans="1:1" x14ac:dyDescent="0.25">
      <c r="A1231">
        <v>9526179</v>
      </c>
    </row>
    <row r="1232" spans="1:1" x14ac:dyDescent="0.25">
      <c r="A1232">
        <v>9527543</v>
      </c>
    </row>
    <row r="1233" spans="1:1" x14ac:dyDescent="0.25">
      <c r="A1233">
        <v>9535780</v>
      </c>
    </row>
    <row r="1234" spans="1:1" x14ac:dyDescent="0.25">
      <c r="A1234">
        <v>9543572</v>
      </c>
    </row>
    <row r="1235" spans="1:1" x14ac:dyDescent="0.25">
      <c r="A1235">
        <v>9547712</v>
      </c>
    </row>
    <row r="1236" spans="1:1" x14ac:dyDescent="0.25">
      <c r="A1236">
        <v>9555643</v>
      </c>
    </row>
    <row r="1237" spans="1:1" x14ac:dyDescent="0.25">
      <c r="A1237">
        <v>9560827</v>
      </c>
    </row>
    <row r="1238" spans="1:1" x14ac:dyDescent="0.25">
      <c r="A1238">
        <v>9566647</v>
      </c>
    </row>
    <row r="1239" spans="1:1" x14ac:dyDescent="0.25">
      <c r="A1239">
        <v>9570286</v>
      </c>
    </row>
    <row r="1240" spans="1:1" x14ac:dyDescent="0.25">
      <c r="A1240">
        <v>9589060</v>
      </c>
    </row>
    <row r="1241" spans="1:1" x14ac:dyDescent="0.25">
      <c r="A1241">
        <v>9591892</v>
      </c>
    </row>
    <row r="1242" spans="1:1" x14ac:dyDescent="0.25">
      <c r="A1242">
        <v>9593481</v>
      </c>
    </row>
    <row r="1243" spans="1:1" x14ac:dyDescent="0.25">
      <c r="A1243">
        <v>9595194</v>
      </c>
    </row>
    <row r="1244" spans="1:1" x14ac:dyDescent="0.25">
      <c r="A1244">
        <v>9600226</v>
      </c>
    </row>
    <row r="1245" spans="1:1" x14ac:dyDescent="0.25">
      <c r="A1245">
        <v>9603024</v>
      </c>
    </row>
    <row r="1246" spans="1:1" x14ac:dyDescent="0.25">
      <c r="A1246">
        <v>9610703</v>
      </c>
    </row>
    <row r="1247" spans="1:1" x14ac:dyDescent="0.25">
      <c r="A1247">
        <v>9620895</v>
      </c>
    </row>
    <row r="1248" spans="1:1" x14ac:dyDescent="0.25">
      <c r="A1248">
        <v>9620982</v>
      </c>
    </row>
    <row r="1249" spans="1:1" x14ac:dyDescent="0.25">
      <c r="A1249">
        <v>9647309</v>
      </c>
    </row>
    <row r="1250" spans="1:1" x14ac:dyDescent="0.25">
      <c r="A1250">
        <v>9655946</v>
      </c>
    </row>
    <row r="1251" spans="1:1" x14ac:dyDescent="0.25">
      <c r="A1251">
        <v>9662407</v>
      </c>
    </row>
    <row r="1252" spans="1:1" x14ac:dyDescent="0.25">
      <c r="A1252">
        <v>9664191</v>
      </c>
    </row>
    <row r="1253" spans="1:1" x14ac:dyDescent="0.25">
      <c r="A1253">
        <v>9664752</v>
      </c>
    </row>
    <row r="1254" spans="1:1" x14ac:dyDescent="0.25">
      <c r="A1254">
        <v>9680416</v>
      </c>
    </row>
    <row r="1255" spans="1:1" x14ac:dyDescent="0.25">
      <c r="A1255">
        <v>9683894</v>
      </c>
    </row>
    <row r="1256" spans="1:1" x14ac:dyDescent="0.25">
      <c r="A1256">
        <v>9685747</v>
      </c>
    </row>
    <row r="1257" spans="1:1" x14ac:dyDescent="0.25">
      <c r="A1257">
        <v>9689833</v>
      </c>
    </row>
    <row r="1258" spans="1:1" x14ac:dyDescent="0.25">
      <c r="A1258">
        <v>9697189</v>
      </c>
    </row>
    <row r="1259" spans="1:1" x14ac:dyDescent="0.25">
      <c r="A1259">
        <v>9709339</v>
      </c>
    </row>
    <row r="1260" spans="1:1" x14ac:dyDescent="0.25">
      <c r="A1260">
        <v>9716545</v>
      </c>
    </row>
    <row r="1261" spans="1:1" x14ac:dyDescent="0.25">
      <c r="A1261">
        <v>9722484</v>
      </c>
    </row>
    <row r="1262" spans="1:1" x14ac:dyDescent="0.25">
      <c r="A1262">
        <v>9727873</v>
      </c>
    </row>
    <row r="1263" spans="1:1" x14ac:dyDescent="0.25">
      <c r="A1263">
        <v>9728932</v>
      </c>
    </row>
    <row r="1264" spans="1:1" x14ac:dyDescent="0.25">
      <c r="A1264">
        <v>9740908</v>
      </c>
    </row>
    <row r="1265" spans="1:1" x14ac:dyDescent="0.25">
      <c r="A1265">
        <v>9747403</v>
      </c>
    </row>
    <row r="1266" spans="1:1" x14ac:dyDescent="0.25">
      <c r="A1266">
        <v>9747700</v>
      </c>
    </row>
    <row r="1267" spans="1:1" x14ac:dyDescent="0.25">
      <c r="A1267">
        <v>9759222</v>
      </c>
    </row>
    <row r="1268" spans="1:1" x14ac:dyDescent="0.25">
      <c r="A1268">
        <v>9763924</v>
      </c>
    </row>
    <row r="1269" spans="1:1" x14ac:dyDescent="0.25">
      <c r="A1269">
        <v>9772824</v>
      </c>
    </row>
    <row r="1270" spans="1:1" x14ac:dyDescent="0.25">
      <c r="A1270">
        <v>9773176</v>
      </c>
    </row>
    <row r="1271" spans="1:1" x14ac:dyDescent="0.25">
      <c r="A1271">
        <v>9776810</v>
      </c>
    </row>
    <row r="1272" spans="1:1" x14ac:dyDescent="0.25">
      <c r="A1272">
        <v>9777118</v>
      </c>
    </row>
    <row r="1273" spans="1:1" x14ac:dyDescent="0.25">
      <c r="A1273">
        <v>9781981</v>
      </c>
    </row>
    <row r="1274" spans="1:1" x14ac:dyDescent="0.25">
      <c r="A1274">
        <v>9788998</v>
      </c>
    </row>
    <row r="1275" spans="1:1" x14ac:dyDescent="0.25">
      <c r="A1275">
        <v>9791237</v>
      </c>
    </row>
    <row r="1276" spans="1:1" x14ac:dyDescent="0.25">
      <c r="A1276">
        <v>9797571</v>
      </c>
    </row>
    <row r="1277" spans="1:1" x14ac:dyDescent="0.25">
      <c r="A1277">
        <v>9803006</v>
      </c>
    </row>
    <row r="1278" spans="1:1" x14ac:dyDescent="0.25">
      <c r="A1278">
        <v>9803545</v>
      </c>
    </row>
    <row r="1279" spans="1:1" x14ac:dyDescent="0.25">
      <c r="A1279">
        <v>9804309</v>
      </c>
    </row>
    <row r="1280" spans="1:1" x14ac:dyDescent="0.25">
      <c r="A1280">
        <v>9805082</v>
      </c>
    </row>
    <row r="1281" spans="1:1" x14ac:dyDescent="0.25">
      <c r="A1281">
        <v>9807682</v>
      </c>
    </row>
    <row r="1282" spans="1:1" x14ac:dyDescent="0.25">
      <c r="A1282">
        <v>9808221</v>
      </c>
    </row>
    <row r="1283" spans="1:1" x14ac:dyDescent="0.25">
      <c r="A1283">
        <v>9815754</v>
      </c>
    </row>
    <row r="1284" spans="1:1" x14ac:dyDescent="0.25">
      <c r="A1284">
        <v>9827875</v>
      </c>
    </row>
    <row r="1285" spans="1:1" x14ac:dyDescent="0.25">
      <c r="A1285">
        <v>9849071</v>
      </c>
    </row>
    <row r="1286" spans="1:1" x14ac:dyDescent="0.25">
      <c r="A1286">
        <v>9849476</v>
      </c>
    </row>
    <row r="1287" spans="1:1" x14ac:dyDescent="0.25">
      <c r="A1287">
        <v>9853612</v>
      </c>
    </row>
    <row r="1288" spans="1:1" x14ac:dyDescent="0.25">
      <c r="A1288">
        <v>9861652</v>
      </c>
    </row>
    <row r="1289" spans="1:1" x14ac:dyDescent="0.25">
      <c r="A1289">
        <v>9864502</v>
      </c>
    </row>
    <row r="1290" spans="1:1" x14ac:dyDescent="0.25">
      <c r="A1290">
        <v>9865524</v>
      </c>
    </row>
    <row r="1291" spans="1:1" x14ac:dyDescent="0.25">
      <c r="A1291">
        <v>9865716</v>
      </c>
    </row>
    <row r="1292" spans="1:1" x14ac:dyDescent="0.25">
      <c r="A1292">
        <v>9866204</v>
      </c>
    </row>
    <row r="1293" spans="1:1" x14ac:dyDescent="0.25">
      <c r="A1293">
        <v>9866373</v>
      </c>
    </row>
    <row r="1294" spans="1:1" x14ac:dyDescent="0.25">
      <c r="A1294">
        <v>9870841</v>
      </c>
    </row>
    <row r="1295" spans="1:1" x14ac:dyDescent="0.25">
      <c r="A1295">
        <v>9872216</v>
      </c>
    </row>
    <row r="1296" spans="1:1" x14ac:dyDescent="0.25">
      <c r="A1296">
        <v>9874705</v>
      </c>
    </row>
    <row r="1297" spans="1:1" x14ac:dyDescent="0.25">
      <c r="A1297">
        <v>9878283</v>
      </c>
    </row>
    <row r="1298" spans="1:1" x14ac:dyDescent="0.25">
      <c r="A1298">
        <v>9892639</v>
      </c>
    </row>
    <row r="1299" spans="1:1" x14ac:dyDescent="0.25">
      <c r="A1299">
        <v>9894723</v>
      </c>
    </row>
    <row r="1300" spans="1:1" x14ac:dyDescent="0.25">
      <c r="A1300">
        <v>9894998</v>
      </c>
    </row>
    <row r="1301" spans="1:1" x14ac:dyDescent="0.25">
      <c r="A1301">
        <v>9905075</v>
      </c>
    </row>
    <row r="1302" spans="1:1" x14ac:dyDescent="0.25">
      <c r="A1302">
        <v>9926754</v>
      </c>
    </row>
    <row r="1303" spans="1:1" x14ac:dyDescent="0.25">
      <c r="A1303">
        <v>9932676</v>
      </c>
    </row>
    <row r="1304" spans="1:1" x14ac:dyDescent="0.25">
      <c r="A1304">
        <v>9937257</v>
      </c>
    </row>
    <row r="1305" spans="1:1" x14ac:dyDescent="0.25">
      <c r="A1305">
        <v>9941776</v>
      </c>
    </row>
    <row r="1306" spans="1:1" x14ac:dyDescent="0.25">
      <c r="A1306">
        <v>9948096</v>
      </c>
    </row>
    <row r="1307" spans="1:1" x14ac:dyDescent="0.25">
      <c r="A1307">
        <v>9950462</v>
      </c>
    </row>
    <row r="1308" spans="1:1" x14ac:dyDescent="0.25">
      <c r="A1308">
        <v>9953379</v>
      </c>
    </row>
    <row r="1309" spans="1:1" x14ac:dyDescent="0.25">
      <c r="A1309">
        <v>9961121</v>
      </c>
    </row>
    <row r="1310" spans="1:1" x14ac:dyDescent="0.25">
      <c r="A1310">
        <v>9967649</v>
      </c>
    </row>
    <row r="1311" spans="1:1" x14ac:dyDescent="0.25">
      <c r="A1311">
        <v>9975967</v>
      </c>
    </row>
    <row r="1312" spans="1:1" x14ac:dyDescent="0.25">
      <c r="A1312">
        <v>9975977</v>
      </c>
    </row>
    <row r="1313" spans="1:1" x14ac:dyDescent="0.25">
      <c r="A1313">
        <v>9979899</v>
      </c>
    </row>
    <row r="1314" spans="1:1" x14ac:dyDescent="0.25">
      <c r="A1314">
        <v>9983997</v>
      </c>
    </row>
    <row r="1315" spans="1:1" x14ac:dyDescent="0.25">
      <c r="A1315">
        <v>10093488</v>
      </c>
    </row>
    <row r="1316" spans="1:1" x14ac:dyDescent="0.25">
      <c r="A1316">
        <v>10201038</v>
      </c>
    </row>
    <row r="1317" spans="1:1" x14ac:dyDescent="0.25">
      <c r="A1317">
        <v>10760583</v>
      </c>
    </row>
    <row r="1318" spans="1:1" x14ac:dyDescent="0.25">
      <c r="A1318">
        <v>11070759</v>
      </c>
    </row>
    <row r="1319" spans="1:1" x14ac:dyDescent="0.25">
      <c r="A1319">
        <v>11209967</v>
      </c>
    </row>
    <row r="1320" spans="1:1" x14ac:dyDescent="0.25">
      <c r="A1320">
        <v>11274735</v>
      </c>
    </row>
    <row r="1321" spans="1:1" x14ac:dyDescent="0.25">
      <c r="A1321">
        <v>11425383</v>
      </c>
    </row>
    <row r="1322" spans="1:1" x14ac:dyDescent="0.25">
      <c r="A1322">
        <v>12063341</v>
      </c>
    </row>
    <row r="1323" spans="1:1" x14ac:dyDescent="0.25">
      <c r="A1323">
        <v>12377650</v>
      </c>
    </row>
    <row r="1324" spans="1:1" x14ac:dyDescent="0.25">
      <c r="A1324">
        <v>12471534</v>
      </c>
    </row>
    <row r="1325" spans="1:1" x14ac:dyDescent="0.25">
      <c r="A1325">
        <v>12687991</v>
      </c>
    </row>
    <row r="1326" spans="1:1" x14ac:dyDescent="0.25">
      <c r="A1326">
        <v>12721215</v>
      </c>
    </row>
    <row r="1327" spans="1:1" x14ac:dyDescent="0.25">
      <c r="A1327">
        <v>12919749</v>
      </c>
    </row>
    <row r="1328" spans="1:1" x14ac:dyDescent="0.25">
      <c r="A1328">
        <v>13221411</v>
      </c>
    </row>
    <row r="1329" spans="1:1" x14ac:dyDescent="0.25">
      <c r="A1329">
        <v>13484133</v>
      </c>
    </row>
    <row r="1330" spans="1:1" x14ac:dyDescent="0.25">
      <c r="A1330">
        <v>13494237</v>
      </c>
    </row>
    <row r="1331" spans="1:1" x14ac:dyDescent="0.25">
      <c r="A1331">
        <v>13588783</v>
      </c>
    </row>
    <row r="1332" spans="1:1" x14ac:dyDescent="0.25">
      <c r="A1332">
        <v>13639748</v>
      </c>
    </row>
    <row r="1333" spans="1:1" x14ac:dyDescent="0.25">
      <c r="A1333">
        <v>13674393</v>
      </c>
    </row>
    <row r="1334" spans="1:1" x14ac:dyDescent="0.25">
      <c r="A1334">
        <v>13898038</v>
      </c>
    </row>
    <row r="1335" spans="1:1" x14ac:dyDescent="0.25">
      <c r="A1335">
        <v>13972929</v>
      </c>
    </row>
    <row r="1336" spans="1:1" x14ac:dyDescent="0.25">
      <c r="A1336">
        <v>14201334</v>
      </c>
    </row>
    <row r="1337" spans="1:1" x14ac:dyDescent="0.25">
      <c r="A1337">
        <v>14783929</v>
      </c>
    </row>
    <row r="1338" spans="1:1" x14ac:dyDescent="0.25">
      <c r="A1338">
        <v>14919021</v>
      </c>
    </row>
    <row r="1339" spans="1:1" x14ac:dyDescent="0.25">
      <c r="A1339">
        <v>15643568</v>
      </c>
    </row>
    <row r="1340" spans="1:1" x14ac:dyDescent="0.25">
      <c r="A1340">
        <v>16303399</v>
      </c>
    </row>
    <row r="1341" spans="1:1" x14ac:dyDescent="0.25">
      <c r="A1341">
        <v>16392077</v>
      </c>
    </row>
    <row r="1342" spans="1:1" x14ac:dyDescent="0.25">
      <c r="A1342">
        <v>16527855</v>
      </c>
    </row>
    <row r="1343" spans="1:1" x14ac:dyDescent="0.25">
      <c r="A1343">
        <v>16580449</v>
      </c>
    </row>
    <row r="1344" spans="1:1" x14ac:dyDescent="0.25">
      <c r="A1344">
        <v>16592072</v>
      </c>
    </row>
    <row r="1345" spans="1:1" x14ac:dyDescent="0.25">
      <c r="A1345">
        <v>16724936</v>
      </c>
    </row>
    <row r="1346" spans="1:1" x14ac:dyDescent="0.25">
      <c r="A1346">
        <v>16775888</v>
      </c>
    </row>
    <row r="1347" spans="1:1" x14ac:dyDescent="0.25">
      <c r="A1347">
        <v>16883712</v>
      </c>
    </row>
    <row r="1348" spans="1:1" x14ac:dyDescent="0.25">
      <c r="A1348">
        <v>16977213</v>
      </c>
    </row>
    <row r="1349" spans="1:1" x14ac:dyDescent="0.25">
      <c r="A1349">
        <v>16999529</v>
      </c>
    </row>
    <row r="1350" spans="1:1" x14ac:dyDescent="0.25">
      <c r="A1350">
        <v>17005785</v>
      </c>
    </row>
    <row r="1351" spans="1:1" x14ac:dyDescent="0.25">
      <c r="A1351">
        <v>17314583</v>
      </c>
    </row>
    <row r="1352" spans="1:1" x14ac:dyDescent="0.25">
      <c r="A1352">
        <v>17490780</v>
      </c>
    </row>
    <row r="1353" spans="1:1" x14ac:dyDescent="0.25">
      <c r="A1353">
        <v>17864361</v>
      </c>
    </row>
    <row r="1354" spans="1:1" x14ac:dyDescent="0.25">
      <c r="A1354">
        <v>18036364</v>
      </c>
    </row>
    <row r="1355" spans="1:1" x14ac:dyDescent="0.25">
      <c r="A1355">
        <v>18070008</v>
      </c>
    </row>
    <row r="1356" spans="1:1" x14ac:dyDescent="0.25">
      <c r="A1356">
        <v>18084593</v>
      </c>
    </row>
    <row r="1357" spans="1:1" x14ac:dyDescent="0.25">
      <c r="A1357">
        <v>18503160</v>
      </c>
    </row>
    <row r="1358" spans="1:1" x14ac:dyDescent="0.25">
      <c r="A1358">
        <v>18636086</v>
      </c>
    </row>
    <row r="1359" spans="1:1" x14ac:dyDescent="0.25">
      <c r="A1359">
        <v>18816694</v>
      </c>
    </row>
    <row r="1360" spans="1:1" x14ac:dyDescent="0.25">
      <c r="A1360">
        <v>19116274</v>
      </c>
    </row>
    <row r="1361" spans="1:1" x14ac:dyDescent="0.25">
      <c r="A1361">
        <v>19343766</v>
      </c>
    </row>
    <row r="1362" spans="1:1" x14ac:dyDescent="0.25">
      <c r="A1362">
        <v>19638469</v>
      </c>
    </row>
    <row r="1363" spans="1:1" x14ac:dyDescent="0.25">
      <c r="A1363">
        <v>19835498</v>
      </c>
    </row>
    <row r="1364" spans="1:1" x14ac:dyDescent="0.25">
      <c r="A1364">
        <v>20149106</v>
      </c>
    </row>
    <row r="1365" spans="1:1" x14ac:dyDescent="0.25">
      <c r="A1365">
        <v>20220216</v>
      </c>
    </row>
    <row r="1366" spans="1:1" x14ac:dyDescent="0.25">
      <c r="A1366">
        <v>20349502</v>
      </c>
    </row>
    <row r="1367" spans="1:1" x14ac:dyDescent="0.25">
      <c r="A1367">
        <v>20354301</v>
      </c>
    </row>
    <row r="1368" spans="1:1" x14ac:dyDescent="0.25">
      <c r="A1368">
        <v>20424852</v>
      </c>
    </row>
    <row r="1369" spans="1:1" x14ac:dyDescent="0.25">
      <c r="A1369">
        <v>20485333</v>
      </c>
    </row>
    <row r="1370" spans="1:1" x14ac:dyDescent="0.25">
      <c r="A1370">
        <v>20679187</v>
      </c>
    </row>
    <row r="1371" spans="1:1" x14ac:dyDescent="0.25">
      <c r="A1371">
        <v>20735440</v>
      </c>
    </row>
    <row r="1372" spans="1:1" x14ac:dyDescent="0.25">
      <c r="A1372">
        <v>21303266</v>
      </c>
    </row>
    <row r="1373" spans="1:1" x14ac:dyDescent="0.25">
      <c r="A1373">
        <v>21677804</v>
      </c>
    </row>
    <row r="1374" spans="1:1" x14ac:dyDescent="0.25">
      <c r="A1374">
        <v>21681406</v>
      </c>
    </row>
    <row r="1375" spans="1:1" x14ac:dyDescent="0.25">
      <c r="A1375">
        <v>21996267</v>
      </c>
    </row>
    <row r="1376" spans="1:1" x14ac:dyDescent="0.25">
      <c r="A1376">
        <v>22176115</v>
      </c>
    </row>
    <row r="1377" spans="1:1" x14ac:dyDescent="0.25">
      <c r="A1377">
        <v>22266436</v>
      </c>
    </row>
    <row r="1378" spans="1:1" x14ac:dyDescent="0.25">
      <c r="A1378">
        <v>22416837</v>
      </c>
    </row>
    <row r="1379" spans="1:1" x14ac:dyDescent="0.25">
      <c r="A1379">
        <v>22583033</v>
      </c>
    </row>
    <row r="1380" spans="1:1" x14ac:dyDescent="0.25">
      <c r="A1380">
        <v>22747425</v>
      </c>
    </row>
    <row r="1381" spans="1:1" x14ac:dyDescent="0.25">
      <c r="A1381">
        <v>22966872</v>
      </c>
    </row>
    <row r="1382" spans="1:1" x14ac:dyDescent="0.25">
      <c r="A1382">
        <v>23123600</v>
      </c>
    </row>
    <row r="1383" spans="1:1" x14ac:dyDescent="0.25">
      <c r="A1383">
        <v>23300236</v>
      </c>
    </row>
    <row r="1384" spans="1:1" x14ac:dyDescent="0.25">
      <c r="A1384">
        <v>23368531</v>
      </c>
    </row>
    <row r="1385" spans="1:1" x14ac:dyDescent="0.25">
      <c r="A1385">
        <v>23504109</v>
      </c>
    </row>
    <row r="1386" spans="1:1" x14ac:dyDescent="0.25">
      <c r="A1386">
        <v>23580194</v>
      </c>
    </row>
    <row r="1387" spans="1:1" x14ac:dyDescent="0.25">
      <c r="A1387">
        <v>23715237</v>
      </c>
    </row>
    <row r="1388" spans="1:1" x14ac:dyDescent="0.25">
      <c r="A1388">
        <v>24024164</v>
      </c>
    </row>
    <row r="1389" spans="1:1" x14ac:dyDescent="0.25">
      <c r="A1389">
        <v>24290062</v>
      </c>
    </row>
    <row r="1390" spans="1:1" x14ac:dyDescent="0.25">
      <c r="A1390">
        <v>24454566</v>
      </c>
    </row>
    <row r="1391" spans="1:1" x14ac:dyDescent="0.25">
      <c r="A1391">
        <v>24665933</v>
      </c>
    </row>
    <row r="1392" spans="1:1" x14ac:dyDescent="0.25">
      <c r="A1392">
        <v>24724114</v>
      </c>
    </row>
    <row r="1393" spans="1:1" x14ac:dyDescent="0.25">
      <c r="A1393">
        <v>24724570</v>
      </c>
    </row>
    <row r="1394" spans="1:1" x14ac:dyDescent="0.25">
      <c r="A1394">
        <v>24850212</v>
      </c>
    </row>
    <row r="1395" spans="1:1" x14ac:dyDescent="0.25">
      <c r="A1395">
        <v>25133293</v>
      </c>
    </row>
    <row r="1396" spans="1:1" x14ac:dyDescent="0.25">
      <c r="A1396">
        <v>25147401</v>
      </c>
    </row>
    <row r="1397" spans="1:1" x14ac:dyDescent="0.25">
      <c r="A1397">
        <v>25194612</v>
      </c>
    </row>
    <row r="1398" spans="1:1" x14ac:dyDescent="0.25">
      <c r="A1398">
        <v>25240352</v>
      </c>
    </row>
    <row r="1399" spans="1:1" x14ac:dyDescent="0.25">
      <c r="A1399">
        <v>25459710</v>
      </c>
    </row>
    <row r="1400" spans="1:1" x14ac:dyDescent="0.25">
      <c r="A1400">
        <v>25545000</v>
      </c>
    </row>
    <row r="1401" spans="1:1" x14ac:dyDescent="0.25">
      <c r="A1401">
        <v>25574074</v>
      </c>
    </row>
    <row r="1402" spans="1:1" x14ac:dyDescent="0.25">
      <c r="A1402">
        <v>25581178</v>
      </c>
    </row>
    <row r="1403" spans="1:1" x14ac:dyDescent="0.25">
      <c r="A1403">
        <v>26204415</v>
      </c>
    </row>
    <row r="1404" spans="1:1" x14ac:dyDescent="0.25">
      <c r="A1404">
        <v>26254490</v>
      </c>
    </row>
    <row r="1405" spans="1:1" x14ac:dyDescent="0.25">
      <c r="A1405">
        <v>26463662</v>
      </c>
    </row>
    <row r="1406" spans="1:1" x14ac:dyDescent="0.25">
      <c r="A1406">
        <v>26699217</v>
      </c>
    </row>
    <row r="1407" spans="1:1" x14ac:dyDescent="0.25">
      <c r="A1407">
        <v>26766818</v>
      </c>
    </row>
    <row r="1408" spans="1:1" x14ac:dyDescent="0.25">
      <c r="A1408">
        <v>26891502</v>
      </c>
    </row>
    <row r="1409" spans="1:1" x14ac:dyDescent="0.25">
      <c r="A1409">
        <v>26895957</v>
      </c>
    </row>
    <row r="1410" spans="1:1" x14ac:dyDescent="0.25">
      <c r="A1410">
        <v>27410048</v>
      </c>
    </row>
    <row r="1411" spans="1:1" x14ac:dyDescent="0.25">
      <c r="A1411">
        <v>27487200</v>
      </c>
    </row>
    <row r="1412" spans="1:1" x14ac:dyDescent="0.25">
      <c r="A1412">
        <v>27610972</v>
      </c>
    </row>
    <row r="1413" spans="1:1" x14ac:dyDescent="0.25">
      <c r="A1413">
        <v>27684909</v>
      </c>
    </row>
    <row r="1414" spans="1:1" x14ac:dyDescent="0.25">
      <c r="A1414">
        <v>27791497</v>
      </c>
    </row>
    <row r="1415" spans="1:1" x14ac:dyDescent="0.25">
      <c r="A1415">
        <v>27798660</v>
      </c>
    </row>
    <row r="1416" spans="1:1" x14ac:dyDescent="0.25">
      <c r="A1416">
        <v>27858818</v>
      </c>
    </row>
    <row r="1417" spans="1:1" x14ac:dyDescent="0.25">
      <c r="A1417">
        <v>28145499</v>
      </c>
    </row>
    <row r="1418" spans="1:1" x14ac:dyDescent="0.25">
      <c r="A1418">
        <v>28185580</v>
      </c>
    </row>
    <row r="1419" spans="1:1" x14ac:dyDescent="0.25">
      <c r="A1419">
        <v>28282891</v>
      </c>
    </row>
    <row r="1420" spans="1:1" x14ac:dyDescent="0.25">
      <c r="A1420">
        <v>28601187</v>
      </c>
    </row>
    <row r="1421" spans="1:1" x14ac:dyDescent="0.25">
      <c r="A1421">
        <v>28791070</v>
      </c>
    </row>
    <row r="1422" spans="1:1" x14ac:dyDescent="0.25">
      <c r="A1422">
        <v>28961250</v>
      </c>
    </row>
    <row r="1423" spans="1:1" x14ac:dyDescent="0.25">
      <c r="A1423">
        <v>29121099</v>
      </c>
    </row>
    <row r="1424" spans="1:1" x14ac:dyDescent="0.25">
      <c r="A1424">
        <v>29391132</v>
      </c>
    </row>
    <row r="1425" spans="1:1" x14ac:dyDescent="0.25">
      <c r="A1425">
        <v>29555837</v>
      </c>
    </row>
    <row r="1426" spans="1:1" x14ac:dyDescent="0.25">
      <c r="A1426">
        <v>29771613</v>
      </c>
    </row>
    <row r="1427" spans="1:1" x14ac:dyDescent="0.25">
      <c r="A1427">
        <v>29880225</v>
      </c>
    </row>
    <row r="1428" spans="1:1" x14ac:dyDescent="0.25">
      <c r="A1428">
        <v>30178521</v>
      </c>
    </row>
    <row r="1429" spans="1:1" x14ac:dyDescent="0.25">
      <c r="A1429">
        <v>30270334</v>
      </c>
    </row>
    <row r="1430" spans="1:1" x14ac:dyDescent="0.25">
      <c r="A1430">
        <v>30678431</v>
      </c>
    </row>
    <row r="1431" spans="1:1" x14ac:dyDescent="0.25">
      <c r="A1431">
        <v>30893038</v>
      </c>
    </row>
    <row r="1432" spans="1:1" x14ac:dyDescent="0.25">
      <c r="A1432">
        <v>31516318</v>
      </c>
    </row>
    <row r="1433" spans="1:1" x14ac:dyDescent="0.25">
      <c r="A1433">
        <v>32779069</v>
      </c>
    </row>
    <row r="1434" spans="1:1" x14ac:dyDescent="0.25">
      <c r="A1434">
        <v>33166727</v>
      </c>
    </row>
    <row r="1435" spans="1:1" x14ac:dyDescent="0.25">
      <c r="A1435">
        <v>33320202</v>
      </c>
    </row>
    <row r="1436" spans="1:1" x14ac:dyDescent="0.25">
      <c r="A1436">
        <v>33708687</v>
      </c>
    </row>
    <row r="1437" spans="1:1" x14ac:dyDescent="0.25">
      <c r="A1437">
        <v>34556399</v>
      </c>
    </row>
    <row r="1438" spans="1:1" x14ac:dyDescent="0.25">
      <c r="A1438">
        <v>34628061</v>
      </c>
    </row>
    <row r="1439" spans="1:1" x14ac:dyDescent="0.25">
      <c r="A1439">
        <v>34964547</v>
      </c>
    </row>
    <row r="1440" spans="1:1" x14ac:dyDescent="0.25">
      <c r="A1440">
        <v>35281950</v>
      </c>
    </row>
    <row r="1441" spans="1:1" x14ac:dyDescent="0.25">
      <c r="A1441">
        <v>35634368</v>
      </c>
    </row>
    <row r="1442" spans="1:1" x14ac:dyDescent="0.25">
      <c r="A1442">
        <v>36332723</v>
      </c>
    </row>
    <row r="1443" spans="1:1" x14ac:dyDescent="0.25">
      <c r="A1443">
        <v>36929553</v>
      </c>
    </row>
    <row r="1444" spans="1:1" x14ac:dyDescent="0.25">
      <c r="A1444">
        <v>37032078</v>
      </c>
    </row>
    <row r="1445" spans="1:1" x14ac:dyDescent="0.25">
      <c r="A1445">
        <v>37077953</v>
      </c>
    </row>
    <row r="1446" spans="1:1" x14ac:dyDescent="0.25">
      <c r="A1446">
        <v>37838778</v>
      </c>
    </row>
    <row r="1447" spans="1:1" x14ac:dyDescent="0.25">
      <c r="A1447">
        <v>37906881</v>
      </c>
    </row>
    <row r="1448" spans="1:1" x14ac:dyDescent="0.25">
      <c r="A1448">
        <v>37930610</v>
      </c>
    </row>
    <row r="1449" spans="1:1" x14ac:dyDescent="0.25">
      <c r="A1449">
        <v>38047574</v>
      </c>
    </row>
    <row r="1450" spans="1:1" x14ac:dyDescent="0.25">
      <c r="A1450">
        <v>38063903</v>
      </c>
    </row>
    <row r="1451" spans="1:1" x14ac:dyDescent="0.25">
      <c r="A1451">
        <v>38244568</v>
      </c>
    </row>
    <row r="1452" spans="1:1" x14ac:dyDescent="0.25">
      <c r="A1452">
        <v>38535407</v>
      </c>
    </row>
    <row r="1453" spans="1:1" x14ac:dyDescent="0.25">
      <c r="A1453">
        <v>38823305</v>
      </c>
    </row>
    <row r="1454" spans="1:1" x14ac:dyDescent="0.25">
      <c r="A1454">
        <v>39210366</v>
      </c>
    </row>
    <row r="1455" spans="1:1" x14ac:dyDescent="0.25">
      <c r="A1455">
        <v>39663331</v>
      </c>
    </row>
    <row r="1456" spans="1:1" x14ac:dyDescent="0.25">
      <c r="A1456">
        <v>39669014</v>
      </c>
    </row>
    <row r="1457" spans="1:1" x14ac:dyDescent="0.25">
      <c r="A1457">
        <v>39697250</v>
      </c>
    </row>
    <row r="1458" spans="1:1" x14ac:dyDescent="0.25">
      <c r="A1458">
        <v>39793981</v>
      </c>
    </row>
    <row r="1459" spans="1:1" x14ac:dyDescent="0.25">
      <c r="A1459">
        <v>39848401</v>
      </c>
    </row>
    <row r="1460" spans="1:1" x14ac:dyDescent="0.25">
      <c r="A1460">
        <v>39921944</v>
      </c>
    </row>
    <row r="1461" spans="1:1" x14ac:dyDescent="0.25">
      <c r="A1461">
        <v>40120881</v>
      </c>
    </row>
    <row r="1462" spans="1:1" x14ac:dyDescent="0.25">
      <c r="A1462">
        <v>40308049</v>
      </c>
    </row>
    <row r="1463" spans="1:1" x14ac:dyDescent="0.25">
      <c r="A1463">
        <v>40395856</v>
      </c>
    </row>
    <row r="1464" spans="1:1" x14ac:dyDescent="0.25">
      <c r="A1464">
        <v>40965486</v>
      </c>
    </row>
    <row r="1465" spans="1:1" x14ac:dyDescent="0.25">
      <c r="A1465">
        <v>41144838</v>
      </c>
    </row>
    <row r="1466" spans="1:1" x14ac:dyDescent="0.25">
      <c r="A1466">
        <v>41156424</v>
      </c>
    </row>
    <row r="1467" spans="1:1" x14ac:dyDescent="0.25">
      <c r="A1467">
        <v>41210751</v>
      </c>
    </row>
    <row r="1468" spans="1:1" x14ac:dyDescent="0.25">
      <c r="A1468">
        <v>41837828</v>
      </c>
    </row>
    <row r="1469" spans="1:1" x14ac:dyDescent="0.25">
      <c r="A1469">
        <v>41852472</v>
      </c>
    </row>
    <row r="1470" spans="1:1" x14ac:dyDescent="0.25">
      <c r="A1470">
        <v>41974998</v>
      </c>
    </row>
    <row r="1471" spans="1:1" x14ac:dyDescent="0.25">
      <c r="A1471">
        <v>42038927</v>
      </c>
    </row>
    <row r="1472" spans="1:1" x14ac:dyDescent="0.25">
      <c r="A1472">
        <v>42373338</v>
      </c>
    </row>
    <row r="1473" spans="1:1" x14ac:dyDescent="0.25">
      <c r="A1473">
        <v>42603700</v>
      </c>
    </row>
    <row r="1474" spans="1:1" x14ac:dyDescent="0.25">
      <c r="A1474">
        <v>42722517</v>
      </c>
    </row>
    <row r="1475" spans="1:1" x14ac:dyDescent="0.25">
      <c r="A1475">
        <v>43019885</v>
      </c>
    </row>
    <row r="1476" spans="1:1" x14ac:dyDescent="0.25">
      <c r="A1476">
        <v>43109897</v>
      </c>
    </row>
    <row r="1477" spans="1:1" x14ac:dyDescent="0.25">
      <c r="A1477">
        <v>43277353</v>
      </c>
    </row>
    <row r="1478" spans="1:1" x14ac:dyDescent="0.25">
      <c r="A1478">
        <v>43885630</v>
      </c>
    </row>
    <row r="1479" spans="1:1" x14ac:dyDescent="0.25">
      <c r="A1479">
        <v>43897696</v>
      </c>
    </row>
    <row r="1480" spans="1:1" x14ac:dyDescent="0.25">
      <c r="A1480">
        <v>44017210</v>
      </c>
    </row>
    <row r="1481" spans="1:1" x14ac:dyDescent="0.25">
      <c r="A1481">
        <v>44200961</v>
      </c>
    </row>
    <row r="1482" spans="1:1" x14ac:dyDescent="0.25">
      <c r="A1482">
        <v>44302763</v>
      </c>
    </row>
    <row r="1483" spans="1:1" x14ac:dyDescent="0.25">
      <c r="A1483">
        <v>44765837</v>
      </c>
    </row>
    <row r="1484" spans="1:1" x14ac:dyDescent="0.25">
      <c r="A1484">
        <v>44882393</v>
      </c>
    </row>
    <row r="1485" spans="1:1" x14ac:dyDescent="0.25">
      <c r="A1485">
        <v>44937926</v>
      </c>
    </row>
    <row r="1486" spans="1:1" x14ac:dyDescent="0.25">
      <c r="A1486">
        <v>45015009</v>
      </c>
    </row>
    <row r="1487" spans="1:1" x14ac:dyDescent="0.25">
      <c r="A1487">
        <v>45081794</v>
      </c>
    </row>
    <row r="1488" spans="1:1" x14ac:dyDescent="0.25">
      <c r="A1488">
        <v>45158089</v>
      </c>
    </row>
    <row r="1489" spans="1:1" x14ac:dyDescent="0.25">
      <c r="A1489">
        <v>45232967</v>
      </c>
    </row>
    <row r="1490" spans="1:1" x14ac:dyDescent="0.25">
      <c r="A1490">
        <v>45373038</v>
      </c>
    </row>
    <row r="1491" spans="1:1" x14ac:dyDescent="0.25">
      <c r="A1491">
        <v>45862784</v>
      </c>
    </row>
    <row r="1492" spans="1:1" x14ac:dyDescent="0.25">
      <c r="A1492">
        <v>45940361</v>
      </c>
    </row>
    <row r="1493" spans="1:1" x14ac:dyDescent="0.25">
      <c r="A1493">
        <v>45948073</v>
      </c>
    </row>
    <row r="1494" spans="1:1" x14ac:dyDescent="0.25">
      <c r="A1494">
        <v>46023878</v>
      </c>
    </row>
    <row r="1495" spans="1:1" x14ac:dyDescent="0.25">
      <c r="A1495">
        <v>46255010</v>
      </c>
    </row>
    <row r="1496" spans="1:1" x14ac:dyDescent="0.25">
      <c r="A1496">
        <v>47025160</v>
      </c>
    </row>
    <row r="1497" spans="1:1" x14ac:dyDescent="0.25">
      <c r="A1497">
        <v>47261256</v>
      </c>
    </row>
    <row r="1498" spans="1:1" x14ac:dyDescent="0.25">
      <c r="A1498">
        <v>47596793</v>
      </c>
    </row>
    <row r="1499" spans="1:1" x14ac:dyDescent="0.25">
      <c r="A1499">
        <v>47615054</v>
      </c>
    </row>
    <row r="1500" spans="1:1" x14ac:dyDescent="0.25">
      <c r="A1500">
        <v>47677051</v>
      </c>
    </row>
    <row r="1501" spans="1:1" x14ac:dyDescent="0.25">
      <c r="A1501">
        <v>47707639</v>
      </c>
    </row>
    <row r="1502" spans="1:1" x14ac:dyDescent="0.25">
      <c r="A1502">
        <v>47855743</v>
      </c>
    </row>
    <row r="1503" spans="1:1" x14ac:dyDescent="0.25">
      <c r="A1503">
        <v>48497496</v>
      </c>
    </row>
    <row r="1504" spans="1:1" x14ac:dyDescent="0.25">
      <c r="A1504">
        <v>48529464</v>
      </c>
    </row>
    <row r="1505" spans="1:1" x14ac:dyDescent="0.25">
      <c r="A1505">
        <v>48625903</v>
      </c>
    </row>
    <row r="1506" spans="1:1" x14ac:dyDescent="0.25">
      <c r="A1506">
        <v>48630026</v>
      </c>
    </row>
    <row r="1507" spans="1:1" x14ac:dyDescent="0.25">
      <c r="A1507">
        <v>48661666</v>
      </c>
    </row>
    <row r="1508" spans="1:1" x14ac:dyDescent="0.25">
      <c r="A1508">
        <v>48676568</v>
      </c>
    </row>
    <row r="1509" spans="1:1" x14ac:dyDescent="0.25">
      <c r="A1509">
        <v>48919339</v>
      </c>
    </row>
    <row r="1510" spans="1:1" x14ac:dyDescent="0.25">
      <c r="A1510">
        <v>49093359</v>
      </c>
    </row>
    <row r="1511" spans="1:1" x14ac:dyDescent="0.25">
      <c r="A1511">
        <v>49158974</v>
      </c>
    </row>
    <row r="1512" spans="1:1" x14ac:dyDescent="0.25">
      <c r="A1512">
        <v>49278984</v>
      </c>
    </row>
    <row r="1513" spans="1:1" x14ac:dyDescent="0.25">
      <c r="A1513">
        <v>49342013</v>
      </c>
    </row>
    <row r="1514" spans="1:1" x14ac:dyDescent="0.25">
      <c r="A1514">
        <v>49390412</v>
      </c>
    </row>
    <row r="1515" spans="1:1" x14ac:dyDescent="0.25">
      <c r="A1515">
        <v>49840829</v>
      </c>
    </row>
    <row r="1516" spans="1:1" x14ac:dyDescent="0.25">
      <c r="A1516">
        <v>49920930</v>
      </c>
    </row>
    <row r="1517" spans="1:1" x14ac:dyDescent="0.25">
      <c r="A1517">
        <v>50583407</v>
      </c>
    </row>
    <row r="1518" spans="1:1" x14ac:dyDescent="0.25">
      <c r="A1518">
        <v>51367705</v>
      </c>
    </row>
    <row r="1519" spans="1:1" x14ac:dyDescent="0.25">
      <c r="A1519">
        <v>51855396</v>
      </c>
    </row>
    <row r="1520" spans="1:1" x14ac:dyDescent="0.25">
      <c r="A1520">
        <v>52064221</v>
      </c>
    </row>
    <row r="1521" spans="1:1" x14ac:dyDescent="0.25">
      <c r="A1521">
        <v>52165701</v>
      </c>
    </row>
    <row r="1522" spans="1:1" x14ac:dyDescent="0.25">
      <c r="A1522">
        <v>52214055</v>
      </c>
    </row>
    <row r="1523" spans="1:1" x14ac:dyDescent="0.25">
      <c r="A1523">
        <v>52391912</v>
      </c>
    </row>
    <row r="1524" spans="1:1" x14ac:dyDescent="0.25">
      <c r="A1524">
        <v>52468382</v>
      </c>
    </row>
    <row r="1525" spans="1:1" x14ac:dyDescent="0.25">
      <c r="A1525">
        <v>53117702</v>
      </c>
    </row>
    <row r="1526" spans="1:1" x14ac:dyDescent="0.25">
      <c r="A1526">
        <v>53370610</v>
      </c>
    </row>
    <row r="1527" spans="1:1" x14ac:dyDescent="0.25">
      <c r="A1527">
        <v>53378457</v>
      </c>
    </row>
    <row r="1528" spans="1:1" x14ac:dyDescent="0.25">
      <c r="A1528">
        <v>53386383</v>
      </c>
    </row>
    <row r="1529" spans="1:1" x14ac:dyDescent="0.25">
      <c r="A1529">
        <v>53762222</v>
      </c>
    </row>
    <row r="1530" spans="1:1" x14ac:dyDescent="0.25">
      <c r="A1530">
        <v>54006070</v>
      </c>
    </row>
    <row r="1531" spans="1:1" x14ac:dyDescent="0.25">
      <c r="A1531">
        <v>54136845</v>
      </c>
    </row>
    <row r="1532" spans="1:1" x14ac:dyDescent="0.25">
      <c r="A1532">
        <v>54536153</v>
      </c>
    </row>
    <row r="1533" spans="1:1" x14ac:dyDescent="0.25">
      <c r="A1533">
        <v>54554135</v>
      </c>
    </row>
    <row r="1534" spans="1:1" x14ac:dyDescent="0.25">
      <c r="A1534">
        <v>54586484</v>
      </c>
    </row>
    <row r="1535" spans="1:1" x14ac:dyDescent="0.25">
      <c r="A1535">
        <v>54713807</v>
      </c>
    </row>
    <row r="1536" spans="1:1" x14ac:dyDescent="0.25">
      <c r="A1536">
        <v>54821549</v>
      </c>
    </row>
    <row r="1537" spans="1:1" x14ac:dyDescent="0.25">
      <c r="A1537">
        <v>54840810</v>
      </c>
    </row>
    <row r="1538" spans="1:1" x14ac:dyDescent="0.25">
      <c r="A1538">
        <v>55462392</v>
      </c>
    </row>
    <row r="1539" spans="1:1" x14ac:dyDescent="0.25">
      <c r="A1539">
        <v>55464931</v>
      </c>
    </row>
    <row r="1540" spans="1:1" x14ac:dyDescent="0.25">
      <c r="A1540">
        <v>55614678</v>
      </c>
    </row>
    <row r="1541" spans="1:1" x14ac:dyDescent="0.25">
      <c r="A1541">
        <v>55621633</v>
      </c>
    </row>
    <row r="1542" spans="1:1" x14ac:dyDescent="0.25">
      <c r="A1542">
        <v>55896338</v>
      </c>
    </row>
    <row r="1543" spans="1:1" x14ac:dyDescent="0.25">
      <c r="A1543">
        <v>56115408</v>
      </c>
    </row>
    <row r="1544" spans="1:1" x14ac:dyDescent="0.25">
      <c r="A1544">
        <v>56127547</v>
      </c>
    </row>
    <row r="1545" spans="1:1" x14ac:dyDescent="0.25">
      <c r="A1545">
        <v>57101974</v>
      </c>
    </row>
    <row r="1546" spans="1:1" x14ac:dyDescent="0.25">
      <c r="A1546">
        <v>57211290</v>
      </c>
    </row>
    <row r="1547" spans="1:1" x14ac:dyDescent="0.25">
      <c r="A1547">
        <v>57395204</v>
      </c>
    </row>
    <row r="1548" spans="1:1" x14ac:dyDescent="0.25">
      <c r="A1548">
        <v>57891628</v>
      </c>
    </row>
    <row r="1549" spans="1:1" x14ac:dyDescent="0.25">
      <c r="A1549">
        <v>57957786</v>
      </c>
    </row>
    <row r="1550" spans="1:1" x14ac:dyDescent="0.25">
      <c r="A1550">
        <v>58037769</v>
      </c>
    </row>
    <row r="1551" spans="1:1" x14ac:dyDescent="0.25">
      <c r="A1551">
        <v>58067439</v>
      </c>
    </row>
    <row r="1552" spans="1:1" x14ac:dyDescent="0.25">
      <c r="A1552">
        <v>58420185</v>
      </c>
    </row>
    <row r="1553" spans="1:1" x14ac:dyDescent="0.25">
      <c r="A1553">
        <v>59508384</v>
      </c>
    </row>
    <row r="1554" spans="1:1" x14ac:dyDescent="0.25">
      <c r="A1554">
        <v>59723258</v>
      </c>
    </row>
    <row r="1555" spans="1:1" x14ac:dyDescent="0.25">
      <c r="A1555">
        <v>59864989</v>
      </c>
    </row>
    <row r="1556" spans="1:1" x14ac:dyDescent="0.25">
      <c r="A1556">
        <v>59984179</v>
      </c>
    </row>
    <row r="1557" spans="1:1" x14ac:dyDescent="0.25">
      <c r="A1557">
        <v>60113139</v>
      </c>
    </row>
    <row r="1558" spans="1:1" x14ac:dyDescent="0.25">
      <c r="A1558">
        <v>60158843</v>
      </c>
    </row>
    <row r="1559" spans="1:1" x14ac:dyDescent="0.25">
      <c r="A1559">
        <v>60454232</v>
      </c>
    </row>
    <row r="1560" spans="1:1" x14ac:dyDescent="0.25">
      <c r="A1560">
        <v>60885211</v>
      </c>
    </row>
    <row r="1561" spans="1:1" x14ac:dyDescent="0.25">
      <c r="A1561">
        <v>61228399</v>
      </c>
    </row>
    <row r="1562" spans="1:1" x14ac:dyDescent="0.25">
      <c r="A1562">
        <v>61322035</v>
      </c>
    </row>
    <row r="1563" spans="1:1" x14ac:dyDescent="0.25">
      <c r="A1563">
        <v>61527800</v>
      </c>
    </row>
    <row r="1564" spans="1:1" x14ac:dyDescent="0.25">
      <c r="A1564">
        <v>61812355</v>
      </c>
    </row>
    <row r="1565" spans="1:1" x14ac:dyDescent="0.25">
      <c r="A1565">
        <v>62016185</v>
      </c>
    </row>
    <row r="1566" spans="1:1" x14ac:dyDescent="0.25">
      <c r="A1566">
        <v>62086163</v>
      </c>
    </row>
    <row r="1567" spans="1:1" x14ac:dyDescent="0.25">
      <c r="A1567">
        <v>62150310</v>
      </c>
    </row>
    <row r="1568" spans="1:1" x14ac:dyDescent="0.25">
      <c r="A1568">
        <v>62653835</v>
      </c>
    </row>
    <row r="1569" spans="1:1" x14ac:dyDescent="0.25">
      <c r="A1569">
        <v>62836073</v>
      </c>
    </row>
    <row r="1570" spans="1:1" x14ac:dyDescent="0.25">
      <c r="A1570">
        <v>63141248</v>
      </c>
    </row>
    <row r="1571" spans="1:1" x14ac:dyDescent="0.25">
      <c r="A1571">
        <v>63291235</v>
      </c>
    </row>
    <row r="1572" spans="1:1" x14ac:dyDescent="0.25">
      <c r="A1572">
        <v>63492662</v>
      </c>
    </row>
    <row r="1573" spans="1:1" x14ac:dyDescent="0.25">
      <c r="A1573">
        <v>63613334</v>
      </c>
    </row>
    <row r="1574" spans="1:1" x14ac:dyDescent="0.25">
      <c r="A1574">
        <v>64586869</v>
      </c>
    </row>
    <row r="1575" spans="1:1" x14ac:dyDescent="0.25">
      <c r="A1575">
        <v>64733982</v>
      </c>
    </row>
    <row r="1576" spans="1:1" x14ac:dyDescent="0.25">
      <c r="A1576">
        <v>64900068</v>
      </c>
    </row>
    <row r="1577" spans="1:1" x14ac:dyDescent="0.25">
      <c r="A1577">
        <v>64932677</v>
      </c>
    </row>
    <row r="1578" spans="1:1" x14ac:dyDescent="0.25">
      <c r="A1578">
        <v>65166542</v>
      </c>
    </row>
    <row r="1579" spans="1:1" x14ac:dyDescent="0.25">
      <c r="A1579">
        <v>65621292</v>
      </c>
    </row>
    <row r="1580" spans="1:1" x14ac:dyDescent="0.25">
      <c r="A1580">
        <v>65923776</v>
      </c>
    </row>
    <row r="1581" spans="1:1" x14ac:dyDescent="0.25">
      <c r="A1581">
        <v>66336445</v>
      </c>
    </row>
    <row r="1582" spans="1:1" x14ac:dyDescent="0.25">
      <c r="A1582">
        <v>66377806</v>
      </c>
    </row>
    <row r="1583" spans="1:1" x14ac:dyDescent="0.25">
      <c r="A1583">
        <v>66465215</v>
      </c>
    </row>
    <row r="1584" spans="1:1" x14ac:dyDescent="0.25">
      <c r="A1584">
        <v>66638685</v>
      </c>
    </row>
    <row r="1585" spans="1:1" x14ac:dyDescent="0.25">
      <c r="A1585">
        <v>66800387</v>
      </c>
    </row>
    <row r="1586" spans="1:1" x14ac:dyDescent="0.25">
      <c r="A1586">
        <v>66871690</v>
      </c>
    </row>
    <row r="1587" spans="1:1" x14ac:dyDescent="0.25">
      <c r="A1587">
        <v>67064385</v>
      </c>
    </row>
    <row r="1588" spans="1:1" x14ac:dyDescent="0.25">
      <c r="A1588">
        <v>67688044</v>
      </c>
    </row>
    <row r="1589" spans="1:1" x14ac:dyDescent="0.25">
      <c r="A1589">
        <v>67748426</v>
      </c>
    </row>
    <row r="1590" spans="1:1" x14ac:dyDescent="0.25">
      <c r="A1590">
        <v>67913744</v>
      </c>
    </row>
    <row r="1591" spans="1:1" x14ac:dyDescent="0.25">
      <c r="A1591">
        <v>67964973</v>
      </c>
    </row>
    <row r="1592" spans="1:1" x14ac:dyDescent="0.25">
      <c r="A1592">
        <v>68043713</v>
      </c>
    </row>
    <row r="1593" spans="1:1" x14ac:dyDescent="0.25">
      <c r="A1593">
        <v>68647339</v>
      </c>
    </row>
    <row r="1594" spans="1:1" x14ac:dyDescent="0.25">
      <c r="A1594">
        <v>68647777</v>
      </c>
    </row>
    <row r="1595" spans="1:1" x14ac:dyDescent="0.25">
      <c r="A1595">
        <v>68677362</v>
      </c>
    </row>
    <row r="1596" spans="1:1" x14ac:dyDescent="0.25">
      <c r="A1596">
        <v>68966479</v>
      </c>
    </row>
    <row r="1597" spans="1:1" x14ac:dyDescent="0.25">
      <c r="A1597">
        <v>69001821</v>
      </c>
    </row>
    <row r="1598" spans="1:1" x14ac:dyDescent="0.25">
      <c r="A1598">
        <v>69273048</v>
      </c>
    </row>
    <row r="1599" spans="1:1" x14ac:dyDescent="0.25">
      <c r="A1599">
        <v>69734527</v>
      </c>
    </row>
    <row r="1600" spans="1:1" x14ac:dyDescent="0.25">
      <c r="A1600">
        <v>70367818</v>
      </c>
    </row>
    <row r="1601" spans="1:1" x14ac:dyDescent="0.25">
      <c r="A1601">
        <v>70606958</v>
      </c>
    </row>
    <row r="1602" spans="1:1" x14ac:dyDescent="0.25">
      <c r="A1602">
        <v>70678482</v>
      </c>
    </row>
    <row r="1603" spans="1:1" x14ac:dyDescent="0.25">
      <c r="A1603">
        <v>70730125</v>
      </c>
    </row>
    <row r="1604" spans="1:1" x14ac:dyDescent="0.25">
      <c r="A1604">
        <v>70786056</v>
      </c>
    </row>
    <row r="1605" spans="1:1" x14ac:dyDescent="0.25">
      <c r="A1605">
        <v>71021004</v>
      </c>
    </row>
    <row r="1606" spans="1:1" x14ac:dyDescent="0.25">
      <c r="A1606">
        <v>71036125</v>
      </c>
    </row>
    <row r="1607" spans="1:1" x14ac:dyDescent="0.25">
      <c r="A1607">
        <v>71207090</v>
      </c>
    </row>
    <row r="1608" spans="1:1" x14ac:dyDescent="0.25">
      <c r="A1608">
        <v>71218936</v>
      </c>
    </row>
    <row r="1609" spans="1:1" x14ac:dyDescent="0.25">
      <c r="A1609">
        <v>71564278</v>
      </c>
    </row>
    <row r="1610" spans="1:1" x14ac:dyDescent="0.25">
      <c r="A1610">
        <v>71730854</v>
      </c>
    </row>
    <row r="1611" spans="1:1" x14ac:dyDescent="0.25">
      <c r="A1611">
        <v>71807686</v>
      </c>
    </row>
    <row r="1612" spans="1:1" x14ac:dyDescent="0.25">
      <c r="A1612">
        <v>72014227</v>
      </c>
    </row>
    <row r="1613" spans="1:1" x14ac:dyDescent="0.25">
      <c r="A1613">
        <v>72287838</v>
      </c>
    </row>
    <row r="1614" spans="1:1" x14ac:dyDescent="0.25">
      <c r="A1614">
        <v>72289518</v>
      </c>
    </row>
    <row r="1615" spans="1:1" x14ac:dyDescent="0.25">
      <c r="A1615">
        <v>72312196</v>
      </c>
    </row>
    <row r="1616" spans="1:1" x14ac:dyDescent="0.25">
      <c r="A1616">
        <v>72701808</v>
      </c>
    </row>
    <row r="1617" spans="1:1" x14ac:dyDescent="0.25">
      <c r="A1617">
        <v>73042148</v>
      </c>
    </row>
    <row r="1618" spans="1:1" x14ac:dyDescent="0.25">
      <c r="A1618">
        <v>73284745</v>
      </c>
    </row>
    <row r="1619" spans="1:1" x14ac:dyDescent="0.25">
      <c r="A1619">
        <v>73350537</v>
      </c>
    </row>
    <row r="1620" spans="1:1" x14ac:dyDescent="0.25">
      <c r="A1620">
        <v>73460179</v>
      </c>
    </row>
    <row r="1621" spans="1:1" x14ac:dyDescent="0.25">
      <c r="A1621">
        <v>73690742</v>
      </c>
    </row>
    <row r="1622" spans="1:1" x14ac:dyDescent="0.25">
      <c r="A1622">
        <v>73970924</v>
      </c>
    </row>
    <row r="1623" spans="1:1" x14ac:dyDescent="0.25">
      <c r="A1623">
        <v>74135093</v>
      </c>
    </row>
    <row r="1624" spans="1:1" x14ac:dyDescent="0.25">
      <c r="A1624">
        <v>75048005</v>
      </c>
    </row>
    <row r="1625" spans="1:1" x14ac:dyDescent="0.25">
      <c r="A1625">
        <v>75122204</v>
      </c>
    </row>
    <row r="1626" spans="1:1" x14ac:dyDescent="0.25">
      <c r="A1626">
        <v>75645195</v>
      </c>
    </row>
    <row r="1627" spans="1:1" x14ac:dyDescent="0.25">
      <c r="A1627">
        <v>75818182</v>
      </c>
    </row>
    <row r="1628" spans="1:1" x14ac:dyDescent="0.25">
      <c r="A1628">
        <v>75873682</v>
      </c>
    </row>
    <row r="1629" spans="1:1" x14ac:dyDescent="0.25">
      <c r="A1629">
        <v>76099906</v>
      </c>
    </row>
    <row r="1630" spans="1:1" x14ac:dyDescent="0.25">
      <c r="A1630">
        <v>76139570</v>
      </c>
    </row>
    <row r="1631" spans="1:1" x14ac:dyDescent="0.25">
      <c r="A1631">
        <v>76310343</v>
      </c>
    </row>
    <row r="1632" spans="1:1" x14ac:dyDescent="0.25">
      <c r="A1632">
        <v>76644634</v>
      </c>
    </row>
    <row r="1633" spans="1:1" x14ac:dyDescent="0.25">
      <c r="A1633">
        <v>76777492</v>
      </c>
    </row>
    <row r="1634" spans="1:1" x14ac:dyDescent="0.25">
      <c r="A1634">
        <v>76845076</v>
      </c>
    </row>
    <row r="1635" spans="1:1" x14ac:dyDescent="0.25">
      <c r="A1635">
        <v>77036136</v>
      </c>
    </row>
    <row r="1636" spans="1:1" x14ac:dyDescent="0.25">
      <c r="A1636">
        <v>77096634</v>
      </c>
    </row>
    <row r="1637" spans="1:1" x14ac:dyDescent="0.25">
      <c r="A1637">
        <v>77607017</v>
      </c>
    </row>
    <row r="1638" spans="1:1" x14ac:dyDescent="0.25">
      <c r="A1638">
        <v>77705897</v>
      </c>
    </row>
    <row r="1639" spans="1:1" x14ac:dyDescent="0.25">
      <c r="A1639">
        <v>77869622</v>
      </c>
    </row>
    <row r="1640" spans="1:1" x14ac:dyDescent="0.25">
      <c r="A1640">
        <v>77946476</v>
      </c>
    </row>
    <row r="1641" spans="1:1" x14ac:dyDescent="0.25">
      <c r="A1641">
        <v>78009874</v>
      </c>
    </row>
    <row r="1642" spans="1:1" x14ac:dyDescent="0.25">
      <c r="A1642">
        <v>78709747</v>
      </c>
    </row>
    <row r="1643" spans="1:1" x14ac:dyDescent="0.25">
      <c r="A1643">
        <v>78940032</v>
      </c>
    </row>
    <row r="1644" spans="1:1" x14ac:dyDescent="0.25">
      <c r="A1644">
        <v>78976022</v>
      </c>
    </row>
    <row r="1645" spans="1:1" x14ac:dyDescent="0.25">
      <c r="A1645">
        <v>79212542</v>
      </c>
    </row>
    <row r="1646" spans="1:1" x14ac:dyDescent="0.25">
      <c r="A1646">
        <v>79381100</v>
      </c>
    </row>
    <row r="1647" spans="1:1" x14ac:dyDescent="0.25">
      <c r="A1647">
        <v>79698655</v>
      </c>
    </row>
    <row r="1648" spans="1:1" x14ac:dyDescent="0.25">
      <c r="A1648">
        <v>79890857</v>
      </c>
    </row>
    <row r="1649" spans="1:1" x14ac:dyDescent="0.25">
      <c r="A1649">
        <v>80038636</v>
      </c>
    </row>
    <row r="1650" spans="1:1" x14ac:dyDescent="0.25">
      <c r="A1650">
        <v>80306197</v>
      </c>
    </row>
    <row r="1651" spans="1:1" x14ac:dyDescent="0.25">
      <c r="A1651">
        <v>80907155</v>
      </c>
    </row>
    <row r="1652" spans="1:1" x14ac:dyDescent="0.25">
      <c r="A1652">
        <v>81010250</v>
      </c>
    </row>
    <row r="1653" spans="1:1" x14ac:dyDescent="0.25">
      <c r="A1653">
        <v>81218024</v>
      </c>
    </row>
    <row r="1654" spans="1:1" x14ac:dyDescent="0.25">
      <c r="A1654">
        <v>81575080</v>
      </c>
    </row>
    <row r="1655" spans="1:1" x14ac:dyDescent="0.25">
      <c r="A1655">
        <v>81613163</v>
      </c>
    </row>
    <row r="1656" spans="1:1" x14ac:dyDescent="0.25">
      <c r="A1656">
        <v>81880891</v>
      </c>
    </row>
    <row r="1657" spans="1:1" x14ac:dyDescent="0.25">
      <c r="A1657">
        <v>82239478</v>
      </c>
    </row>
    <row r="1658" spans="1:1" x14ac:dyDescent="0.25">
      <c r="A1658">
        <v>82949156</v>
      </c>
    </row>
    <row r="1659" spans="1:1" x14ac:dyDescent="0.25">
      <c r="A1659">
        <v>83559673</v>
      </c>
    </row>
    <row r="1660" spans="1:1" x14ac:dyDescent="0.25">
      <c r="A1660">
        <v>83707586</v>
      </c>
    </row>
    <row r="1661" spans="1:1" x14ac:dyDescent="0.25">
      <c r="A1661">
        <v>84513035</v>
      </c>
    </row>
    <row r="1662" spans="1:1" x14ac:dyDescent="0.25">
      <c r="A1662">
        <v>84589848</v>
      </c>
    </row>
    <row r="1663" spans="1:1" x14ac:dyDescent="0.25">
      <c r="A1663">
        <v>84684423</v>
      </c>
    </row>
    <row r="1664" spans="1:1" x14ac:dyDescent="0.25">
      <c r="A1664">
        <v>85422307</v>
      </c>
    </row>
    <row r="1665" spans="1:1" x14ac:dyDescent="0.25">
      <c r="A1665">
        <v>85598139</v>
      </c>
    </row>
    <row r="1666" spans="1:1" x14ac:dyDescent="0.25">
      <c r="A1666">
        <v>85666950</v>
      </c>
    </row>
    <row r="1667" spans="1:1" x14ac:dyDescent="0.25">
      <c r="A1667">
        <v>85838361</v>
      </c>
    </row>
    <row r="1668" spans="1:1" x14ac:dyDescent="0.25">
      <c r="A1668">
        <v>86774913</v>
      </c>
    </row>
    <row r="1669" spans="1:1" x14ac:dyDescent="0.25">
      <c r="A1669">
        <v>86965710</v>
      </c>
    </row>
    <row r="1670" spans="1:1" x14ac:dyDescent="0.25">
      <c r="A1670">
        <v>87702896</v>
      </c>
    </row>
    <row r="1671" spans="1:1" x14ac:dyDescent="0.25">
      <c r="A1671">
        <v>88366261</v>
      </c>
    </row>
    <row r="1672" spans="1:1" x14ac:dyDescent="0.25">
      <c r="A1672">
        <v>88664428</v>
      </c>
    </row>
    <row r="1673" spans="1:1" x14ac:dyDescent="0.25">
      <c r="A1673">
        <v>88666908</v>
      </c>
    </row>
    <row r="1674" spans="1:1" x14ac:dyDescent="0.25">
      <c r="A1674">
        <v>88929709</v>
      </c>
    </row>
    <row r="1675" spans="1:1" x14ac:dyDescent="0.25">
      <c r="A1675">
        <v>88929925</v>
      </c>
    </row>
    <row r="1676" spans="1:1" x14ac:dyDescent="0.25">
      <c r="A1676">
        <v>89098100</v>
      </c>
    </row>
    <row r="1677" spans="1:1" x14ac:dyDescent="0.25">
      <c r="A1677">
        <v>89263578</v>
      </c>
    </row>
    <row r="1678" spans="1:1" x14ac:dyDescent="0.25">
      <c r="A1678">
        <v>89419064</v>
      </c>
    </row>
    <row r="1679" spans="1:1" x14ac:dyDescent="0.25">
      <c r="A1679">
        <v>89691426</v>
      </c>
    </row>
    <row r="1680" spans="1:1" x14ac:dyDescent="0.25">
      <c r="A1680">
        <v>89814525</v>
      </c>
    </row>
    <row r="1681" spans="1:1" x14ac:dyDescent="0.25">
      <c r="A1681">
        <v>90271112</v>
      </c>
    </row>
    <row r="1682" spans="1:1" x14ac:dyDescent="0.25">
      <c r="A1682">
        <v>90417363</v>
      </c>
    </row>
    <row r="1683" spans="1:1" x14ac:dyDescent="0.25">
      <c r="A1683">
        <v>90532439</v>
      </c>
    </row>
    <row r="1684" spans="1:1" x14ac:dyDescent="0.25">
      <c r="A1684">
        <v>90533733</v>
      </c>
    </row>
    <row r="1685" spans="1:1" x14ac:dyDescent="0.25">
      <c r="A1685">
        <v>90762334</v>
      </c>
    </row>
    <row r="1686" spans="1:1" x14ac:dyDescent="0.25">
      <c r="A1686">
        <v>90880011</v>
      </c>
    </row>
    <row r="1687" spans="1:1" x14ac:dyDescent="0.25">
      <c r="A1687">
        <v>90884366</v>
      </c>
    </row>
    <row r="1688" spans="1:1" x14ac:dyDescent="0.25">
      <c r="A1688">
        <v>90993861</v>
      </c>
    </row>
    <row r="1689" spans="1:1" x14ac:dyDescent="0.25">
      <c r="A1689">
        <v>91032395</v>
      </c>
    </row>
    <row r="1690" spans="1:1" x14ac:dyDescent="0.25">
      <c r="A1690">
        <v>91129571</v>
      </c>
    </row>
    <row r="1691" spans="1:1" x14ac:dyDescent="0.25">
      <c r="A1691">
        <v>91208799</v>
      </c>
    </row>
    <row r="1692" spans="1:1" x14ac:dyDescent="0.25">
      <c r="A1692">
        <v>91626903</v>
      </c>
    </row>
    <row r="1693" spans="1:1" x14ac:dyDescent="0.25">
      <c r="A1693">
        <v>91743317</v>
      </c>
    </row>
    <row r="1694" spans="1:1" x14ac:dyDescent="0.25">
      <c r="A1694">
        <v>91907883</v>
      </c>
    </row>
    <row r="1695" spans="1:1" x14ac:dyDescent="0.25">
      <c r="A1695">
        <v>92127966</v>
      </c>
    </row>
    <row r="1696" spans="1:1" x14ac:dyDescent="0.25">
      <c r="A1696">
        <v>92326393</v>
      </c>
    </row>
    <row r="1697" spans="1:1" x14ac:dyDescent="0.25">
      <c r="A1697">
        <v>92414932</v>
      </c>
    </row>
    <row r="1698" spans="1:1" x14ac:dyDescent="0.25">
      <c r="A1698">
        <v>92461001</v>
      </c>
    </row>
    <row r="1699" spans="1:1" x14ac:dyDescent="0.25">
      <c r="A1699">
        <v>92597723</v>
      </c>
    </row>
    <row r="1700" spans="1:1" x14ac:dyDescent="0.25">
      <c r="A1700">
        <v>93050839</v>
      </c>
    </row>
    <row r="1701" spans="1:1" x14ac:dyDescent="0.25">
      <c r="A1701">
        <v>93611539</v>
      </c>
    </row>
    <row r="1702" spans="1:1" x14ac:dyDescent="0.25">
      <c r="A1702">
        <v>93696449</v>
      </c>
    </row>
    <row r="1703" spans="1:1" x14ac:dyDescent="0.25">
      <c r="A1703">
        <v>93794133</v>
      </c>
    </row>
    <row r="1704" spans="1:1" x14ac:dyDescent="0.25">
      <c r="A1704">
        <v>93811207</v>
      </c>
    </row>
    <row r="1705" spans="1:1" x14ac:dyDescent="0.25">
      <c r="A1705">
        <v>94197168</v>
      </c>
    </row>
    <row r="1706" spans="1:1" x14ac:dyDescent="0.25">
      <c r="A1706">
        <v>94634526</v>
      </c>
    </row>
    <row r="1707" spans="1:1" x14ac:dyDescent="0.25">
      <c r="A1707">
        <v>94989369</v>
      </c>
    </row>
    <row r="1708" spans="1:1" x14ac:dyDescent="0.25">
      <c r="A1708">
        <v>95211263</v>
      </c>
    </row>
    <row r="1709" spans="1:1" x14ac:dyDescent="0.25">
      <c r="A1709">
        <v>95805020</v>
      </c>
    </row>
    <row r="1710" spans="1:1" x14ac:dyDescent="0.25">
      <c r="A1710">
        <v>96191858</v>
      </c>
    </row>
    <row r="1711" spans="1:1" x14ac:dyDescent="0.25">
      <c r="A1711">
        <v>96302157</v>
      </c>
    </row>
    <row r="1712" spans="1:1" x14ac:dyDescent="0.25">
      <c r="A1712">
        <v>96323047</v>
      </c>
    </row>
    <row r="1713" spans="1:1" x14ac:dyDescent="0.25">
      <c r="A1713">
        <v>96375379</v>
      </c>
    </row>
    <row r="1714" spans="1:1" x14ac:dyDescent="0.25">
      <c r="A1714">
        <v>96381896</v>
      </c>
    </row>
    <row r="1715" spans="1:1" x14ac:dyDescent="0.25">
      <c r="A1715">
        <v>96404523</v>
      </c>
    </row>
    <row r="1716" spans="1:1" x14ac:dyDescent="0.25">
      <c r="A1716">
        <v>96424596</v>
      </c>
    </row>
    <row r="1717" spans="1:1" x14ac:dyDescent="0.25">
      <c r="A1717">
        <v>96620804</v>
      </c>
    </row>
    <row r="1718" spans="1:1" x14ac:dyDescent="0.25">
      <c r="A1718">
        <v>96736796</v>
      </c>
    </row>
    <row r="1719" spans="1:1" x14ac:dyDescent="0.25">
      <c r="A1719">
        <v>96949751</v>
      </c>
    </row>
    <row r="1720" spans="1:1" x14ac:dyDescent="0.25">
      <c r="A1720">
        <v>96977805</v>
      </c>
    </row>
    <row r="1721" spans="1:1" x14ac:dyDescent="0.25">
      <c r="A1721">
        <v>97317489</v>
      </c>
    </row>
    <row r="1722" spans="1:1" x14ac:dyDescent="0.25">
      <c r="A1722">
        <v>97459926</v>
      </c>
    </row>
    <row r="1723" spans="1:1" x14ac:dyDescent="0.25">
      <c r="A1723">
        <v>97558765</v>
      </c>
    </row>
    <row r="1724" spans="1:1" x14ac:dyDescent="0.25">
      <c r="A1724">
        <v>97596112</v>
      </c>
    </row>
    <row r="1725" spans="1:1" x14ac:dyDescent="0.25">
      <c r="A1725">
        <v>97646706</v>
      </c>
    </row>
    <row r="1726" spans="1:1" x14ac:dyDescent="0.25">
      <c r="A1726">
        <v>97782375</v>
      </c>
    </row>
    <row r="1727" spans="1:1" x14ac:dyDescent="0.25">
      <c r="A1727">
        <v>97798921</v>
      </c>
    </row>
    <row r="1728" spans="1:1" x14ac:dyDescent="0.25">
      <c r="A1728">
        <v>97876188</v>
      </c>
    </row>
    <row r="1729" spans="1:1" x14ac:dyDescent="0.25">
      <c r="A1729">
        <v>97953696</v>
      </c>
    </row>
    <row r="1730" spans="1:1" x14ac:dyDescent="0.25">
      <c r="A1730">
        <v>97997759</v>
      </c>
    </row>
    <row r="1731" spans="1:1" x14ac:dyDescent="0.25">
      <c r="A1731">
        <v>98021540</v>
      </c>
    </row>
    <row r="1732" spans="1:1" x14ac:dyDescent="0.25">
      <c r="A1732">
        <v>98238772</v>
      </c>
    </row>
    <row r="1733" spans="1:1" x14ac:dyDescent="0.25">
      <c r="A1733">
        <v>98382147</v>
      </c>
    </row>
    <row r="1734" spans="1:1" x14ac:dyDescent="0.25">
      <c r="A1734">
        <v>98391891</v>
      </c>
    </row>
    <row r="1735" spans="1:1" x14ac:dyDescent="0.25">
      <c r="A1735">
        <v>98695684</v>
      </c>
    </row>
    <row r="1736" spans="1:1" x14ac:dyDescent="0.25">
      <c r="A1736">
        <v>98737794</v>
      </c>
    </row>
    <row r="1737" spans="1:1" x14ac:dyDescent="0.25">
      <c r="A1737">
        <v>98939809</v>
      </c>
    </row>
    <row r="1738" spans="1:1" x14ac:dyDescent="0.25">
      <c r="A1738">
        <v>99056276</v>
      </c>
    </row>
    <row r="1739" spans="1:1" x14ac:dyDescent="0.25">
      <c r="A1739">
        <v>99162491</v>
      </c>
    </row>
    <row r="1740" spans="1:1" x14ac:dyDescent="0.25">
      <c r="A1740">
        <v>99625315</v>
      </c>
    </row>
    <row r="1741" spans="1:1" x14ac:dyDescent="0.25">
      <c r="A1741">
        <v>99625946</v>
      </c>
    </row>
    <row r="1742" spans="1:1" x14ac:dyDescent="0.25">
      <c r="A1742">
        <v>99905503</v>
      </c>
    </row>
    <row r="1743" spans="1:1" x14ac:dyDescent="0.25">
      <c r="A1743">
        <v>1088377750</v>
      </c>
    </row>
    <row r="1744" spans="1:1" x14ac:dyDescent="0.25">
      <c r="A1744">
        <v>1090396060</v>
      </c>
    </row>
    <row r="1745" spans="1:1" x14ac:dyDescent="0.25">
      <c r="A1745">
        <v>1094486764</v>
      </c>
    </row>
    <row r="1746" spans="1:1" x14ac:dyDescent="0.25">
      <c r="A1746">
        <v>1161028310</v>
      </c>
    </row>
    <row r="1747" spans="1:1" x14ac:dyDescent="0.25">
      <c r="A1747">
        <v>1288318920</v>
      </c>
    </row>
    <row r="1748" spans="1:1" x14ac:dyDescent="0.25">
      <c r="A1748">
        <v>1308483040</v>
      </c>
    </row>
    <row r="1749" spans="1:1" x14ac:dyDescent="0.25">
      <c r="A1749">
        <v>1521041994</v>
      </c>
    </row>
    <row r="1750" spans="1:1" x14ac:dyDescent="0.25">
      <c r="A1750">
        <v>1661643168</v>
      </c>
    </row>
    <row r="1751" spans="1:1" x14ac:dyDescent="0.25">
      <c r="A1751">
        <v>1731500345</v>
      </c>
    </row>
    <row r="1752" spans="1:1" x14ac:dyDescent="0.25">
      <c r="A1752">
        <v>1774304298</v>
      </c>
    </row>
    <row r="1753" spans="1:1" x14ac:dyDescent="0.25">
      <c r="A1753">
        <v>1822675725</v>
      </c>
    </row>
    <row r="1754" spans="1:1" x14ac:dyDescent="0.25">
      <c r="A1754">
        <v>1858872516</v>
      </c>
    </row>
    <row r="1755" spans="1:1" x14ac:dyDescent="0.25">
      <c r="A1755">
        <v>1936989939</v>
      </c>
    </row>
    <row r="1756" spans="1:1" x14ac:dyDescent="0.25">
      <c r="A1756">
        <v>1972250241</v>
      </c>
    </row>
    <row r="1757" spans="1:1" x14ac:dyDescent="0.25">
      <c r="A1757">
        <v>1973826522</v>
      </c>
    </row>
    <row r="1758" spans="1:1" x14ac:dyDescent="0.25">
      <c r="A1758">
        <v>2021941339</v>
      </c>
    </row>
    <row r="1759" spans="1:1" x14ac:dyDescent="0.25">
      <c r="A1759">
        <v>2079170589</v>
      </c>
    </row>
    <row r="1760" spans="1:1" x14ac:dyDescent="0.25">
      <c r="A1760">
        <v>2109147679</v>
      </c>
    </row>
    <row r="1761" spans="1:1" x14ac:dyDescent="0.25">
      <c r="A1761">
        <v>2211277198</v>
      </c>
    </row>
    <row r="1762" spans="1:1" x14ac:dyDescent="0.25">
      <c r="A1762">
        <v>2756059784</v>
      </c>
    </row>
    <row r="1763" spans="1:1" x14ac:dyDescent="0.25">
      <c r="A1763">
        <v>2890519255</v>
      </c>
    </row>
    <row r="1764" spans="1:1" x14ac:dyDescent="0.25">
      <c r="A1764">
        <v>3264546470</v>
      </c>
    </row>
    <row r="1765" spans="1:1" x14ac:dyDescent="0.25">
      <c r="A1765">
        <v>3273221616</v>
      </c>
    </row>
    <row r="1766" spans="1:1" x14ac:dyDescent="0.25">
      <c r="A1766">
        <v>3346801494</v>
      </c>
    </row>
    <row r="1767" spans="1:1" x14ac:dyDescent="0.25">
      <c r="A1767">
        <v>3379007610</v>
      </c>
    </row>
    <row r="1768" spans="1:1" x14ac:dyDescent="0.25">
      <c r="A1768">
        <v>3408462348</v>
      </c>
    </row>
    <row r="1769" spans="1:1" x14ac:dyDescent="0.25">
      <c r="A1769">
        <v>3414247278</v>
      </c>
    </row>
    <row r="1770" spans="1:1" x14ac:dyDescent="0.25">
      <c r="A1770">
        <v>3463982286</v>
      </c>
    </row>
    <row r="1771" spans="1:1" x14ac:dyDescent="0.25">
      <c r="A1771">
        <v>3758539398</v>
      </c>
    </row>
    <row r="1772" spans="1:1" x14ac:dyDescent="0.25">
      <c r="A1772">
        <v>3826370863</v>
      </c>
    </row>
    <row r="1773" spans="1:1" x14ac:dyDescent="0.25">
      <c r="A1773">
        <v>3897850970</v>
      </c>
    </row>
    <row r="1774" spans="1:1" x14ac:dyDescent="0.25">
      <c r="A1774">
        <v>3931739393</v>
      </c>
    </row>
    <row r="1775" spans="1:1" x14ac:dyDescent="0.25">
      <c r="A1775">
        <v>3968528766</v>
      </c>
    </row>
    <row r="1776" spans="1:1" x14ac:dyDescent="0.25">
      <c r="A1776">
        <v>3981821518</v>
      </c>
    </row>
    <row r="1777" spans="1:1" x14ac:dyDescent="0.25">
      <c r="A1777">
        <v>4045129075</v>
      </c>
    </row>
    <row r="1778" spans="1:1" x14ac:dyDescent="0.25">
      <c r="A1778">
        <v>4303543625</v>
      </c>
    </row>
    <row r="1779" spans="1:1" x14ac:dyDescent="0.25">
      <c r="A1779">
        <v>4344184930</v>
      </c>
    </row>
    <row r="1780" spans="1:1" x14ac:dyDescent="0.25">
      <c r="A1780">
        <v>4569864426</v>
      </c>
    </row>
    <row r="1781" spans="1:1" x14ac:dyDescent="0.25">
      <c r="A1781">
        <v>4600571814</v>
      </c>
    </row>
    <row r="1782" spans="1:1" x14ac:dyDescent="0.25">
      <c r="A1782">
        <v>4673703944</v>
      </c>
    </row>
    <row r="1783" spans="1:1" x14ac:dyDescent="0.25">
      <c r="A1783">
        <v>4941247888</v>
      </c>
    </row>
    <row r="1784" spans="1:1" x14ac:dyDescent="0.25">
      <c r="A1784">
        <v>4959551431</v>
      </c>
    </row>
    <row r="1785" spans="1:1" x14ac:dyDescent="0.25">
      <c r="A1785">
        <v>5107477025</v>
      </c>
    </row>
    <row r="1786" spans="1:1" x14ac:dyDescent="0.25">
      <c r="A1786">
        <v>5111892302</v>
      </c>
    </row>
    <row r="1787" spans="1:1" x14ac:dyDescent="0.25">
      <c r="A1787">
        <v>5273579381</v>
      </c>
    </row>
    <row r="1788" spans="1:1" x14ac:dyDescent="0.25">
      <c r="A1788">
        <v>5333653356</v>
      </c>
    </row>
    <row r="1789" spans="1:1" x14ac:dyDescent="0.25">
      <c r="A1789">
        <v>5341697748</v>
      </c>
    </row>
    <row r="1790" spans="1:1" x14ac:dyDescent="0.25">
      <c r="A1790">
        <v>5387521845</v>
      </c>
    </row>
    <row r="1791" spans="1:1" x14ac:dyDescent="0.25">
      <c r="A1791">
        <v>5526425146</v>
      </c>
    </row>
    <row r="1792" spans="1:1" x14ac:dyDescent="0.25">
      <c r="A1792">
        <v>5820632164</v>
      </c>
    </row>
    <row r="1793" spans="1:1" x14ac:dyDescent="0.25">
      <c r="A1793">
        <v>5839324907</v>
      </c>
    </row>
    <row r="1794" spans="1:1" x14ac:dyDescent="0.25">
      <c r="A1794">
        <v>5912377607</v>
      </c>
    </row>
    <row r="1795" spans="1:1" x14ac:dyDescent="0.25">
      <c r="A1795">
        <v>6128500046</v>
      </c>
    </row>
    <row r="1796" spans="1:1" x14ac:dyDescent="0.25">
      <c r="A1796">
        <v>6248157784</v>
      </c>
    </row>
    <row r="1797" spans="1:1" x14ac:dyDescent="0.25">
      <c r="A1797">
        <v>6275284312</v>
      </c>
    </row>
    <row r="1798" spans="1:1" x14ac:dyDescent="0.25">
      <c r="A1798">
        <v>6293367175</v>
      </c>
    </row>
    <row r="1799" spans="1:1" x14ac:dyDescent="0.25">
      <c r="A1799">
        <v>6516534288</v>
      </c>
    </row>
    <row r="1800" spans="1:1" x14ac:dyDescent="0.25">
      <c r="A1800">
        <v>6561564994</v>
      </c>
    </row>
    <row r="1801" spans="1:1" x14ac:dyDescent="0.25">
      <c r="A1801">
        <v>6637746981</v>
      </c>
    </row>
    <row r="1802" spans="1:1" x14ac:dyDescent="0.25">
      <c r="A1802">
        <v>6644360383</v>
      </c>
    </row>
    <row r="1803" spans="1:1" x14ac:dyDescent="0.25">
      <c r="A1803">
        <v>6700458395</v>
      </c>
    </row>
    <row r="1804" spans="1:1" x14ac:dyDescent="0.25">
      <c r="A1804">
        <v>6760428735</v>
      </c>
    </row>
    <row r="1805" spans="1:1" x14ac:dyDescent="0.25">
      <c r="A1805">
        <v>6766787935</v>
      </c>
    </row>
    <row r="1806" spans="1:1" x14ac:dyDescent="0.25">
      <c r="A1806">
        <v>6943996503</v>
      </c>
    </row>
    <row r="1807" spans="1:1" x14ac:dyDescent="0.25">
      <c r="A1807">
        <v>6965661375</v>
      </c>
    </row>
    <row r="1808" spans="1:1" x14ac:dyDescent="0.25">
      <c r="A1808">
        <v>7119239917</v>
      </c>
    </row>
    <row r="1809" spans="1:1" x14ac:dyDescent="0.25">
      <c r="A1809">
        <v>7138804596</v>
      </c>
    </row>
    <row r="1810" spans="1:1" x14ac:dyDescent="0.25">
      <c r="A1810">
        <v>7318247385</v>
      </c>
    </row>
    <row r="1811" spans="1:1" x14ac:dyDescent="0.25">
      <c r="A1811">
        <v>7451541965</v>
      </c>
    </row>
    <row r="1812" spans="1:1" x14ac:dyDescent="0.25">
      <c r="A1812">
        <v>7536048937</v>
      </c>
    </row>
    <row r="1813" spans="1:1" x14ac:dyDescent="0.25">
      <c r="A1813">
        <v>7662302259</v>
      </c>
    </row>
    <row r="1814" spans="1:1" x14ac:dyDescent="0.25">
      <c r="A1814">
        <v>7775602353</v>
      </c>
    </row>
    <row r="1815" spans="1:1" x14ac:dyDescent="0.25">
      <c r="A1815">
        <v>7894591002</v>
      </c>
    </row>
    <row r="1816" spans="1:1" x14ac:dyDescent="0.25">
      <c r="A1816">
        <v>8045338707</v>
      </c>
    </row>
    <row r="1817" spans="1:1" x14ac:dyDescent="0.25">
      <c r="A1817">
        <v>8126744698</v>
      </c>
    </row>
    <row r="1818" spans="1:1" x14ac:dyDescent="0.25">
      <c r="A1818">
        <v>8211396842</v>
      </c>
    </row>
    <row r="1819" spans="1:1" x14ac:dyDescent="0.25">
      <c r="A1819">
        <v>8369071681</v>
      </c>
    </row>
    <row r="1820" spans="1:1" x14ac:dyDescent="0.25">
      <c r="A1820">
        <v>8474693946</v>
      </c>
    </row>
    <row r="1821" spans="1:1" x14ac:dyDescent="0.25">
      <c r="A1821">
        <v>8685299481</v>
      </c>
    </row>
    <row r="1822" spans="1:1" x14ac:dyDescent="0.25">
      <c r="A1822">
        <v>8733120283</v>
      </c>
    </row>
    <row r="1823" spans="1:1" x14ac:dyDescent="0.25">
      <c r="A1823">
        <v>8799570155</v>
      </c>
    </row>
    <row r="1824" spans="1:1" x14ac:dyDescent="0.25">
      <c r="A1824">
        <v>8799928507</v>
      </c>
    </row>
    <row r="1825" spans="1:1" x14ac:dyDescent="0.25">
      <c r="A1825">
        <v>9007177570</v>
      </c>
    </row>
    <row r="1826" spans="1:1" x14ac:dyDescent="0.25">
      <c r="A1826">
        <v>9028434625</v>
      </c>
    </row>
    <row r="1827" spans="1:1" x14ac:dyDescent="0.25">
      <c r="A1827">
        <v>9127211929</v>
      </c>
    </row>
    <row r="1828" spans="1:1" x14ac:dyDescent="0.25">
      <c r="A1828">
        <v>9233918039</v>
      </c>
    </row>
    <row r="1829" spans="1:1" x14ac:dyDescent="0.25">
      <c r="A1829">
        <v>9259392564</v>
      </c>
    </row>
    <row r="1830" spans="1:1" x14ac:dyDescent="0.25">
      <c r="A1830">
        <v>9346036178</v>
      </c>
    </row>
    <row r="1831" spans="1:1" x14ac:dyDescent="0.25">
      <c r="A1831">
        <v>9415767851</v>
      </c>
    </row>
    <row r="1832" spans="1:1" x14ac:dyDescent="0.25">
      <c r="A1832">
        <v>9489003225</v>
      </c>
    </row>
    <row r="1833" spans="1:1" x14ac:dyDescent="0.25">
      <c r="A1833">
        <v>9532678004</v>
      </c>
    </row>
    <row r="1834" spans="1:1" x14ac:dyDescent="0.25">
      <c r="A1834">
        <v>9533304954</v>
      </c>
    </row>
    <row r="1835" spans="1:1" x14ac:dyDescent="0.25">
      <c r="A1835">
        <v>9564752674</v>
      </c>
    </row>
    <row r="1836" spans="1:1" x14ac:dyDescent="0.25">
      <c r="A1836">
        <v>9906846123</v>
      </c>
    </row>
    <row r="1837" spans="1:1" x14ac:dyDescent="0.25">
      <c r="A1837">
        <v>9967523741</v>
      </c>
    </row>
    <row r="1838" spans="1:1" x14ac:dyDescent="0.25">
      <c r="A1838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060B-80E8-4792-81DC-EC3568870602}">
  <sheetPr codeName="Arkusz8"/>
  <dimension ref="A3:N25"/>
  <sheetViews>
    <sheetView workbookViewId="0">
      <selection activeCell="M17" sqref="M17"/>
    </sheetView>
  </sheetViews>
  <sheetFormatPr defaultRowHeight="15" x14ac:dyDescent="0.25"/>
  <sheetData>
    <row r="3" spans="1:14" x14ac:dyDescent="0.25">
      <c r="A3" s="24"/>
      <c r="B3" s="25"/>
      <c r="C3" s="26"/>
    </row>
    <row r="4" spans="1:14" x14ac:dyDescent="0.25">
      <c r="A4" s="27"/>
      <c r="B4" s="28"/>
      <c r="C4" s="29"/>
    </row>
    <row r="5" spans="1:14" x14ac:dyDescent="0.25">
      <c r="A5" s="27"/>
      <c r="B5" s="28"/>
      <c r="C5" s="29"/>
    </row>
    <row r="6" spans="1:14" x14ac:dyDescent="0.25">
      <c r="A6" s="27"/>
      <c r="B6" s="28"/>
      <c r="C6" s="29"/>
    </row>
    <row r="7" spans="1:14" x14ac:dyDescent="0.25">
      <c r="A7" s="27"/>
      <c r="B7" s="28"/>
      <c r="C7" s="29"/>
    </row>
    <row r="8" spans="1:14" x14ac:dyDescent="0.25">
      <c r="A8" s="27"/>
      <c r="B8" s="28"/>
      <c r="C8" s="29"/>
      <c r="L8" s="24"/>
      <c r="M8" s="25"/>
      <c r="N8" s="26"/>
    </row>
    <row r="9" spans="1:14" x14ac:dyDescent="0.25">
      <c r="A9" s="27"/>
      <c r="B9" s="28"/>
      <c r="C9" s="29"/>
      <c r="L9" s="27"/>
      <c r="M9" s="28"/>
      <c r="N9" s="29"/>
    </row>
    <row r="10" spans="1:14" x14ac:dyDescent="0.25">
      <c r="A10" s="27"/>
      <c r="B10" s="28"/>
      <c r="C10" s="29"/>
      <c r="L10" s="27"/>
      <c r="M10" s="28"/>
      <c r="N10" s="29"/>
    </row>
    <row r="11" spans="1:14" x14ac:dyDescent="0.25">
      <c r="A11" s="27"/>
      <c r="B11" s="28"/>
      <c r="C11" s="29"/>
      <c r="L11" s="27"/>
      <c r="M11" s="28"/>
      <c r="N11" s="29"/>
    </row>
    <row r="12" spans="1:14" x14ac:dyDescent="0.25">
      <c r="A12" s="27"/>
      <c r="B12" s="28"/>
      <c r="C12" s="29"/>
      <c r="L12" s="27"/>
      <c r="M12" s="28"/>
      <c r="N12" s="29"/>
    </row>
    <row r="13" spans="1:14" x14ac:dyDescent="0.25">
      <c r="A13" s="27"/>
      <c r="B13" s="28"/>
      <c r="C13" s="29"/>
      <c r="L13" s="27"/>
      <c r="M13" s="28"/>
      <c r="N13" s="29"/>
    </row>
    <row r="14" spans="1:14" x14ac:dyDescent="0.25">
      <c r="A14" s="27"/>
      <c r="B14" s="28"/>
      <c r="C14" s="29"/>
      <c r="L14" s="27"/>
      <c r="M14" s="28"/>
      <c r="N14" s="29"/>
    </row>
    <row r="15" spans="1:14" x14ac:dyDescent="0.25">
      <c r="A15" s="27"/>
      <c r="B15" s="28"/>
      <c r="C15" s="29"/>
      <c r="L15" s="27"/>
      <c r="M15" s="28"/>
      <c r="N15" s="29"/>
    </row>
    <row r="16" spans="1:14" x14ac:dyDescent="0.25">
      <c r="A16" s="27"/>
      <c r="B16" s="28"/>
      <c r="C16" s="29"/>
      <c r="L16" s="27"/>
      <c r="M16" s="28"/>
      <c r="N16" s="29"/>
    </row>
    <row r="17" spans="1:14" x14ac:dyDescent="0.25">
      <c r="A17" s="27"/>
      <c r="B17" s="28"/>
      <c r="C17" s="29"/>
      <c r="L17" s="27"/>
      <c r="M17" s="28"/>
      <c r="N17" s="29"/>
    </row>
    <row r="18" spans="1:14" x14ac:dyDescent="0.25">
      <c r="A18" s="27"/>
      <c r="B18" s="28"/>
      <c r="C18" s="29"/>
      <c r="L18" s="27"/>
      <c r="M18" s="28"/>
      <c r="N18" s="29"/>
    </row>
    <row r="19" spans="1:14" x14ac:dyDescent="0.25">
      <c r="A19" s="27"/>
      <c r="B19" s="28"/>
      <c r="C19" s="29"/>
      <c r="L19" s="27"/>
      <c r="M19" s="28"/>
      <c r="N19" s="29"/>
    </row>
    <row r="20" spans="1:14" x14ac:dyDescent="0.25">
      <c r="A20" s="30"/>
      <c r="B20" s="31"/>
      <c r="C20" s="32"/>
      <c r="L20" s="27"/>
      <c r="M20" s="28"/>
      <c r="N20" s="29"/>
    </row>
    <row r="21" spans="1:14" x14ac:dyDescent="0.25">
      <c r="L21" s="27"/>
      <c r="M21" s="28"/>
      <c r="N21" s="29"/>
    </row>
    <row r="22" spans="1:14" x14ac:dyDescent="0.25">
      <c r="L22" s="27"/>
      <c r="M22" s="28"/>
      <c r="N22" s="29"/>
    </row>
    <row r="23" spans="1:14" x14ac:dyDescent="0.25">
      <c r="L23" s="27"/>
      <c r="M23" s="28"/>
      <c r="N23" s="29"/>
    </row>
    <row r="24" spans="1:14" x14ac:dyDescent="0.25">
      <c r="L24" s="27"/>
      <c r="M24" s="28"/>
      <c r="N24" s="29"/>
    </row>
    <row r="25" spans="1:14" x14ac:dyDescent="0.25">
      <c r="L25" s="30"/>
      <c r="M25" s="31"/>
      <c r="N25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76F9-79B3-43B9-85C4-4E672B9B736B}">
  <dimension ref="A1:O27"/>
  <sheetViews>
    <sheetView workbookViewId="0">
      <selection activeCell="G24" sqref="G24"/>
    </sheetView>
  </sheetViews>
  <sheetFormatPr defaultRowHeight="15" x14ac:dyDescent="0.25"/>
  <cols>
    <col min="1" max="1" width="17.7109375" bestFit="1" customWidth="1"/>
    <col min="2" max="2" width="21.42578125" bestFit="1" customWidth="1"/>
    <col min="7" max="7" width="13.42578125" customWidth="1"/>
    <col min="8" max="8" width="16.5703125" customWidth="1"/>
    <col min="9" max="9" width="17.140625" customWidth="1"/>
  </cols>
  <sheetData>
    <row r="1" spans="1:15" x14ac:dyDescent="0.25">
      <c r="A1" s="3" t="s">
        <v>7</v>
      </c>
      <c r="B1" t="s">
        <v>9</v>
      </c>
    </row>
    <row r="3" spans="1:15" x14ac:dyDescent="0.25">
      <c r="A3" s="3" t="s">
        <v>4</v>
      </c>
      <c r="B3" t="s">
        <v>15</v>
      </c>
    </row>
    <row r="4" spans="1:15" x14ac:dyDescent="0.25">
      <c r="A4" s="6">
        <v>42919</v>
      </c>
      <c r="B4" s="5">
        <v>581</v>
      </c>
    </row>
    <row r="5" spans="1:15" x14ac:dyDescent="0.25">
      <c r="A5" s="6">
        <v>42920</v>
      </c>
      <c r="B5" s="5">
        <v>647</v>
      </c>
      <c r="O5" t="s">
        <v>26</v>
      </c>
    </row>
    <row r="6" spans="1:15" x14ac:dyDescent="0.25">
      <c r="A6" s="6">
        <v>42921</v>
      </c>
      <c r="B6" s="5">
        <v>706</v>
      </c>
      <c r="O6" t="s">
        <v>27</v>
      </c>
    </row>
    <row r="7" spans="1:15" x14ac:dyDescent="0.25">
      <c r="A7" s="6">
        <v>42922</v>
      </c>
      <c r="B7" s="5">
        <v>682</v>
      </c>
      <c r="O7" t="s">
        <v>31</v>
      </c>
    </row>
    <row r="8" spans="1:15" x14ac:dyDescent="0.25">
      <c r="A8" s="6">
        <v>42923</v>
      </c>
      <c r="B8" s="5">
        <v>568</v>
      </c>
      <c r="O8" t="s">
        <v>30</v>
      </c>
    </row>
    <row r="9" spans="1:15" x14ac:dyDescent="0.25">
      <c r="A9" s="6">
        <v>42926</v>
      </c>
      <c r="B9" s="5">
        <v>727</v>
      </c>
      <c r="O9">
        <f>258+645+967+50</f>
        <v>1920</v>
      </c>
    </row>
    <row r="10" spans="1:15" x14ac:dyDescent="0.25">
      <c r="A10" s="6">
        <v>42927</v>
      </c>
      <c r="B10" s="5">
        <v>564</v>
      </c>
    </row>
    <row r="11" spans="1:15" x14ac:dyDescent="0.25">
      <c r="A11" s="6">
        <v>42928</v>
      </c>
      <c r="B11" s="5">
        <v>546</v>
      </c>
    </row>
    <row r="12" spans="1:15" x14ac:dyDescent="0.25">
      <c r="A12" s="6">
        <v>42929</v>
      </c>
      <c r="B12" s="5">
        <v>627</v>
      </c>
    </row>
    <row r="13" spans="1:15" x14ac:dyDescent="0.25">
      <c r="A13" s="6">
        <v>42930</v>
      </c>
      <c r="B13" s="5">
        <v>597</v>
      </c>
    </row>
    <row r="14" spans="1:15" x14ac:dyDescent="0.25">
      <c r="A14" s="6">
        <v>42933</v>
      </c>
      <c r="B14" s="5">
        <v>677</v>
      </c>
    </row>
    <row r="15" spans="1:15" x14ac:dyDescent="0.25">
      <c r="A15" s="6">
        <v>42934</v>
      </c>
      <c r="B15" s="5">
        <v>657</v>
      </c>
    </row>
    <row r="16" spans="1:15" x14ac:dyDescent="0.25">
      <c r="A16" s="6">
        <v>42935</v>
      </c>
      <c r="B16" s="5">
        <v>651</v>
      </c>
      <c r="H16" t="s">
        <v>20</v>
      </c>
      <c r="I16" t="s">
        <v>21</v>
      </c>
      <c r="J16" t="s">
        <v>22</v>
      </c>
    </row>
    <row r="17" spans="1:10" x14ac:dyDescent="0.25">
      <c r="A17" s="6">
        <v>42936</v>
      </c>
      <c r="B17" s="5">
        <v>628</v>
      </c>
    </row>
    <row r="18" spans="1:10" x14ac:dyDescent="0.25">
      <c r="A18" s="6">
        <v>42937</v>
      </c>
      <c r="B18" s="5">
        <v>652</v>
      </c>
    </row>
    <row r="19" spans="1:10" x14ac:dyDescent="0.25">
      <c r="A19" s="6">
        <v>42940</v>
      </c>
      <c r="B19" s="5">
        <v>667</v>
      </c>
    </row>
    <row r="20" spans="1:10" x14ac:dyDescent="0.25">
      <c r="A20" s="6">
        <v>42941</v>
      </c>
      <c r="B20" s="5">
        <v>688</v>
      </c>
      <c r="G20" t="s">
        <v>8</v>
      </c>
      <c r="H20" t="s">
        <v>23</v>
      </c>
      <c r="I20" t="s">
        <v>24</v>
      </c>
      <c r="J20" t="s">
        <v>25</v>
      </c>
    </row>
    <row r="21" spans="1:10" x14ac:dyDescent="0.25">
      <c r="A21" s="6">
        <v>42942</v>
      </c>
      <c r="B21" s="5">
        <v>725</v>
      </c>
      <c r="F21" t="s">
        <v>16</v>
      </c>
      <c r="G21">
        <v>4424</v>
      </c>
      <c r="H21">
        <f>G21-213</f>
        <v>4211</v>
      </c>
      <c r="I21">
        <f>ROUNDUP(H21/100,0)</f>
        <v>43</v>
      </c>
      <c r="J21">
        <f>I21*6</f>
        <v>258</v>
      </c>
    </row>
    <row r="22" spans="1:10" x14ac:dyDescent="0.25">
      <c r="A22" s="6">
        <v>42943</v>
      </c>
      <c r="B22" s="5">
        <v>543</v>
      </c>
    </row>
    <row r="23" spans="1:10" x14ac:dyDescent="0.25">
      <c r="A23" s="6">
        <v>42944</v>
      </c>
      <c r="B23" s="5">
        <v>593</v>
      </c>
      <c r="G23" t="s">
        <v>9</v>
      </c>
      <c r="H23" t="s">
        <v>23</v>
      </c>
      <c r="I23" t="s">
        <v>24</v>
      </c>
      <c r="J23" t="s">
        <v>25</v>
      </c>
    </row>
    <row r="24" spans="1:10" x14ac:dyDescent="0.25">
      <c r="A24" s="6">
        <v>42947</v>
      </c>
      <c r="B24" s="5">
        <v>736</v>
      </c>
      <c r="F24" t="s">
        <v>16</v>
      </c>
      <c r="G24">
        <v>13462</v>
      </c>
      <c r="H24">
        <f>G24-589</f>
        <v>12873</v>
      </c>
      <c r="I24">
        <f>ROUNDUP(H24/100,0)</f>
        <v>129</v>
      </c>
      <c r="J24">
        <f>I24*5</f>
        <v>645</v>
      </c>
    </row>
    <row r="25" spans="1:10" x14ac:dyDescent="0.25">
      <c r="A25" s="6" t="s">
        <v>5</v>
      </c>
      <c r="B25" s="5">
        <v>13462</v>
      </c>
    </row>
    <row r="26" spans="1:10" x14ac:dyDescent="0.25">
      <c r="G26" t="s">
        <v>28</v>
      </c>
      <c r="H26" t="s">
        <v>29</v>
      </c>
    </row>
    <row r="27" spans="1:10" x14ac:dyDescent="0.25">
      <c r="F27" t="s">
        <v>16</v>
      </c>
      <c r="G27">
        <v>967</v>
      </c>
      <c r="H27">
        <f>G27*1</f>
        <v>967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A05-EC08-4700-9FBC-B8E70E797C76}">
  <dimension ref="A1:W2150"/>
  <sheetViews>
    <sheetView tabSelected="1" workbookViewId="0">
      <selection activeCell="V105" sqref="V105"/>
    </sheetView>
  </sheetViews>
  <sheetFormatPr defaultRowHeight="15" x14ac:dyDescent="0.25"/>
  <cols>
    <col min="1" max="1" width="14.140625" customWidth="1"/>
    <col min="2" max="2" width="14.5703125" customWidth="1"/>
    <col min="6" max="6" width="9.140625" style="33"/>
    <col min="17" max="17" width="13.5703125" customWidth="1"/>
    <col min="18" max="18" width="14" customWidth="1"/>
    <col min="19" max="19" width="13.42578125" customWidth="1"/>
    <col min="20" max="20" width="16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33" t="s">
        <v>13</v>
      </c>
      <c r="G1" t="s">
        <v>18</v>
      </c>
      <c r="O1" s="36" t="s">
        <v>0</v>
      </c>
      <c r="P1" s="36" t="s">
        <v>1</v>
      </c>
      <c r="Q1" s="36" t="s">
        <v>2</v>
      </c>
      <c r="R1" s="36" t="s">
        <v>3</v>
      </c>
      <c r="S1" s="36" t="s">
        <v>7</v>
      </c>
      <c r="T1" s="37" t="s">
        <v>13</v>
      </c>
      <c r="U1" s="36" t="s">
        <v>18</v>
      </c>
      <c r="V1" s="36" t="s">
        <v>17</v>
      </c>
      <c r="W1" s="36" t="s">
        <v>19</v>
      </c>
    </row>
    <row r="2" spans="1:23" hidden="1" x14ac:dyDescent="0.25">
      <c r="A2">
        <v>6735390</v>
      </c>
      <c r="B2" s="1">
        <v>42937</v>
      </c>
      <c r="C2" s="2">
        <v>0.33421296296296299</v>
      </c>
      <c r="D2" s="2">
        <v>0.33674768518518516</v>
      </c>
      <c r="E2" t="str">
        <f>IF(LEN(telefony3[[#This Row],[nr]])=7,"stacjonarny",IF(LEN(telefony3[[#This Row],[nr]])=8,"komórkowy","zagraniczne"))</f>
        <v>stacjonarny</v>
      </c>
      <c r="F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H2">
        <f>IF(SECOND(telefony3[[#This Row],[czas połączenia]])&gt;0,MINUTE(telefony3[[#This Row],[czas połączenia]])+1,MINUTE(telefony3[[#This Row],[czas połączenia]]))</f>
        <v>0</v>
      </c>
      <c r="O2" s="13">
        <v>6735390</v>
      </c>
      <c r="P2" s="17">
        <v>42937</v>
      </c>
      <c r="Q2" s="18">
        <v>0.33421296296296299</v>
      </c>
      <c r="R2" s="18">
        <v>0.33674768518518516</v>
      </c>
      <c r="S2" s="13" t="s">
        <v>9</v>
      </c>
      <c r="T2" s="34">
        <v>4</v>
      </c>
      <c r="U2" s="34">
        <f>Tabela3[[#This Row],[czas połączenia]]</f>
        <v>4</v>
      </c>
    </row>
    <row r="3" spans="1:23" hidden="1" x14ac:dyDescent="0.25">
      <c r="A3">
        <v>6493766</v>
      </c>
      <c r="B3" s="1">
        <v>42942</v>
      </c>
      <c r="C3" s="2">
        <v>0.33584490740740741</v>
      </c>
      <c r="D3" s="2">
        <v>0.33677083333333335</v>
      </c>
      <c r="E3" t="str">
        <f>IF(LEN(telefony3[[#This Row],[nr]])=7,"stacjonarny",IF(LEN(telefony3[[#This Row],[nr]])=8,"komórkowy","zagraniczne"))</f>
        <v>stacjonarny</v>
      </c>
      <c r="F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" s="11">
        <v>6493766</v>
      </c>
      <c r="P3" s="20">
        <v>42942</v>
      </c>
      <c r="Q3" s="21">
        <v>0.33584490740740741</v>
      </c>
      <c r="R3" s="21">
        <v>0.33677083333333335</v>
      </c>
      <c r="S3" s="11" t="s">
        <v>9</v>
      </c>
      <c r="T3" s="35">
        <v>2</v>
      </c>
      <c r="U3" s="35">
        <f>U2+Tabela3[[#This Row],[czas połączenia]]</f>
        <v>6</v>
      </c>
    </row>
    <row r="4" spans="1:23" hidden="1" x14ac:dyDescent="0.25">
      <c r="A4">
        <v>3574623</v>
      </c>
      <c r="B4" s="1">
        <v>42936</v>
      </c>
      <c r="C4" s="2">
        <v>0.33447916666666666</v>
      </c>
      <c r="D4" s="2">
        <v>0.33721064814814816</v>
      </c>
      <c r="E4" t="str">
        <f>IF(LEN(telefony3[[#This Row],[nr]])=7,"stacjonarny",IF(LEN(telefony3[[#This Row],[nr]])=8,"komórkowy","zagraniczne"))</f>
        <v>stacjonarny</v>
      </c>
      <c r="F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" s="13">
        <v>3574623</v>
      </c>
      <c r="P4" s="17">
        <v>42936</v>
      </c>
      <c r="Q4" s="18">
        <v>0.33447916666666666</v>
      </c>
      <c r="R4" s="18">
        <v>0.33721064814814816</v>
      </c>
      <c r="S4" s="13" t="s">
        <v>9</v>
      </c>
      <c r="T4" s="34">
        <v>4</v>
      </c>
      <c r="U4" s="35">
        <f>U3+Tabela3[[#This Row],[czas połączenia]]</f>
        <v>10</v>
      </c>
    </row>
    <row r="5" spans="1:23" hidden="1" x14ac:dyDescent="0.25">
      <c r="A5">
        <v>4379524</v>
      </c>
      <c r="B5" s="1">
        <v>42943</v>
      </c>
      <c r="C5" s="2">
        <v>0.33751157407407406</v>
      </c>
      <c r="D5" s="2">
        <v>0.33754629629629629</v>
      </c>
      <c r="E5" t="str">
        <f>IF(LEN(telefony3[[#This Row],[nr]])=7,"stacjonarny",IF(LEN(telefony3[[#This Row],[nr]])=8,"komórkowy","zagraniczne"))</f>
        <v>stacjonarny</v>
      </c>
      <c r="F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" s="11">
        <v>4379524</v>
      </c>
      <c r="P5" s="20">
        <v>42943</v>
      </c>
      <c r="Q5" s="21">
        <v>0.33751157407407406</v>
      </c>
      <c r="R5" s="21">
        <v>0.33754629629629629</v>
      </c>
      <c r="S5" s="11" t="s">
        <v>9</v>
      </c>
      <c r="T5" s="35">
        <v>1</v>
      </c>
      <c r="U5" s="35">
        <f>U4+Tabela3[[#This Row],[czas połączenia]]</f>
        <v>11</v>
      </c>
    </row>
    <row r="6" spans="1:23" hidden="1" x14ac:dyDescent="0.25">
      <c r="A6">
        <v>5138547</v>
      </c>
      <c r="B6" s="1">
        <v>42937</v>
      </c>
      <c r="C6" s="2">
        <v>0.33642361111111113</v>
      </c>
      <c r="D6" s="2">
        <v>0.33778935185185183</v>
      </c>
      <c r="E6" t="str">
        <f>IF(LEN(telefony3[[#This Row],[nr]])=7,"stacjonarny",IF(LEN(telefony3[[#This Row],[nr]])=8,"komórkowy","zagraniczne"))</f>
        <v>stacjonarny</v>
      </c>
      <c r="F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6" s="13">
        <v>5138547</v>
      </c>
      <c r="P6" s="17">
        <v>42937</v>
      </c>
      <c r="Q6" s="18">
        <v>0.33642361111111113</v>
      </c>
      <c r="R6" s="18">
        <v>0.33778935185185183</v>
      </c>
      <c r="S6" s="13" t="s">
        <v>9</v>
      </c>
      <c r="T6" s="34">
        <v>2</v>
      </c>
      <c r="U6" s="35">
        <f>U5+Tabela3[[#This Row],[czas połączenia]]</f>
        <v>13</v>
      </c>
    </row>
    <row r="7" spans="1:23" hidden="1" x14ac:dyDescent="0.25">
      <c r="A7">
        <v>1972250241</v>
      </c>
      <c r="B7" s="1">
        <v>42928</v>
      </c>
      <c r="C7" s="2">
        <v>0.33716435185185184</v>
      </c>
      <c r="D7" s="2">
        <v>0.33778935185185183</v>
      </c>
      <c r="E7" t="str">
        <f>IF(LEN(telefony3[[#This Row],[nr]])=7,"stacjonarny",IF(LEN(telefony3[[#This Row],[nr]])=8,"komórkowy","zagraniczne"))</f>
        <v>zagraniczne</v>
      </c>
      <c r="F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7" s="11">
        <v>7151490</v>
      </c>
      <c r="P7" s="20">
        <v>42937</v>
      </c>
      <c r="Q7" s="21">
        <v>0.33513888888888888</v>
      </c>
      <c r="R7" s="21">
        <v>0.33787037037037038</v>
      </c>
      <c r="S7" s="11" t="s">
        <v>9</v>
      </c>
      <c r="T7" s="35">
        <v>4</v>
      </c>
      <c r="U7" s="35">
        <f>U6+Tabela3[[#This Row],[czas połączenia]]</f>
        <v>17</v>
      </c>
    </row>
    <row r="8" spans="1:23" hidden="1" x14ac:dyDescent="0.25">
      <c r="A8">
        <v>7151490</v>
      </c>
      <c r="B8" s="1">
        <v>42937</v>
      </c>
      <c r="C8" s="2">
        <v>0.33513888888888888</v>
      </c>
      <c r="D8" s="2">
        <v>0.33787037037037038</v>
      </c>
      <c r="E8" t="str">
        <f>IF(LEN(telefony3[[#This Row],[nr]])=7,"stacjonarny",IF(LEN(telefony3[[#This Row],[nr]])=8,"komórkowy","zagraniczne"))</f>
        <v>stacjonarny</v>
      </c>
      <c r="F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8" s="13">
        <v>3934931</v>
      </c>
      <c r="P8" s="17">
        <v>42927</v>
      </c>
      <c r="Q8" s="18">
        <v>0.3349537037037037</v>
      </c>
      <c r="R8" s="18">
        <v>0.3379861111111111</v>
      </c>
      <c r="S8" s="13" t="s">
        <v>9</v>
      </c>
      <c r="T8" s="34">
        <v>5</v>
      </c>
      <c r="U8" s="35">
        <f>U7+Tabela3[[#This Row],[czas połączenia]]</f>
        <v>22</v>
      </c>
    </row>
    <row r="9" spans="1:23" hidden="1" x14ac:dyDescent="0.25">
      <c r="A9">
        <v>3934931</v>
      </c>
      <c r="B9" s="1">
        <v>42927</v>
      </c>
      <c r="C9" s="2">
        <v>0.3349537037037037</v>
      </c>
      <c r="D9" s="2">
        <v>0.3379861111111111</v>
      </c>
      <c r="E9" t="str">
        <f>IF(LEN(telefony3[[#This Row],[nr]])=7,"stacjonarny",IF(LEN(telefony3[[#This Row],[nr]])=8,"komórkowy","zagraniczne"))</f>
        <v>stacjonarny</v>
      </c>
      <c r="F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" s="11">
        <v>76644634</v>
      </c>
      <c r="P9" s="20">
        <v>42944</v>
      </c>
      <c r="Q9" s="21">
        <v>0.33696759259259257</v>
      </c>
      <c r="R9" s="21">
        <v>0.33809027777777778</v>
      </c>
      <c r="S9" s="11" t="s">
        <v>8</v>
      </c>
      <c r="T9" s="35">
        <v>2</v>
      </c>
      <c r="U9" s="35">
        <f>U8+Tabela3[[#This Row],[czas połączenia]]</f>
        <v>24</v>
      </c>
    </row>
    <row r="10" spans="1:23" hidden="1" x14ac:dyDescent="0.25">
      <c r="A10">
        <v>76644634</v>
      </c>
      <c r="B10" s="1">
        <v>42944</v>
      </c>
      <c r="C10" s="2">
        <v>0.33696759259259257</v>
      </c>
      <c r="D10" s="2">
        <v>0.33809027777777778</v>
      </c>
      <c r="E10" t="str">
        <f>IF(LEN(telefony3[[#This Row],[nr]])=7,"stacjonarny",IF(LEN(telefony3[[#This Row],[nr]])=8,"komórkowy","zagraniczne"))</f>
        <v>komórkowy</v>
      </c>
      <c r="F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0" s="13">
        <v>9772824</v>
      </c>
      <c r="P10" s="17">
        <v>42934</v>
      </c>
      <c r="Q10" s="18">
        <v>0.33355324074074072</v>
      </c>
      <c r="R10" s="18">
        <v>0.33859953703703705</v>
      </c>
      <c r="S10" s="13" t="s">
        <v>9</v>
      </c>
      <c r="T10" s="34">
        <v>8</v>
      </c>
      <c r="U10" s="35">
        <f>U9+Tabela3[[#This Row],[czas połączenia]]</f>
        <v>32</v>
      </c>
    </row>
    <row r="11" spans="1:23" hidden="1" x14ac:dyDescent="0.25">
      <c r="A11">
        <v>9772824</v>
      </c>
      <c r="B11" s="1">
        <v>42934</v>
      </c>
      <c r="C11" s="2">
        <v>0.33355324074074072</v>
      </c>
      <c r="D11" s="2">
        <v>0.33859953703703705</v>
      </c>
      <c r="E11" t="str">
        <f>IF(LEN(telefony3[[#This Row],[nr]])=7,"stacjonarny",IF(LEN(telefony3[[#This Row],[nr]])=8,"komórkowy","zagraniczne"))</f>
        <v>stacjonarny</v>
      </c>
      <c r="F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" s="11">
        <v>2111996</v>
      </c>
      <c r="P11" s="20">
        <v>42927</v>
      </c>
      <c r="Q11" s="21">
        <v>0.33706018518518521</v>
      </c>
      <c r="R11" s="21">
        <v>0.33875</v>
      </c>
      <c r="S11" s="11" t="s">
        <v>9</v>
      </c>
      <c r="T11" s="35">
        <v>3</v>
      </c>
      <c r="U11" s="35">
        <f>U10+Tabela3[[#This Row],[czas połączenia]]</f>
        <v>35</v>
      </c>
    </row>
    <row r="12" spans="1:23" hidden="1" x14ac:dyDescent="0.25">
      <c r="A12">
        <v>2111996</v>
      </c>
      <c r="B12" s="1">
        <v>42927</v>
      </c>
      <c r="C12" s="2">
        <v>0.33706018518518521</v>
      </c>
      <c r="D12" s="2">
        <v>0.33875</v>
      </c>
      <c r="E12" t="str">
        <f>IF(LEN(telefony3[[#This Row],[nr]])=7,"stacjonarny",IF(LEN(telefony3[[#This Row],[nr]])=8,"komórkowy","zagraniczne"))</f>
        <v>stacjonarny</v>
      </c>
      <c r="F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2" s="13">
        <v>80306197</v>
      </c>
      <c r="P12" s="17">
        <v>42920</v>
      </c>
      <c r="Q12" s="18">
        <v>0.33644675925925926</v>
      </c>
      <c r="R12" s="18">
        <v>0.33884259259259258</v>
      </c>
      <c r="S12" s="13" t="s">
        <v>8</v>
      </c>
      <c r="T12" s="34">
        <v>4</v>
      </c>
      <c r="U12" s="35">
        <f>U11+Tabela3[[#This Row],[czas połączenia]]</f>
        <v>39</v>
      </c>
    </row>
    <row r="13" spans="1:23" hidden="1" x14ac:dyDescent="0.25">
      <c r="A13">
        <v>80306197</v>
      </c>
      <c r="B13" s="1">
        <v>42920</v>
      </c>
      <c r="C13" s="2">
        <v>0.33644675925925926</v>
      </c>
      <c r="D13" s="2">
        <v>0.33884259259259258</v>
      </c>
      <c r="E13" t="str">
        <f>IF(LEN(telefony3[[#This Row],[nr]])=7,"stacjonarny",IF(LEN(telefony3[[#This Row],[nr]])=8,"komórkowy","zagraniczne"))</f>
        <v>komórkowy</v>
      </c>
      <c r="F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" s="11">
        <v>14201334</v>
      </c>
      <c r="P13" s="20">
        <v>42928</v>
      </c>
      <c r="Q13" s="21">
        <v>0.33568287037037037</v>
      </c>
      <c r="R13" s="21">
        <v>0.34125</v>
      </c>
      <c r="S13" s="11" t="s">
        <v>8</v>
      </c>
      <c r="T13" s="35">
        <v>9</v>
      </c>
      <c r="U13" s="35">
        <f>U12+Tabela3[[#This Row],[czas połączenia]]</f>
        <v>48</v>
      </c>
    </row>
    <row r="14" spans="1:23" hidden="1" x14ac:dyDescent="0.25">
      <c r="A14">
        <v>14201334</v>
      </c>
      <c r="B14" s="1">
        <v>42928</v>
      </c>
      <c r="C14" s="2">
        <v>0.33568287037037037</v>
      </c>
      <c r="D14" s="2">
        <v>0.34125</v>
      </c>
      <c r="E14" t="str">
        <f>IF(LEN(telefony3[[#This Row],[nr]])=7,"stacjonarny",IF(LEN(telefony3[[#This Row],[nr]])=8,"komórkowy","zagraniczne"))</f>
        <v>komórkowy</v>
      </c>
      <c r="F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4" s="13">
        <v>5822881</v>
      </c>
      <c r="P14" s="17">
        <v>42922</v>
      </c>
      <c r="Q14" s="18">
        <v>0.33555555555555555</v>
      </c>
      <c r="R14" s="18">
        <v>0.34137731481481481</v>
      </c>
      <c r="S14" s="13" t="s">
        <v>9</v>
      </c>
      <c r="T14" s="34">
        <v>9</v>
      </c>
      <c r="U14" s="35">
        <f>U13+Tabela3[[#This Row],[czas połączenia]]</f>
        <v>57</v>
      </c>
    </row>
    <row r="15" spans="1:23" hidden="1" x14ac:dyDescent="0.25">
      <c r="A15">
        <v>5822881</v>
      </c>
      <c r="B15" s="1">
        <v>42922</v>
      </c>
      <c r="C15" s="2">
        <v>0.33555555555555555</v>
      </c>
      <c r="D15" s="2">
        <v>0.34137731481481481</v>
      </c>
      <c r="E15" t="str">
        <f>IF(LEN(telefony3[[#This Row],[nr]])=7,"stacjonarny",IF(LEN(telefony3[[#This Row],[nr]])=8,"komórkowy","zagraniczne"))</f>
        <v>stacjonarny</v>
      </c>
      <c r="F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5" s="11">
        <v>9357185</v>
      </c>
      <c r="P15" s="20">
        <v>42947</v>
      </c>
      <c r="Q15" s="21">
        <v>0.3342013888888889</v>
      </c>
      <c r="R15" s="21">
        <v>0.34159722222222222</v>
      </c>
      <c r="S15" s="11" t="s">
        <v>9</v>
      </c>
      <c r="T15" s="35">
        <v>11</v>
      </c>
      <c r="U15" s="35">
        <f>U14+Tabela3[[#This Row],[czas połączenia]]</f>
        <v>68</v>
      </c>
    </row>
    <row r="16" spans="1:23" hidden="1" x14ac:dyDescent="0.25">
      <c r="A16">
        <v>9357185</v>
      </c>
      <c r="B16" s="1">
        <v>42947</v>
      </c>
      <c r="C16" s="2">
        <v>0.3342013888888889</v>
      </c>
      <c r="D16" s="2">
        <v>0.34159722222222222</v>
      </c>
      <c r="E16" t="str">
        <f>IF(LEN(telefony3[[#This Row],[nr]])=7,"stacjonarny",IF(LEN(telefony3[[#This Row],[nr]])=8,"komórkowy","zagraniczne"))</f>
        <v>stacjonarny</v>
      </c>
      <c r="F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" s="13">
        <v>71218936</v>
      </c>
      <c r="P16" s="17">
        <v>42936</v>
      </c>
      <c r="Q16" s="18">
        <v>0.34012731481481484</v>
      </c>
      <c r="R16" s="18">
        <v>0.34192129629629631</v>
      </c>
      <c r="S16" s="13" t="s">
        <v>8</v>
      </c>
      <c r="T16" s="34">
        <v>3</v>
      </c>
      <c r="U16" s="35">
        <f>U15+Tabela3[[#This Row],[czas połączenia]]</f>
        <v>71</v>
      </c>
    </row>
    <row r="17" spans="1:21" hidden="1" x14ac:dyDescent="0.25">
      <c r="A17">
        <v>71218936</v>
      </c>
      <c r="B17" s="1">
        <v>42936</v>
      </c>
      <c r="C17" s="2">
        <v>0.34012731481481484</v>
      </c>
      <c r="D17" s="2">
        <v>0.34192129629629631</v>
      </c>
      <c r="E17" t="str">
        <f>IF(LEN(telefony3[[#This Row],[nr]])=7,"stacjonarny",IF(LEN(telefony3[[#This Row],[nr]])=8,"komórkowy","zagraniczne"))</f>
        <v>komórkowy</v>
      </c>
      <c r="F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" s="11">
        <v>6027120</v>
      </c>
      <c r="P17" s="20">
        <v>42922</v>
      </c>
      <c r="Q17" s="21">
        <v>0.33814814814814814</v>
      </c>
      <c r="R17" s="21">
        <v>0.34232638888888889</v>
      </c>
      <c r="S17" s="11" t="s">
        <v>9</v>
      </c>
      <c r="T17" s="35">
        <v>7</v>
      </c>
      <c r="U17" s="35">
        <f>U16+Tabela3[[#This Row],[czas połączenia]]</f>
        <v>78</v>
      </c>
    </row>
    <row r="18" spans="1:21" hidden="1" x14ac:dyDescent="0.25">
      <c r="A18">
        <v>6027120</v>
      </c>
      <c r="B18" s="1">
        <v>42922</v>
      </c>
      <c r="C18" s="2">
        <v>0.33814814814814814</v>
      </c>
      <c r="D18" s="2">
        <v>0.34232638888888889</v>
      </c>
      <c r="E18" t="str">
        <f>IF(LEN(telefony3[[#This Row],[nr]])=7,"stacjonarny",IF(LEN(telefony3[[#This Row],[nr]])=8,"komórkowy","zagraniczne"))</f>
        <v>stacjonarny</v>
      </c>
      <c r="F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8" s="13">
        <v>5829504</v>
      </c>
      <c r="P18" s="17">
        <v>42930</v>
      </c>
      <c r="Q18" s="18">
        <v>0.33802083333333333</v>
      </c>
      <c r="R18" s="18">
        <v>0.34233796296296298</v>
      </c>
      <c r="S18" s="13" t="s">
        <v>9</v>
      </c>
      <c r="T18" s="34">
        <v>7</v>
      </c>
      <c r="U18" s="35">
        <f>U17+Tabela3[[#This Row],[czas połączenia]]</f>
        <v>85</v>
      </c>
    </row>
    <row r="19" spans="1:21" hidden="1" x14ac:dyDescent="0.25">
      <c r="A19">
        <v>5829504</v>
      </c>
      <c r="B19" s="1">
        <v>42930</v>
      </c>
      <c r="C19" s="2">
        <v>0.33802083333333333</v>
      </c>
      <c r="D19" s="2">
        <v>0.34233796296296298</v>
      </c>
      <c r="E19" t="str">
        <f>IF(LEN(telefony3[[#This Row],[nr]])=7,"stacjonarny",IF(LEN(telefony3[[#This Row],[nr]])=8,"komórkowy","zagraniczne"))</f>
        <v>stacjonarny</v>
      </c>
      <c r="F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" s="11">
        <v>4804872</v>
      </c>
      <c r="P19" s="20">
        <v>42940</v>
      </c>
      <c r="Q19" s="21">
        <v>0.3402662037037037</v>
      </c>
      <c r="R19" s="21">
        <v>0.34250000000000003</v>
      </c>
      <c r="S19" s="11" t="s">
        <v>9</v>
      </c>
      <c r="T19" s="35">
        <v>4</v>
      </c>
      <c r="U19" s="35">
        <f>U18+Tabela3[[#This Row],[czas połączenia]]</f>
        <v>89</v>
      </c>
    </row>
    <row r="20" spans="1:21" hidden="1" x14ac:dyDescent="0.25">
      <c r="A20">
        <v>4804872</v>
      </c>
      <c r="B20" s="1">
        <v>42940</v>
      </c>
      <c r="C20" s="2">
        <v>0.3402662037037037</v>
      </c>
      <c r="D20" s="2">
        <v>0.34250000000000003</v>
      </c>
      <c r="E20" t="str">
        <f>IF(LEN(telefony3[[#This Row],[nr]])=7,"stacjonarny",IF(LEN(telefony3[[#This Row],[nr]])=8,"komórkowy","zagraniczne"))</f>
        <v>stacjonarny</v>
      </c>
      <c r="F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0" s="13">
        <v>6484436</v>
      </c>
      <c r="P20" s="17">
        <v>42927</v>
      </c>
      <c r="Q20" s="18">
        <v>0.34006944444444442</v>
      </c>
      <c r="R20" s="18">
        <v>0.3427546296296296</v>
      </c>
      <c r="S20" s="13" t="s">
        <v>9</v>
      </c>
      <c r="T20" s="34">
        <v>4</v>
      </c>
      <c r="U20" s="35">
        <f>U19+Tabela3[[#This Row],[czas połączenia]]</f>
        <v>93</v>
      </c>
    </row>
    <row r="21" spans="1:21" hidden="1" x14ac:dyDescent="0.25">
      <c r="A21">
        <v>6484436</v>
      </c>
      <c r="B21" s="1">
        <v>42927</v>
      </c>
      <c r="C21" s="2">
        <v>0.34006944444444442</v>
      </c>
      <c r="D21" s="2">
        <v>0.3427546296296296</v>
      </c>
      <c r="E21" t="str">
        <f>IF(LEN(telefony3[[#This Row],[nr]])=7,"stacjonarny",IF(LEN(telefony3[[#This Row],[nr]])=8,"komórkowy","zagraniczne"))</f>
        <v>stacjonarny</v>
      </c>
      <c r="F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1" s="11">
        <v>9727873</v>
      </c>
      <c r="P21" s="20">
        <v>42940</v>
      </c>
      <c r="Q21" s="21">
        <v>0.33728009259259262</v>
      </c>
      <c r="R21" s="21">
        <v>0.34291666666666665</v>
      </c>
      <c r="S21" s="11" t="s">
        <v>9</v>
      </c>
      <c r="T21" s="35">
        <v>9</v>
      </c>
      <c r="U21" s="35">
        <f>U20+Tabela3[[#This Row],[czas połączenia]]</f>
        <v>102</v>
      </c>
    </row>
    <row r="22" spans="1:21" hidden="1" x14ac:dyDescent="0.25">
      <c r="A22">
        <v>9727873</v>
      </c>
      <c r="B22" s="1">
        <v>42940</v>
      </c>
      <c r="C22" s="2">
        <v>0.33728009259259262</v>
      </c>
      <c r="D22" s="2">
        <v>0.34291666666666665</v>
      </c>
      <c r="E22" t="str">
        <f>IF(LEN(telefony3[[#This Row],[nr]])=7,"stacjonarny",IF(LEN(telefony3[[#This Row],[nr]])=8,"komórkowy","zagraniczne"))</f>
        <v>stacjonarny</v>
      </c>
      <c r="F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22" s="13">
        <v>12377650</v>
      </c>
      <c r="P22" s="17">
        <v>42943</v>
      </c>
      <c r="Q22" s="18">
        <v>0.33943287037037034</v>
      </c>
      <c r="R22" s="18">
        <v>0.34292824074074074</v>
      </c>
      <c r="S22" s="13" t="s">
        <v>8</v>
      </c>
      <c r="T22" s="34">
        <v>6</v>
      </c>
      <c r="U22" s="35">
        <f>U21+Tabela3[[#This Row],[czas połączenia]]</f>
        <v>108</v>
      </c>
    </row>
    <row r="23" spans="1:21" hidden="1" x14ac:dyDescent="0.25">
      <c r="A23">
        <v>12377650</v>
      </c>
      <c r="B23" s="1">
        <v>42943</v>
      </c>
      <c r="C23" s="2">
        <v>0.33943287037037034</v>
      </c>
      <c r="D23" s="2">
        <v>0.34292824074074074</v>
      </c>
      <c r="E23" t="str">
        <f>IF(LEN(telefony3[[#This Row],[nr]])=7,"stacjonarny",IF(LEN(telefony3[[#This Row],[nr]])=8,"komórkowy","zagraniczne"))</f>
        <v>komórkowy</v>
      </c>
      <c r="F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3" s="11">
        <v>97646706</v>
      </c>
      <c r="P23" s="20">
        <v>42927</v>
      </c>
      <c r="Q23" s="21">
        <v>0.34304398148148146</v>
      </c>
      <c r="R23" s="21">
        <v>0.34310185185185182</v>
      </c>
      <c r="S23" s="11" t="s">
        <v>8</v>
      </c>
      <c r="T23" s="35">
        <v>1</v>
      </c>
      <c r="U23" s="35">
        <f>U22+Tabela3[[#This Row],[czas połączenia]]</f>
        <v>109</v>
      </c>
    </row>
    <row r="24" spans="1:21" hidden="1" x14ac:dyDescent="0.25">
      <c r="A24">
        <v>97646706</v>
      </c>
      <c r="B24" s="1">
        <v>42927</v>
      </c>
      <c r="C24" s="2">
        <v>0.34304398148148146</v>
      </c>
      <c r="D24" s="2">
        <v>0.34310185185185182</v>
      </c>
      <c r="E24" t="str">
        <f>IF(LEN(telefony3[[#This Row],[nr]])=7,"stacjonarny",IF(LEN(telefony3[[#This Row],[nr]])=8,"komórkowy","zagraniczne"))</f>
        <v>komórkowy</v>
      </c>
      <c r="F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4" s="13">
        <v>97317489</v>
      </c>
      <c r="P24" s="17">
        <v>42930</v>
      </c>
      <c r="Q24" s="18">
        <v>0.34062500000000001</v>
      </c>
      <c r="R24" s="18">
        <v>0.34333333333333332</v>
      </c>
      <c r="S24" s="13" t="s">
        <v>8</v>
      </c>
      <c r="T24" s="34">
        <v>4</v>
      </c>
      <c r="U24" s="35">
        <f>U23+Tabela3[[#This Row],[czas połączenia]]</f>
        <v>113</v>
      </c>
    </row>
    <row r="25" spans="1:21" hidden="1" x14ac:dyDescent="0.25">
      <c r="A25">
        <v>97317489</v>
      </c>
      <c r="B25" s="1">
        <v>42930</v>
      </c>
      <c r="C25" s="2">
        <v>0.34062500000000001</v>
      </c>
      <c r="D25" s="2">
        <v>0.34333333333333332</v>
      </c>
      <c r="E25" t="str">
        <f>IF(LEN(telefony3[[#This Row],[nr]])=7,"stacjonarny",IF(LEN(telefony3[[#This Row],[nr]])=8,"komórkowy","zagraniczne"))</f>
        <v>komórkowy</v>
      </c>
      <c r="F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5" s="11">
        <v>12471534</v>
      </c>
      <c r="P25" s="20">
        <v>42947</v>
      </c>
      <c r="Q25" s="21">
        <v>0.33929398148148149</v>
      </c>
      <c r="R25" s="21">
        <v>0.34349537037037037</v>
      </c>
      <c r="S25" s="11" t="s">
        <v>8</v>
      </c>
      <c r="T25" s="35">
        <v>7</v>
      </c>
      <c r="U25" s="35">
        <f>U24+Tabela3[[#This Row],[czas połączenia]]</f>
        <v>120</v>
      </c>
    </row>
    <row r="26" spans="1:21" hidden="1" x14ac:dyDescent="0.25">
      <c r="A26">
        <v>12471534</v>
      </c>
      <c r="B26" s="1">
        <v>42947</v>
      </c>
      <c r="C26" s="2">
        <v>0.33929398148148149</v>
      </c>
      <c r="D26" s="2">
        <v>0.34349537037037037</v>
      </c>
      <c r="E26" t="str">
        <f>IF(LEN(telefony3[[#This Row],[nr]])=7,"stacjonarny",IF(LEN(telefony3[[#This Row],[nr]])=8,"komórkowy","zagraniczne"))</f>
        <v>komórkowy</v>
      </c>
      <c r="F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6" s="13">
        <v>52165701</v>
      </c>
      <c r="P26" s="17">
        <v>42921</v>
      </c>
      <c r="Q26" s="18">
        <v>0.33545138888888887</v>
      </c>
      <c r="R26" s="18">
        <v>0.3435300925925926</v>
      </c>
      <c r="S26" s="13" t="s">
        <v>8</v>
      </c>
      <c r="T26" s="34">
        <v>12</v>
      </c>
      <c r="U26" s="35">
        <f>U25+Tabela3[[#This Row],[czas połączenia]]</f>
        <v>132</v>
      </c>
    </row>
    <row r="27" spans="1:21" hidden="1" x14ac:dyDescent="0.25">
      <c r="A27">
        <v>52165701</v>
      </c>
      <c r="B27" s="1">
        <v>42921</v>
      </c>
      <c r="C27" s="2">
        <v>0.33545138888888887</v>
      </c>
      <c r="D27" s="2">
        <v>0.3435300925925926</v>
      </c>
      <c r="E27" t="str">
        <f>IF(LEN(telefony3[[#This Row],[nr]])=7,"stacjonarny",IF(LEN(telefony3[[#This Row],[nr]])=8,"komórkowy","zagraniczne"))</f>
        <v>komórkowy</v>
      </c>
      <c r="F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7" s="11">
        <v>7918038</v>
      </c>
      <c r="P27" s="20">
        <v>42941</v>
      </c>
      <c r="Q27" s="21">
        <v>0.34278935185185183</v>
      </c>
      <c r="R27" s="21">
        <v>0.34370370370370368</v>
      </c>
      <c r="S27" s="11" t="s">
        <v>9</v>
      </c>
      <c r="T27" s="35">
        <v>2</v>
      </c>
      <c r="U27" s="35">
        <f>U26+Tabela3[[#This Row],[czas połączenia]]</f>
        <v>134</v>
      </c>
    </row>
    <row r="28" spans="1:21" hidden="1" x14ac:dyDescent="0.25">
      <c r="A28">
        <v>7918038</v>
      </c>
      <c r="B28" s="1">
        <v>42941</v>
      </c>
      <c r="C28" s="2">
        <v>0.34278935185185183</v>
      </c>
      <c r="D28" s="2">
        <v>0.34370370370370368</v>
      </c>
      <c r="E28" t="str">
        <f>IF(LEN(telefony3[[#This Row],[nr]])=7,"stacjonarny",IF(LEN(telefony3[[#This Row],[nr]])=8,"komórkowy","zagraniczne"))</f>
        <v>stacjonarny</v>
      </c>
      <c r="F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8" s="13">
        <v>27791497</v>
      </c>
      <c r="P28" s="17">
        <v>42926</v>
      </c>
      <c r="Q28" s="18">
        <v>0.34312500000000001</v>
      </c>
      <c r="R28" s="18">
        <v>0.34373842592592591</v>
      </c>
      <c r="S28" s="13" t="s">
        <v>8</v>
      </c>
      <c r="T28" s="34">
        <v>1</v>
      </c>
      <c r="U28" s="35">
        <f>U27+Tabela3[[#This Row],[czas połączenia]]</f>
        <v>135</v>
      </c>
    </row>
    <row r="29" spans="1:21" hidden="1" x14ac:dyDescent="0.25">
      <c r="A29">
        <v>27791497</v>
      </c>
      <c r="B29" s="1">
        <v>42926</v>
      </c>
      <c r="C29" s="2">
        <v>0.34312500000000001</v>
      </c>
      <c r="D29" s="2">
        <v>0.34373842592592591</v>
      </c>
      <c r="E29" t="str">
        <f>IF(LEN(telefony3[[#This Row],[nr]])=7,"stacjonarny",IF(LEN(telefony3[[#This Row],[nr]])=8,"komórkowy","zagraniczne"))</f>
        <v>komórkowy</v>
      </c>
      <c r="F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9" s="11">
        <v>3028093</v>
      </c>
      <c r="P29" s="20">
        <v>42928</v>
      </c>
      <c r="Q29" s="21">
        <v>0.34185185185185185</v>
      </c>
      <c r="R29" s="21">
        <v>0.34375</v>
      </c>
      <c r="S29" s="11" t="s">
        <v>9</v>
      </c>
      <c r="T29" s="35">
        <v>3</v>
      </c>
      <c r="U29" s="35">
        <f>U28+Tabela3[[#This Row],[czas połączenia]]</f>
        <v>138</v>
      </c>
    </row>
    <row r="30" spans="1:21" hidden="1" x14ac:dyDescent="0.25">
      <c r="A30">
        <v>3028093</v>
      </c>
      <c r="B30" s="1">
        <v>42928</v>
      </c>
      <c r="C30" s="2">
        <v>0.34185185185185185</v>
      </c>
      <c r="D30" s="2">
        <v>0.34375</v>
      </c>
      <c r="E30" t="str">
        <f>IF(LEN(telefony3[[#This Row],[nr]])=7,"stacjonarny",IF(LEN(telefony3[[#This Row],[nr]])=8,"komórkowy","zagraniczne"))</f>
        <v>stacjonarny</v>
      </c>
      <c r="F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0" s="13">
        <v>3558582</v>
      </c>
      <c r="P30" s="17">
        <v>42930</v>
      </c>
      <c r="Q30" s="18">
        <v>0.33658564814814818</v>
      </c>
      <c r="R30" s="18">
        <v>0.34384259259259259</v>
      </c>
      <c r="S30" s="13" t="s">
        <v>9</v>
      </c>
      <c r="T30" s="34">
        <v>11</v>
      </c>
      <c r="U30" s="35">
        <f>U29+Tabela3[[#This Row],[czas połączenia]]</f>
        <v>149</v>
      </c>
    </row>
    <row r="31" spans="1:21" hidden="1" x14ac:dyDescent="0.25">
      <c r="A31">
        <v>3558582</v>
      </c>
      <c r="B31" s="1">
        <v>42930</v>
      </c>
      <c r="C31" s="2">
        <v>0.33658564814814818</v>
      </c>
      <c r="D31" s="2">
        <v>0.34384259259259259</v>
      </c>
      <c r="E31" t="str">
        <f>IF(LEN(telefony3[[#This Row],[nr]])=7,"stacjonarny",IF(LEN(telefony3[[#This Row],[nr]])=8,"komórkowy","zagraniczne"))</f>
        <v>stacjonarny</v>
      </c>
      <c r="F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1" s="11">
        <v>8967842</v>
      </c>
      <c r="P31" s="20">
        <v>42944</v>
      </c>
      <c r="Q31" s="21">
        <v>0.3369328703703704</v>
      </c>
      <c r="R31" s="21">
        <v>0.34400462962962963</v>
      </c>
      <c r="S31" s="11" t="s">
        <v>9</v>
      </c>
      <c r="T31" s="35">
        <v>11</v>
      </c>
      <c r="U31" s="35">
        <f>U30+Tabela3[[#This Row],[czas połączenia]]</f>
        <v>160</v>
      </c>
    </row>
    <row r="32" spans="1:21" hidden="1" x14ac:dyDescent="0.25">
      <c r="A32">
        <v>8967842</v>
      </c>
      <c r="B32" s="1">
        <v>42944</v>
      </c>
      <c r="C32" s="2">
        <v>0.3369328703703704</v>
      </c>
      <c r="D32" s="2">
        <v>0.34400462962962963</v>
      </c>
      <c r="E32" t="str">
        <f>IF(LEN(telefony3[[#This Row],[nr]])=7,"stacjonarny",IF(LEN(telefony3[[#This Row],[nr]])=8,"komórkowy","zagraniczne"))</f>
        <v>stacjonarny</v>
      </c>
      <c r="F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2" s="13">
        <v>6005355</v>
      </c>
      <c r="P32" s="17">
        <v>42941</v>
      </c>
      <c r="Q32" s="18">
        <v>0.33688657407407407</v>
      </c>
      <c r="R32" s="18">
        <v>0.34452546296296294</v>
      </c>
      <c r="S32" s="13" t="s">
        <v>9</v>
      </c>
      <c r="T32" s="34">
        <v>11</v>
      </c>
      <c r="U32" s="35">
        <f>U31+Tabela3[[#This Row],[czas połączenia]]</f>
        <v>171</v>
      </c>
    </row>
    <row r="33" spans="1:21" hidden="1" x14ac:dyDescent="0.25">
      <c r="A33">
        <v>6005355</v>
      </c>
      <c r="B33" s="1">
        <v>42941</v>
      </c>
      <c r="C33" s="2">
        <v>0.33688657407407407</v>
      </c>
      <c r="D33" s="2">
        <v>0.34452546296296294</v>
      </c>
      <c r="E33" t="str">
        <f>IF(LEN(telefony3[[#This Row],[nr]])=7,"stacjonarny",IF(LEN(telefony3[[#This Row],[nr]])=8,"komórkowy","zagraniczne"))</f>
        <v>stacjonarny</v>
      </c>
      <c r="F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3" s="11">
        <v>3437033</v>
      </c>
      <c r="P33" s="20">
        <v>42929</v>
      </c>
      <c r="Q33" s="21">
        <v>0.33812500000000001</v>
      </c>
      <c r="R33" s="21">
        <v>0.34457175925925926</v>
      </c>
      <c r="S33" s="11" t="s">
        <v>9</v>
      </c>
      <c r="T33" s="35">
        <v>10</v>
      </c>
      <c r="U33" s="35">
        <f>U32+Tabela3[[#This Row],[czas połączenia]]</f>
        <v>181</v>
      </c>
    </row>
    <row r="34" spans="1:21" hidden="1" x14ac:dyDescent="0.25">
      <c r="A34">
        <v>3437033</v>
      </c>
      <c r="B34" s="1">
        <v>42929</v>
      </c>
      <c r="C34" s="2">
        <v>0.33812500000000001</v>
      </c>
      <c r="D34" s="2">
        <v>0.34457175925925926</v>
      </c>
      <c r="E34" t="str">
        <f>IF(LEN(telefony3[[#This Row],[nr]])=7,"stacjonarny",IF(LEN(telefony3[[#This Row],[nr]])=8,"komórkowy","zagraniczne"))</f>
        <v>stacjonarny</v>
      </c>
      <c r="F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34" s="13">
        <v>8870498</v>
      </c>
      <c r="P34" s="17">
        <v>42933</v>
      </c>
      <c r="Q34" s="18">
        <v>0.33702546296296299</v>
      </c>
      <c r="R34" s="18">
        <v>0.34466435185185185</v>
      </c>
      <c r="S34" s="13" t="s">
        <v>9</v>
      </c>
      <c r="T34" s="34">
        <v>11</v>
      </c>
      <c r="U34" s="35">
        <f>U33+Tabela3[[#This Row],[czas połączenia]]</f>
        <v>192</v>
      </c>
    </row>
    <row r="35" spans="1:21" hidden="1" x14ac:dyDescent="0.25">
      <c r="A35">
        <v>8870498</v>
      </c>
      <c r="B35" s="1">
        <v>42933</v>
      </c>
      <c r="C35" s="2">
        <v>0.33702546296296299</v>
      </c>
      <c r="D35" s="2">
        <v>0.34466435185185185</v>
      </c>
      <c r="E35" t="str">
        <f>IF(LEN(telefony3[[#This Row],[nr]])=7,"stacjonarny",IF(LEN(telefony3[[#This Row],[nr]])=8,"komórkowy","zagraniczne"))</f>
        <v>stacjonarny</v>
      </c>
      <c r="F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5" s="11">
        <v>25240352</v>
      </c>
      <c r="P35" s="20">
        <v>42930</v>
      </c>
      <c r="Q35" s="21">
        <v>0.3369212962962963</v>
      </c>
      <c r="R35" s="21">
        <v>0.34468749999999998</v>
      </c>
      <c r="S35" s="11" t="s">
        <v>8</v>
      </c>
      <c r="T35" s="35">
        <v>12</v>
      </c>
      <c r="U35" s="35">
        <f>U34+Tabela3[[#This Row],[czas połączenia]]</f>
        <v>204</v>
      </c>
    </row>
    <row r="36" spans="1:21" hidden="1" x14ac:dyDescent="0.25">
      <c r="A36">
        <v>25240352</v>
      </c>
      <c r="B36" s="1">
        <v>42930</v>
      </c>
      <c r="C36" s="2">
        <v>0.3369212962962963</v>
      </c>
      <c r="D36" s="2">
        <v>0.34468749999999998</v>
      </c>
      <c r="E36" t="str">
        <f>IF(LEN(telefony3[[#This Row],[nr]])=7,"stacjonarny",IF(LEN(telefony3[[#This Row],[nr]])=8,"komórkowy","zagraniczne"))</f>
        <v>komórkowy</v>
      </c>
      <c r="F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6" s="13">
        <v>7663988</v>
      </c>
      <c r="P36" s="17">
        <v>42923</v>
      </c>
      <c r="Q36" s="18">
        <v>0.34092592592592591</v>
      </c>
      <c r="R36" s="18">
        <v>0.3448148148148148</v>
      </c>
      <c r="S36" s="13" t="s">
        <v>9</v>
      </c>
      <c r="T36" s="34">
        <v>6</v>
      </c>
      <c r="U36" s="35">
        <f>U35+Tabela3[[#This Row],[czas połączenia]]</f>
        <v>210</v>
      </c>
    </row>
    <row r="37" spans="1:21" hidden="1" x14ac:dyDescent="0.25">
      <c r="A37">
        <v>7663988</v>
      </c>
      <c r="B37" s="1">
        <v>42923</v>
      </c>
      <c r="C37" s="2">
        <v>0.34092592592592591</v>
      </c>
      <c r="D37" s="2">
        <v>0.3448148148148148</v>
      </c>
      <c r="E37" t="str">
        <f>IF(LEN(telefony3[[#This Row],[nr]])=7,"stacjonarny",IF(LEN(telefony3[[#This Row],[nr]])=8,"komórkowy","zagraniczne"))</f>
        <v>stacjonarny</v>
      </c>
      <c r="F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37" s="11">
        <v>90532439</v>
      </c>
      <c r="P37" s="20">
        <v>42923</v>
      </c>
      <c r="Q37" s="21">
        <v>0.34288194444444442</v>
      </c>
      <c r="R37" s="21">
        <v>0.34506944444444443</v>
      </c>
      <c r="S37" s="11" t="s">
        <v>8</v>
      </c>
      <c r="T37" s="35">
        <v>4</v>
      </c>
      <c r="U37" s="35">
        <f>U36+Tabela3[[#This Row],[czas połączenia]]</f>
        <v>214</v>
      </c>
    </row>
    <row r="38" spans="1:21" hidden="1" x14ac:dyDescent="0.25">
      <c r="A38">
        <v>90532439</v>
      </c>
      <c r="B38" s="1">
        <v>42923</v>
      </c>
      <c r="C38" s="2">
        <v>0.34288194444444442</v>
      </c>
      <c r="D38" s="2">
        <v>0.34506944444444443</v>
      </c>
      <c r="E38" t="str">
        <f>IF(LEN(telefony3[[#This Row],[nr]])=7,"stacjonarny",IF(LEN(telefony3[[#This Row],[nr]])=8,"komórkowy","zagraniczne"))</f>
        <v>komórkowy</v>
      </c>
      <c r="F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8" s="13">
        <v>3652646</v>
      </c>
      <c r="P38" s="17">
        <v>42933</v>
      </c>
      <c r="Q38" s="18">
        <v>0.34233796296296298</v>
      </c>
      <c r="R38" s="18">
        <v>0.34569444444444447</v>
      </c>
      <c r="S38" s="13" t="s">
        <v>9</v>
      </c>
      <c r="T38" s="34">
        <v>5</v>
      </c>
      <c r="U38" s="35">
        <f>U37+Tabela3[[#This Row],[czas połączenia]]</f>
        <v>219</v>
      </c>
    </row>
    <row r="39" spans="1:21" hidden="1" x14ac:dyDescent="0.25">
      <c r="A39">
        <v>3652646</v>
      </c>
      <c r="B39" s="1">
        <v>42933</v>
      </c>
      <c r="C39" s="2">
        <v>0.34233796296296298</v>
      </c>
      <c r="D39" s="2">
        <v>0.34569444444444447</v>
      </c>
      <c r="E39" t="str">
        <f>IF(LEN(telefony3[[#This Row],[nr]])=7,"stacjonarny",IF(LEN(telefony3[[#This Row],[nr]])=8,"komórkowy","zagraniczne"))</f>
        <v>stacjonarny</v>
      </c>
      <c r="F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9" s="11">
        <v>2128068</v>
      </c>
      <c r="P39" s="20">
        <v>42929</v>
      </c>
      <c r="Q39" s="21">
        <v>0.34258101851851852</v>
      </c>
      <c r="R39" s="21">
        <v>0.34574074074074074</v>
      </c>
      <c r="S39" s="11" t="s">
        <v>9</v>
      </c>
      <c r="T39" s="35">
        <v>5</v>
      </c>
      <c r="U39" s="35">
        <f>U38+Tabela3[[#This Row],[czas połączenia]]</f>
        <v>224</v>
      </c>
    </row>
    <row r="40" spans="1:21" hidden="1" x14ac:dyDescent="0.25">
      <c r="A40">
        <v>2128068</v>
      </c>
      <c r="B40" s="1">
        <v>42929</v>
      </c>
      <c r="C40" s="2">
        <v>0.34258101851851852</v>
      </c>
      <c r="D40" s="2">
        <v>0.34574074074074074</v>
      </c>
      <c r="E40" t="str">
        <f>IF(LEN(telefony3[[#This Row],[nr]])=7,"stacjonarny",IF(LEN(telefony3[[#This Row],[nr]])=8,"komórkowy","zagraniczne"))</f>
        <v>stacjonarny</v>
      </c>
      <c r="F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40" s="13">
        <v>1507196</v>
      </c>
      <c r="P40" s="17">
        <v>42937</v>
      </c>
      <c r="Q40" s="18">
        <v>0.34197916666666667</v>
      </c>
      <c r="R40" s="18">
        <v>0.3460300925925926</v>
      </c>
      <c r="S40" s="13" t="s">
        <v>9</v>
      </c>
      <c r="T40" s="34">
        <v>6</v>
      </c>
      <c r="U40" s="35">
        <f>U39+Tabela3[[#This Row],[czas połączenia]]</f>
        <v>230</v>
      </c>
    </row>
    <row r="41" spans="1:21" hidden="1" x14ac:dyDescent="0.25">
      <c r="A41">
        <v>1507196</v>
      </c>
      <c r="B41" s="1">
        <v>42937</v>
      </c>
      <c r="C41" s="2">
        <v>0.34197916666666667</v>
      </c>
      <c r="D41" s="2">
        <v>0.3460300925925926</v>
      </c>
      <c r="E41" t="str">
        <f>IF(LEN(telefony3[[#This Row],[nr]])=7,"stacjonarny",IF(LEN(telefony3[[#This Row],[nr]])=8,"komórkowy","zagraniczne"))</f>
        <v>stacjonarny</v>
      </c>
      <c r="F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1" s="11">
        <v>3363840</v>
      </c>
      <c r="P41" s="20">
        <v>42930</v>
      </c>
      <c r="Q41" s="21">
        <v>0.34431712962962963</v>
      </c>
      <c r="R41" s="21">
        <v>0.34605324074074073</v>
      </c>
      <c r="S41" s="11" t="s">
        <v>9</v>
      </c>
      <c r="T41" s="35">
        <v>3</v>
      </c>
      <c r="U41" s="35">
        <f>U40+Tabela3[[#This Row],[czas połączenia]]</f>
        <v>233</v>
      </c>
    </row>
    <row r="42" spans="1:21" hidden="1" x14ac:dyDescent="0.25">
      <c r="A42">
        <v>3363840</v>
      </c>
      <c r="B42" s="1">
        <v>42930</v>
      </c>
      <c r="C42" s="2">
        <v>0.34431712962962963</v>
      </c>
      <c r="D42" s="2">
        <v>0.34605324074074073</v>
      </c>
      <c r="E42" t="str">
        <f>IF(LEN(telefony3[[#This Row],[nr]])=7,"stacjonarny",IF(LEN(telefony3[[#This Row],[nr]])=8,"komórkowy","zagraniczne"))</f>
        <v>stacjonarny</v>
      </c>
      <c r="F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2" s="13">
        <v>1898174</v>
      </c>
      <c r="P42" s="17">
        <v>42936</v>
      </c>
      <c r="Q42" s="18">
        <v>0.34371527777777777</v>
      </c>
      <c r="R42" s="18">
        <v>0.34609953703703705</v>
      </c>
      <c r="S42" s="13" t="s">
        <v>9</v>
      </c>
      <c r="T42" s="34">
        <v>4</v>
      </c>
      <c r="U42" s="35">
        <f>U41+Tabela3[[#This Row],[czas połączenia]]</f>
        <v>237</v>
      </c>
    </row>
    <row r="43" spans="1:21" hidden="1" x14ac:dyDescent="0.25">
      <c r="A43">
        <v>1898174</v>
      </c>
      <c r="B43" s="1">
        <v>42936</v>
      </c>
      <c r="C43" s="2">
        <v>0.34371527777777777</v>
      </c>
      <c r="D43" s="2">
        <v>0.34609953703703705</v>
      </c>
      <c r="E43" t="str">
        <f>IF(LEN(telefony3[[#This Row],[nr]])=7,"stacjonarny",IF(LEN(telefony3[[#This Row],[nr]])=8,"komórkowy","zagraniczne"))</f>
        <v>stacjonarny</v>
      </c>
      <c r="F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3" s="11">
        <v>2400590</v>
      </c>
      <c r="P43" s="20">
        <v>42941</v>
      </c>
      <c r="Q43" s="21">
        <v>0.34145833333333331</v>
      </c>
      <c r="R43" s="21">
        <v>0.34645833333333331</v>
      </c>
      <c r="S43" s="11" t="s">
        <v>9</v>
      </c>
      <c r="T43" s="35">
        <v>8</v>
      </c>
      <c r="U43" s="35">
        <f>U42+Tabela3[[#This Row],[czas połączenia]]</f>
        <v>245</v>
      </c>
    </row>
    <row r="44" spans="1:21" hidden="1" x14ac:dyDescent="0.25">
      <c r="A44">
        <v>2400590</v>
      </c>
      <c r="B44" s="1">
        <v>42941</v>
      </c>
      <c r="C44" s="2">
        <v>0.34145833333333331</v>
      </c>
      <c r="D44" s="2">
        <v>0.34645833333333331</v>
      </c>
      <c r="E44" t="str">
        <f>IF(LEN(telefony3[[#This Row],[nr]])=7,"stacjonarny",IF(LEN(telefony3[[#This Row],[nr]])=8,"komórkowy","zagraniczne"))</f>
        <v>stacjonarny</v>
      </c>
      <c r="F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4" s="13">
        <v>11274735</v>
      </c>
      <c r="P44" s="17">
        <v>42940</v>
      </c>
      <c r="Q44" s="18">
        <v>0.33624999999999999</v>
      </c>
      <c r="R44" s="18">
        <v>0.34670138888888891</v>
      </c>
      <c r="S44" s="13" t="s">
        <v>8</v>
      </c>
      <c r="T44" s="34">
        <v>16</v>
      </c>
      <c r="U44" s="35">
        <f>U43+Tabela3[[#This Row],[czas połączenia]]</f>
        <v>261</v>
      </c>
    </row>
    <row r="45" spans="1:21" hidden="1" x14ac:dyDescent="0.25">
      <c r="A45">
        <v>3414247278</v>
      </c>
      <c r="B45" s="1">
        <v>42943</v>
      </c>
      <c r="C45" s="2">
        <v>0.34658564814814813</v>
      </c>
      <c r="D45" s="2">
        <v>0.34666666666666668</v>
      </c>
      <c r="E45" t="str">
        <f>IF(LEN(telefony3[[#This Row],[nr]])=7,"stacjonarny",IF(LEN(telefony3[[#This Row],[nr]])=8,"komórkowy","zagraniczne"))</f>
        <v>zagraniczne</v>
      </c>
      <c r="F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5" s="11">
        <v>1003402</v>
      </c>
      <c r="P45" s="20">
        <v>42947</v>
      </c>
      <c r="Q45" s="21">
        <v>0.34378472222222223</v>
      </c>
      <c r="R45" s="21">
        <v>0.34677083333333331</v>
      </c>
      <c r="S45" s="11" t="s">
        <v>9</v>
      </c>
      <c r="T45" s="35">
        <v>5</v>
      </c>
      <c r="U45" s="35">
        <f>U44+Tabela3[[#This Row],[czas połączenia]]</f>
        <v>266</v>
      </c>
    </row>
    <row r="46" spans="1:21" hidden="1" x14ac:dyDescent="0.25">
      <c r="A46">
        <v>11274735</v>
      </c>
      <c r="B46" s="1">
        <v>42940</v>
      </c>
      <c r="C46" s="2">
        <v>0.33624999999999999</v>
      </c>
      <c r="D46" s="2">
        <v>0.34670138888888891</v>
      </c>
      <c r="E46" t="str">
        <f>IF(LEN(telefony3[[#This Row],[nr]])=7,"stacjonarny",IF(LEN(telefony3[[#This Row],[nr]])=8,"komórkowy","zagraniczne"))</f>
        <v>komórkowy</v>
      </c>
      <c r="F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6" s="13">
        <v>22583033</v>
      </c>
      <c r="P46" s="17">
        <v>42940</v>
      </c>
      <c r="Q46" s="18">
        <v>0.34495370370370371</v>
      </c>
      <c r="R46" s="18">
        <v>0.3467824074074074</v>
      </c>
      <c r="S46" s="13" t="s">
        <v>8</v>
      </c>
      <c r="T46" s="34">
        <v>3</v>
      </c>
      <c r="U46" s="35">
        <f>U45+Tabela3[[#This Row],[czas połączenia]]</f>
        <v>269</v>
      </c>
    </row>
    <row r="47" spans="1:21" hidden="1" x14ac:dyDescent="0.25">
      <c r="A47">
        <v>1003402</v>
      </c>
      <c r="B47" s="1">
        <v>42947</v>
      </c>
      <c r="C47" s="2">
        <v>0.34378472222222223</v>
      </c>
      <c r="D47" s="2">
        <v>0.34677083333333331</v>
      </c>
      <c r="E47" t="str">
        <f>IF(LEN(telefony3[[#This Row],[nr]])=7,"stacjonarny",IF(LEN(telefony3[[#This Row],[nr]])=8,"komórkowy","zagraniczne"))</f>
        <v>stacjonarny</v>
      </c>
      <c r="F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47" s="11">
        <v>2456290</v>
      </c>
      <c r="P47" s="20">
        <v>42935</v>
      </c>
      <c r="Q47" s="21">
        <v>0.33592592592592591</v>
      </c>
      <c r="R47" s="21">
        <v>0.34680555555555553</v>
      </c>
      <c r="S47" s="11" t="s">
        <v>9</v>
      </c>
      <c r="T47" s="35">
        <v>16</v>
      </c>
      <c r="U47" s="35">
        <f>U46+Tabela3[[#This Row],[czas połączenia]]</f>
        <v>285</v>
      </c>
    </row>
    <row r="48" spans="1:21" hidden="1" x14ac:dyDescent="0.25">
      <c r="A48">
        <v>22583033</v>
      </c>
      <c r="B48" s="1">
        <v>42940</v>
      </c>
      <c r="C48" s="2">
        <v>0.34495370370370371</v>
      </c>
      <c r="D48" s="2">
        <v>0.3467824074074074</v>
      </c>
      <c r="E48" t="str">
        <f>IF(LEN(telefony3[[#This Row],[nr]])=7,"stacjonarny",IF(LEN(telefony3[[#This Row],[nr]])=8,"komórkowy","zagraniczne"))</f>
        <v>komórkowy</v>
      </c>
      <c r="F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8" s="13">
        <v>1157434</v>
      </c>
      <c r="P48" s="17">
        <v>42934</v>
      </c>
      <c r="Q48" s="18">
        <v>0.33582175925925928</v>
      </c>
      <c r="R48" s="18">
        <v>0.34681712962962963</v>
      </c>
      <c r="S48" s="13" t="s">
        <v>9</v>
      </c>
      <c r="T48" s="34">
        <v>16</v>
      </c>
      <c r="U48" s="35">
        <f>U47+Tabela3[[#This Row],[czas połączenia]]</f>
        <v>301</v>
      </c>
    </row>
    <row r="49" spans="1:21" hidden="1" x14ac:dyDescent="0.25">
      <c r="A49">
        <v>2456290</v>
      </c>
      <c r="B49" s="1">
        <v>42935</v>
      </c>
      <c r="C49" s="2">
        <v>0.33592592592592591</v>
      </c>
      <c r="D49" s="2">
        <v>0.34680555555555553</v>
      </c>
      <c r="E49" t="str">
        <f>IF(LEN(telefony3[[#This Row],[nr]])=7,"stacjonarny",IF(LEN(telefony3[[#This Row],[nr]])=8,"komórkowy","zagraniczne"))</f>
        <v>stacjonarny</v>
      </c>
      <c r="F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9" s="11">
        <v>5372891</v>
      </c>
      <c r="P49" s="20">
        <v>42934</v>
      </c>
      <c r="Q49" s="21">
        <v>0.34586805555555555</v>
      </c>
      <c r="R49" s="21">
        <v>0.34684027777777776</v>
      </c>
      <c r="S49" s="11" t="s">
        <v>9</v>
      </c>
      <c r="T49" s="35">
        <v>2</v>
      </c>
      <c r="U49" s="35">
        <f>U48+Tabela3[[#This Row],[czas połączenia]]</f>
        <v>303</v>
      </c>
    </row>
    <row r="50" spans="1:21" hidden="1" x14ac:dyDescent="0.25">
      <c r="A50">
        <v>1157434</v>
      </c>
      <c r="B50" s="1">
        <v>42934</v>
      </c>
      <c r="C50" s="2">
        <v>0.33582175925925928</v>
      </c>
      <c r="D50" s="2">
        <v>0.34681712962962963</v>
      </c>
      <c r="E50" t="str">
        <f>IF(LEN(telefony3[[#This Row],[nr]])=7,"stacjonarny",IF(LEN(telefony3[[#This Row],[nr]])=8,"komórkowy","zagraniczne"))</f>
        <v>stacjonarny</v>
      </c>
      <c r="F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50" s="13">
        <v>79212542</v>
      </c>
      <c r="P50" s="17">
        <v>42937</v>
      </c>
      <c r="Q50" s="18">
        <v>0.34157407407407409</v>
      </c>
      <c r="R50" s="18">
        <v>0.34684027777777776</v>
      </c>
      <c r="S50" s="13" t="s">
        <v>8</v>
      </c>
      <c r="T50" s="34">
        <v>8</v>
      </c>
      <c r="U50" s="35">
        <f>U49+Tabela3[[#This Row],[czas połączenia]]</f>
        <v>311</v>
      </c>
    </row>
    <row r="51" spans="1:21" hidden="1" x14ac:dyDescent="0.25">
      <c r="A51">
        <v>5372891</v>
      </c>
      <c r="B51" s="1">
        <v>42934</v>
      </c>
      <c r="C51" s="2">
        <v>0.34586805555555555</v>
      </c>
      <c r="D51" s="2">
        <v>0.34684027777777776</v>
      </c>
      <c r="E51" t="str">
        <f>IF(LEN(telefony3[[#This Row],[nr]])=7,"stacjonarny",IF(LEN(telefony3[[#This Row],[nr]])=8,"komórkowy","zagraniczne"))</f>
        <v>stacjonarny</v>
      </c>
      <c r="F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51" s="11">
        <v>13972929</v>
      </c>
      <c r="P51" s="20">
        <v>42923</v>
      </c>
      <c r="Q51" s="21">
        <v>0.33677083333333335</v>
      </c>
      <c r="R51" s="21">
        <v>0.34700231481481481</v>
      </c>
      <c r="S51" s="11" t="s">
        <v>8</v>
      </c>
      <c r="T51" s="35">
        <v>15</v>
      </c>
      <c r="U51" s="35">
        <f>U50+Tabela3[[#This Row],[czas połączenia]]</f>
        <v>326</v>
      </c>
    </row>
    <row r="52" spans="1:21" hidden="1" x14ac:dyDescent="0.25">
      <c r="A52">
        <v>79212542</v>
      </c>
      <c r="B52" s="1">
        <v>42937</v>
      </c>
      <c r="C52" s="2">
        <v>0.34157407407407409</v>
      </c>
      <c r="D52" s="2">
        <v>0.34684027777777776</v>
      </c>
      <c r="E52" t="str">
        <f>IF(LEN(telefony3[[#This Row],[nr]])=7,"stacjonarny",IF(LEN(telefony3[[#This Row],[nr]])=8,"komórkowy","zagraniczne"))</f>
        <v>komórkowy</v>
      </c>
      <c r="F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2" s="13">
        <v>8228350</v>
      </c>
      <c r="P52" s="17">
        <v>42921</v>
      </c>
      <c r="Q52" s="18">
        <v>0.34667824074074072</v>
      </c>
      <c r="R52" s="18">
        <v>0.3473148148148148</v>
      </c>
      <c r="S52" s="13" t="s">
        <v>9</v>
      </c>
      <c r="T52" s="34">
        <v>1</v>
      </c>
      <c r="U52" s="35">
        <f>U51+Tabela3[[#This Row],[czas połączenia]]</f>
        <v>327</v>
      </c>
    </row>
    <row r="53" spans="1:21" hidden="1" x14ac:dyDescent="0.25">
      <c r="A53">
        <v>13972929</v>
      </c>
      <c r="B53" s="1">
        <v>42923</v>
      </c>
      <c r="C53" s="2">
        <v>0.33677083333333335</v>
      </c>
      <c r="D53" s="2">
        <v>0.34700231481481481</v>
      </c>
      <c r="E53" t="str">
        <f>IF(LEN(telefony3[[#This Row],[nr]])=7,"stacjonarny",IF(LEN(telefony3[[#This Row],[nr]])=8,"komórkowy","zagraniczne"))</f>
        <v>komórkowy</v>
      </c>
      <c r="F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3" s="11">
        <v>8362094</v>
      </c>
      <c r="P53" s="20">
        <v>42937</v>
      </c>
      <c r="Q53" s="21">
        <v>0.34567129629629628</v>
      </c>
      <c r="R53" s="21">
        <v>0.34745370370370371</v>
      </c>
      <c r="S53" s="11" t="s">
        <v>9</v>
      </c>
      <c r="T53" s="35">
        <v>3</v>
      </c>
      <c r="U53" s="35">
        <f>U52+Tabela3[[#This Row],[czas połączenia]]</f>
        <v>330</v>
      </c>
    </row>
    <row r="54" spans="1:21" hidden="1" x14ac:dyDescent="0.25">
      <c r="A54">
        <v>8228350</v>
      </c>
      <c r="B54" s="1">
        <v>42921</v>
      </c>
      <c r="C54" s="2">
        <v>0.34667824074074072</v>
      </c>
      <c r="D54" s="2">
        <v>0.3473148148148148</v>
      </c>
      <c r="E54" t="str">
        <f>IF(LEN(telefony3[[#This Row],[nr]])=7,"stacjonarny",IF(LEN(telefony3[[#This Row],[nr]])=8,"komórkowy","zagraniczne"))</f>
        <v>stacjonarny</v>
      </c>
      <c r="F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4" s="13">
        <v>7622819</v>
      </c>
      <c r="P54" s="17">
        <v>42944</v>
      </c>
      <c r="Q54" s="18">
        <v>0.33831018518518519</v>
      </c>
      <c r="R54" s="18">
        <v>0.34758101851851853</v>
      </c>
      <c r="S54" s="13" t="s">
        <v>9</v>
      </c>
      <c r="T54" s="34">
        <v>14</v>
      </c>
      <c r="U54" s="35">
        <f>U53+Tabela3[[#This Row],[czas połączenia]]</f>
        <v>344</v>
      </c>
    </row>
    <row r="55" spans="1:21" hidden="1" x14ac:dyDescent="0.25">
      <c r="A55">
        <v>8362094</v>
      </c>
      <c r="B55" s="1">
        <v>42937</v>
      </c>
      <c r="C55" s="2">
        <v>0.34567129629629628</v>
      </c>
      <c r="D55" s="2">
        <v>0.34745370370370371</v>
      </c>
      <c r="E55" t="str">
        <f>IF(LEN(telefony3[[#This Row],[nr]])=7,"stacjonarny",IF(LEN(telefony3[[#This Row],[nr]])=8,"komórkowy","zagraniczne"))</f>
        <v>stacjonarny</v>
      </c>
      <c r="F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5" s="11">
        <v>4965118</v>
      </c>
      <c r="P55" s="20">
        <v>42942</v>
      </c>
      <c r="Q55" s="21">
        <v>0.33710648148148148</v>
      </c>
      <c r="R55" s="21">
        <v>0.34759259259259262</v>
      </c>
      <c r="S55" s="11" t="s">
        <v>9</v>
      </c>
      <c r="T55" s="35">
        <v>16</v>
      </c>
      <c r="U55" s="35">
        <f>U54+Tabela3[[#This Row],[czas połączenia]]</f>
        <v>360</v>
      </c>
    </row>
    <row r="56" spans="1:21" hidden="1" x14ac:dyDescent="0.25">
      <c r="A56">
        <v>1521041994</v>
      </c>
      <c r="B56" s="1">
        <v>42921</v>
      </c>
      <c r="C56" s="2">
        <v>0.34099537037037037</v>
      </c>
      <c r="D56" s="2">
        <v>0.34749999999999998</v>
      </c>
      <c r="E56" t="str">
        <f>IF(LEN(telefony3[[#This Row],[nr]])=7,"stacjonarny",IF(LEN(telefony3[[#This Row],[nr]])=8,"komórkowy","zagraniczne"))</f>
        <v>zagraniczne</v>
      </c>
      <c r="F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6" s="13">
        <v>3073815</v>
      </c>
      <c r="P56" s="17">
        <v>42935</v>
      </c>
      <c r="Q56" s="18">
        <v>0.34309027777777779</v>
      </c>
      <c r="R56" s="18">
        <v>0.34798611111111111</v>
      </c>
      <c r="S56" s="13" t="s">
        <v>9</v>
      </c>
      <c r="T56" s="34">
        <v>8</v>
      </c>
      <c r="U56" s="35">
        <f>U55+Tabela3[[#This Row],[czas połączenia]]</f>
        <v>368</v>
      </c>
    </row>
    <row r="57" spans="1:21" hidden="1" x14ac:dyDescent="0.25">
      <c r="A57">
        <v>7622819</v>
      </c>
      <c r="B57" s="1">
        <v>42944</v>
      </c>
      <c r="C57" s="2">
        <v>0.33831018518518519</v>
      </c>
      <c r="D57" s="2">
        <v>0.34758101851851853</v>
      </c>
      <c r="E57" t="str">
        <f>IF(LEN(telefony3[[#This Row],[nr]])=7,"stacjonarny",IF(LEN(telefony3[[#This Row],[nr]])=8,"komórkowy","zagraniczne"))</f>
        <v>stacjonarny</v>
      </c>
      <c r="F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57" s="11">
        <v>5505912</v>
      </c>
      <c r="P57" s="20">
        <v>42923</v>
      </c>
      <c r="Q57" s="21">
        <v>0.34465277777777775</v>
      </c>
      <c r="R57" s="21">
        <v>0.34819444444444442</v>
      </c>
      <c r="S57" s="11" t="s">
        <v>9</v>
      </c>
      <c r="T57" s="35">
        <v>6</v>
      </c>
      <c r="U57" s="35">
        <f>U56+Tabela3[[#This Row],[czas połączenia]]</f>
        <v>374</v>
      </c>
    </row>
    <row r="58" spans="1:21" hidden="1" x14ac:dyDescent="0.25">
      <c r="A58">
        <v>4965118</v>
      </c>
      <c r="B58" s="1">
        <v>42942</v>
      </c>
      <c r="C58" s="2">
        <v>0.33710648148148148</v>
      </c>
      <c r="D58" s="2">
        <v>0.34759259259259262</v>
      </c>
      <c r="E58" t="str">
        <f>IF(LEN(telefony3[[#This Row],[nr]])=7,"stacjonarny",IF(LEN(telefony3[[#This Row],[nr]])=8,"komórkowy","zagraniczne"))</f>
        <v>stacjonarny</v>
      </c>
      <c r="F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58" s="13">
        <v>3539762</v>
      </c>
      <c r="P58" s="17">
        <v>42919</v>
      </c>
      <c r="Q58" s="18">
        <v>0.33673611111111112</v>
      </c>
      <c r="R58" s="18">
        <v>0.34821759259259261</v>
      </c>
      <c r="S58" s="13" t="s">
        <v>9</v>
      </c>
      <c r="T58" s="34">
        <v>17</v>
      </c>
      <c r="U58" s="35">
        <f>U57+Tabela3[[#This Row],[czas połączenia]]</f>
        <v>391</v>
      </c>
    </row>
    <row r="59" spans="1:21" hidden="1" x14ac:dyDescent="0.25">
      <c r="A59">
        <v>3073815</v>
      </c>
      <c r="B59" s="1">
        <v>42935</v>
      </c>
      <c r="C59" s="2">
        <v>0.34309027777777779</v>
      </c>
      <c r="D59" s="2">
        <v>0.34798611111111111</v>
      </c>
      <c r="E59" t="str">
        <f>IF(LEN(telefony3[[#This Row],[nr]])=7,"stacjonarny",IF(LEN(telefony3[[#This Row],[nr]])=8,"komórkowy","zagraniczne"))</f>
        <v>stacjonarny</v>
      </c>
      <c r="F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9" s="11">
        <v>53762222</v>
      </c>
      <c r="P59" s="20">
        <v>42930</v>
      </c>
      <c r="Q59" s="21">
        <v>0.34262731481481479</v>
      </c>
      <c r="R59" s="21">
        <v>0.34824074074074074</v>
      </c>
      <c r="S59" s="11" t="s">
        <v>8</v>
      </c>
      <c r="T59" s="35">
        <v>9</v>
      </c>
      <c r="U59" s="35">
        <f>U58+Tabela3[[#This Row],[czas połączenia]]</f>
        <v>400</v>
      </c>
    </row>
    <row r="60" spans="1:21" hidden="1" x14ac:dyDescent="0.25">
      <c r="A60">
        <v>5505912</v>
      </c>
      <c r="B60" s="1">
        <v>42923</v>
      </c>
      <c r="C60" s="2">
        <v>0.34465277777777775</v>
      </c>
      <c r="D60" s="2">
        <v>0.34819444444444442</v>
      </c>
      <c r="E60" t="str">
        <f>IF(LEN(telefony3[[#This Row],[nr]])=7,"stacjonarny",IF(LEN(telefony3[[#This Row],[nr]])=8,"komórkowy","zagraniczne"))</f>
        <v>stacjonarny</v>
      </c>
      <c r="F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60" s="13">
        <v>6900303</v>
      </c>
      <c r="P60" s="17">
        <v>42919</v>
      </c>
      <c r="Q60" s="18">
        <v>0.34362268518518518</v>
      </c>
      <c r="R60" s="18">
        <v>0.3482986111111111</v>
      </c>
      <c r="S60" s="13" t="s">
        <v>9</v>
      </c>
      <c r="T60" s="34">
        <v>7</v>
      </c>
      <c r="U60" s="35">
        <f>U59+Tabela3[[#This Row],[czas połączenia]]</f>
        <v>407</v>
      </c>
    </row>
    <row r="61" spans="1:21" hidden="1" x14ac:dyDescent="0.25">
      <c r="A61">
        <v>3539762</v>
      </c>
      <c r="B61" s="1">
        <v>42919</v>
      </c>
      <c r="C61" s="2">
        <v>0.33673611111111112</v>
      </c>
      <c r="D61" s="2">
        <v>0.34821759259259261</v>
      </c>
      <c r="E61" t="str">
        <f>IF(LEN(telefony3[[#This Row],[nr]])=7,"stacjonarny",IF(LEN(telefony3[[#This Row],[nr]])=8,"komórkowy","zagraniczne"))</f>
        <v>stacjonarny</v>
      </c>
      <c r="F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1" s="11">
        <v>3524259</v>
      </c>
      <c r="P61" s="20">
        <v>42944</v>
      </c>
      <c r="Q61" s="21">
        <v>0.33927083333333335</v>
      </c>
      <c r="R61" s="21">
        <v>0.34861111111111109</v>
      </c>
      <c r="S61" s="11" t="s">
        <v>9</v>
      </c>
      <c r="T61" s="35">
        <v>14</v>
      </c>
      <c r="U61" s="35">
        <f>U60+Tabela3[[#This Row],[czas połączenia]]</f>
        <v>421</v>
      </c>
    </row>
    <row r="62" spans="1:21" hidden="1" x14ac:dyDescent="0.25">
      <c r="A62">
        <v>53762222</v>
      </c>
      <c r="B62" s="1">
        <v>42930</v>
      </c>
      <c r="C62" s="2">
        <v>0.34262731481481479</v>
      </c>
      <c r="D62" s="2">
        <v>0.34824074074074074</v>
      </c>
      <c r="E62" t="str">
        <f>IF(LEN(telefony3[[#This Row],[nr]])=7,"stacjonarny",IF(LEN(telefony3[[#This Row],[nr]])=8,"komórkowy","zagraniczne"))</f>
        <v>komórkowy</v>
      </c>
      <c r="F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2" s="13">
        <v>41852472</v>
      </c>
      <c r="P62" s="17">
        <v>42944</v>
      </c>
      <c r="Q62" s="18">
        <v>0.34826388888888887</v>
      </c>
      <c r="R62" s="18">
        <v>0.34871527777777778</v>
      </c>
      <c r="S62" s="13" t="s">
        <v>8</v>
      </c>
      <c r="T62" s="34">
        <v>1</v>
      </c>
      <c r="U62" s="35">
        <f>U61+Tabela3[[#This Row],[czas połączenia]]</f>
        <v>422</v>
      </c>
    </row>
    <row r="63" spans="1:21" hidden="1" x14ac:dyDescent="0.25">
      <c r="A63">
        <v>6900303</v>
      </c>
      <c r="B63" s="1">
        <v>42919</v>
      </c>
      <c r="C63" s="2">
        <v>0.34362268518518518</v>
      </c>
      <c r="D63" s="2">
        <v>0.3482986111111111</v>
      </c>
      <c r="E63" t="str">
        <f>IF(LEN(telefony3[[#This Row],[nr]])=7,"stacjonarny",IF(LEN(telefony3[[#This Row],[nr]])=8,"komórkowy","zagraniczne"))</f>
        <v>stacjonarny</v>
      </c>
      <c r="F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3" s="11">
        <v>4250194</v>
      </c>
      <c r="P63" s="20">
        <v>42919</v>
      </c>
      <c r="Q63" s="21">
        <v>0.34399305555555554</v>
      </c>
      <c r="R63" s="21">
        <v>0.34872685185185187</v>
      </c>
      <c r="S63" s="11" t="s">
        <v>9</v>
      </c>
      <c r="T63" s="35">
        <v>7</v>
      </c>
      <c r="U63" s="35">
        <f>U62+Tabela3[[#This Row],[czas połączenia]]</f>
        <v>429</v>
      </c>
    </row>
    <row r="64" spans="1:21" hidden="1" x14ac:dyDescent="0.25">
      <c r="A64">
        <v>3524259</v>
      </c>
      <c r="B64" s="1">
        <v>42944</v>
      </c>
      <c r="C64" s="2">
        <v>0.33927083333333335</v>
      </c>
      <c r="D64" s="2">
        <v>0.34861111111111109</v>
      </c>
      <c r="E64" t="str">
        <f>IF(LEN(telefony3[[#This Row],[nr]])=7,"stacjonarny",IF(LEN(telefony3[[#This Row],[nr]])=8,"komórkowy","zagraniczne"))</f>
        <v>stacjonarny</v>
      </c>
      <c r="F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4" s="13">
        <v>8570276</v>
      </c>
      <c r="P64" s="17">
        <v>42926</v>
      </c>
      <c r="Q64" s="18">
        <v>0.33759259259259261</v>
      </c>
      <c r="R64" s="18">
        <v>0.34880787037037037</v>
      </c>
      <c r="S64" s="13" t="s">
        <v>9</v>
      </c>
      <c r="T64" s="34">
        <v>17</v>
      </c>
      <c r="U64" s="35">
        <f>U63+Tabela3[[#This Row],[czas połączenia]]</f>
        <v>446</v>
      </c>
    </row>
    <row r="65" spans="1:21" hidden="1" x14ac:dyDescent="0.25">
      <c r="A65">
        <v>41852472</v>
      </c>
      <c r="B65" s="1">
        <v>42944</v>
      </c>
      <c r="C65" s="2">
        <v>0.34826388888888887</v>
      </c>
      <c r="D65" s="2">
        <v>0.34871527777777778</v>
      </c>
      <c r="E65" t="str">
        <f>IF(LEN(telefony3[[#This Row],[nr]])=7,"stacjonarny",IF(LEN(telefony3[[#This Row],[nr]])=8,"komórkowy","zagraniczne"))</f>
        <v>komórkowy</v>
      </c>
      <c r="F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5" s="11">
        <v>9187410</v>
      </c>
      <c r="P65" s="20">
        <v>42921</v>
      </c>
      <c r="Q65" s="21">
        <v>0.34662037037037036</v>
      </c>
      <c r="R65" s="21">
        <v>0.34908564814814813</v>
      </c>
      <c r="S65" s="11" t="s">
        <v>9</v>
      </c>
      <c r="T65" s="35">
        <v>4</v>
      </c>
      <c r="U65" s="35">
        <f>U64+Tabela3[[#This Row],[czas połączenia]]</f>
        <v>450</v>
      </c>
    </row>
    <row r="66" spans="1:21" hidden="1" x14ac:dyDescent="0.25">
      <c r="A66">
        <v>4250194</v>
      </c>
      <c r="B66" s="1">
        <v>42919</v>
      </c>
      <c r="C66" s="2">
        <v>0.34399305555555554</v>
      </c>
      <c r="D66" s="2">
        <v>0.34872685185185187</v>
      </c>
      <c r="E66" t="str">
        <f>IF(LEN(telefony3[[#This Row],[nr]])=7,"stacjonarny",IF(LEN(telefony3[[#This Row],[nr]])=8,"komórkowy","zagraniczne"))</f>
        <v>stacjonarny</v>
      </c>
      <c r="F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6" s="13">
        <v>30893038</v>
      </c>
      <c r="P66" s="17">
        <v>42922</v>
      </c>
      <c r="Q66" s="18">
        <v>0.34708333333333335</v>
      </c>
      <c r="R66" s="18">
        <v>0.34912037037037036</v>
      </c>
      <c r="S66" s="13" t="s">
        <v>8</v>
      </c>
      <c r="T66" s="34">
        <v>3</v>
      </c>
      <c r="U66" s="35">
        <f>U65+Tabela3[[#This Row],[czas połączenia]]</f>
        <v>453</v>
      </c>
    </row>
    <row r="67" spans="1:21" hidden="1" x14ac:dyDescent="0.25">
      <c r="A67">
        <v>8570276</v>
      </c>
      <c r="B67" s="1">
        <v>42926</v>
      </c>
      <c r="C67" s="2">
        <v>0.33759259259259261</v>
      </c>
      <c r="D67" s="2">
        <v>0.34880787037037037</v>
      </c>
      <c r="E67" t="str">
        <f>IF(LEN(telefony3[[#This Row],[nr]])=7,"stacjonarny",IF(LEN(telefony3[[#This Row],[nr]])=8,"komórkowy","zagraniczne"))</f>
        <v>stacjonarny</v>
      </c>
      <c r="F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7" s="11">
        <v>5162775</v>
      </c>
      <c r="P67" s="20">
        <v>42926</v>
      </c>
      <c r="Q67" s="21">
        <v>0.34364583333333332</v>
      </c>
      <c r="R67" s="21">
        <v>0.3492824074074074</v>
      </c>
      <c r="S67" s="11" t="s">
        <v>9</v>
      </c>
      <c r="T67" s="35">
        <v>9</v>
      </c>
      <c r="U67" s="35">
        <f>U66+Tabela3[[#This Row],[czas połączenia]]</f>
        <v>462</v>
      </c>
    </row>
    <row r="68" spans="1:21" hidden="1" x14ac:dyDescent="0.25">
      <c r="A68">
        <v>9187410</v>
      </c>
      <c r="B68" s="1">
        <v>42921</v>
      </c>
      <c r="C68" s="2">
        <v>0.34662037037037036</v>
      </c>
      <c r="D68" s="2">
        <v>0.34908564814814813</v>
      </c>
      <c r="E68" t="str">
        <f>IF(LEN(telefony3[[#This Row],[nr]])=7,"stacjonarny",IF(LEN(telefony3[[#This Row],[nr]])=8,"komórkowy","zagraniczne"))</f>
        <v>stacjonarny</v>
      </c>
      <c r="F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68" s="13">
        <v>1775586</v>
      </c>
      <c r="P68" s="17">
        <v>42926</v>
      </c>
      <c r="Q68" s="18">
        <v>0.34016203703703701</v>
      </c>
      <c r="R68" s="18">
        <v>0.3495138888888889</v>
      </c>
      <c r="S68" s="13" t="s">
        <v>9</v>
      </c>
      <c r="T68" s="34">
        <v>14</v>
      </c>
      <c r="U68" s="35">
        <f>U67+Tabela3[[#This Row],[czas połączenia]]</f>
        <v>476</v>
      </c>
    </row>
    <row r="69" spans="1:21" hidden="1" x14ac:dyDescent="0.25">
      <c r="A69">
        <v>30893038</v>
      </c>
      <c r="B69" s="1">
        <v>42922</v>
      </c>
      <c r="C69" s="2">
        <v>0.34708333333333335</v>
      </c>
      <c r="D69" s="2">
        <v>0.34912037037037036</v>
      </c>
      <c r="E69" t="str">
        <f>IF(LEN(telefony3[[#This Row],[nr]])=7,"stacjonarny",IF(LEN(telefony3[[#This Row],[nr]])=8,"komórkowy","zagraniczne"))</f>
        <v>komórkowy</v>
      </c>
      <c r="F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9" s="11">
        <v>2790475</v>
      </c>
      <c r="P69" s="20">
        <v>42922</v>
      </c>
      <c r="Q69" s="21">
        <v>0.34349537037037037</v>
      </c>
      <c r="R69" s="21">
        <v>0.34965277777777776</v>
      </c>
      <c r="S69" s="11" t="s">
        <v>9</v>
      </c>
      <c r="T69" s="35">
        <v>9</v>
      </c>
      <c r="U69" s="35">
        <f>U68+Tabela3[[#This Row],[czas połączenia]]</f>
        <v>485</v>
      </c>
    </row>
    <row r="70" spans="1:21" hidden="1" x14ac:dyDescent="0.25">
      <c r="A70">
        <v>5162775</v>
      </c>
      <c r="B70" s="1">
        <v>42926</v>
      </c>
      <c r="C70" s="2">
        <v>0.34364583333333332</v>
      </c>
      <c r="D70" s="2">
        <v>0.3492824074074074</v>
      </c>
      <c r="E70" t="str">
        <f>IF(LEN(telefony3[[#This Row],[nr]])=7,"stacjonarny",IF(LEN(telefony3[[#This Row],[nr]])=8,"komórkowy","zagraniczne"))</f>
        <v>stacjonarny</v>
      </c>
      <c r="F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70" s="13">
        <v>54586484</v>
      </c>
      <c r="P70" s="17">
        <v>42919</v>
      </c>
      <c r="Q70" s="18">
        <v>0.3460185185185185</v>
      </c>
      <c r="R70" s="18">
        <v>0.34969907407407408</v>
      </c>
      <c r="S70" s="13" t="s">
        <v>8</v>
      </c>
      <c r="T70" s="34">
        <v>6</v>
      </c>
      <c r="U70" s="35">
        <f>U69+Tabela3[[#This Row],[czas połączenia]]</f>
        <v>491</v>
      </c>
    </row>
    <row r="71" spans="1:21" hidden="1" x14ac:dyDescent="0.25">
      <c r="A71">
        <v>8799928507</v>
      </c>
      <c r="B71" s="1">
        <v>42934</v>
      </c>
      <c r="C71" s="2">
        <v>0.34134259259259259</v>
      </c>
      <c r="D71" s="2">
        <v>0.34931712962962963</v>
      </c>
      <c r="E71" t="str">
        <f>IF(LEN(telefony3[[#This Row],[nr]])=7,"stacjonarny",IF(LEN(telefony3[[#This Row],[nr]])=8,"komórkowy","zagraniczne"))</f>
        <v>zagraniczne</v>
      </c>
      <c r="F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71" s="11">
        <v>7880585</v>
      </c>
      <c r="P71" s="20">
        <v>42933</v>
      </c>
      <c r="Q71" s="21">
        <v>0.34074074074074073</v>
      </c>
      <c r="R71" s="21">
        <v>0.34971064814814817</v>
      </c>
      <c r="S71" s="11" t="s">
        <v>9</v>
      </c>
      <c r="T71" s="35">
        <v>13</v>
      </c>
      <c r="U71" s="35">
        <f>U70+Tabela3[[#This Row],[czas połączenia]]</f>
        <v>504</v>
      </c>
    </row>
    <row r="72" spans="1:21" hidden="1" x14ac:dyDescent="0.25">
      <c r="A72">
        <v>1775586</v>
      </c>
      <c r="B72" s="1">
        <v>42926</v>
      </c>
      <c r="C72" s="2">
        <v>0.34016203703703701</v>
      </c>
      <c r="D72" s="2">
        <v>0.3495138888888889</v>
      </c>
      <c r="E72" t="str">
        <f>IF(LEN(telefony3[[#This Row],[nr]])=7,"stacjonarny",IF(LEN(telefony3[[#This Row],[nr]])=8,"komórkowy","zagraniczne"))</f>
        <v>stacjonarny</v>
      </c>
      <c r="F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72" s="13">
        <v>4546455</v>
      </c>
      <c r="P72" s="17">
        <v>42919</v>
      </c>
      <c r="Q72" s="18">
        <v>0.34037037037037038</v>
      </c>
      <c r="R72" s="18">
        <v>0.34983796296296299</v>
      </c>
      <c r="S72" s="13" t="s">
        <v>9</v>
      </c>
      <c r="T72" s="34">
        <v>14</v>
      </c>
      <c r="U72" s="35">
        <f>U71+Tabela3[[#This Row],[czas połączenia]]</f>
        <v>518</v>
      </c>
    </row>
    <row r="73" spans="1:21" hidden="1" x14ac:dyDescent="0.25">
      <c r="A73">
        <v>2790475</v>
      </c>
      <c r="B73" s="1">
        <v>42922</v>
      </c>
      <c r="C73" s="2">
        <v>0.34349537037037037</v>
      </c>
      <c r="D73" s="2">
        <v>0.34965277777777776</v>
      </c>
      <c r="E73" t="str">
        <f>IF(LEN(telefony3[[#This Row],[nr]])=7,"stacjonarny",IF(LEN(telefony3[[#This Row],[nr]])=8,"komórkowy","zagraniczne"))</f>
        <v>stacjonarny</v>
      </c>
      <c r="F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73" s="11">
        <v>4844054</v>
      </c>
      <c r="P73" s="20">
        <v>42936</v>
      </c>
      <c r="Q73" s="21">
        <v>0.34857638888888887</v>
      </c>
      <c r="R73" s="21">
        <v>0.34998842592592594</v>
      </c>
      <c r="S73" s="11" t="s">
        <v>9</v>
      </c>
      <c r="T73" s="35">
        <v>3</v>
      </c>
      <c r="U73" s="35">
        <f>U72+Tabela3[[#This Row],[czas połączenia]]</f>
        <v>521</v>
      </c>
    </row>
    <row r="74" spans="1:21" hidden="1" x14ac:dyDescent="0.25">
      <c r="A74">
        <v>54586484</v>
      </c>
      <c r="B74" s="1">
        <v>42919</v>
      </c>
      <c r="C74" s="2">
        <v>0.3460185185185185</v>
      </c>
      <c r="D74" s="2">
        <v>0.34969907407407408</v>
      </c>
      <c r="E74" t="str">
        <f>IF(LEN(telefony3[[#This Row],[nr]])=7,"stacjonarny",IF(LEN(telefony3[[#This Row],[nr]])=8,"komórkowy","zagraniczne"))</f>
        <v>komórkowy</v>
      </c>
      <c r="F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74" s="13">
        <v>7973476</v>
      </c>
      <c r="P74" s="17">
        <v>42942</v>
      </c>
      <c r="Q74" s="18">
        <v>0.34250000000000003</v>
      </c>
      <c r="R74" s="18">
        <v>0.35003472222222221</v>
      </c>
      <c r="S74" s="13" t="s">
        <v>9</v>
      </c>
      <c r="T74" s="34">
        <v>11</v>
      </c>
      <c r="U74" s="35">
        <f>U73+Tabela3[[#This Row],[czas połączenia]]</f>
        <v>532</v>
      </c>
    </row>
    <row r="75" spans="1:21" hidden="1" x14ac:dyDescent="0.25">
      <c r="A75">
        <v>7880585</v>
      </c>
      <c r="B75" s="1">
        <v>42933</v>
      </c>
      <c r="C75" s="2">
        <v>0.34074074074074073</v>
      </c>
      <c r="D75" s="2">
        <v>0.34971064814814817</v>
      </c>
      <c r="E75" t="str">
        <f>IF(LEN(telefony3[[#This Row],[nr]])=7,"stacjonarny",IF(LEN(telefony3[[#This Row],[nr]])=8,"komórkowy","zagraniczne"))</f>
        <v>stacjonarny</v>
      </c>
      <c r="F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5" s="11">
        <v>5505912</v>
      </c>
      <c r="P75" s="20">
        <v>42923</v>
      </c>
      <c r="Q75" s="21">
        <v>0.34848379629629628</v>
      </c>
      <c r="R75" s="21">
        <v>0.35015046296296298</v>
      </c>
      <c r="S75" s="11" t="s">
        <v>9</v>
      </c>
      <c r="T75" s="35">
        <v>3</v>
      </c>
      <c r="U75" s="35">
        <f>U74+Tabela3[[#This Row],[czas połączenia]]</f>
        <v>535</v>
      </c>
    </row>
    <row r="76" spans="1:21" x14ac:dyDescent="0.25">
      <c r="A76">
        <v>4546455</v>
      </c>
      <c r="B76" s="1">
        <v>42919</v>
      </c>
      <c r="C76" s="2">
        <v>0.34037037037037038</v>
      </c>
      <c r="D76" s="2">
        <v>0.34983796296296299</v>
      </c>
      <c r="E76" t="str">
        <f>IF(LEN(telefony3[[#This Row],[nr]])=7,"stacjonarny",IF(LEN(telefony3[[#This Row],[nr]])=8,"komórkowy","zagraniczne"))</f>
        <v>stacjonarny</v>
      </c>
      <c r="F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76" s="13">
        <v>26204415</v>
      </c>
      <c r="P76" s="17">
        <v>42919</v>
      </c>
      <c r="Q76" s="18">
        <v>0.34880787037037037</v>
      </c>
      <c r="R76" s="18">
        <v>0.35023148148148148</v>
      </c>
      <c r="S76" s="13" t="s">
        <v>8</v>
      </c>
      <c r="T76" s="34">
        <v>3</v>
      </c>
      <c r="U76" s="35">
        <f>U75+Tabela3[[#This Row],[czas połączenia]]</f>
        <v>538</v>
      </c>
    </row>
    <row r="77" spans="1:21" hidden="1" x14ac:dyDescent="0.25">
      <c r="A77">
        <v>4844054</v>
      </c>
      <c r="B77" s="1">
        <v>42936</v>
      </c>
      <c r="C77" s="2">
        <v>0.34857638888888887</v>
      </c>
      <c r="D77" s="2">
        <v>0.34998842592592594</v>
      </c>
      <c r="E77" t="str">
        <f>IF(LEN(telefony3[[#This Row],[nr]])=7,"stacjonarny",IF(LEN(telefony3[[#This Row],[nr]])=8,"komórkowy","zagraniczne"))</f>
        <v>stacjonarny</v>
      </c>
      <c r="F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G77" s="33">
        <f>SUM(F1:F77)</f>
        <v>545</v>
      </c>
      <c r="O77" s="11">
        <v>27610972</v>
      </c>
      <c r="P77" s="20">
        <v>42935</v>
      </c>
      <c r="Q77" s="21">
        <v>0.33888888888888891</v>
      </c>
      <c r="R77" s="21">
        <v>0.3502777777777778</v>
      </c>
      <c r="S77" s="11" t="s">
        <v>8</v>
      </c>
      <c r="T77" s="35">
        <v>17</v>
      </c>
      <c r="U77" s="35">
        <f>U76+Tabela3[[#This Row],[czas połączenia]]</f>
        <v>555</v>
      </c>
    </row>
    <row r="78" spans="1:21" hidden="1" x14ac:dyDescent="0.25">
      <c r="A78">
        <v>7973476</v>
      </c>
      <c r="B78" s="1">
        <v>42942</v>
      </c>
      <c r="C78" s="2">
        <v>0.34250000000000003</v>
      </c>
      <c r="D78" s="2">
        <v>0.35003472222222221</v>
      </c>
      <c r="E78" t="str">
        <f>IF(LEN(telefony3[[#This Row],[nr]])=7,"stacjonarny",IF(LEN(telefony3[[#This Row],[nr]])=8,"komórkowy","zagraniczne"))</f>
        <v>stacjonarny</v>
      </c>
      <c r="F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8" s="13">
        <v>4546455</v>
      </c>
      <c r="P78" s="17">
        <v>42919</v>
      </c>
      <c r="Q78" s="18">
        <v>0.34042824074074074</v>
      </c>
      <c r="R78" s="18">
        <v>0.35046296296296298</v>
      </c>
      <c r="S78" s="13" t="s">
        <v>9</v>
      </c>
      <c r="T78" s="34">
        <v>15</v>
      </c>
      <c r="U78" s="35">
        <f>U77+Tabela3[[#This Row],[czas połączenia]]</f>
        <v>570</v>
      </c>
    </row>
    <row r="79" spans="1:21" hidden="1" x14ac:dyDescent="0.25">
      <c r="A79">
        <v>5505912</v>
      </c>
      <c r="B79" s="1">
        <v>42923</v>
      </c>
      <c r="C79" s="2">
        <v>0.34848379629629628</v>
      </c>
      <c r="D79" s="2">
        <v>0.35015046296296298</v>
      </c>
      <c r="E79" t="str">
        <f>IF(LEN(telefony3[[#This Row],[nr]])=7,"stacjonarny",IF(LEN(telefony3[[#This Row],[nr]])=8,"komórkowy","zagraniczne"))</f>
        <v>stacjonarny</v>
      </c>
      <c r="F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79" s="11">
        <v>99162491</v>
      </c>
      <c r="P79" s="20">
        <v>42920</v>
      </c>
      <c r="Q79" s="21">
        <v>0.33944444444444444</v>
      </c>
      <c r="R79" s="21">
        <v>0.35085648148148146</v>
      </c>
      <c r="S79" s="11" t="s">
        <v>8</v>
      </c>
      <c r="T79" s="35">
        <v>17</v>
      </c>
      <c r="U79" s="35">
        <f>U78+Tabela3[[#This Row],[czas połączenia]]</f>
        <v>587</v>
      </c>
    </row>
    <row r="80" spans="1:21" hidden="1" x14ac:dyDescent="0.25">
      <c r="A80">
        <v>26204415</v>
      </c>
      <c r="B80" s="1">
        <v>42919</v>
      </c>
      <c r="C80" s="2">
        <v>0.34880787037037037</v>
      </c>
      <c r="D80" s="2">
        <v>0.35023148148148148</v>
      </c>
      <c r="E80" t="str">
        <f>IF(LEN(telefony3[[#This Row],[nr]])=7,"stacjonarny",IF(LEN(telefony3[[#This Row],[nr]])=8,"komórkowy","zagraniczne"))</f>
        <v>komórkowy</v>
      </c>
      <c r="F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0" s="13">
        <v>4509550</v>
      </c>
      <c r="P80" s="17">
        <v>42947</v>
      </c>
      <c r="Q80" s="18">
        <v>0.34609953703703705</v>
      </c>
      <c r="R80" s="18">
        <v>0.35118055555555555</v>
      </c>
      <c r="S80" s="13" t="s">
        <v>9</v>
      </c>
      <c r="T80" s="34">
        <v>8</v>
      </c>
      <c r="U80" s="35">
        <f>U79+Tabela3[[#This Row],[czas połączenia]]</f>
        <v>595</v>
      </c>
    </row>
    <row r="81" spans="1:21" hidden="1" x14ac:dyDescent="0.25">
      <c r="A81">
        <v>27610972</v>
      </c>
      <c r="B81" s="1">
        <v>42935</v>
      </c>
      <c r="C81" s="2">
        <v>0.33888888888888891</v>
      </c>
      <c r="D81" s="2">
        <v>0.3502777777777778</v>
      </c>
      <c r="E81" t="str">
        <f>IF(LEN(telefony3[[#This Row],[nr]])=7,"stacjonarny",IF(LEN(telefony3[[#This Row],[nr]])=8,"komórkowy","zagraniczne"))</f>
        <v>komórkowy</v>
      </c>
      <c r="F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1" s="11">
        <v>77869622</v>
      </c>
      <c r="P81" s="20">
        <v>42943</v>
      </c>
      <c r="Q81" s="21">
        <v>0.34219907407407407</v>
      </c>
      <c r="R81" s="21">
        <v>0.35170138888888891</v>
      </c>
      <c r="S81" s="11" t="s">
        <v>8</v>
      </c>
      <c r="T81" s="35">
        <v>14</v>
      </c>
      <c r="U81" s="35">
        <f>U80+Tabela3[[#This Row],[czas połączenia]]</f>
        <v>609</v>
      </c>
    </row>
    <row r="82" spans="1:21" x14ac:dyDescent="0.25">
      <c r="A82">
        <v>4546455</v>
      </c>
      <c r="B82" s="1">
        <v>42919</v>
      </c>
      <c r="C82" s="2">
        <v>0.34042824074074074</v>
      </c>
      <c r="D82" s="2">
        <v>0.35046296296296298</v>
      </c>
      <c r="E82" t="str">
        <f>IF(LEN(telefony3[[#This Row],[nr]])=7,"stacjonarny",IF(LEN(telefony3[[#This Row],[nr]])=8,"komórkowy","zagraniczne"))</f>
        <v>stacjonarny</v>
      </c>
      <c r="F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82" s="13">
        <v>5379981</v>
      </c>
      <c r="P82" s="17">
        <v>42937</v>
      </c>
      <c r="Q82" s="18">
        <v>0.34690972222222222</v>
      </c>
      <c r="R82" s="18">
        <v>0.35206018518518517</v>
      </c>
      <c r="S82" s="13" t="s">
        <v>9</v>
      </c>
      <c r="T82" s="34">
        <v>8</v>
      </c>
      <c r="U82" s="35">
        <f>U81+Tabela3[[#This Row],[czas połączenia]]</f>
        <v>617</v>
      </c>
    </row>
    <row r="83" spans="1:21" hidden="1" x14ac:dyDescent="0.25">
      <c r="A83">
        <v>99162491</v>
      </c>
      <c r="B83" s="1">
        <v>42920</v>
      </c>
      <c r="C83" s="2">
        <v>0.33944444444444444</v>
      </c>
      <c r="D83" s="2">
        <v>0.35085648148148146</v>
      </c>
      <c r="E83" t="str">
        <f>IF(LEN(telefony3[[#This Row],[nr]])=7,"stacjonarny",IF(LEN(telefony3[[#This Row],[nr]])=8,"komórkowy","zagraniczne"))</f>
        <v>komórkowy</v>
      </c>
      <c r="F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3" s="11">
        <v>20679187</v>
      </c>
      <c r="P83" s="20">
        <v>42929</v>
      </c>
      <c r="Q83" s="21">
        <v>0.34833333333333333</v>
      </c>
      <c r="R83" s="21">
        <v>0.35206018518518517</v>
      </c>
      <c r="S83" s="11" t="s">
        <v>8</v>
      </c>
      <c r="T83" s="35">
        <v>6</v>
      </c>
      <c r="U83" s="35">
        <f>U82+Tabela3[[#This Row],[czas połączenia]]</f>
        <v>623</v>
      </c>
    </row>
    <row r="84" spans="1:21" hidden="1" x14ac:dyDescent="0.25">
      <c r="A84">
        <v>4509550</v>
      </c>
      <c r="B84" s="1">
        <v>42947</v>
      </c>
      <c r="C84" s="2">
        <v>0.34609953703703705</v>
      </c>
      <c r="D84" s="2">
        <v>0.35118055555555555</v>
      </c>
      <c r="E84" t="str">
        <f>IF(LEN(telefony3[[#This Row],[nr]])=7,"stacjonarny",IF(LEN(telefony3[[#This Row],[nr]])=8,"komórkowy","zagraniczne"))</f>
        <v>stacjonarny</v>
      </c>
      <c r="F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4" s="13">
        <v>5833452</v>
      </c>
      <c r="P84" s="17">
        <v>42941</v>
      </c>
      <c r="Q84" s="18">
        <v>0.34989583333333335</v>
      </c>
      <c r="R84" s="18">
        <v>0.35214120370370372</v>
      </c>
      <c r="S84" s="13" t="s">
        <v>9</v>
      </c>
      <c r="T84" s="34">
        <v>4</v>
      </c>
      <c r="U84" s="35">
        <f>U83+Tabela3[[#This Row],[czas połączenia]]</f>
        <v>627</v>
      </c>
    </row>
    <row r="85" spans="1:21" hidden="1" x14ac:dyDescent="0.25">
      <c r="A85">
        <v>77869622</v>
      </c>
      <c r="B85" s="1">
        <v>42943</v>
      </c>
      <c r="C85" s="2">
        <v>0.34219907407407407</v>
      </c>
      <c r="D85" s="2">
        <v>0.35170138888888891</v>
      </c>
      <c r="E85" t="str">
        <f>IF(LEN(telefony3[[#This Row],[nr]])=7,"stacjonarny",IF(LEN(telefony3[[#This Row],[nr]])=8,"komórkowy","zagraniczne"))</f>
        <v>komórkowy</v>
      </c>
      <c r="F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85" s="11">
        <v>55621633</v>
      </c>
      <c r="P85" s="20">
        <v>42936</v>
      </c>
      <c r="Q85" s="21">
        <v>0.34114583333333331</v>
      </c>
      <c r="R85" s="21">
        <v>0.3525578703703704</v>
      </c>
      <c r="S85" s="11" t="s">
        <v>8</v>
      </c>
      <c r="T85" s="35">
        <v>17</v>
      </c>
      <c r="U85" s="35">
        <f>U84+Tabela3[[#This Row],[czas połączenia]]</f>
        <v>644</v>
      </c>
    </row>
    <row r="86" spans="1:21" hidden="1" x14ac:dyDescent="0.25">
      <c r="A86">
        <v>5379981</v>
      </c>
      <c r="B86" s="1">
        <v>42937</v>
      </c>
      <c r="C86" s="2">
        <v>0.34690972222222222</v>
      </c>
      <c r="D86" s="2">
        <v>0.35206018518518517</v>
      </c>
      <c r="E86" t="str">
        <f>IF(LEN(telefony3[[#This Row],[nr]])=7,"stacjonarny",IF(LEN(telefony3[[#This Row],[nr]])=8,"komórkowy","zagraniczne"))</f>
        <v>stacjonarny</v>
      </c>
      <c r="F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6" s="13">
        <v>4960672</v>
      </c>
      <c r="P86" s="17">
        <v>42937</v>
      </c>
      <c r="Q86" s="18">
        <v>0.34745370370370371</v>
      </c>
      <c r="R86" s="18">
        <v>0.3526273148148148</v>
      </c>
      <c r="S86" s="13" t="s">
        <v>9</v>
      </c>
      <c r="T86" s="34">
        <v>8</v>
      </c>
      <c r="U86" s="35">
        <f>U85+Tabela3[[#This Row],[czas połączenia]]</f>
        <v>652</v>
      </c>
    </row>
    <row r="87" spans="1:21" hidden="1" x14ac:dyDescent="0.25">
      <c r="A87">
        <v>20679187</v>
      </c>
      <c r="B87" s="1">
        <v>42929</v>
      </c>
      <c r="C87" s="2">
        <v>0.34833333333333333</v>
      </c>
      <c r="D87" s="2">
        <v>0.35206018518518517</v>
      </c>
      <c r="E87" t="str">
        <f>IF(LEN(telefony3[[#This Row],[nr]])=7,"stacjonarny",IF(LEN(telefony3[[#This Row],[nr]])=8,"komórkowy","zagraniczne"))</f>
        <v>komórkowy</v>
      </c>
      <c r="F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7" s="11">
        <v>6766881</v>
      </c>
      <c r="P87" s="20">
        <v>42926</v>
      </c>
      <c r="Q87" s="21">
        <v>0.35249999999999998</v>
      </c>
      <c r="R87" s="21">
        <v>0.35278935185185184</v>
      </c>
      <c r="S87" s="11" t="s">
        <v>9</v>
      </c>
      <c r="T87" s="35">
        <v>1</v>
      </c>
      <c r="U87" s="35">
        <f>U86+Tabela3[[#This Row],[czas połączenia]]</f>
        <v>653</v>
      </c>
    </row>
    <row r="88" spans="1:21" hidden="1" x14ac:dyDescent="0.25">
      <c r="A88">
        <v>5833452</v>
      </c>
      <c r="B88" s="1">
        <v>42941</v>
      </c>
      <c r="C88" s="2">
        <v>0.34989583333333335</v>
      </c>
      <c r="D88" s="2">
        <v>0.35214120370370372</v>
      </c>
      <c r="E88" t="str">
        <f>IF(LEN(telefony3[[#This Row],[nr]])=7,"stacjonarny",IF(LEN(telefony3[[#This Row],[nr]])=8,"komórkowy","zagraniczne"))</f>
        <v>stacjonarny</v>
      </c>
      <c r="F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88" s="13">
        <v>6070136</v>
      </c>
      <c r="P88" s="17">
        <v>42937</v>
      </c>
      <c r="Q88" s="18">
        <v>0.3515625</v>
      </c>
      <c r="R88" s="18">
        <v>0.35299768518518521</v>
      </c>
      <c r="S88" s="13" t="s">
        <v>9</v>
      </c>
      <c r="T88" s="34">
        <v>3</v>
      </c>
      <c r="U88" s="35">
        <f>U87+Tabela3[[#This Row],[czas połączenia]]</f>
        <v>656</v>
      </c>
    </row>
    <row r="89" spans="1:21" hidden="1" x14ac:dyDescent="0.25">
      <c r="A89">
        <v>55621633</v>
      </c>
      <c r="B89" s="1">
        <v>42936</v>
      </c>
      <c r="C89" s="2">
        <v>0.34114583333333331</v>
      </c>
      <c r="D89" s="2">
        <v>0.3525578703703704</v>
      </c>
      <c r="E89" t="str">
        <f>IF(LEN(telefony3[[#This Row],[nr]])=7,"stacjonarny",IF(LEN(telefony3[[#This Row],[nr]])=8,"komórkowy","zagraniczne"))</f>
        <v>komórkowy</v>
      </c>
      <c r="F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9" s="11">
        <v>7377702</v>
      </c>
      <c r="P89" s="20">
        <v>42928</v>
      </c>
      <c r="Q89" s="21">
        <v>0.34722222222222221</v>
      </c>
      <c r="R89" s="21">
        <v>0.3532986111111111</v>
      </c>
      <c r="S89" s="11" t="s">
        <v>9</v>
      </c>
      <c r="T89" s="35">
        <v>9</v>
      </c>
      <c r="U89" s="35">
        <f>U88+Tabela3[[#This Row],[czas połączenia]]</f>
        <v>665</v>
      </c>
    </row>
    <row r="90" spans="1:21" hidden="1" x14ac:dyDescent="0.25">
      <c r="A90">
        <v>4960672</v>
      </c>
      <c r="B90" s="1">
        <v>42937</v>
      </c>
      <c r="C90" s="2">
        <v>0.34745370370370371</v>
      </c>
      <c r="D90" s="2">
        <v>0.3526273148148148</v>
      </c>
      <c r="E90" t="str">
        <f>IF(LEN(telefony3[[#This Row],[nr]])=7,"stacjonarny",IF(LEN(telefony3[[#This Row],[nr]])=8,"komórkowy","zagraniczne"))</f>
        <v>stacjonarny</v>
      </c>
      <c r="F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90" s="13">
        <v>9052582</v>
      </c>
      <c r="P90" s="17">
        <v>42937</v>
      </c>
      <c r="Q90" s="18">
        <v>0.34961805555555553</v>
      </c>
      <c r="R90" s="18">
        <v>0.3535300925925926</v>
      </c>
      <c r="S90" s="13" t="s">
        <v>9</v>
      </c>
      <c r="T90" s="34">
        <v>6</v>
      </c>
      <c r="U90" s="35">
        <f>U89+Tabela3[[#This Row],[czas połączenia]]</f>
        <v>671</v>
      </c>
    </row>
    <row r="91" spans="1:21" hidden="1" x14ac:dyDescent="0.25">
      <c r="A91">
        <v>6766881</v>
      </c>
      <c r="B91" s="1">
        <v>42926</v>
      </c>
      <c r="C91" s="2">
        <v>0.35249999999999998</v>
      </c>
      <c r="D91" s="2">
        <v>0.35278935185185184</v>
      </c>
      <c r="E91" t="str">
        <f>IF(LEN(telefony3[[#This Row],[nr]])=7,"stacjonarny",IF(LEN(telefony3[[#This Row],[nr]])=8,"komórkowy","zagraniczne"))</f>
        <v>stacjonarny</v>
      </c>
      <c r="F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1" s="11">
        <v>8313390</v>
      </c>
      <c r="P91" s="20">
        <v>42921</v>
      </c>
      <c r="Q91" s="21">
        <v>0.34903935185185186</v>
      </c>
      <c r="R91" s="21">
        <v>0.35381944444444446</v>
      </c>
      <c r="S91" s="11" t="s">
        <v>9</v>
      </c>
      <c r="T91" s="35">
        <v>7</v>
      </c>
      <c r="U91" s="35">
        <f>U90+Tabela3[[#This Row],[czas połączenia]]</f>
        <v>678</v>
      </c>
    </row>
    <row r="92" spans="1:21" hidden="1" x14ac:dyDescent="0.25">
      <c r="A92">
        <v>6070136</v>
      </c>
      <c r="B92" s="1">
        <v>42937</v>
      </c>
      <c r="C92" s="2">
        <v>0.3515625</v>
      </c>
      <c r="D92" s="2">
        <v>0.35299768518518521</v>
      </c>
      <c r="E92" t="str">
        <f>IF(LEN(telefony3[[#This Row],[nr]])=7,"stacjonarny",IF(LEN(telefony3[[#This Row],[nr]])=8,"komórkowy","zagraniczne"))</f>
        <v>stacjonarny</v>
      </c>
      <c r="F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2" s="13">
        <v>9776810</v>
      </c>
      <c r="P92" s="17">
        <v>42935</v>
      </c>
      <c r="Q92" s="18">
        <v>0.34704861111111113</v>
      </c>
      <c r="R92" s="18">
        <v>0.35386574074074073</v>
      </c>
      <c r="S92" s="13" t="s">
        <v>9</v>
      </c>
      <c r="T92" s="34">
        <v>10</v>
      </c>
      <c r="U92" s="35">
        <f>U91+Tabela3[[#This Row],[czas połączenia]]</f>
        <v>688</v>
      </c>
    </row>
    <row r="93" spans="1:21" hidden="1" x14ac:dyDescent="0.25">
      <c r="A93">
        <v>7377702</v>
      </c>
      <c r="B93" s="1">
        <v>42928</v>
      </c>
      <c r="C93" s="2">
        <v>0.34722222222222221</v>
      </c>
      <c r="D93" s="2">
        <v>0.3532986111111111</v>
      </c>
      <c r="E93" t="str">
        <f>IF(LEN(telefony3[[#This Row],[nr]])=7,"stacjonarny",IF(LEN(telefony3[[#This Row],[nr]])=8,"komórkowy","zagraniczne"))</f>
        <v>stacjonarny</v>
      </c>
      <c r="F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3" s="11">
        <v>6674505</v>
      </c>
      <c r="P93" s="20">
        <v>42943</v>
      </c>
      <c r="Q93" s="21">
        <v>0.35136574074074073</v>
      </c>
      <c r="R93" s="21">
        <v>0.35390046296296296</v>
      </c>
      <c r="S93" s="11" t="s">
        <v>9</v>
      </c>
      <c r="T93" s="35">
        <v>4</v>
      </c>
      <c r="U93" s="35">
        <f>U92+Tabela3[[#This Row],[czas połączenia]]</f>
        <v>692</v>
      </c>
    </row>
    <row r="94" spans="1:21" hidden="1" x14ac:dyDescent="0.25">
      <c r="A94">
        <v>9052582</v>
      </c>
      <c r="B94" s="1">
        <v>42937</v>
      </c>
      <c r="C94" s="2">
        <v>0.34961805555555553</v>
      </c>
      <c r="D94" s="2">
        <v>0.3535300925925926</v>
      </c>
      <c r="E94" t="str">
        <f>IF(LEN(telefony3[[#This Row],[nr]])=7,"stacjonarny",IF(LEN(telefony3[[#This Row],[nr]])=8,"komórkowy","zagraniczne"))</f>
        <v>stacjonarny</v>
      </c>
      <c r="F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4" s="13">
        <v>3245936</v>
      </c>
      <c r="P94" s="17">
        <v>42943</v>
      </c>
      <c r="Q94" s="18">
        <v>0.35116898148148146</v>
      </c>
      <c r="R94" s="18">
        <v>0.35408564814814814</v>
      </c>
      <c r="S94" s="13" t="s">
        <v>9</v>
      </c>
      <c r="T94" s="34">
        <v>5</v>
      </c>
      <c r="U94" s="35">
        <f>U93+Tabela3[[#This Row],[czas połączenia]]</f>
        <v>697</v>
      </c>
    </row>
    <row r="95" spans="1:21" hidden="1" x14ac:dyDescent="0.25">
      <c r="A95">
        <v>8799570155</v>
      </c>
      <c r="B95" s="1">
        <v>42944</v>
      </c>
      <c r="C95" s="2">
        <v>0.34932870370370372</v>
      </c>
      <c r="D95" s="2">
        <v>0.35365740740740742</v>
      </c>
      <c r="E95" t="str">
        <f>IF(LEN(telefony3[[#This Row],[nr]])=7,"stacjonarny",IF(LEN(telefony3[[#This Row],[nr]])=8,"komórkowy","zagraniczne"))</f>
        <v>zagraniczne</v>
      </c>
      <c r="F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5" s="11">
        <v>4056070</v>
      </c>
      <c r="P95" s="20">
        <v>42940</v>
      </c>
      <c r="Q95" s="21">
        <v>0.3480787037037037</v>
      </c>
      <c r="R95" s="21">
        <v>0.35413194444444446</v>
      </c>
      <c r="S95" s="11" t="s">
        <v>9</v>
      </c>
      <c r="T95" s="35">
        <v>9</v>
      </c>
      <c r="U95" s="35">
        <f>U94+Tabela3[[#This Row],[czas połączenia]]</f>
        <v>706</v>
      </c>
    </row>
    <row r="96" spans="1:21" hidden="1" x14ac:dyDescent="0.25">
      <c r="A96">
        <v>8313390</v>
      </c>
      <c r="B96" s="1">
        <v>42921</v>
      </c>
      <c r="C96" s="2">
        <v>0.34903935185185186</v>
      </c>
      <c r="D96" s="2">
        <v>0.35381944444444446</v>
      </c>
      <c r="E96" t="str">
        <f>IF(LEN(telefony3[[#This Row],[nr]])=7,"stacjonarny",IF(LEN(telefony3[[#This Row],[nr]])=8,"komórkowy","zagraniczne"))</f>
        <v>stacjonarny</v>
      </c>
      <c r="F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6" s="13">
        <v>5542324</v>
      </c>
      <c r="P96" s="17">
        <v>42930</v>
      </c>
      <c r="Q96" s="18">
        <v>0.34528935185185183</v>
      </c>
      <c r="R96" s="18">
        <v>0.3541435185185185</v>
      </c>
      <c r="S96" s="13" t="s">
        <v>9</v>
      </c>
      <c r="T96" s="34">
        <v>13</v>
      </c>
      <c r="U96" s="35">
        <f>U95+Tabela3[[#This Row],[czas połączenia]]</f>
        <v>719</v>
      </c>
    </row>
    <row r="97" spans="1:23" hidden="1" x14ac:dyDescent="0.25">
      <c r="A97">
        <v>9776810</v>
      </c>
      <c r="B97" s="1">
        <v>42935</v>
      </c>
      <c r="C97" s="2">
        <v>0.34704861111111113</v>
      </c>
      <c r="D97" s="2">
        <v>0.35386574074074073</v>
      </c>
      <c r="E97" t="str">
        <f>IF(LEN(telefony3[[#This Row],[nr]])=7,"stacjonarny",IF(LEN(telefony3[[#This Row],[nr]])=8,"komórkowy","zagraniczne"))</f>
        <v>stacjonarny</v>
      </c>
      <c r="F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97" s="11">
        <v>9294571</v>
      </c>
      <c r="P97" s="20">
        <v>42928</v>
      </c>
      <c r="Q97" s="21">
        <v>0.35115740740740742</v>
      </c>
      <c r="R97" s="21">
        <v>0.35447916666666668</v>
      </c>
      <c r="S97" s="11" t="s">
        <v>9</v>
      </c>
      <c r="T97" s="35">
        <v>5</v>
      </c>
      <c r="U97" s="35">
        <f>U96+Tabela3[[#This Row],[czas połączenia]]</f>
        <v>724</v>
      </c>
    </row>
    <row r="98" spans="1:23" hidden="1" x14ac:dyDescent="0.25">
      <c r="A98">
        <v>6674505</v>
      </c>
      <c r="B98" s="1">
        <v>42943</v>
      </c>
      <c r="C98" s="2">
        <v>0.35136574074074073</v>
      </c>
      <c r="D98" s="2">
        <v>0.35390046296296296</v>
      </c>
      <c r="E98" t="str">
        <f>IF(LEN(telefony3[[#This Row],[nr]])=7,"stacjonarny",IF(LEN(telefony3[[#This Row],[nr]])=8,"komórkowy","zagraniczne"))</f>
        <v>stacjonarny</v>
      </c>
      <c r="F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98" s="13">
        <v>9932676</v>
      </c>
      <c r="P98" s="17">
        <v>42927</v>
      </c>
      <c r="Q98" s="18">
        <v>0.34778935185185184</v>
      </c>
      <c r="R98" s="18">
        <v>0.35474537037037035</v>
      </c>
      <c r="S98" s="13" t="s">
        <v>9</v>
      </c>
      <c r="T98" s="34">
        <v>11</v>
      </c>
      <c r="U98" s="35">
        <f>U97+Tabela3[[#This Row],[czas połączenia]]</f>
        <v>735</v>
      </c>
    </row>
    <row r="99" spans="1:23" hidden="1" x14ac:dyDescent="0.25">
      <c r="A99">
        <v>2109147679</v>
      </c>
      <c r="B99" s="1">
        <v>42920</v>
      </c>
      <c r="C99" s="2">
        <v>0.34505787037037039</v>
      </c>
      <c r="D99" s="2">
        <v>0.35395833333333332</v>
      </c>
      <c r="E99" t="str">
        <f>IF(LEN(telefony3[[#This Row],[nr]])=7,"stacjonarny",IF(LEN(telefony3[[#This Row],[nr]])=8,"komórkowy","zagraniczne"))</f>
        <v>zagraniczne</v>
      </c>
      <c r="F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G99" s="33">
        <f>SUM(F1:F99)</f>
        <v>736</v>
      </c>
      <c r="O99" s="11">
        <v>5550678</v>
      </c>
      <c r="P99" s="20">
        <v>42944</v>
      </c>
      <c r="Q99" s="21">
        <v>0.34497685185185184</v>
      </c>
      <c r="R99" s="21">
        <v>0.35487268518518517</v>
      </c>
      <c r="S99" s="11" t="s">
        <v>9</v>
      </c>
      <c r="T99" s="35">
        <v>15</v>
      </c>
      <c r="U99" s="35">
        <f>U98+Tabela3[[#This Row],[czas połączenia]]</f>
        <v>750</v>
      </c>
    </row>
    <row r="100" spans="1:23" hidden="1" x14ac:dyDescent="0.25">
      <c r="A100">
        <v>3245936</v>
      </c>
      <c r="B100" s="1">
        <v>42943</v>
      </c>
      <c r="C100" s="2">
        <v>0.35116898148148146</v>
      </c>
      <c r="D100" s="2">
        <v>0.35408564814814814</v>
      </c>
      <c r="E100" t="str">
        <f>IF(LEN(telefony3[[#This Row],[nr]])=7,"stacjonarny",IF(LEN(telefony3[[#This Row],[nr]])=8,"komórkowy","zagraniczne"))</f>
        <v>stacjonarny</v>
      </c>
      <c r="F1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0" s="13">
        <v>27487200</v>
      </c>
      <c r="P100" s="17">
        <v>42928</v>
      </c>
      <c r="Q100" s="18">
        <v>0.34646990740740741</v>
      </c>
      <c r="R100" s="18">
        <v>0.3550462962962963</v>
      </c>
      <c r="S100" s="13" t="s">
        <v>8</v>
      </c>
      <c r="T100" s="34">
        <v>13</v>
      </c>
      <c r="U100" s="35">
        <f>U99+Tabela3[[#This Row],[czas połączenia]]</f>
        <v>763</v>
      </c>
    </row>
    <row r="101" spans="1:23" hidden="1" x14ac:dyDescent="0.25">
      <c r="A101">
        <v>4056070</v>
      </c>
      <c r="B101" s="1">
        <v>42940</v>
      </c>
      <c r="C101" s="2">
        <v>0.3480787037037037</v>
      </c>
      <c r="D101" s="2">
        <v>0.35413194444444446</v>
      </c>
      <c r="E101" t="str">
        <f>IF(LEN(telefony3[[#This Row],[nr]])=7,"stacjonarny",IF(LEN(telefony3[[#This Row],[nr]])=8,"komórkowy","zagraniczne"))</f>
        <v>stacjonarny</v>
      </c>
      <c r="F1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1" s="11">
        <v>6062869</v>
      </c>
      <c r="P101" s="20">
        <v>42927</v>
      </c>
      <c r="Q101" s="21">
        <v>0.3513425925925926</v>
      </c>
      <c r="R101" s="21">
        <v>0.35505787037037034</v>
      </c>
      <c r="S101" s="11" t="s">
        <v>9</v>
      </c>
      <c r="T101" s="35">
        <v>6</v>
      </c>
      <c r="U101" s="35">
        <f>U100+Tabela3[[#This Row],[czas połączenia]]</f>
        <v>769</v>
      </c>
    </row>
    <row r="102" spans="1:23" hidden="1" x14ac:dyDescent="0.25">
      <c r="A102">
        <v>5542324</v>
      </c>
      <c r="B102" s="1">
        <v>42930</v>
      </c>
      <c r="C102" s="2">
        <v>0.34528935185185183</v>
      </c>
      <c r="D102" s="2">
        <v>0.3541435185185185</v>
      </c>
      <c r="E102" t="str">
        <f>IF(LEN(telefony3[[#This Row],[nr]])=7,"stacjonarny",IF(LEN(telefony3[[#This Row],[nr]])=8,"komórkowy","zagraniczne"))</f>
        <v>stacjonarny</v>
      </c>
      <c r="F1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02" s="13">
        <v>9329226</v>
      </c>
      <c r="P102" s="17">
        <v>42944</v>
      </c>
      <c r="Q102" s="18">
        <v>0.34983796296296299</v>
      </c>
      <c r="R102" s="18">
        <v>0.35505787037037034</v>
      </c>
      <c r="S102" s="13" t="s">
        <v>9</v>
      </c>
      <c r="T102" s="34">
        <v>8</v>
      </c>
      <c r="U102" s="35">
        <f>U101+Tabela3[[#This Row],[czas połączenia]]</f>
        <v>777</v>
      </c>
    </row>
    <row r="103" spans="1:23" hidden="1" x14ac:dyDescent="0.25">
      <c r="A103">
        <v>9294571</v>
      </c>
      <c r="B103" s="1">
        <v>42928</v>
      </c>
      <c r="C103" s="2">
        <v>0.35115740740740742</v>
      </c>
      <c r="D103" s="2">
        <v>0.35447916666666668</v>
      </c>
      <c r="E103" t="str">
        <f>IF(LEN(telefony3[[#This Row],[nr]])=7,"stacjonarny",IF(LEN(telefony3[[#This Row],[nr]])=8,"komórkowy","zagraniczne"))</f>
        <v>stacjonarny</v>
      </c>
      <c r="F1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3" s="11">
        <v>2325155</v>
      </c>
      <c r="P103" s="20">
        <v>42942</v>
      </c>
      <c r="Q103" s="21">
        <v>0.34759259259259262</v>
      </c>
      <c r="R103" s="21">
        <v>0.35511574074074076</v>
      </c>
      <c r="S103" s="11" t="s">
        <v>9</v>
      </c>
      <c r="T103" s="35">
        <v>11</v>
      </c>
      <c r="U103" s="35">
        <f>U102+Tabela3[[#This Row],[czas połączenia]]</f>
        <v>788</v>
      </c>
    </row>
    <row r="104" spans="1:23" hidden="1" x14ac:dyDescent="0.25">
      <c r="A104">
        <v>9932676</v>
      </c>
      <c r="B104" s="1">
        <v>42927</v>
      </c>
      <c r="C104" s="2">
        <v>0.34778935185185184</v>
      </c>
      <c r="D104" s="2">
        <v>0.35474537037037035</v>
      </c>
      <c r="E104" t="str">
        <f>IF(LEN(telefony3[[#This Row],[nr]])=7,"stacjonarny",IF(LEN(telefony3[[#This Row],[nr]])=8,"komórkowy","zagraniczne"))</f>
        <v>stacjonarny</v>
      </c>
      <c r="F1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04" s="13">
        <v>5356824</v>
      </c>
      <c r="P104" s="17">
        <v>42947</v>
      </c>
      <c r="Q104" s="18">
        <v>0.35167824074074072</v>
      </c>
      <c r="R104" s="18">
        <v>0.35538194444444443</v>
      </c>
      <c r="S104" s="13" t="s">
        <v>9</v>
      </c>
      <c r="T104" s="34">
        <v>6</v>
      </c>
      <c r="U104" s="35">
        <f>U103+Tabela3[[#This Row],[czas połączenia]]</f>
        <v>794</v>
      </c>
    </row>
    <row r="105" spans="1:23" hidden="1" x14ac:dyDescent="0.25">
      <c r="A105">
        <v>5839324907</v>
      </c>
      <c r="B105" s="1">
        <v>42943</v>
      </c>
      <c r="C105" s="2">
        <v>0.3490509259259259</v>
      </c>
      <c r="D105" s="2">
        <v>0.35481481481481481</v>
      </c>
      <c r="E105" t="str">
        <f>IF(LEN(telefony3[[#This Row],[nr]])=7,"stacjonarny",IF(LEN(telefony3[[#This Row],[nr]])=8,"komórkowy","zagraniczne"))</f>
        <v>zagraniczne</v>
      </c>
      <c r="F1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5" s="11">
        <v>2054346</v>
      </c>
      <c r="P105" s="20">
        <v>42937</v>
      </c>
      <c r="Q105" s="21">
        <v>0.35003472222222221</v>
      </c>
      <c r="R105" s="21">
        <v>0.35540509259259262</v>
      </c>
      <c r="S105" s="11" t="s">
        <v>9</v>
      </c>
      <c r="T105" s="35">
        <v>8</v>
      </c>
      <c r="U105" s="35">
        <f>U104+Tabela3[[#This Row],[czas połączenia]]</f>
        <v>802</v>
      </c>
      <c r="V105" cm="1">
        <f t="array" ref="V105">SUM(IF(S2:S105="stacjonarny",T2:T105,0))</f>
        <v>589</v>
      </c>
      <c r="W105" cm="1">
        <f t="array" ref="W105">SUM(IF(S2:S105="komórkowy",T2:T105,0))</f>
        <v>213</v>
      </c>
    </row>
    <row r="106" spans="1:23" hidden="1" x14ac:dyDescent="0.25">
      <c r="A106">
        <v>5550678</v>
      </c>
      <c r="B106" s="1">
        <v>42944</v>
      </c>
      <c r="C106" s="2">
        <v>0.34497685185185184</v>
      </c>
      <c r="D106" s="2">
        <v>0.35487268518518517</v>
      </c>
      <c r="E106" t="str">
        <f>IF(LEN(telefony3[[#This Row],[nr]])=7,"stacjonarny",IF(LEN(telefony3[[#This Row],[nr]])=8,"komórkowy","zagraniczne"))</f>
        <v>stacjonarny</v>
      </c>
      <c r="F1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G106" s="33">
        <f>SUM(F1:F106)</f>
        <v>803</v>
      </c>
      <c r="H106" cm="1">
        <f t="array" ref="H106">SUM(IF(E1:E106="stacjonarny",1,0))</f>
        <v>72</v>
      </c>
      <c r="I106" cm="1">
        <f t="array" ref="I106">SUM(IF(E1:E106="komórkowy",1,0))</f>
        <v>26</v>
      </c>
      <c r="O106" s="13">
        <v>7701901</v>
      </c>
      <c r="P106" s="17">
        <v>42936</v>
      </c>
      <c r="Q106" s="18">
        <v>0.3533101851851852</v>
      </c>
      <c r="R106" s="18">
        <v>0.3555787037037037</v>
      </c>
      <c r="S106" s="13" t="s">
        <v>9</v>
      </c>
      <c r="T106" s="34">
        <v>4</v>
      </c>
      <c r="U106" s="35">
        <f>U105+Tabela3[[#This Row],[czas połączenia]]</f>
        <v>806</v>
      </c>
    </row>
    <row r="107" spans="1:23" hidden="1" x14ac:dyDescent="0.25">
      <c r="A107">
        <v>27487200</v>
      </c>
      <c r="B107" s="1">
        <v>42928</v>
      </c>
      <c r="C107" s="2">
        <v>0.34646990740740741</v>
      </c>
      <c r="D107" s="2">
        <v>0.3550462962962963</v>
      </c>
      <c r="E107" t="str">
        <f>IF(LEN(telefony3[[#This Row],[nr]])=7,"stacjonarny",IF(LEN(telefony3[[#This Row],[nr]])=8,"komórkowy","zagraniczne"))</f>
        <v>komórkowy</v>
      </c>
      <c r="F1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G107" s="33">
        <f>SUM(F1:F107)</f>
        <v>816</v>
      </c>
      <c r="O107" s="11">
        <v>6763741</v>
      </c>
      <c r="P107" s="20">
        <v>42935</v>
      </c>
      <c r="Q107" s="21">
        <v>0.35040509259259262</v>
      </c>
      <c r="R107" s="21">
        <v>0.35600694444444442</v>
      </c>
      <c r="S107" s="11" t="s">
        <v>9</v>
      </c>
      <c r="T107" s="35">
        <v>9</v>
      </c>
      <c r="U107" s="35">
        <f>U106+Tabela3[[#This Row],[czas połączenia]]</f>
        <v>815</v>
      </c>
    </row>
    <row r="108" spans="1:23" hidden="1" x14ac:dyDescent="0.25">
      <c r="A108">
        <v>6062869</v>
      </c>
      <c r="B108" s="1">
        <v>42927</v>
      </c>
      <c r="C108" s="2">
        <v>0.3513425925925926</v>
      </c>
      <c r="D108" s="2">
        <v>0.35505787037037034</v>
      </c>
      <c r="E108" t="str">
        <f>IF(LEN(telefony3[[#This Row],[nr]])=7,"stacjonarny",IF(LEN(telefony3[[#This Row],[nr]])=8,"komórkowy","zagraniczne"))</f>
        <v>stacjonarny</v>
      </c>
      <c r="F1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8" s="13">
        <v>9076015</v>
      </c>
      <c r="P108" s="17">
        <v>42940</v>
      </c>
      <c r="Q108" s="18">
        <v>0.35129629629629627</v>
      </c>
      <c r="R108" s="18">
        <v>0.35626157407407405</v>
      </c>
      <c r="S108" s="13" t="s">
        <v>9</v>
      </c>
      <c r="T108" s="34">
        <v>8</v>
      </c>
      <c r="U108" s="35">
        <f>U107+Tabela3[[#This Row],[czas połączenia]]</f>
        <v>823</v>
      </c>
    </row>
    <row r="109" spans="1:23" hidden="1" x14ac:dyDescent="0.25">
      <c r="A109">
        <v>9329226</v>
      </c>
      <c r="B109" s="1">
        <v>42944</v>
      </c>
      <c r="C109" s="2">
        <v>0.34983796296296299</v>
      </c>
      <c r="D109" s="2">
        <v>0.35505787037037034</v>
      </c>
      <c r="E109" t="str">
        <f>IF(LEN(telefony3[[#This Row],[nr]])=7,"stacjonarny",IF(LEN(telefony3[[#This Row],[nr]])=8,"komórkowy","zagraniczne"))</f>
        <v>stacjonarny</v>
      </c>
      <c r="F1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9" s="11">
        <v>6642574</v>
      </c>
      <c r="P109" s="20">
        <v>42942</v>
      </c>
      <c r="Q109" s="21">
        <v>0.34575231481481483</v>
      </c>
      <c r="R109" s="21">
        <v>0.35645833333333332</v>
      </c>
      <c r="S109" s="11" t="s">
        <v>9</v>
      </c>
      <c r="T109" s="35">
        <v>16</v>
      </c>
      <c r="U109" s="35">
        <f>U108+Tabela3[[#This Row],[czas połączenia]]</f>
        <v>839</v>
      </c>
    </row>
    <row r="110" spans="1:23" hidden="1" x14ac:dyDescent="0.25">
      <c r="A110">
        <v>2325155</v>
      </c>
      <c r="B110" s="1">
        <v>42942</v>
      </c>
      <c r="C110" s="2">
        <v>0.34759259259259262</v>
      </c>
      <c r="D110" s="2">
        <v>0.35511574074074076</v>
      </c>
      <c r="E110" t="str">
        <f>IF(LEN(telefony3[[#This Row],[nr]])=7,"stacjonarny",IF(LEN(telefony3[[#This Row],[nr]])=8,"komórkowy","zagraniczne"))</f>
        <v>stacjonarny</v>
      </c>
      <c r="F1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0" s="13">
        <v>5076649</v>
      </c>
      <c r="P110" s="17">
        <v>42922</v>
      </c>
      <c r="Q110" s="18">
        <v>0.35163194444444446</v>
      </c>
      <c r="R110" s="18">
        <v>0.35670138888888892</v>
      </c>
      <c r="S110" s="13" t="s">
        <v>9</v>
      </c>
      <c r="T110" s="34">
        <v>8</v>
      </c>
      <c r="U110" s="35">
        <f>U109+Tabela3[[#This Row],[czas połączenia]]</f>
        <v>847</v>
      </c>
    </row>
    <row r="111" spans="1:23" hidden="1" x14ac:dyDescent="0.25">
      <c r="A111">
        <v>5356824</v>
      </c>
      <c r="B111" s="1">
        <v>42947</v>
      </c>
      <c r="C111" s="2">
        <v>0.35167824074074072</v>
      </c>
      <c r="D111" s="2">
        <v>0.35538194444444443</v>
      </c>
      <c r="E111" t="str">
        <f>IF(LEN(telefony3[[#This Row],[nr]])=7,"stacjonarny",IF(LEN(telefony3[[#This Row],[nr]])=8,"komórkowy","zagraniczne"))</f>
        <v>stacjonarny</v>
      </c>
      <c r="F1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11" s="11">
        <v>3102910</v>
      </c>
      <c r="P111" s="20">
        <v>42921</v>
      </c>
      <c r="Q111" s="21">
        <v>0.35150462962962964</v>
      </c>
      <c r="R111" s="21">
        <v>0.35672453703703705</v>
      </c>
      <c r="S111" s="11" t="s">
        <v>9</v>
      </c>
      <c r="T111" s="35">
        <v>8</v>
      </c>
      <c r="U111" s="35">
        <f>U110+Tabela3[[#This Row],[czas połączenia]]</f>
        <v>855</v>
      </c>
    </row>
    <row r="112" spans="1:23" hidden="1" x14ac:dyDescent="0.25">
      <c r="A112">
        <v>2054346</v>
      </c>
      <c r="B112" s="1">
        <v>42937</v>
      </c>
      <c r="C112" s="2">
        <v>0.35003472222222221</v>
      </c>
      <c r="D112" s="2">
        <v>0.35540509259259262</v>
      </c>
      <c r="E112" t="str">
        <f>IF(LEN(telefony3[[#This Row],[nr]])=7,"stacjonarny",IF(LEN(telefony3[[#This Row],[nr]])=8,"komórkowy","zagraniczne"))</f>
        <v>stacjonarny</v>
      </c>
      <c r="F1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2" s="13">
        <v>2701816</v>
      </c>
      <c r="P112" s="17">
        <v>42940</v>
      </c>
      <c r="Q112" s="18">
        <v>0.34879629629629627</v>
      </c>
      <c r="R112" s="18">
        <v>0.35699074074074072</v>
      </c>
      <c r="S112" s="13" t="s">
        <v>9</v>
      </c>
      <c r="T112" s="34">
        <v>12</v>
      </c>
      <c r="U112" s="35">
        <f>U111+Tabela3[[#This Row],[czas połączenia]]</f>
        <v>867</v>
      </c>
    </row>
    <row r="113" spans="1:21" hidden="1" x14ac:dyDescent="0.25">
      <c r="A113">
        <v>7701901</v>
      </c>
      <c r="B113" s="1">
        <v>42936</v>
      </c>
      <c r="C113" s="2">
        <v>0.3533101851851852</v>
      </c>
      <c r="D113" s="2">
        <v>0.3555787037037037</v>
      </c>
      <c r="E113" t="str">
        <f>IF(LEN(telefony3[[#This Row],[nr]])=7,"stacjonarny",IF(LEN(telefony3[[#This Row],[nr]])=8,"komórkowy","zagraniczne"))</f>
        <v>stacjonarny</v>
      </c>
      <c r="F1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13" s="11">
        <v>9502975</v>
      </c>
      <c r="P113" s="20">
        <v>42926</v>
      </c>
      <c r="Q113" s="21">
        <v>0.35483796296296294</v>
      </c>
      <c r="R113" s="21">
        <v>0.35699074074074072</v>
      </c>
      <c r="S113" s="11" t="s">
        <v>9</v>
      </c>
      <c r="T113" s="35">
        <v>4</v>
      </c>
      <c r="U113" s="35">
        <f>U112+Tabela3[[#This Row],[czas połączenia]]</f>
        <v>871</v>
      </c>
    </row>
    <row r="114" spans="1:21" hidden="1" x14ac:dyDescent="0.25">
      <c r="A114">
        <v>6763741</v>
      </c>
      <c r="B114" s="1">
        <v>42935</v>
      </c>
      <c r="C114" s="2">
        <v>0.35040509259259262</v>
      </c>
      <c r="D114" s="2">
        <v>0.35600694444444442</v>
      </c>
      <c r="E114" t="str">
        <f>IF(LEN(telefony3[[#This Row],[nr]])=7,"stacjonarny",IF(LEN(telefony3[[#This Row],[nr]])=8,"komórkowy","zagraniczne"))</f>
        <v>stacjonarny</v>
      </c>
      <c r="F1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4" s="13">
        <v>56115408</v>
      </c>
      <c r="P114" s="17">
        <v>42926</v>
      </c>
      <c r="Q114" s="18">
        <v>0.34796296296296297</v>
      </c>
      <c r="R114" s="18">
        <v>0.35728009259259258</v>
      </c>
      <c r="S114" s="13" t="s">
        <v>8</v>
      </c>
      <c r="T114" s="34">
        <v>14</v>
      </c>
      <c r="U114" s="35">
        <f>U113+Tabela3[[#This Row],[czas połączenia]]</f>
        <v>885</v>
      </c>
    </row>
    <row r="115" spans="1:21" hidden="1" x14ac:dyDescent="0.25">
      <c r="A115">
        <v>9076015</v>
      </c>
      <c r="B115" s="1">
        <v>42940</v>
      </c>
      <c r="C115" s="2">
        <v>0.35129629629629627</v>
      </c>
      <c r="D115" s="2">
        <v>0.35626157407407405</v>
      </c>
      <c r="E115" t="str">
        <f>IF(LEN(telefony3[[#This Row],[nr]])=7,"stacjonarny",IF(LEN(telefony3[[#This Row],[nr]])=8,"komórkowy","zagraniczne"))</f>
        <v>stacjonarny</v>
      </c>
      <c r="F1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5" s="11">
        <v>7969038</v>
      </c>
      <c r="P115" s="20">
        <v>42941</v>
      </c>
      <c r="Q115" s="21">
        <v>0.34605324074074073</v>
      </c>
      <c r="R115" s="21">
        <v>0.35744212962962962</v>
      </c>
      <c r="S115" s="11" t="s">
        <v>9</v>
      </c>
      <c r="T115" s="35">
        <v>17</v>
      </c>
      <c r="U115" s="35">
        <f>U114+Tabela3[[#This Row],[czas połączenia]]</f>
        <v>902</v>
      </c>
    </row>
    <row r="116" spans="1:21" hidden="1" x14ac:dyDescent="0.25">
      <c r="A116">
        <v>6642574</v>
      </c>
      <c r="B116" s="1">
        <v>42942</v>
      </c>
      <c r="C116" s="2">
        <v>0.34575231481481483</v>
      </c>
      <c r="D116" s="2">
        <v>0.35645833333333332</v>
      </c>
      <c r="E116" t="str">
        <f>IF(LEN(telefony3[[#This Row],[nr]])=7,"stacjonarny",IF(LEN(telefony3[[#This Row],[nr]])=8,"komórkowy","zagraniczne"))</f>
        <v>stacjonarny</v>
      </c>
      <c r="F1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16" s="13">
        <v>1340323</v>
      </c>
      <c r="P116" s="17">
        <v>42942</v>
      </c>
      <c r="Q116" s="18">
        <v>0.34994212962962962</v>
      </c>
      <c r="R116" s="18">
        <v>0.35781249999999998</v>
      </c>
      <c r="S116" s="13" t="s">
        <v>9</v>
      </c>
      <c r="T116" s="34">
        <v>12</v>
      </c>
      <c r="U116" s="35">
        <f>U115+Tabela3[[#This Row],[czas połączenia]]</f>
        <v>914</v>
      </c>
    </row>
    <row r="117" spans="1:21" hidden="1" x14ac:dyDescent="0.25">
      <c r="A117">
        <v>5076649</v>
      </c>
      <c r="B117" s="1">
        <v>42922</v>
      </c>
      <c r="C117" s="2">
        <v>0.35163194444444446</v>
      </c>
      <c r="D117" s="2">
        <v>0.35670138888888892</v>
      </c>
      <c r="E117" t="str">
        <f>IF(LEN(telefony3[[#This Row],[nr]])=7,"stacjonarny",IF(LEN(telefony3[[#This Row],[nr]])=8,"komórkowy","zagraniczne"))</f>
        <v>stacjonarny</v>
      </c>
      <c r="F1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7" s="11">
        <v>2309436</v>
      </c>
      <c r="P117" s="20">
        <v>42935</v>
      </c>
      <c r="Q117" s="21">
        <v>0.35304398148148147</v>
      </c>
      <c r="R117" s="21">
        <v>0.35793981481481479</v>
      </c>
      <c r="S117" s="11" t="s">
        <v>9</v>
      </c>
      <c r="T117" s="35">
        <v>8</v>
      </c>
      <c r="U117" s="35">
        <f>U116+Tabela3[[#This Row],[czas połączenia]]</f>
        <v>922</v>
      </c>
    </row>
    <row r="118" spans="1:21" hidden="1" x14ac:dyDescent="0.25">
      <c r="A118">
        <v>3102910</v>
      </c>
      <c r="B118" s="1">
        <v>42921</v>
      </c>
      <c r="C118" s="2">
        <v>0.35150462962962964</v>
      </c>
      <c r="D118" s="2">
        <v>0.35672453703703705</v>
      </c>
      <c r="E118" t="str">
        <f>IF(LEN(telefony3[[#This Row],[nr]])=7,"stacjonarny",IF(LEN(telefony3[[#This Row],[nr]])=8,"komórkowy","zagraniczne"))</f>
        <v>stacjonarny</v>
      </c>
      <c r="F1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8" s="13">
        <v>6922037</v>
      </c>
      <c r="P118" s="17">
        <v>42933</v>
      </c>
      <c r="Q118" s="18">
        <v>0.35569444444444442</v>
      </c>
      <c r="R118" s="18">
        <v>0.35796296296296298</v>
      </c>
      <c r="S118" s="13" t="s">
        <v>9</v>
      </c>
      <c r="T118" s="34">
        <v>4</v>
      </c>
      <c r="U118" s="35">
        <f>U117+Tabela3[[#This Row],[czas połączenia]]</f>
        <v>926</v>
      </c>
    </row>
    <row r="119" spans="1:21" hidden="1" x14ac:dyDescent="0.25">
      <c r="A119">
        <v>2701816</v>
      </c>
      <c r="B119" s="1">
        <v>42940</v>
      </c>
      <c r="C119" s="2">
        <v>0.34879629629629627</v>
      </c>
      <c r="D119" s="2">
        <v>0.35699074074074072</v>
      </c>
      <c r="E119" t="str">
        <f>IF(LEN(telefony3[[#This Row],[nr]])=7,"stacjonarny",IF(LEN(telefony3[[#This Row],[nr]])=8,"komórkowy","zagraniczne"))</f>
        <v>stacjonarny</v>
      </c>
      <c r="F1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9" s="11">
        <v>3691457</v>
      </c>
      <c r="P119" s="20">
        <v>42933</v>
      </c>
      <c r="Q119" s="21">
        <v>0.34688657407407408</v>
      </c>
      <c r="R119" s="21">
        <v>0.35810185185185184</v>
      </c>
      <c r="S119" s="11" t="s">
        <v>9</v>
      </c>
      <c r="T119" s="35">
        <v>17</v>
      </c>
      <c r="U119" s="35">
        <f>U118+Tabela3[[#This Row],[czas połączenia]]</f>
        <v>943</v>
      </c>
    </row>
    <row r="120" spans="1:21" hidden="1" x14ac:dyDescent="0.25">
      <c r="A120">
        <v>9502975</v>
      </c>
      <c r="B120" s="1">
        <v>42926</v>
      </c>
      <c r="C120" s="2">
        <v>0.35483796296296294</v>
      </c>
      <c r="D120" s="2">
        <v>0.35699074074074072</v>
      </c>
      <c r="E120" t="str">
        <f>IF(LEN(telefony3[[#This Row],[nr]])=7,"stacjonarny",IF(LEN(telefony3[[#This Row],[nr]])=8,"komórkowy","zagraniczne"))</f>
        <v>stacjonarny</v>
      </c>
      <c r="F1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20" s="13">
        <v>20735440</v>
      </c>
      <c r="P120" s="17">
        <v>42940</v>
      </c>
      <c r="Q120" s="18">
        <v>0.35041666666666665</v>
      </c>
      <c r="R120" s="18">
        <v>0.35834490740740743</v>
      </c>
      <c r="S120" s="13" t="s">
        <v>8</v>
      </c>
      <c r="T120" s="34">
        <v>12</v>
      </c>
      <c r="U120" s="35">
        <f>U119+Tabela3[[#This Row],[czas połączenia]]</f>
        <v>955</v>
      </c>
    </row>
    <row r="121" spans="1:21" hidden="1" x14ac:dyDescent="0.25">
      <c r="A121">
        <v>56115408</v>
      </c>
      <c r="B121" s="1">
        <v>42926</v>
      </c>
      <c r="C121" s="2">
        <v>0.34796296296296297</v>
      </c>
      <c r="D121" s="2">
        <v>0.35728009259259258</v>
      </c>
      <c r="E121" t="str">
        <f>IF(LEN(telefony3[[#This Row],[nr]])=7,"stacjonarny",IF(LEN(telefony3[[#This Row],[nr]])=8,"komórkowy","zagraniczne"))</f>
        <v>komórkowy</v>
      </c>
      <c r="F1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1" s="11">
        <v>4293872</v>
      </c>
      <c r="P121" s="20">
        <v>42947</v>
      </c>
      <c r="Q121" s="21">
        <v>0.35333333333333333</v>
      </c>
      <c r="R121" s="21">
        <v>0.35844907407407406</v>
      </c>
      <c r="S121" s="11" t="s">
        <v>9</v>
      </c>
      <c r="T121" s="35">
        <v>8</v>
      </c>
      <c r="U121" s="35">
        <f>U120+Tabela3[[#This Row],[czas połączenia]]</f>
        <v>963</v>
      </c>
    </row>
    <row r="122" spans="1:21" hidden="1" x14ac:dyDescent="0.25">
      <c r="A122">
        <v>7969038</v>
      </c>
      <c r="B122" s="1">
        <v>42941</v>
      </c>
      <c r="C122" s="2">
        <v>0.34605324074074073</v>
      </c>
      <c r="D122" s="2">
        <v>0.35744212962962962</v>
      </c>
      <c r="E122" t="str">
        <f>IF(LEN(telefony3[[#This Row],[nr]])=7,"stacjonarny",IF(LEN(telefony3[[#This Row],[nr]])=8,"komórkowy","zagraniczne"))</f>
        <v>stacjonarny</v>
      </c>
      <c r="F1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2" s="13">
        <v>2828759</v>
      </c>
      <c r="P122" s="17">
        <v>42927</v>
      </c>
      <c r="Q122" s="18">
        <v>0.35575231481481484</v>
      </c>
      <c r="R122" s="18">
        <v>0.35851851851851851</v>
      </c>
      <c r="S122" s="13" t="s">
        <v>9</v>
      </c>
      <c r="T122" s="34">
        <v>4</v>
      </c>
      <c r="U122" s="35">
        <f>U121+Tabela3[[#This Row],[czas połączenia]]</f>
        <v>967</v>
      </c>
    </row>
    <row r="123" spans="1:21" hidden="1" x14ac:dyDescent="0.25">
      <c r="A123">
        <v>4344184930</v>
      </c>
      <c r="B123" s="1">
        <v>42933</v>
      </c>
      <c r="C123" s="2">
        <v>0.34866898148148145</v>
      </c>
      <c r="D123" s="2">
        <v>0.35778935185185184</v>
      </c>
      <c r="E123" t="str">
        <f>IF(LEN(telefony3[[#This Row],[nr]])=7,"stacjonarny",IF(LEN(telefony3[[#This Row],[nr]])=8,"komórkowy","zagraniczne"))</f>
        <v>zagraniczne</v>
      </c>
      <c r="F1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3" s="11">
        <v>2663800</v>
      </c>
      <c r="P123" s="20">
        <v>42934</v>
      </c>
      <c r="Q123" s="21">
        <v>0.35076388888888888</v>
      </c>
      <c r="R123" s="21">
        <v>0.35863425925925924</v>
      </c>
      <c r="S123" s="11" t="s">
        <v>9</v>
      </c>
      <c r="T123" s="35">
        <v>12</v>
      </c>
      <c r="U123" s="35">
        <f>U122+Tabela3[[#This Row],[czas połączenia]]</f>
        <v>979</v>
      </c>
    </row>
    <row r="124" spans="1:21" hidden="1" x14ac:dyDescent="0.25">
      <c r="A124">
        <v>1340323</v>
      </c>
      <c r="B124" s="1">
        <v>42942</v>
      </c>
      <c r="C124" s="2">
        <v>0.34994212962962962</v>
      </c>
      <c r="D124" s="2">
        <v>0.35781249999999998</v>
      </c>
      <c r="E124" t="str">
        <f>IF(LEN(telefony3[[#This Row],[nr]])=7,"stacjonarny",IF(LEN(telefony3[[#This Row],[nr]])=8,"komórkowy","zagraniczne"))</f>
        <v>stacjonarny</v>
      </c>
      <c r="F1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4" s="13">
        <v>11070759</v>
      </c>
      <c r="P124" s="17">
        <v>42940</v>
      </c>
      <c r="Q124" s="18">
        <v>0.35653935185185187</v>
      </c>
      <c r="R124" s="18">
        <v>0.35864583333333333</v>
      </c>
      <c r="S124" s="13" t="s">
        <v>8</v>
      </c>
      <c r="T124" s="34">
        <v>4</v>
      </c>
      <c r="U124" s="35">
        <f>U123+Tabela3[[#This Row],[czas połączenia]]</f>
        <v>983</v>
      </c>
    </row>
    <row r="125" spans="1:21" hidden="1" x14ac:dyDescent="0.25">
      <c r="A125">
        <v>2309436</v>
      </c>
      <c r="B125" s="1">
        <v>42935</v>
      </c>
      <c r="C125" s="2">
        <v>0.35304398148148147</v>
      </c>
      <c r="D125" s="2">
        <v>0.35793981481481479</v>
      </c>
      <c r="E125" t="str">
        <f>IF(LEN(telefony3[[#This Row],[nr]])=7,"stacjonarny",IF(LEN(telefony3[[#This Row],[nr]])=8,"komórkowy","zagraniczne"))</f>
        <v>stacjonarny</v>
      </c>
      <c r="F1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5" s="11">
        <v>70678482</v>
      </c>
      <c r="P125" s="20">
        <v>42923</v>
      </c>
      <c r="Q125" s="21">
        <v>0.35130787037037037</v>
      </c>
      <c r="R125" s="21">
        <v>0.35899305555555555</v>
      </c>
      <c r="S125" s="11" t="s">
        <v>8</v>
      </c>
      <c r="T125" s="35">
        <v>12</v>
      </c>
      <c r="U125" s="35">
        <f>U124+Tabela3[[#This Row],[czas połączenia]]</f>
        <v>995</v>
      </c>
    </row>
    <row r="126" spans="1:21" hidden="1" x14ac:dyDescent="0.25">
      <c r="A126">
        <v>6922037</v>
      </c>
      <c r="B126" s="1">
        <v>42933</v>
      </c>
      <c r="C126" s="2">
        <v>0.35569444444444442</v>
      </c>
      <c r="D126" s="2">
        <v>0.35796296296296298</v>
      </c>
      <c r="E126" t="str">
        <f>IF(LEN(telefony3[[#This Row],[nr]])=7,"stacjonarny",IF(LEN(telefony3[[#This Row],[nr]])=8,"komórkowy","zagraniczne"))</f>
        <v>stacjonarny</v>
      </c>
      <c r="F1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26" s="13">
        <v>9853612</v>
      </c>
      <c r="P126" s="17">
        <v>42930</v>
      </c>
      <c r="Q126" s="18">
        <v>0.34848379629629628</v>
      </c>
      <c r="R126" s="18">
        <v>0.35927083333333332</v>
      </c>
      <c r="S126" s="13" t="s">
        <v>9</v>
      </c>
      <c r="T126" s="34">
        <v>16</v>
      </c>
      <c r="U126" s="35">
        <f>U125+Tabela3[[#This Row],[czas połączenia]]</f>
        <v>1011</v>
      </c>
    </row>
    <row r="127" spans="1:21" hidden="1" x14ac:dyDescent="0.25">
      <c r="A127">
        <v>3691457</v>
      </c>
      <c r="B127" s="1">
        <v>42933</v>
      </c>
      <c r="C127" s="2">
        <v>0.34688657407407408</v>
      </c>
      <c r="D127" s="2">
        <v>0.35810185185185184</v>
      </c>
      <c r="E127" t="str">
        <f>IF(LEN(telefony3[[#This Row],[nr]])=7,"stacjonarny",IF(LEN(telefony3[[#This Row],[nr]])=8,"komórkowy","zagraniczne"))</f>
        <v>stacjonarny</v>
      </c>
      <c r="F1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7" s="11">
        <v>77705897</v>
      </c>
      <c r="P127" s="20">
        <v>42941</v>
      </c>
      <c r="Q127" s="21">
        <v>0.35603009259259261</v>
      </c>
      <c r="R127" s="21">
        <v>0.35928240740740741</v>
      </c>
      <c r="S127" s="11" t="s">
        <v>8</v>
      </c>
      <c r="T127" s="35">
        <v>5</v>
      </c>
      <c r="U127" s="35">
        <f>U126+Tabela3[[#This Row],[czas połączenia]]</f>
        <v>1016</v>
      </c>
    </row>
    <row r="128" spans="1:21" hidden="1" x14ac:dyDescent="0.25">
      <c r="A128">
        <v>20735440</v>
      </c>
      <c r="B128" s="1">
        <v>42940</v>
      </c>
      <c r="C128" s="2">
        <v>0.35041666666666665</v>
      </c>
      <c r="D128" s="2">
        <v>0.35834490740740743</v>
      </c>
      <c r="E128" t="str">
        <f>IF(LEN(telefony3[[#This Row],[nr]])=7,"stacjonarny",IF(LEN(telefony3[[#This Row],[nr]])=8,"komórkowy","zagraniczne"))</f>
        <v>komórkowy</v>
      </c>
      <c r="F1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8" s="13">
        <v>3086185</v>
      </c>
      <c r="P128" s="17">
        <v>42937</v>
      </c>
      <c r="Q128" s="18">
        <v>0.35401620370370368</v>
      </c>
      <c r="R128" s="18">
        <v>0.35944444444444446</v>
      </c>
      <c r="S128" s="13" t="s">
        <v>9</v>
      </c>
      <c r="T128" s="34">
        <v>8</v>
      </c>
      <c r="U128" s="35">
        <f>U127+Tabela3[[#This Row],[czas połączenia]]</f>
        <v>1024</v>
      </c>
    </row>
    <row r="129" spans="1:21" hidden="1" x14ac:dyDescent="0.25">
      <c r="A129">
        <v>4293872</v>
      </c>
      <c r="B129" s="1">
        <v>42947</v>
      </c>
      <c r="C129" s="2">
        <v>0.35333333333333333</v>
      </c>
      <c r="D129" s="2">
        <v>0.35844907407407406</v>
      </c>
      <c r="E129" t="str">
        <f>IF(LEN(telefony3[[#This Row],[nr]])=7,"stacjonarny",IF(LEN(telefony3[[#This Row],[nr]])=8,"komórkowy","zagraniczne"))</f>
        <v>stacjonarny</v>
      </c>
      <c r="F1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9" s="11">
        <v>4212838</v>
      </c>
      <c r="P129" s="20">
        <v>42926</v>
      </c>
      <c r="Q129" s="21">
        <v>0.35760416666666667</v>
      </c>
      <c r="R129" s="21">
        <v>0.35951388888888891</v>
      </c>
      <c r="S129" s="11" t="s">
        <v>9</v>
      </c>
      <c r="T129" s="35">
        <v>3</v>
      </c>
      <c r="U129" s="35">
        <f>U128+Tabela3[[#This Row],[czas połączenia]]</f>
        <v>1027</v>
      </c>
    </row>
    <row r="130" spans="1:21" hidden="1" x14ac:dyDescent="0.25">
      <c r="A130">
        <v>2828759</v>
      </c>
      <c r="B130" s="1">
        <v>42927</v>
      </c>
      <c r="C130" s="2">
        <v>0.35575231481481484</v>
      </c>
      <c r="D130" s="2">
        <v>0.35851851851851851</v>
      </c>
      <c r="E130" t="str">
        <f>IF(LEN(telefony3[[#This Row],[nr]])=7,"stacjonarny",IF(LEN(telefony3[[#This Row],[nr]])=8,"komórkowy","zagraniczne"))</f>
        <v>stacjonarny</v>
      </c>
      <c r="F1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0" s="13">
        <v>20679187</v>
      </c>
      <c r="P130" s="17">
        <v>42920</v>
      </c>
      <c r="Q130" s="18">
        <v>0.35372685185185188</v>
      </c>
      <c r="R130" s="18">
        <v>0.3595949074074074</v>
      </c>
      <c r="S130" s="13" t="s">
        <v>8</v>
      </c>
      <c r="T130" s="34">
        <v>9</v>
      </c>
      <c r="U130" s="35">
        <f>U129+Tabela3[[#This Row],[czas połączenia]]</f>
        <v>1036</v>
      </c>
    </row>
    <row r="131" spans="1:21" hidden="1" x14ac:dyDescent="0.25">
      <c r="A131">
        <v>2663800</v>
      </c>
      <c r="B131" s="1">
        <v>42934</v>
      </c>
      <c r="C131" s="2">
        <v>0.35076388888888888</v>
      </c>
      <c r="D131" s="2">
        <v>0.35863425925925924</v>
      </c>
      <c r="E131" t="str">
        <f>IF(LEN(telefony3[[#This Row],[nr]])=7,"stacjonarny",IF(LEN(telefony3[[#This Row],[nr]])=8,"komórkowy","zagraniczne"))</f>
        <v>stacjonarny</v>
      </c>
      <c r="F1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1" s="11">
        <v>8596929</v>
      </c>
      <c r="P131" s="20">
        <v>42919</v>
      </c>
      <c r="Q131" s="21">
        <v>0.35322916666666665</v>
      </c>
      <c r="R131" s="21">
        <v>0.35968749999999999</v>
      </c>
      <c r="S131" s="11" t="s">
        <v>9</v>
      </c>
      <c r="T131" s="35">
        <v>10</v>
      </c>
      <c r="U131" s="35">
        <f>U130+Tabela3[[#This Row],[czas połączenia]]</f>
        <v>1046</v>
      </c>
    </row>
    <row r="132" spans="1:21" hidden="1" x14ac:dyDescent="0.25">
      <c r="A132">
        <v>11070759</v>
      </c>
      <c r="B132" s="1">
        <v>42940</v>
      </c>
      <c r="C132" s="2">
        <v>0.35653935185185187</v>
      </c>
      <c r="D132" s="2">
        <v>0.35864583333333333</v>
      </c>
      <c r="E132" t="str">
        <f>IF(LEN(telefony3[[#This Row],[nr]])=7,"stacjonarny",IF(LEN(telefony3[[#This Row],[nr]])=8,"komórkowy","zagraniczne"))</f>
        <v>komórkowy</v>
      </c>
      <c r="F1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2" s="13">
        <v>4852863</v>
      </c>
      <c r="P132" s="17">
        <v>42943</v>
      </c>
      <c r="Q132" s="18">
        <v>0.34975694444444444</v>
      </c>
      <c r="R132" s="18">
        <v>0.35971064814814813</v>
      </c>
      <c r="S132" s="13" t="s">
        <v>9</v>
      </c>
      <c r="T132" s="34">
        <v>15</v>
      </c>
      <c r="U132" s="35">
        <f>U131+Tabela3[[#This Row],[czas połączenia]]</f>
        <v>1061</v>
      </c>
    </row>
    <row r="133" spans="1:21" hidden="1" x14ac:dyDescent="0.25">
      <c r="A133">
        <v>9259392564</v>
      </c>
      <c r="B133" s="1">
        <v>42929</v>
      </c>
      <c r="C133" s="2">
        <v>0.35311342592592593</v>
      </c>
      <c r="D133" s="2">
        <v>0.35888888888888887</v>
      </c>
      <c r="E133" t="str">
        <f>IF(LEN(telefony3[[#This Row],[nr]])=7,"stacjonarny",IF(LEN(telefony3[[#This Row],[nr]])=8,"komórkowy","zagraniczne"))</f>
        <v>zagraniczne</v>
      </c>
      <c r="F1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3" s="11">
        <v>5508903</v>
      </c>
      <c r="P133" s="20">
        <v>42921</v>
      </c>
      <c r="Q133" s="21">
        <v>0.34915509259259259</v>
      </c>
      <c r="R133" s="21">
        <v>0.3605902777777778</v>
      </c>
      <c r="S133" s="11" t="s">
        <v>9</v>
      </c>
      <c r="T133" s="35">
        <v>17</v>
      </c>
      <c r="U133" s="35">
        <f>U132+Tabela3[[#This Row],[czas połączenia]]</f>
        <v>1078</v>
      </c>
    </row>
    <row r="134" spans="1:21" hidden="1" x14ac:dyDescent="0.25">
      <c r="A134">
        <v>70678482</v>
      </c>
      <c r="B134" s="1">
        <v>42923</v>
      </c>
      <c r="C134" s="2">
        <v>0.35130787037037037</v>
      </c>
      <c r="D134" s="2">
        <v>0.35899305555555555</v>
      </c>
      <c r="E134" t="str">
        <f>IF(LEN(telefony3[[#This Row],[nr]])=7,"stacjonarny",IF(LEN(telefony3[[#This Row],[nr]])=8,"komórkowy","zagraniczne"))</f>
        <v>komórkowy</v>
      </c>
      <c r="F1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4" s="13">
        <v>6087997</v>
      </c>
      <c r="P134" s="17">
        <v>42920</v>
      </c>
      <c r="Q134" s="18">
        <v>0.35653935185185187</v>
      </c>
      <c r="R134" s="18">
        <v>0.36062499999999997</v>
      </c>
      <c r="S134" s="13" t="s">
        <v>9</v>
      </c>
      <c r="T134" s="34">
        <v>6</v>
      </c>
      <c r="U134" s="35">
        <f>U133+Tabela3[[#This Row],[czas połączenia]]</f>
        <v>1084</v>
      </c>
    </row>
    <row r="135" spans="1:21" hidden="1" x14ac:dyDescent="0.25">
      <c r="A135">
        <v>9853612</v>
      </c>
      <c r="B135" s="1">
        <v>42930</v>
      </c>
      <c r="C135" s="2">
        <v>0.34848379629629628</v>
      </c>
      <c r="D135" s="2">
        <v>0.35927083333333332</v>
      </c>
      <c r="E135" t="str">
        <f>IF(LEN(telefony3[[#This Row],[nr]])=7,"stacjonarny",IF(LEN(telefony3[[#This Row],[nr]])=8,"komórkowy","zagraniczne"))</f>
        <v>stacjonarny</v>
      </c>
      <c r="F1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5" s="11">
        <v>9219408</v>
      </c>
      <c r="P135" s="20">
        <v>42944</v>
      </c>
      <c r="Q135" s="21">
        <v>0.35519675925925925</v>
      </c>
      <c r="R135" s="21">
        <v>0.36072916666666666</v>
      </c>
      <c r="S135" s="11" t="s">
        <v>9</v>
      </c>
      <c r="T135" s="35">
        <v>8</v>
      </c>
      <c r="U135" s="35">
        <f>U134+Tabela3[[#This Row],[czas połączenia]]</f>
        <v>1092</v>
      </c>
    </row>
    <row r="136" spans="1:21" hidden="1" x14ac:dyDescent="0.25">
      <c r="A136">
        <v>77705897</v>
      </c>
      <c r="B136" s="1">
        <v>42941</v>
      </c>
      <c r="C136" s="2">
        <v>0.35603009259259261</v>
      </c>
      <c r="D136" s="2">
        <v>0.35928240740740741</v>
      </c>
      <c r="E136" t="str">
        <f>IF(LEN(telefony3[[#This Row],[nr]])=7,"stacjonarny",IF(LEN(telefony3[[#This Row],[nr]])=8,"komórkowy","zagraniczne"))</f>
        <v>komórkowy</v>
      </c>
      <c r="F1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36" s="13">
        <v>45948073</v>
      </c>
      <c r="P136" s="17">
        <v>42921</v>
      </c>
      <c r="Q136" s="18">
        <v>0.35574074074074075</v>
      </c>
      <c r="R136" s="18">
        <v>0.36162037037037037</v>
      </c>
      <c r="S136" s="13" t="s">
        <v>8</v>
      </c>
      <c r="T136" s="34">
        <v>9</v>
      </c>
      <c r="U136" s="35">
        <f>U135+Tabela3[[#This Row],[czas połączenia]]</f>
        <v>1101</v>
      </c>
    </row>
    <row r="137" spans="1:21" hidden="1" x14ac:dyDescent="0.25">
      <c r="A137">
        <v>3086185</v>
      </c>
      <c r="B137" s="1">
        <v>42937</v>
      </c>
      <c r="C137" s="2">
        <v>0.35401620370370368</v>
      </c>
      <c r="D137" s="2">
        <v>0.35944444444444446</v>
      </c>
      <c r="E137" t="str">
        <f>IF(LEN(telefony3[[#This Row],[nr]])=7,"stacjonarny",IF(LEN(telefony3[[#This Row],[nr]])=8,"komórkowy","zagraniczne"))</f>
        <v>stacjonarny</v>
      </c>
      <c r="F1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7" s="11">
        <v>58420185</v>
      </c>
      <c r="P137" s="20">
        <v>42944</v>
      </c>
      <c r="Q137" s="21">
        <v>0.35957175925925927</v>
      </c>
      <c r="R137" s="21">
        <v>0.3616435185185185</v>
      </c>
      <c r="S137" s="11" t="s">
        <v>8</v>
      </c>
      <c r="T137" s="35">
        <v>3</v>
      </c>
      <c r="U137" s="35">
        <f>U136+Tabela3[[#This Row],[czas połączenia]]</f>
        <v>1104</v>
      </c>
    </row>
    <row r="138" spans="1:21" hidden="1" x14ac:dyDescent="0.25">
      <c r="A138">
        <v>4212838</v>
      </c>
      <c r="B138" s="1">
        <v>42926</v>
      </c>
      <c r="C138" s="2">
        <v>0.35760416666666667</v>
      </c>
      <c r="D138" s="2">
        <v>0.35951388888888891</v>
      </c>
      <c r="E138" t="str">
        <f>IF(LEN(telefony3[[#This Row],[nr]])=7,"stacjonarny",IF(LEN(telefony3[[#This Row],[nr]])=8,"komórkowy","zagraniczne"))</f>
        <v>stacjonarny</v>
      </c>
      <c r="F1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38" s="13">
        <v>11425383</v>
      </c>
      <c r="P138" s="17">
        <v>42941</v>
      </c>
      <c r="Q138" s="18">
        <v>0.35267361111111112</v>
      </c>
      <c r="R138" s="18">
        <v>0.36171296296296296</v>
      </c>
      <c r="S138" s="13" t="s">
        <v>8</v>
      </c>
      <c r="T138" s="34">
        <v>14</v>
      </c>
      <c r="U138" s="35">
        <f>U137+Tabela3[[#This Row],[czas połączenia]]</f>
        <v>1118</v>
      </c>
    </row>
    <row r="139" spans="1:21" hidden="1" x14ac:dyDescent="0.25">
      <c r="A139">
        <v>20679187</v>
      </c>
      <c r="B139" s="1">
        <v>42920</v>
      </c>
      <c r="C139" s="2">
        <v>0.35372685185185188</v>
      </c>
      <c r="D139" s="2">
        <v>0.3595949074074074</v>
      </c>
      <c r="E139" t="str">
        <f>IF(LEN(telefony3[[#This Row],[nr]])=7,"stacjonarny",IF(LEN(telefony3[[#This Row],[nr]])=8,"komórkowy","zagraniczne"))</f>
        <v>komórkowy</v>
      </c>
      <c r="F1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9" s="11">
        <v>9422310</v>
      </c>
      <c r="P139" s="20">
        <v>42920</v>
      </c>
      <c r="Q139" s="21">
        <v>0.35071759259259261</v>
      </c>
      <c r="R139" s="21">
        <v>0.36206018518518518</v>
      </c>
      <c r="S139" s="11" t="s">
        <v>9</v>
      </c>
      <c r="T139" s="35">
        <v>17</v>
      </c>
      <c r="U139" s="35">
        <f>U138+Tabela3[[#This Row],[czas połączenia]]</f>
        <v>1135</v>
      </c>
    </row>
    <row r="140" spans="1:21" hidden="1" x14ac:dyDescent="0.25">
      <c r="A140">
        <v>8596929</v>
      </c>
      <c r="B140" s="1">
        <v>42919</v>
      </c>
      <c r="C140" s="2">
        <v>0.35322916666666665</v>
      </c>
      <c r="D140" s="2">
        <v>0.35968749999999999</v>
      </c>
      <c r="E140" t="str">
        <f>IF(LEN(telefony3[[#This Row],[nr]])=7,"stacjonarny",IF(LEN(telefony3[[#This Row],[nr]])=8,"komórkowy","zagraniczne"))</f>
        <v>stacjonarny</v>
      </c>
      <c r="F1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40" s="13">
        <v>3131883</v>
      </c>
      <c r="P140" s="17">
        <v>42935</v>
      </c>
      <c r="Q140" s="18">
        <v>0.35712962962962963</v>
      </c>
      <c r="R140" s="18">
        <v>0.36243055555555553</v>
      </c>
      <c r="S140" s="13" t="s">
        <v>9</v>
      </c>
      <c r="T140" s="34">
        <v>8</v>
      </c>
      <c r="U140" s="35">
        <f>U139+Tabela3[[#This Row],[czas połączenia]]</f>
        <v>1143</v>
      </c>
    </row>
    <row r="141" spans="1:21" hidden="1" x14ac:dyDescent="0.25">
      <c r="A141">
        <v>4852863</v>
      </c>
      <c r="B141" s="1">
        <v>42943</v>
      </c>
      <c r="C141" s="2">
        <v>0.34975694444444444</v>
      </c>
      <c r="D141" s="2">
        <v>0.35971064814814813</v>
      </c>
      <c r="E141" t="str">
        <f>IF(LEN(telefony3[[#This Row],[nr]])=7,"stacjonarny",IF(LEN(telefony3[[#This Row],[nr]])=8,"komórkowy","zagraniczne"))</f>
        <v>stacjonarny</v>
      </c>
      <c r="F1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41" s="11">
        <v>9591892</v>
      </c>
      <c r="P141" s="20">
        <v>42943</v>
      </c>
      <c r="Q141" s="21">
        <v>0.35487268518518517</v>
      </c>
      <c r="R141" s="21">
        <v>0.36251157407407408</v>
      </c>
      <c r="S141" s="11" t="s">
        <v>9</v>
      </c>
      <c r="T141" s="35">
        <v>11</v>
      </c>
      <c r="U141" s="35">
        <f>U140+Tabela3[[#This Row],[czas połączenia]]</f>
        <v>1154</v>
      </c>
    </row>
    <row r="142" spans="1:21" hidden="1" x14ac:dyDescent="0.25">
      <c r="A142">
        <v>5508903</v>
      </c>
      <c r="B142" s="1">
        <v>42921</v>
      </c>
      <c r="C142" s="2">
        <v>0.34915509259259259</v>
      </c>
      <c r="D142" s="2">
        <v>0.3605902777777778</v>
      </c>
      <c r="E142" t="str">
        <f>IF(LEN(telefony3[[#This Row],[nr]])=7,"stacjonarny",IF(LEN(telefony3[[#This Row],[nr]])=8,"komórkowy","zagraniczne"))</f>
        <v>stacjonarny</v>
      </c>
      <c r="F1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42" s="13">
        <v>5392799</v>
      </c>
      <c r="P142" s="17">
        <v>42930</v>
      </c>
      <c r="Q142" s="18">
        <v>0.35270833333333335</v>
      </c>
      <c r="R142" s="18">
        <v>0.36254629629629631</v>
      </c>
      <c r="S142" s="13" t="s">
        <v>9</v>
      </c>
      <c r="T142" s="34">
        <v>15</v>
      </c>
      <c r="U142" s="35">
        <f>U141+Tabela3[[#This Row],[czas połączenia]]</f>
        <v>1169</v>
      </c>
    </row>
    <row r="143" spans="1:21" hidden="1" x14ac:dyDescent="0.25">
      <c r="A143">
        <v>6087997</v>
      </c>
      <c r="B143" s="1">
        <v>42920</v>
      </c>
      <c r="C143" s="2">
        <v>0.35653935185185187</v>
      </c>
      <c r="D143" s="2">
        <v>0.36062499999999997</v>
      </c>
      <c r="E143" t="str">
        <f>IF(LEN(telefony3[[#This Row],[nr]])=7,"stacjonarny",IF(LEN(telefony3[[#This Row],[nr]])=8,"komórkowy","zagraniczne"))</f>
        <v>stacjonarny</v>
      </c>
      <c r="F1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43" s="11">
        <v>8647144</v>
      </c>
      <c r="P143" s="20">
        <v>42933</v>
      </c>
      <c r="Q143" s="21">
        <v>0.36208333333333331</v>
      </c>
      <c r="R143" s="21">
        <v>0.36282407407407408</v>
      </c>
      <c r="S143" s="11" t="s">
        <v>9</v>
      </c>
      <c r="T143" s="35">
        <v>2</v>
      </c>
      <c r="U143" s="35">
        <f>U142+Tabela3[[#This Row],[czas połączenia]]</f>
        <v>1171</v>
      </c>
    </row>
    <row r="144" spans="1:21" hidden="1" x14ac:dyDescent="0.25">
      <c r="A144">
        <v>9219408</v>
      </c>
      <c r="B144" s="1">
        <v>42944</v>
      </c>
      <c r="C144" s="2">
        <v>0.35519675925925925</v>
      </c>
      <c r="D144" s="2">
        <v>0.36072916666666666</v>
      </c>
      <c r="E144" t="str">
        <f>IF(LEN(telefony3[[#This Row],[nr]])=7,"stacjonarny",IF(LEN(telefony3[[#This Row],[nr]])=8,"komórkowy","zagraniczne"))</f>
        <v>stacjonarny</v>
      </c>
      <c r="F1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4" s="13">
        <v>8957203</v>
      </c>
      <c r="P144" s="17">
        <v>42942</v>
      </c>
      <c r="Q144" s="18">
        <v>0.35454861111111113</v>
      </c>
      <c r="R144" s="18">
        <v>0.3629398148148148</v>
      </c>
      <c r="S144" s="13" t="s">
        <v>9</v>
      </c>
      <c r="T144" s="34">
        <v>13</v>
      </c>
      <c r="U144" s="35">
        <f>U143+Tabela3[[#This Row],[czas połączenia]]</f>
        <v>1184</v>
      </c>
    </row>
    <row r="145" spans="1:21" hidden="1" x14ac:dyDescent="0.25">
      <c r="A145">
        <v>45948073</v>
      </c>
      <c r="B145" s="1">
        <v>42921</v>
      </c>
      <c r="C145" s="2">
        <v>0.35574074074074075</v>
      </c>
      <c r="D145" s="2">
        <v>0.36162037037037037</v>
      </c>
      <c r="E145" t="str">
        <f>IF(LEN(telefony3[[#This Row],[nr]])=7,"stacjonarny",IF(LEN(telefony3[[#This Row],[nr]])=8,"komórkowy","zagraniczne"))</f>
        <v>komórkowy</v>
      </c>
      <c r="F1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45" s="11">
        <v>5013602</v>
      </c>
      <c r="P145" s="20">
        <v>42922</v>
      </c>
      <c r="Q145" s="21">
        <v>0.35531249999999998</v>
      </c>
      <c r="R145" s="21">
        <v>0.3630902777777778</v>
      </c>
      <c r="S145" s="11" t="s">
        <v>9</v>
      </c>
      <c r="T145" s="35">
        <v>12</v>
      </c>
      <c r="U145" s="35">
        <f>U144+Tabela3[[#This Row],[czas połączenia]]</f>
        <v>1196</v>
      </c>
    </row>
    <row r="146" spans="1:21" hidden="1" x14ac:dyDescent="0.25">
      <c r="A146">
        <v>58420185</v>
      </c>
      <c r="B146" s="1">
        <v>42944</v>
      </c>
      <c r="C146" s="2">
        <v>0.35957175925925927</v>
      </c>
      <c r="D146" s="2">
        <v>0.3616435185185185</v>
      </c>
      <c r="E146" t="str">
        <f>IF(LEN(telefony3[[#This Row],[nr]])=7,"stacjonarny",IF(LEN(telefony3[[#This Row],[nr]])=8,"komórkowy","zagraniczne"))</f>
        <v>komórkowy</v>
      </c>
      <c r="F1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6" s="13">
        <v>62086163</v>
      </c>
      <c r="P146" s="17">
        <v>42928</v>
      </c>
      <c r="Q146" s="18">
        <v>0.36060185185185184</v>
      </c>
      <c r="R146" s="18">
        <v>0.36312499999999998</v>
      </c>
      <c r="S146" s="13" t="s">
        <v>8</v>
      </c>
      <c r="T146" s="34">
        <v>4</v>
      </c>
      <c r="U146" s="35">
        <f>U145+Tabela3[[#This Row],[czas połączenia]]</f>
        <v>1200</v>
      </c>
    </row>
    <row r="147" spans="1:21" hidden="1" x14ac:dyDescent="0.25">
      <c r="A147">
        <v>11425383</v>
      </c>
      <c r="B147" s="1">
        <v>42941</v>
      </c>
      <c r="C147" s="2">
        <v>0.35267361111111112</v>
      </c>
      <c r="D147" s="2">
        <v>0.36171296296296296</v>
      </c>
      <c r="E147" t="str">
        <f>IF(LEN(telefony3[[#This Row],[nr]])=7,"stacjonarny",IF(LEN(telefony3[[#This Row],[nr]])=8,"komórkowy","zagraniczne"))</f>
        <v>komórkowy</v>
      </c>
      <c r="F1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47" s="11">
        <v>6949463</v>
      </c>
      <c r="P147" s="20">
        <v>42937</v>
      </c>
      <c r="Q147" s="21">
        <v>0.35912037037037037</v>
      </c>
      <c r="R147" s="21">
        <v>0.36318287037037039</v>
      </c>
      <c r="S147" s="11" t="s">
        <v>9</v>
      </c>
      <c r="T147" s="35">
        <v>6</v>
      </c>
      <c r="U147" s="35">
        <f>U146+Tabela3[[#This Row],[czas połączenia]]</f>
        <v>1206</v>
      </c>
    </row>
    <row r="148" spans="1:21" hidden="1" x14ac:dyDescent="0.25">
      <c r="A148">
        <v>9422310</v>
      </c>
      <c r="B148" s="1">
        <v>42920</v>
      </c>
      <c r="C148" s="2">
        <v>0.35071759259259261</v>
      </c>
      <c r="D148" s="2">
        <v>0.36206018518518518</v>
      </c>
      <c r="E148" t="str">
        <f>IF(LEN(telefony3[[#This Row],[nr]])=7,"stacjonarny",IF(LEN(telefony3[[#This Row],[nr]])=8,"komórkowy","zagraniczne"))</f>
        <v>stacjonarny</v>
      </c>
      <c r="F1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48" s="13">
        <v>32779069</v>
      </c>
      <c r="P148" s="17">
        <v>42934</v>
      </c>
      <c r="Q148" s="18">
        <v>0.35430555555555554</v>
      </c>
      <c r="R148" s="18">
        <v>0.36318287037037039</v>
      </c>
      <c r="S148" s="13" t="s">
        <v>8</v>
      </c>
      <c r="T148" s="34">
        <v>13</v>
      </c>
      <c r="U148" s="35">
        <f>U147+Tabela3[[#This Row],[czas połączenia]]</f>
        <v>1219</v>
      </c>
    </row>
    <row r="149" spans="1:21" hidden="1" x14ac:dyDescent="0.25">
      <c r="A149">
        <v>3131883</v>
      </c>
      <c r="B149" s="1">
        <v>42935</v>
      </c>
      <c r="C149" s="2">
        <v>0.35712962962962963</v>
      </c>
      <c r="D149" s="2">
        <v>0.36243055555555553</v>
      </c>
      <c r="E149" t="str">
        <f>IF(LEN(telefony3[[#This Row],[nr]])=7,"stacjonarny",IF(LEN(telefony3[[#This Row],[nr]])=8,"komórkowy","zagraniczne"))</f>
        <v>stacjonarny</v>
      </c>
      <c r="F1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9" s="11">
        <v>5900506</v>
      </c>
      <c r="P149" s="20">
        <v>42943</v>
      </c>
      <c r="Q149" s="21">
        <v>0.36026620370370371</v>
      </c>
      <c r="R149" s="21">
        <v>0.36319444444444443</v>
      </c>
      <c r="S149" s="11" t="s">
        <v>9</v>
      </c>
      <c r="T149" s="35">
        <v>5</v>
      </c>
      <c r="U149" s="35">
        <f>U148+Tabela3[[#This Row],[czas połączenia]]</f>
        <v>1224</v>
      </c>
    </row>
    <row r="150" spans="1:21" hidden="1" x14ac:dyDescent="0.25">
      <c r="A150">
        <v>9591892</v>
      </c>
      <c r="B150" s="1">
        <v>42943</v>
      </c>
      <c r="C150" s="2">
        <v>0.35487268518518517</v>
      </c>
      <c r="D150" s="2">
        <v>0.36251157407407408</v>
      </c>
      <c r="E150" t="str">
        <f>IF(LEN(telefony3[[#This Row],[nr]])=7,"stacjonarny",IF(LEN(telefony3[[#This Row],[nr]])=8,"komórkowy","zagraniczne"))</f>
        <v>stacjonarny</v>
      </c>
      <c r="F1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0" s="13">
        <v>7060245</v>
      </c>
      <c r="P150" s="17">
        <v>42933</v>
      </c>
      <c r="Q150" s="18">
        <v>0.35920138888888886</v>
      </c>
      <c r="R150" s="18">
        <v>0.36319444444444443</v>
      </c>
      <c r="S150" s="13" t="s">
        <v>9</v>
      </c>
      <c r="T150" s="34">
        <v>6</v>
      </c>
      <c r="U150" s="35">
        <f>U149+Tabela3[[#This Row],[czas połączenia]]</f>
        <v>1230</v>
      </c>
    </row>
    <row r="151" spans="1:21" hidden="1" x14ac:dyDescent="0.25">
      <c r="A151">
        <v>5392799</v>
      </c>
      <c r="B151" s="1">
        <v>42930</v>
      </c>
      <c r="C151" s="2">
        <v>0.35270833333333335</v>
      </c>
      <c r="D151" s="2">
        <v>0.36254629629629631</v>
      </c>
      <c r="E151" t="str">
        <f>IF(LEN(telefony3[[#This Row],[nr]])=7,"stacjonarny",IF(LEN(telefony3[[#This Row],[nr]])=8,"komórkowy","zagraniczne"))</f>
        <v>stacjonarny</v>
      </c>
      <c r="F1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1" s="11">
        <v>2900584</v>
      </c>
      <c r="P151" s="20">
        <v>42941</v>
      </c>
      <c r="Q151" s="21">
        <v>0.35335648148148147</v>
      </c>
      <c r="R151" s="21">
        <v>0.36329861111111111</v>
      </c>
      <c r="S151" s="11" t="s">
        <v>9</v>
      </c>
      <c r="T151" s="35">
        <v>15</v>
      </c>
      <c r="U151" s="35">
        <f>U150+Tabela3[[#This Row],[czas połączenia]]</f>
        <v>1245</v>
      </c>
    </row>
    <row r="152" spans="1:21" hidden="1" x14ac:dyDescent="0.25">
      <c r="A152">
        <v>8647144</v>
      </c>
      <c r="B152" s="1">
        <v>42933</v>
      </c>
      <c r="C152" s="2">
        <v>0.36208333333333331</v>
      </c>
      <c r="D152" s="2">
        <v>0.36282407407407408</v>
      </c>
      <c r="E152" t="str">
        <f>IF(LEN(telefony3[[#This Row],[nr]])=7,"stacjonarny",IF(LEN(telefony3[[#This Row],[nr]])=8,"komórkowy","zagraniczne"))</f>
        <v>stacjonarny</v>
      </c>
      <c r="F1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2" s="13">
        <v>24724114</v>
      </c>
      <c r="P152" s="17">
        <v>42930</v>
      </c>
      <c r="Q152" s="18">
        <v>0.36212962962962963</v>
      </c>
      <c r="R152" s="18">
        <v>0.36342592592592593</v>
      </c>
      <c r="S152" s="13" t="s">
        <v>8</v>
      </c>
      <c r="T152" s="34">
        <v>2</v>
      </c>
      <c r="U152" s="35">
        <f>U151+Tabela3[[#This Row],[czas połączenia]]</f>
        <v>1247</v>
      </c>
    </row>
    <row r="153" spans="1:21" hidden="1" x14ac:dyDescent="0.25">
      <c r="A153">
        <v>8957203</v>
      </c>
      <c r="B153" s="1">
        <v>42942</v>
      </c>
      <c r="C153" s="2">
        <v>0.35454861111111113</v>
      </c>
      <c r="D153" s="2">
        <v>0.3629398148148148</v>
      </c>
      <c r="E153" t="str">
        <f>IF(LEN(telefony3[[#This Row],[nr]])=7,"stacjonarny",IF(LEN(telefony3[[#This Row],[nr]])=8,"komórkowy","zagraniczne"))</f>
        <v>stacjonarny</v>
      </c>
      <c r="F1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3" s="11">
        <v>5290460</v>
      </c>
      <c r="P153" s="20">
        <v>42933</v>
      </c>
      <c r="Q153" s="21">
        <v>0.3525578703703704</v>
      </c>
      <c r="R153" s="21">
        <v>0.36346064814814816</v>
      </c>
      <c r="S153" s="11" t="s">
        <v>9</v>
      </c>
      <c r="T153" s="35">
        <v>16</v>
      </c>
      <c r="U153" s="35">
        <f>U152+Tabela3[[#This Row],[czas połączenia]]</f>
        <v>1263</v>
      </c>
    </row>
    <row r="154" spans="1:21" hidden="1" x14ac:dyDescent="0.25">
      <c r="A154">
        <v>5013602</v>
      </c>
      <c r="B154" s="1">
        <v>42922</v>
      </c>
      <c r="C154" s="2">
        <v>0.35531249999999998</v>
      </c>
      <c r="D154" s="2">
        <v>0.3630902777777778</v>
      </c>
      <c r="E154" t="str">
        <f>IF(LEN(telefony3[[#This Row],[nr]])=7,"stacjonarny",IF(LEN(telefony3[[#This Row],[nr]])=8,"komórkowy","zagraniczne"))</f>
        <v>stacjonarny</v>
      </c>
      <c r="F1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54" s="13">
        <v>1626862</v>
      </c>
      <c r="P154" s="17">
        <v>42937</v>
      </c>
      <c r="Q154" s="18">
        <v>0.36155092592592591</v>
      </c>
      <c r="R154" s="18">
        <v>0.36355324074074075</v>
      </c>
      <c r="S154" s="13" t="s">
        <v>9</v>
      </c>
      <c r="T154" s="34">
        <v>3</v>
      </c>
      <c r="U154" s="35">
        <f>U153+Tabela3[[#This Row],[czas połączenia]]</f>
        <v>1266</v>
      </c>
    </row>
    <row r="155" spans="1:21" hidden="1" x14ac:dyDescent="0.25">
      <c r="A155">
        <v>62086163</v>
      </c>
      <c r="B155" s="1">
        <v>42928</v>
      </c>
      <c r="C155" s="2">
        <v>0.36060185185185184</v>
      </c>
      <c r="D155" s="2">
        <v>0.36312499999999998</v>
      </c>
      <c r="E155" t="str">
        <f>IF(LEN(telefony3[[#This Row],[nr]])=7,"stacjonarny",IF(LEN(telefony3[[#This Row],[nr]])=8,"komórkowy","zagraniczne"))</f>
        <v>komórkowy</v>
      </c>
      <c r="F1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5" s="11">
        <v>7215284</v>
      </c>
      <c r="P155" s="20">
        <v>42927</v>
      </c>
      <c r="Q155" s="21">
        <v>0.3596759259259259</v>
      </c>
      <c r="R155" s="21">
        <v>0.36363425925925924</v>
      </c>
      <c r="S155" s="11" t="s">
        <v>9</v>
      </c>
      <c r="T155" s="35">
        <v>6</v>
      </c>
      <c r="U155" s="35">
        <f>U154+Tabela3[[#This Row],[czas połączenia]]</f>
        <v>1272</v>
      </c>
    </row>
    <row r="156" spans="1:21" hidden="1" x14ac:dyDescent="0.25">
      <c r="A156">
        <v>6949463</v>
      </c>
      <c r="B156" s="1">
        <v>42937</v>
      </c>
      <c r="C156" s="2">
        <v>0.35912037037037037</v>
      </c>
      <c r="D156" s="2">
        <v>0.36318287037037039</v>
      </c>
      <c r="E156" t="str">
        <f>IF(LEN(telefony3[[#This Row],[nr]])=7,"stacjonarny",IF(LEN(telefony3[[#This Row],[nr]])=8,"komórkowy","zagraniczne"))</f>
        <v>stacjonarny</v>
      </c>
      <c r="F1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6" s="13">
        <v>9468070</v>
      </c>
      <c r="P156" s="17">
        <v>42923</v>
      </c>
      <c r="Q156" s="18">
        <v>0.36225694444444445</v>
      </c>
      <c r="R156" s="18">
        <v>0.36364583333333333</v>
      </c>
      <c r="S156" s="13" t="s">
        <v>9</v>
      </c>
      <c r="T156" s="34">
        <v>2</v>
      </c>
      <c r="U156" s="35">
        <f>U155+Tabela3[[#This Row],[czas połączenia]]</f>
        <v>1274</v>
      </c>
    </row>
    <row r="157" spans="1:21" hidden="1" x14ac:dyDescent="0.25">
      <c r="A157">
        <v>32779069</v>
      </c>
      <c r="B157" s="1">
        <v>42934</v>
      </c>
      <c r="C157" s="2">
        <v>0.35430555555555554</v>
      </c>
      <c r="D157" s="2">
        <v>0.36318287037037039</v>
      </c>
      <c r="E157" t="str">
        <f>IF(LEN(telefony3[[#This Row],[nr]])=7,"stacjonarny",IF(LEN(telefony3[[#This Row],[nr]])=8,"komórkowy","zagraniczne"))</f>
        <v>komórkowy</v>
      </c>
      <c r="F1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7" s="11">
        <v>96404523</v>
      </c>
      <c r="P157" s="20">
        <v>42943</v>
      </c>
      <c r="Q157" s="21">
        <v>0.35592592592592592</v>
      </c>
      <c r="R157" s="21">
        <v>0.36366898148148147</v>
      </c>
      <c r="S157" s="11" t="s">
        <v>8</v>
      </c>
      <c r="T157" s="35">
        <v>12</v>
      </c>
      <c r="U157" s="35">
        <f>U156+Tabela3[[#This Row],[czas połączenia]]</f>
        <v>1286</v>
      </c>
    </row>
    <row r="158" spans="1:21" hidden="1" x14ac:dyDescent="0.25">
      <c r="A158">
        <v>5900506</v>
      </c>
      <c r="B158" s="1">
        <v>42943</v>
      </c>
      <c r="C158" s="2">
        <v>0.36026620370370371</v>
      </c>
      <c r="D158" s="2">
        <v>0.36319444444444443</v>
      </c>
      <c r="E158" t="str">
        <f>IF(LEN(telefony3[[#This Row],[nr]])=7,"stacjonarny",IF(LEN(telefony3[[#This Row],[nr]])=8,"komórkowy","zagraniczne"))</f>
        <v>stacjonarny</v>
      </c>
      <c r="F1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8" s="13">
        <v>20679187</v>
      </c>
      <c r="P158" s="17">
        <v>42920</v>
      </c>
      <c r="Q158" s="18">
        <v>0.35850694444444442</v>
      </c>
      <c r="R158" s="18">
        <v>0.36371527777777779</v>
      </c>
      <c r="S158" s="13" t="s">
        <v>8</v>
      </c>
      <c r="T158" s="34">
        <v>8</v>
      </c>
      <c r="U158" s="35">
        <f>U157+Tabela3[[#This Row],[czas połączenia]]</f>
        <v>1294</v>
      </c>
    </row>
    <row r="159" spans="1:21" hidden="1" x14ac:dyDescent="0.25">
      <c r="A159">
        <v>7060245</v>
      </c>
      <c r="B159" s="1">
        <v>42933</v>
      </c>
      <c r="C159" s="2">
        <v>0.35920138888888886</v>
      </c>
      <c r="D159" s="2">
        <v>0.36319444444444443</v>
      </c>
      <c r="E159" t="str">
        <f>IF(LEN(telefony3[[#This Row],[nr]])=7,"stacjonarny",IF(LEN(telefony3[[#This Row],[nr]])=8,"komórkowy","zagraniczne"))</f>
        <v>stacjonarny</v>
      </c>
      <c r="F1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9" s="11">
        <v>48497496</v>
      </c>
      <c r="P159" s="20">
        <v>42941</v>
      </c>
      <c r="Q159" s="21">
        <v>0.35881944444444447</v>
      </c>
      <c r="R159" s="21">
        <v>0.36379629629629628</v>
      </c>
      <c r="S159" s="11" t="s">
        <v>8</v>
      </c>
      <c r="T159" s="35">
        <v>8</v>
      </c>
      <c r="U159" s="35">
        <f>U158+Tabela3[[#This Row],[czas połączenia]]</f>
        <v>1302</v>
      </c>
    </row>
    <row r="160" spans="1:21" hidden="1" x14ac:dyDescent="0.25">
      <c r="A160">
        <v>2900584</v>
      </c>
      <c r="B160" s="1">
        <v>42941</v>
      </c>
      <c r="C160" s="2">
        <v>0.35335648148148147</v>
      </c>
      <c r="D160" s="2">
        <v>0.36329861111111111</v>
      </c>
      <c r="E160" t="str">
        <f>IF(LEN(telefony3[[#This Row],[nr]])=7,"stacjonarny",IF(LEN(telefony3[[#This Row],[nr]])=8,"komórkowy","zagraniczne"))</f>
        <v>stacjonarny</v>
      </c>
      <c r="F1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0" s="13">
        <v>1405478</v>
      </c>
      <c r="P160" s="17">
        <v>42943</v>
      </c>
      <c r="Q160" s="18">
        <v>0.35940972222222223</v>
      </c>
      <c r="R160" s="18">
        <v>0.36412037037037037</v>
      </c>
      <c r="S160" s="13" t="s">
        <v>9</v>
      </c>
      <c r="T160" s="34">
        <v>7</v>
      </c>
      <c r="U160" s="35">
        <f>U159+Tabela3[[#This Row],[czas połączenia]]</f>
        <v>1309</v>
      </c>
    </row>
    <row r="161" spans="1:21" hidden="1" x14ac:dyDescent="0.25">
      <c r="A161">
        <v>24724114</v>
      </c>
      <c r="B161" s="1">
        <v>42930</v>
      </c>
      <c r="C161" s="2">
        <v>0.36212962962962963</v>
      </c>
      <c r="D161" s="2">
        <v>0.36342592592592593</v>
      </c>
      <c r="E161" t="str">
        <f>IF(LEN(telefony3[[#This Row],[nr]])=7,"stacjonarny",IF(LEN(telefony3[[#This Row],[nr]])=8,"komórkowy","zagraniczne"))</f>
        <v>komórkowy</v>
      </c>
      <c r="F1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1" s="11">
        <v>2486941</v>
      </c>
      <c r="P161" s="20">
        <v>42927</v>
      </c>
      <c r="Q161" s="21">
        <v>0.36394675925925923</v>
      </c>
      <c r="R161" s="21">
        <v>0.36422453703703705</v>
      </c>
      <c r="S161" s="11" t="s">
        <v>9</v>
      </c>
      <c r="T161" s="35">
        <v>1</v>
      </c>
      <c r="U161" s="35">
        <f>U160+Tabela3[[#This Row],[czas połączenia]]</f>
        <v>1310</v>
      </c>
    </row>
    <row r="162" spans="1:21" hidden="1" x14ac:dyDescent="0.25">
      <c r="A162">
        <v>5290460</v>
      </c>
      <c r="B162" s="1">
        <v>42933</v>
      </c>
      <c r="C162" s="2">
        <v>0.3525578703703704</v>
      </c>
      <c r="D162" s="2">
        <v>0.36346064814814816</v>
      </c>
      <c r="E162" t="str">
        <f>IF(LEN(telefony3[[#This Row],[nr]])=7,"stacjonarny",IF(LEN(telefony3[[#This Row],[nr]])=8,"komórkowy","zagraniczne"))</f>
        <v>stacjonarny</v>
      </c>
      <c r="F1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2" s="13">
        <v>1089768</v>
      </c>
      <c r="P162" s="17">
        <v>42930</v>
      </c>
      <c r="Q162" s="18">
        <v>0.35497685185185185</v>
      </c>
      <c r="R162" s="18">
        <v>0.36493055555555554</v>
      </c>
      <c r="S162" s="13" t="s">
        <v>9</v>
      </c>
      <c r="T162" s="34">
        <v>15</v>
      </c>
      <c r="U162" s="35">
        <f>U161+Tabela3[[#This Row],[czas połączenia]]</f>
        <v>1325</v>
      </c>
    </row>
    <row r="163" spans="1:21" hidden="1" x14ac:dyDescent="0.25">
      <c r="A163">
        <v>1626862</v>
      </c>
      <c r="B163" s="1">
        <v>42937</v>
      </c>
      <c r="C163" s="2">
        <v>0.36155092592592591</v>
      </c>
      <c r="D163" s="2">
        <v>0.36355324074074075</v>
      </c>
      <c r="E163" t="str">
        <f>IF(LEN(telefony3[[#This Row],[nr]])=7,"stacjonarny",IF(LEN(telefony3[[#This Row],[nr]])=8,"komórkowy","zagraniczne"))</f>
        <v>stacjonarny</v>
      </c>
      <c r="F1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3" s="11">
        <v>2492731</v>
      </c>
      <c r="P163" s="20">
        <v>42929</v>
      </c>
      <c r="Q163" s="21">
        <v>0.36341435185185184</v>
      </c>
      <c r="R163" s="21">
        <v>0.36506944444444445</v>
      </c>
      <c r="S163" s="11" t="s">
        <v>9</v>
      </c>
      <c r="T163" s="35">
        <v>3</v>
      </c>
      <c r="U163" s="35">
        <f>U162+Tabela3[[#This Row],[czas połączenia]]</f>
        <v>1328</v>
      </c>
    </row>
    <row r="164" spans="1:21" hidden="1" x14ac:dyDescent="0.25">
      <c r="A164">
        <v>7215284</v>
      </c>
      <c r="B164" s="1">
        <v>42927</v>
      </c>
      <c r="C164" s="2">
        <v>0.3596759259259259</v>
      </c>
      <c r="D164" s="2">
        <v>0.36363425925925924</v>
      </c>
      <c r="E164" t="str">
        <f>IF(LEN(telefony3[[#This Row],[nr]])=7,"stacjonarny",IF(LEN(telefony3[[#This Row],[nr]])=8,"komórkowy","zagraniczne"))</f>
        <v>stacjonarny</v>
      </c>
      <c r="F1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4" s="13">
        <v>6865106</v>
      </c>
      <c r="P164" s="17">
        <v>42928</v>
      </c>
      <c r="Q164" s="18">
        <v>0.35636574074074073</v>
      </c>
      <c r="R164" s="18">
        <v>0.36511574074074077</v>
      </c>
      <c r="S164" s="13" t="s">
        <v>9</v>
      </c>
      <c r="T164" s="34">
        <v>13</v>
      </c>
      <c r="U164" s="35">
        <f>U163+Tabela3[[#This Row],[czas połączenia]]</f>
        <v>1341</v>
      </c>
    </row>
    <row r="165" spans="1:21" hidden="1" x14ac:dyDescent="0.25">
      <c r="A165">
        <v>9468070</v>
      </c>
      <c r="B165" s="1">
        <v>42923</v>
      </c>
      <c r="C165" s="2">
        <v>0.36225694444444445</v>
      </c>
      <c r="D165" s="2">
        <v>0.36364583333333333</v>
      </c>
      <c r="E165" t="str">
        <f>IF(LEN(telefony3[[#This Row],[nr]])=7,"stacjonarny",IF(LEN(telefony3[[#This Row],[nr]])=8,"komórkowy","zagraniczne"))</f>
        <v>stacjonarny</v>
      </c>
      <c r="F1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5" s="11">
        <v>96949751</v>
      </c>
      <c r="P165" s="20">
        <v>42920</v>
      </c>
      <c r="Q165" s="21">
        <v>0.36465277777777777</v>
      </c>
      <c r="R165" s="21">
        <v>0.36525462962962962</v>
      </c>
      <c r="S165" s="11" t="s">
        <v>8</v>
      </c>
      <c r="T165" s="35">
        <v>1</v>
      </c>
      <c r="U165" s="35">
        <f>U164+Tabela3[[#This Row],[czas połączenia]]</f>
        <v>1342</v>
      </c>
    </row>
    <row r="166" spans="1:21" hidden="1" x14ac:dyDescent="0.25">
      <c r="A166">
        <v>96404523</v>
      </c>
      <c r="B166" s="1">
        <v>42943</v>
      </c>
      <c r="C166" s="2">
        <v>0.35592592592592592</v>
      </c>
      <c r="D166" s="2">
        <v>0.36366898148148147</v>
      </c>
      <c r="E166" t="str">
        <f>IF(LEN(telefony3[[#This Row],[nr]])=7,"stacjonarny",IF(LEN(telefony3[[#This Row],[nr]])=8,"komórkowy","zagraniczne"))</f>
        <v>komórkowy</v>
      </c>
      <c r="F1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6" s="13">
        <v>5696056</v>
      </c>
      <c r="P166" s="17">
        <v>42922</v>
      </c>
      <c r="Q166" s="18">
        <v>0.36097222222222225</v>
      </c>
      <c r="R166" s="18">
        <v>0.36534722222222221</v>
      </c>
      <c r="S166" s="13" t="s">
        <v>9</v>
      </c>
      <c r="T166" s="34">
        <v>7</v>
      </c>
      <c r="U166" s="35">
        <f>U165+Tabela3[[#This Row],[czas połączenia]]</f>
        <v>1349</v>
      </c>
    </row>
    <row r="167" spans="1:21" hidden="1" x14ac:dyDescent="0.25">
      <c r="A167">
        <v>20679187</v>
      </c>
      <c r="B167" s="1">
        <v>42920</v>
      </c>
      <c r="C167" s="2">
        <v>0.35850694444444442</v>
      </c>
      <c r="D167" s="2">
        <v>0.36371527777777779</v>
      </c>
      <c r="E167" t="str">
        <f>IF(LEN(telefony3[[#This Row],[nr]])=7,"stacjonarny",IF(LEN(telefony3[[#This Row],[nr]])=8,"komórkowy","zagraniczne"))</f>
        <v>komórkowy</v>
      </c>
      <c r="F1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67" s="11">
        <v>6578914</v>
      </c>
      <c r="P167" s="20">
        <v>42923</v>
      </c>
      <c r="Q167" s="21">
        <v>0.35699074074074072</v>
      </c>
      <c r="R167" s="21">
        <v>0.36546296296296299</v>
      </c>
      <c r="S167" s="11" t="s">
        <v>9</v>
      </c>
      <c r="T167" s="35">
        <v>13</v>
      </c>
      <c r="U167" s="35">
        <f>U166+Tabela3[[#This Row],[czas połączenia]]</f>
        <v>1362</v>
      </c>
    </row>
    <row r="168" spans="1:21" hidden="1" x14ac:dyDescent="0.25">
      <c r="A168">
        <v>48497496</v>
      </c>
      <c r="B168" s="1">
        <v>42941</v>
      </c>
      <c r="C168" s="2">
        <v>0.35881944444444447</v>
      </c>
      <c r="D168" s="2">
        <v>0.36379629629629628</v>
      </c>
      <c r="E168" t="str">
        <f>IF(LEN(telefony3[[#This Row],[nr]])=7,"stacjonarny",IF(LEN(telefony3[[#This Row],[nr]])=8,"komórkowy","zagraniczne"))</f>
        <v>komórkowy</v>
      </c>
      <c r="F1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68" s="13">
        <v>4606501</v>
      </c>
      <c r="P168" s="17">
        <v>42936</v>
      </c>
      <c r="Q168" s="18">
        <v>0.36222222222222222</v>
      </c>
      <c r="R168" s="18">
        <v>0.36548611111111112</v>
      </c>
      <c r="S168" s="13" t="s">
        <v>9</v>
      </c>
      <c r="T168" s="34">
        <v>5</v>
      </c>
      <c r="U168" s="35">
        <f>U167+Tabela3[[#This Row],[czas połączenia]]</f>
        <v>1367</v>
      </c>
    </row>
    <row r="169" spans="1:21" hidden="1" x14ac:dyDescent="0.25">
      <c r="A169">
        <v>1405478</v>
      </c>
      <c r="B169" s="1">
        <v>42943</v>
      </c>
      <c r="C169" s="2">
        <v>0.35940972222222223</v>
      </c>
      <c r="D169" s="2">
        <v>0.36412037037037037</v>
      </c>
      <c r="E169" t="str">
        <f>IF(LEN(telefony3[[#This Row],[nr]])=7,"stacjonarny",IF(LEN(telefony3[[#This Row],[nr]])=8,"komórkowy","zagraniczne"))</f>
        <v>stacjonarny</v>
      </c>
      <c r="F1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69" s="11">
        <v>5900664</v>
      </c>
      <c r="P169" s="20">
        <v>42936</v>
      </c>
      <c r="Q169" s="21">
        <v>0.3558912037037037</v>
      </c>
      <c r="R169" s="21">
        <v>0.36550925925925926</v>
      </c>
      <c r="S169" s="11" t="s">
        <v>9</v>
      </c>
      <c r="T169" s="35">
        <v>14</v>
      </c>
      <c r="U169" s="35">
        <f>U168+Tabela3[[#This Row],[czas połączenia]]</f>
        <v>1381</v>
      </c>
    </row>
    <row r="170" spans="1:21" hidden="1" x14ac:dyDescent="0.25">
      <c r="A170">
        <v>2486941</v>
      </c>
      <c r="B170" s="1">
        <v>42927</v>
      </c>
      <c r="C170" s="2">
        <v>0.36394675925925923</v>
      </c>
      <c r="D170" s="2">
        <v>0.36422453703703705</v>
      </c>
      <c r="E170" t="str">
        <f>IF(LEN(telefony3[[#This Row],[nr]])=7,"stacjonarny",IF(LEN(telefony3[[#This Row],[nr]])=8,"komórkowy","zagraniczne"))</f>
        <v>stacjonarny</v>
      </c>
      <c r="F1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0" s="13">
        <v>4274311</v>
      </c>
      <c r="P170" s="17">
        <v>42930</v>
      </c>
      <c r="Q170" s="18">
        <v>0.35699074074074072</v>
      </c>
      <c r="R170" s="18">
        <v>0.36554398148148148</v>
      </c>
      <c r="S170" s="13" t="s">
        <v>9</v>
      </c>
      <c r="T170" s="34">
        <v>13</v>
      </c>
      <c r="U170" s="35">
        <f>U169+Tabela3[[#This Row],[czas połączenia]]</f>
        <v>1394</v>
      </c>
    </row>
    <row r="171" spans="1:21" hidden="1" x14ac:dyDescent="0.25">
      <c r="A171">
        <v>1089768</v>
      </c>
      <c r="B171" s="1">
        <v>42930</v>
      </c>
      <c r="C171" s="2">
        <v>0.35497685185185185</v>
      </c>
      <c r="D171" s="2">
        <v>0.36493055555555554</v>
      </c>
      <c r="E171" t="str">
        <f>IF(LEN(telefony3[[#This Row],[nr]])=7,"stacjonarny",IF(LEN(telefony3[[#This Row],[nr]])=8,"komórkowy","zagraniczne"))</f>
        <v>stacjonarny</v>
      </c>
      <c r="F1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71" s="11">
        <v>5086182</v>
      </c>
      <c r="P171" s="20">
        <v>42947</v>
      </c>
      <c r="Q171" s="21">
        <v>0.35793981481481479</v>
      </c>
      <c r="R171" s="21">
        <v>0.36571759259259257</v>
      </c>
      <c r="S171" s="11" t="s">
        <v>9</v>
      </c>
      <c r="T171" s="35">
        <v>12</v>
      </c>
      <c r="U171" s="35">
        <f>U170+Tabela3[[#This Row],[czas połączenia]]</f>
        <v>1406</v>
      </c>
    </row>
    <row r="172" spans="1:21" hidden="1" x14ac:dyDescent="0.25">
      <c r="A172">
        <v>2492731</v>
      </c>
      <c r="B172" s="1">
        <v>42929</v>
      </c>
      <c r="C172" s="2">
        <v>0.36341435185185184</v>
      </c>
      <c r="D172" s="2">
        <v>0.36506944444444445</v>
      </c>
      <c r="E172" t="str">
        <f>IF(LEN(telefony3[[#This Row],[nr]])=7,"stacjonarny",IF(LEN(telefony3[[#This Row],[nr]])=8,"komórkowy","zagraniczne"))</f>
        <v>stacjonarny</v>
      </c>
      <c r="F1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2" s="13">
        <v>95211263</v>
      </c>
      <c r="P172" s="17">
        <v>42923</v>
      </c>
      <c r="Q172" s="18">
        <v>0.36069444444444443</v>
      </c>
      <c r="R172" s="18">
        <v>0.36572916666666666</v>
      </c>
      <c r="S172" s="13" t="s">
        <v>8</v>
      </c>
      <c r="T172" s="34">
        <v>8</v>
      </c>
      <c r="U172" s="35">
        <f>U171+Tabela3[[#This Row],[czas połączenia]]</f>
        <v>1414</v>
      </c>
    </row>
    <row r="173" spans="1:21" hidden="1" x14ac:dyDescent="0.25">
      <c r="A173">
        <v>6865106</v>
      </c>
      <c r="B173" s="1">
        <v>42928</v>
      </c>
      <c r="C173" s="2">
        <v>0.35636574074074073</v>
      </c>
      <c r="D173" s="2">
        <v>0.36511574074074077</v>
      </c>
      <c r="E173" t="str">
        <f>IF(LEN(telefony3[[#This Row],[nr]])=7,"stacjonarny",IF(LEN(telefony3[[#This Row],[nr]])=8,"komórkowy","zagraniczne"))</f>
        <v>stacjonarny</v>
      </c>
      <c r="F1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3" s="11">
        <v>8276893</v>
      </c>
      <c r="P173" s="20">
        <v>42942</v>
      </c>
      <c r="Q173" s="21">
        <v>0.3590740740740741</v>
      </c>
      <c r="R173" s="21">
        <v>0.36600694444444443</v>
      </c>
      <c r="S173" s="11" t="s">
        <v>9</v>
      </c>
      <c r="T173" s="35">
        <v>10</v>
      </c>
      <c r="U173" s="35">
        <f>U172+Tabela3[[#This Row],[czas połączenia]]</f>
        <v>1424</v>
      </c>
    </row>
    <row r="174" spans="1:21" hidden="1" x14ac:dyDescent="0.25">
      <c r="A174">
        <v>96949751</v>
      </c>
      <c r="B174" s="1">
        <v>42920</v>
      </c>
      <c r="C174" s="2">
        <v>0.36465277777777777</v>
      </c>
      <c r="D174" s="2">
        <v>0.36525462962962962</v>
      </c>
      <c r="E174" t="str">
        <f>IF(LEN(telefony3[[#This Row],[nr]])=7,"stacjonarny",IF(LEN(telefony3[[#This Row],[nr]])=8,"komórkowy","zagraniczne"))</f>
        <v>komórkowy</v>
      </c>
      <c r="F1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4" s="13">
        <v>31516318</v>
      </c>
      <c r="P174" s="17">
        <v>42923</v>
      </c>
      <c r="Q174" s="18">
        <v>0.36267361111111113</v>
      </c>
      <c r="R174" s="18">
        <v>0.36622685185185183</v>
      </c>
      <c r="S174" s="13" t="s">
        <v>8</v>
      </c>
      <c r="T174" s="34">
        <v>6</v>
      </c>
      <c r="U174" s="35">
        <f>U173+Tabela3[[#This Row],[czas połączenia]]</f>
        <v>1430</v>
      </c>
    </row>
    <row r="175" spans="1:21" hidden="1" x14ac:dyDescent="0.25">
      <c r="A175">
        <v>5696056</v>
      </c>
      <c r="B175" s="1">
        <v>42922</v>
      </c>
      <c r="C175" s="2">
        <v>0.36097222222222225</v>
      </c>
      <c r="D175" s="2">
        <v>0.36534722222222221</v>
      </c>
      <c r="E175" t="str">
        <f>IF(LEN(telefony3[[#This Row],[nr]])=7,"stacjonarny",IF(LEN(telefony3[[#This Row],[nr]])=8,"komórkowy","zagraniczne"))</f>
        <v>stacjonarny</v>
      </c>
      <c r="F1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75" s="11">
        <v>5788783</v>
      </c>
      <c r="P175" s="20">
        <v>42933</v>
      </c>
      <c r="Q175" s="21">
        <v>0.36114583333333333</v>
      </c>
      <c r="R175" s="21">
        <v>0.36629629629629629</v>
      </c>
      <c r="S175" s="11" t="s">
        <v>9</v>
      </c>
      <c r="T175" s="35">
        <v>8</v>
      </c>
      <c r="U175" s="35">
        <f>U174+Tabela3[[#This Row],[czas połączenia]]</f>
        <v>1438</v>
      </c>
    </row>
    <row r="176" spans="1:21" hidden="1" x14ac:dyDescent="0.25">
      <c r="A176">
        <v>6578914</v>
      </c>
      <c r="B176" s="1">
        <v>42923</v>
      </c>
      <c r="C176" s="2">
        <v>0.35699074074074072</v>
      </c>
      <c r="D176" s="2">
        <v>0.36546296296296299</v>
      </c>
      <c r="E176" t="str">
        <f>IF(LEN(telefony3[[#This Row],[nr]])=7,"stacjonarny",IF(LEN(telefony3[[#This Row],[nr]])=8,"komórkowy","zagraniczne"))</f>
        <v>stacjonarny</v>
      </c>
      <c r="F1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6" s="13">
        <v>3851940</v>
      </c>
      <c r="P176" s="17">
        <v>42936</v>
      </c>
      <c r="Q176" s="18">
        <v>0.36473379629629632</v>
      </c>
      <c r="R176" s="18">
        <v>0.36630787037037038</v>
      </c>
      <c r="S176" s="13" t="s">
        <v>9</v>
      </c>
      <c r="T176" s="34">
        <v>3</v>
      </c>
      <c r="U176" s="35">
        <f>U175+Tabela3[[#This Row],[czas połączenia]]</f>
        <v>1441</v>
      </c>
    </row>
    <row r="177" spans="1:21" hidden="1" x14ac:dyDescent="0.25">
      <c r="A177">
        <v>4606501</v>
      </c>
      <c r="B177" s="1">
        <v>42936</v>
      </c>
      <c r="C177" s="2">
        <v>0.36222222222222222</v>
      </c>
      <c r="D177" s="2">
        <v>0.36548611111111112</v>
      </c>
      <c r="E177" t="str">
        <f>IF(LEN(telefony3[[#This Row],[nr]])=7,"stacjonarny",IF(LEN(telefony3[[#This Row],[nr]])=8,"komórkowy","zagraniczne"))</f>
        <v>stacjonarny</v>
      </c>
      <c r="F1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77" s="11">
        <v>7513392</v>
      </c>
      <c r="P177" s="20">
        <v>42934</v>
      </c>
      <c r="Q177" s="21">
        <v>0.36421296296296296</v>
      </c>
      <c r="R177" s="21">
        <v>0.36640046296296297</v>
      </c>
      <c r="S177" s="11" t="s">
        <v>9</v>
      </c>
      <c r="T177" s="35">
        <v>4</v>
      </c>
      <c r="U177" s="35">
        <f>U176+Tabela3[[#This Row],[czas połączenia]]</f>
        <v>1445</v>
      </c>
    </row>
    <row r="178" spans="1:21" hidden="1" x14ac:dyDescent="0.25">
      <c r="A178">
        <v>5900664</v>
      </c>
      <c r="B178" s="1">
        <v>42936</v>
      </c>
      <c r="C178" s="2">
        <v>0.3558912037037037</v>
      </c>
      <c r="D178" s="2">
        <v>0.36550925925925926</v>
      </c>
      <c r="E178" t="str">
        <f>IF(LEN(telefony3[[#This Row],[nr]])=7,"stacjonarny",IF(LEN(telefony3[[#This Row],[nr]])=8,"komórkowy","zagraniczne"))</f>
        <v>stacjonarny</v>
      </c>
      <c r="F1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8" s="13">
        <v>3444629</v>
      </c>
      <c r="P178" s="17">
        <v>42923</v>
      </c>
      <c r="Q178" s="18">
        <v>0.36015046296296294</v>
      </c>
      <c r="R178" s="18">
        <v>0.36656250000000001</v>
      </c>
      <c r="S178" s="13" t="s">
        <v>9</v>
      </c>
      <c r="T178" s="34">
        <v>10</v>
      </c>
      <c r="U178" s="35">
        <f>U177+Tabela3[[#This Row],[czas połączenia]]</f>
        <v>1455</v>
      </c>
    </row>
    <row r="179" spans="1:21" hidden="1" x14ac:dyDescent="0.25">
      <c r="A179">
        <v>4274311</v>
      </c>
      <c r="B179" s="1">
        <v>42930</v>
      </c>
      <c r="C179" s="2">
        <v>0.35699074074074072</v>
      </c>
      <c r="D179" s="2">
        <v>0.36554398148148148</v>
      </c>
      <c r="E179" t="str">
        <f>IF(LEN(telefony3[[#This Row],[nr]])=7,"stacjonarny",IF(LEN(telefony3[[#This Row],[nr]])=8,"komórkowy","zagraniczne"))</f>
        <v>stacjonarny</v>
      </c>
      <c r="F1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9" s="11">
        <v>7456918</v>
      </c>
      <c r="P179" s="20">
        <v>42940</v>
      </c>
      <c r="Q179" s="21">
        <v>0.36061342592592593</v>
      </c>
      <c r="R179" s="21">
        <v>0.36667824074074074</v>
      </c>
      <c r="S179" s="11" t="s">
        <v>9</v>
      </c>
      <c r="T179" s="35">
        <v>9</v>
      </c>
      <c r="U179" s="35">
        <f>U178+Tabela3[[#This Row],[czas połączenia]]</f>
        <v>1464</v>
      </c>
    </row>
    <row r="180" spans="1:21" hidden="1" x14ac:dyDescent="0.25">
      <c r="A180">
        <v>5086182</v>
      </c>
      <c r="B180" s="1">
        <v>42947</v>
      </c>
      <c r="C180" s="2">
        <v>0.35793981481481479</v>
      </c>
      <c r="D180" s="2">
        <v>0.36571759259259257</v>
      </c>
      <c r="E180" t="str">
        <f>IF(LEN(telefony3[[#This Row],[nr]])=7,"stacjonarny",IF(LEN(telefony3[[#This Row],[nr]])=8,"komórkowy","zagraniczne"))</f>
        <v>stacjonarny</v>
      </c>
      <c r="F1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0" s="13">
        <v>8261808</v>
      </c>
      <c r="P180" s="17">
        <v>42934</v>
      </c>
      <c r="Q180" s="18">
        <v>0.35718749999999999</v>
      </c>
      <c r="R180" s="18">
        <v>0.36684027777777778</v>
      </c>
      <c r="S180" s="13" t="s">
        <v>9</v>
      </c>
      <c r="T180" s="34">
        <v>14</v>
      </c>
      <c r="U180" s="35">
        <f>U179+Tabela3[[#This Row],[czas połączenia]]</f>
        <v>1478</v>
      </c>
    </row>
    <row r="181" spans="1:21" hidden="1" x14ac:dyDescent="0.25">
      <c r="A181">
        <v>95211263</v>
      </c>
      <c r="B181" s="1">
        <v>42923</v>
      </c>
      <c r="C181" s="2">
        <v>0.36069444444444443</v>
      </c>
      <c r="D181" s="2">
        <v>0.36572916666666666</v>
      </c>
      <c r="E181" t="str">
        <f>IF(LEN(telefony3[[#This Row],[nr]])=7,"stacjonarny",IF(LEN(telefony3[[#This Row],[nr]])=8,"komórkowy","zagraniczne"))</f>
        <v>komórkowy</v>
      </c>
      <c r="F1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1" s="11">
        <v>2188847</v>
      </c>
      <c r="P181" s="20">
        <v>42944</v>
      </c>
      <c r="Q181" s="21">
        <v>0.36321759259259262</v>
      </c>
      <c r="R181" s="21">
        <v>0.36689814814814814</v>
      </c>
      <c r="S181" s="11" t="s">
        <v>9</v>
      </c>
      <c r="T181" s="35">
        <v>6</v>
      </c>
      <c r="U181" s="35">
        <f>U180+Tabela3[[#This Row],[czas połączenia]]</f>
        <v>1484</v>
      </c>
    </row>
    <row r="182" spans="1:21" hidden="1" x14ac:dyDescent="0.25">
      <c r="A182">
        <v>8276893</v>
      </c>
      <c r="B182" s="1">
        <v>42942</v>
      </c>
      <c r="C182" s="2">
        <v>0.3590740740740741</v>
      </c>
      <c r="D182" s="2">
        <v>0.36600694444444443</v>
      </c>
      <c r="E182" t="str">
        <f>IF(LEN(telefony3[[#This Row],[nr]])=7,"stacjonarny",IF(LEN(telefony3[[#This Row],[nr]])=8,"komórkowy","zagraniczne"))</f>
        <v>stacjonarny</v>
      </c>
      <c r="F1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2" s="13">
        <v>4546455</v>
      </c>
      <c r="P182" s="17">
        <v>42919</v>
      </c>
      <c r="Q182" s="18">
        <v>0.35723379629629631</v>
      </c>
      <c r="R182" s="18">
        <v>0.36699074074074073</v>
      </c>
      <c r="S182" s="13" t="s">
        <v>9</v>
      </c>
      <c r="T182" s="34">
        <v>15</v>
      </c>
      <c r="U182" s="35">
        <f>U181+Tabela3[[#This Row],[czas połączenia]]</f>
        <v>1499</v>
      </c>
    </row>
    <row r="183" spans="1:21" hidden="1" x14ac:dyDescent="0.25">
      <c r="A183">
        <v>31516318</v>
      </c>
      <c r="B183" s="1">
        <v>42923</v>
      </c>
      <c r="C183" s="2">
        <v>0.36267361111111113</v>
      </c>
      <c r="D183" s="2">
        <v>0.36622685185185183</v>
      </c>
      <c r="E183" t="str">
        <f>IF(LEN(telefony3[[#This Row],[nr]])=7,"stacjonarny",IF(LEN(telefony3[[#This Row],[nr]])=8,"komórkowy","zagraniczne"))</f>
        <v>komórkowy</v>
      </c>
      <c r="F1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3" s="11">
        <v>69001821</v>
      </c>
      <c r="P183" s="20">
        <v>42935</v>
      </c>
      <c r="Q183" s="21">
        <v>0.35835648148148147</v>
      </c>
      <c r="R183" s="21">
        <v>0.36712962962962964</v>
      </c>
      <c r="S183" s="11" t="s">
        <v>8</v>
      </c>
      <c r="T183" s="35">
        <v>13</v>
      </c>
      <c r="U183" s="35">
        <f>U182+Tabela3[[#This Row],[czas połączenia]]</f>
        <v>1512</v>
      </c>
    </row>
    <row r="184" spans="1:21" hidden="1" x14ac:dyDescent="0.25">
      <c r="A184">
        <v>5788783</v>
      </c>
      <c r="B184" s="1">
        <v>42933</v>
      </c>
      <c r="C184" s="2">
        <v>0.36114583333333333</v>
      </c>
      <c r="D184" s="2">
        <v>0.36629629629629629</v>
      </c>
      <c r="E184" t="str">
        <f>IF(LEN(telefony3[[#This Row],[nr]])=7,"stacjonarny",IF(LEN(telefony3[[#This Row],[nr]])=8,"komórkowy","zagraniczne"))</f>
        <v>stacjonarny</v>
      </c>
      <c r="F1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4" s="13">
        <v>2150051</v>
      </c>
      <c r="P184" s="17">
        <v>42935</v>
      </c>
      <c r="Q184" s="18">
        <v>0.36310185185185184</v>
      </c>
      <c r="R184" s="18">
        <v>0.36723379629629632</v>
      </c>
      <c r="S184" s="13" t="s">
        <v>9</v>
      </c>
      <c r="T184" s="34">
        <v>6</v>
      </c>
      <c r="U184" s="35">
        <f>U183+Tabela3[[#This Row],[czas połączenia]]</f>
        <v>1518</v>
      </c>
    </row>
    <row r="185" spans="1:21" hidden="1" x14ac:dyDescent="0.25">
      <c r="A185">
        <v>3851940</v>
      </c>
      <c r="B185" s="1">
        <v>42936</v>
      </c>
      <c r="C185" s="2">
        <v>0.36473379629629632</v>
      </c>
      <c r="D185" s="2">
        <v>0.36630787037037038</v>
      </c>
      <c r="E185" t="str">
        <f>IF(LEN(telefony3[[#This Row],[nr]])=7,"stacjonarny",IF(LEN(telefony3[[#This Row],[nr]])=8,"komórkowy","zagraniczne"))</f>
        <v>stacjonarny</v>
      </c>
      <c r="F1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5" s="11">
        <v>58037769</v>
      </c>
      <c r="P185" s="20">
        <v>42921</v>
      </c>
      <c r="Q185" s="21">
        <v>0.36261574074074077</v>
      </c>
      <c r="R185" s="21">
        <v>0.36730324074074072</v>
      </c>
      <c r="S185" s="11" t="s">
        <v>8</v>
      </c>
      <c r="T185" s="35">
        <v>7</v>
      </c>
      <c r="U185" s="35">
        <f>U184+Tabela3[[#This Row],[czas połączenia]]</f>
        <v>1525</v>
      </c>
    </row>
    <row r="186" spans="1:21" hidden="1" x14ac:dyDescent="0.25">
      <c r="A186">
        <v>7513392</v>
      </c>
      <c r="B186" s="1">
        <v>42934</v>
      </c>
      <c r="C186" s="2">
        <v>0.36421296296296296</v>
      </c>
      <c r="D186" s="2">
        <v>0.36640046296296297</v>
      </c>
      <c r="E186" t="str">
        <f>IF(LEN(telefony3[[#This Row],[nr]])=7,"stacjonarny",IF(LEN(telefony3[[#This Row],[nr]])=8,"komórkowy","zagraniczne"))</f>
        <v>stacjonarny</v>
      </c>
      <c r="F1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6" s="13">
        <v>6367284</v>
      </c>
      <c r="P186" s="17">
        <v>42928</v>
      </c>
      <c r="Q186" s="18">
        <v>0.36519675925925926</v>
      </c>
      <c r="R186" s="18">
        <v>0.36751157407407409</v>
      </c>
      <c r="S186" s="13" t="s">
        <v>9</v>
      </c>
      <c r="T186" s="34">
        <v>4</v>
      </c>
      <c r="U186" s="35">
        <f>U185+Tabela3[[#This Row],[czas połączenia]]</f>
        <v>1529</v>
      </c>
    </row>
    <row r="187" spans="1:21" hidden="1" x14ac:dyDescent="0.25">
      <c r="A187">
        <v>3444629</v>
      </c>
      <c r="B187" s="1">
        <v>42923</v>
      </c>
      <c r="C187" s="2">
        <v>0.36015046296296294</v>
      </c>
      <c r="D187" s="2">
        <v>0.36656250000000001</v>
      </c>
      <c r="E187" t="str">
        <f>IF(LEN(telefony3[[#This Row],[nr]])=7,"stacjonarny",IF(LEN(telefony3[[#This Row],[nr]])=8,"komórkowy","zagraniczne"))</f>
        <v>stacjonarny</v>
      </c>
      <c r="F1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7" s="11">
        <v>2619219</v>
      </c>
      <c r="P187" s="20">
        <v>42929</v>
      </c>
      <c r="Q187" s="21">
        <v>0.36586805555555557</v>
      </c>
      <c r="R187" s="21">
        <v>0.36783564814814818</v>
      </c>
      <c r="S187" s="11" t="s">
        <v>9</v>
      </c>
      <c r="T187" s="35">
        <v>3</v>
      </c>
      <c r="U187" s="35">
        <f>U186+Tabela3[[#This Row],[czas połączenia]]</f>
        <v>1532</v>
      </c>
    </row>
    <row r="188" spans="1:21" hidden="1" x14ac:dyDescent="0.25">
      <c r="A188">
        <v>7456918</v>
      </c>
      <c r="B188" s="1">
        <v>42940</v>
      </c>
      <c r="C188" s="2">
        <v>0.36061342592592593</v>
      </c>
      <c r="D188" s="2">
        <v>0.36667824074074074</v>
      </c>
      <c r="E188" t="str">
        <f>IF(LEN(telefony3[[#This Row],[nr]])=7,"stacjonarny",IF(LEN(telefony3[[#This Row],[nr]])=8,"komórkowy","zagraniczne"))</f>
        <v>stacjonarny</v>
      </c>
      <c r="F1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88" s="13">
        <v>2163209</v>
      </c>
      <c r="P188" s="17">
        <v>42944</v>
      </c>
      <c r="Q188" s="18">
        <v>0.35749999999999998</v>
      </c>
      <c r="R188" s="18">
        <v>0.36791666666666667</v>
      </c>
      <c r="S188" s="13" t="s">
        <v>9</v>
      </c>
      <c r="T188" s="34">
        <v>15</v>
      </c>
      <c r="U188" s="35">
        <f>U187+Tabela3[[#This Row],[czas połączenia]]</f>
        <v>1547</v>
      </c>
    </row>
    <row r="189" spans="1:21" hidden="1" x14ac:dyDescent="0.25">
      <c r="A189">
        <v>8261808</v>
      </c>
      <c r="B189" s="1">
        <v>42934</v>
      </c>
      <c r="C189" s="2">
        <v>0.35718749999999999</v>
      </c>
      <c r="D189" s="2">
        <v>0.36684027777777778</v>
      </c>
      <c r="E189" t="str">
        <f>IF(LEN(telefony3[[#This Row],[nr]])=7,"stacjonarny",IF(LEN(telefony3[[#This Row],[nr]])=8,"komórkowy","zagraniczne"))</f>
        <v>stacjonarny</v>
      </c>
      <c r="F1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89" s="11">
        <v>73690742</v>
      </c>
      <c r="P189" s="20">
        <v>42921</v>
      </c>
      <c r="Q189" s="21">
        <v>0.35829861111111111</v>
      </c>
      <c r="R189" s="21">
        <v>0.36826388888888889</v>
      </c>
      <c r="S189" s="11" t="s">
        <v>8</v>
      </c>
      <c r="T189" s="35">
        <v>15</v>
      </c>
      <c r="U189" s="35">
        <f>U188+Tabela3[[#This Row],[czas połączenia]]</f>
        <v>1562</v>
      </c>
    </row>
    <row r="190" spans="1:21" hidden="1" x14ac:dyDescent="0.25">
      <c r="A190">
        <v>2188847</v>
      </c>
      <c r="B190" s="1">
        <v>42944</v>
      </c>
      <c r="C190" s="2">
        <v>0.36321759259259262</v>
      </c>
      <c r="D190" s="2">
        <v>0.36689814814814814</v>
      </c>
      <c r="E190" t="str">
        <f>IF(LEN(telefony3[[#This Row],[nr]])=7,"stacjonarny",IF(LEN(telefony3[[#This Row],[nr]])=8,"komórkowy","zagraniczne"))</f>
        <v>stacjonarny</v>
      </c>
      <c r="F1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90" s="13">
        <v>98021540</v>
      </c>
      <c r="P190" s="17">
        <v>42944</v>
      </c>
      <c r="Q190" s="18">
        <v>0.35806712962962961</v>
      </c>
      <c r="R190" s="18">
        <v>0.36835648148148148</v>
      </c>
      <c r="S190" s="13" t="s">
        <v>8</v>
      </c>
      <c r="T190" s="34">
        <v>15</v>
      </c>
      <c r="U190" s="35">
        <f>U189+Tabela3[[#This Row],[czas połączenia]]</f>
        <v>1577</v>
      </c>
    </row>
    <row r="191" spans="1:21" x14ac:dyDescent="0.25">
      <c r="A191">
        <v>4546455</v>
      </c>
      <c r="B191" s="1">
        <v>42919</v>
      </c>
      <c r="C191" s="2">
        <v>0.35723379629629631</v>
      </c>
      <c r="D191" s="2">
        <v>0.36699074074074073</v>
      </c>
      <c r="E191" t="str">
        <f>IF(LEN(telefony3[[#This Row],[nr]])=7,"stacjonarny",IF(LEN(telefony3[[#This Row],[nr]])=8,"komórkowy","zagraniczne"))</f>
        <v>stacjonarny</v>
      </c>
      <c r="F1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1" s="11">
        <v>1811630</v>
      </c>
      <c r="P191" s="20">
        <v>42928</v>
      </c>
      <c r="Q191" s="21">
        <v>0.36787037037037035</v>
      </c>
      <c r="R191" s="21">
        <v>0.36855324074074075</v>
      </c>
      <c r="S191" s="11" t="s">
        <v>9</v>
      </c>
      <c r="T191" s="35">
        <v>1</v>
      </c>
      <c r="U191" s="35">
        <f>U190+Tabela3[[#This Row],[czas połączenia]]</f>
        <v>1578</v>
      </c>
    </row>
    <row r="192" spans="1:21" hidden="1" x14ac:dyDescent="0.25">
      <c r="A192">
        <v>69001821</v>
      </c>
      <c r="B192" s="1">
        <v>42935</v>
      </c>
      <c r="C192" s="2">
        <v>0.35835648148148147</v>
      </c>
      <c r="D192" s="2">
        <v>0.36712962962962964</v>
      </c>
      <c r="E192" t="str">
        <f>IF(LEN(telefony3[[#This Row],[nr]])=7,"stacjonarny",IF(LEN(telefony3[[#This Row],[nr]])=8,"komórkowy","zagraniczne"))</f>
        <v>komórkowy</v>
      </c>
      <c r="F1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2" s="13">
        <v>22176115</v>
      </c>
      <c r="P192" s="17">
        <v>42940</v>
      </c>
      <c r="Q192" s="18">
        <v>0.35991898148148149</v>
      </c>
      <c r="R192" s="18">
        <v>0.36880787037037038</v>
      </c>
      <c r="S192" s="13" t="s">
        <v>8</v>
      </c>
      <c r="T192" s="34">
        <v>13</v>
      </c>
      <c r="U192" s="35">
        <f>U191+Tabela3[[#This Row],[czas połączenia]]</f>
        <v>1591</v>
      </c>
    </row>
    <row r="193" spans="1:21" hidden="1" x14ac:dyDescent="0.25">
      <c r="A193">
        <v>2150051</v>
      </c>
      <c r="B193" s="1">
        <v>42935</v>
      </c>
      <c r="C193" s="2">
        <v>0.36310185185185184</v>
      </c>
      <c r="D193" s="2">
        <v>0.36723379629629632</v>
      </c>
      <c r="E193" t="str">
        <f>IF(LEN(telefony3[[#This Row],[nr]])=7,"stacjonarny",IF(LEN(telefony3[[#This Row],[nr]])=8,"komórkowy","zagraniczne"))</f>
        <v>stacjonarny</v>
      </c>
      <c r="F1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93" s="11">
        <v>6175467</v>
      </c>
      <c r="P193" s="20">
        <v>42947</v>
      </c>
      <c r="Q193" s="21">
        <v>0.35976851851851854</v>
      </c>
      <c r="R193" s="21">
        <v>0.36883101851851852</v>
      </c>
      <c r="S193" s="11" t="s">
        <v>9</v>
      </c>
      <c r="T193" s="35">
        <v>14</v>
      </c>
      <c r="U193" s="35">
        <f>U192+Tabela3[[#This Row],[czas połączenia]]</f>
        <v>1605</v>
      </c>
    </row>
    <row r="194" spans="1:21" hidden="1" x14ac:dyDescent="0.25">
      <c r="A194">
        <v>58037769</v>
      </c>
      <c r="B194" s="1">
        <v>42921</v>
      </c>
      <c r="C194" s="2">
        <v>0.36261574074074077</v>
      </c>
      <c r="D194" s="2">
        <v>0.36730324074074072</v>
      </c>
      <c r="E194" t="str">
        <f>IF(LEN(telefony3[[#This Row],[nr]])=7,"stacjonarny",IF(LEN(telefony3[[#This Row],[nr]])=8,"komórkowy","zagraniczne"))</f>
        <v>komórkowy</v>
      </c>
      <c r="F1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4" s="13">
        <v>4698731</v>
      </c>
      <c r="P194" s="17">
        <v>42936</v>
      </c>
      <c r="Q194" s="18">
        <v>0.35894675925925928</v>
      </c>
      <c r="R194" s="18">
        <v>0.3689351851851852</v>
      </c>
      <c r="S194" s="13" t="s">
        <v>9</v>
      </c>
      <c r="T194" s="34">
        <v>15</v>
      </c>
      <c r="U194" s="35">
        <f>U193+Tabela3[[#This Row],[czas połączenia]]</f>
        <v>1620</v>
      </c>
    </row>
    <row r="195" spans="1:21" hidden="1" x14ac:dyDescent="0.25">
      <c r="A195">
        <v>6367284</v>
      </c>
      <c r="B195" s="1">
        <v>42928</v>
      </c>
      <c r="C195" s="2">
        <v>0.36519675925925926</v>
      </c>
      <c r="D195" s="2">
        <v>0.36751157407407409</v>
      </c>
      <c r="E195" t="str">
        <f>IF(LEN(telefony3[[#This Row],[nr]])=7,"stacjonarny",IF(LEN(telefony3[[#This Row],[nr]])=8,"komórkowy","zagraniczne"))</f>
        <v>stacjonarny</v>
      </c>
      <c r="F1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5" s="11">
        <v>24665933</v>
      </c>
      <c r="P195" s="20">
        <v>42933</v>
      </c>
      <c r="Q195" s="21">
        <v>0.36373842592592592</v>
      </c>
      <c r="R195" s="21">
        <v>0.36895833333333333</v>
      </c>
      <c r="S195" s="11" t="s">
        <v>8</v>
      </c>
      <c r="T195" s="35">
        <v>8</v>
      </c>
      <c r="U195" s="35">
        <f>U194+Tabela3[[#This Row],[czas połączenia]]</f>
        <v>1628</v>
      </c>
    </row>
    <row r="196" spans="1:21" hidden="1" x14ac:dyDescent="0.25">
      <c r="A196">
        <v>2619219</v>
      </c>
      <c r="B196" s="1">
        <v>42929</v>
      </c>
      <c r="C196" s="2">
        <v>0.36586805555555557</v>
      </c>
      <c r="D196" s="2">
        <v>0.36783564814814818</v>
      </c>
      <c r="E196" t="str">
        <f>IF(LEN(telefony3[[#This Row],[nr]])=7,"stacjonarny",IF(LEN(telefony3[[#This Row],[nr]])=8,"komórkowy","zagraniczne"))</f>
        <v>stacjonarny</v>
      </c>
      <c r="F1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6" s="13">
        <v>7852624</v>
      </c>
      <c r="P196" s="17">
        <v>42929</v>
      </c>
      <c r="Q196" s="18">
        <v>0.35885416666666664</v>
      </c>
      <c r="R196" s="18">
        <v>0.36913194444444447</v>
      </c>
      <c r="S196" s="13" t="s">
        <v>9</v>
      </c>
      <c r="T196" s="34">
        <v>15</v>
      </c>
      <c r="U196" s="35">
        <f>U195+Tabela3[[#This Row],[czas połączenia]]</f>
        <v>1643</v>
      </c>
    </row>
    <row r="197" spans="1:21" hidden="1" x14ac:dyDescent="0.25">
      <c r="A197">
        <v>2163209</v>
      </c>
      <c r="B197" s="1">
        <v>42944</v>
      </c>
      <c r="C197" s="2">
        <v>0.35749999999999998</v>
      </c>
      <c r="D197" s="2">
        <v>0.36791666666666667</v>
      </c>
      <c r="E197" t="str">
        <f>IF(LEN(telefony3[[#This Row],[nr]])=7,"stacjonarny",IF(LEN(telefony3[[#This Row],[nr]])=8,"komórkowy","zagraniczne"))</f>
        <v>stacjonarny</v>
      </c>
      <c r="F1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7" s="11">
        <v>8276893</v>
      </c>
      <c r="P197" s="20">
        <v>42930</v>
      </c>
      <c r="Q197" s="21">
        <v>0.36056712962962961</v>
      </c>
      <c r="R197" s="21">
        <v>0.36929398148148146</v>
      </c>
      <c r="S197" s="11" t="s">
        <v>9</v>
      </c>
      <c r="T197" s="35">
        <v>13</v>
      </c>
      <c r="U197" s="35">
        <f>U196+Tabela3[[#This Row],[czas połączenia]]</f>
        <v>1656</v>
      </c>
    </row>
    <row r="198" spans="1:21" hidden="1" x14ac:dyDescent="0.25">
      <c r="A198">
        <v>73690742</v>
      </c>
      <c r="B198" s="1">
        <v>42921</v>
      </c>
      <c r="C198" s="2">
        <v>0.35829861111111111</v>
      </c>
      <c r="D198" s="2">
        <v>0.36826388888888889</v>
      </c>
      <c r="E198" t="str">
        <f>IF(LEN(telefony3[[#This Row],[nr]])=7,"stacjonarny",IF(LEN(telefony3[[#This Row],[nr]])=8,"komórkowy","zagraniczne"))</f>
        <v>komórkowy</v>
      </c>
      <c r="F1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8" s="13">
        <v>8163790</v>
      </c>
      <c r="P198" s="17">
        <v>42923</v>
      </c>
      <c r="Q198" s="18">
        <v>0.36885416666666665</v>
      </c>
      <c r="R198" s="18">
        <v>0.36932870370370369</v>
      </c>
      <c r="S198" s="13" t="s">
        <v>9</v>
      </c>
      <c r="T198" s="34">
        <v>1</v>
      </c>
      <c r="U198" s="34">
        <v>1733</v>
      </c>
    </row>
    <row r="199" spans="1:21" hidden="1" x14ac:dyDescent="0.25">
      <c r="A199">
        <v>98021540</v>
      </c>
      <c r="B199" s="1">
        <v>42944</v>
      </c>
      <c r="C199" s="2">
        <v>0.35806712962962961</v>
      </c>
      <c r="D199" s="2">
        <v>0.36835648148148148</v>
      </c>
      <c r="E199" t="str">
        <f>IF(LEN(telefony3[[#This Row],[nr]])=7,"stacjonarny",IF(LEN(telefony3[[#This Row],[nr]])=8,"komórkowy","zagraniczne"))</f>
        <v>komórkowy</v>
      </c>
      <c r="F1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9" s="11">
        <v>5253133</v>
      </c>
      <c r="P199" s="20">
        <v>42920</v>
      </c>
      <c r="Q199" s="21">
        <v>0.35986111111111113</v>
      </c>
      <c r="R199" s="21">
        <v>0.36961805555555555</v>
      </c>
      <c r="S199" s="11" t="s">
        <v>9</v>
      </c>
      <c r="T199" s="35">
        <v>15</v>
      </c>
      <c r="U199" s="11"/>
    </row>
    <row r="200" spans="1:21" hidden="1" x14ac:dyDescent="0.25">
      <c r="A200">
        <v>1811630</v>
      </c>
      <c r="B200" s="1">
        <v>42928</v>
      </c>
      <c r="C200" s="2">
        <v>0.36787037037037035</v>
      </c>
      <c r="D200" s="2">
        <v>0.36855324074074075</v>
      </c>
      <c r="E200" t="str">
        <f>IF(LEN(telefony3[[#This Row],[nr]])=7,"stacjonarny",IF(LEN(telefony3[[#This Row],[nr]])=8,"komórkowy","zagraniczne"))</f>
        <v>stacjonarny</v>
      </c>
      <c r="F2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00" s="13">
        <v>9388066</v>
      </c>
      <c r="P200" s="17">
        <v>42947</v>
      </c>
      <c r="Q200" s="18">
        <v>0.36552083333333335</v>
      </c>
      <c r="R200" s="18">
        <v>0.3696990740740741</v>
      </c>
      <c r="S200" s="13" t="s">
        <v>9</v>
      </c>
      <c r="T200" s="34">
        <v>7</v>
      </c>
      <c r="U200" s="13"/>
    </row>
    <row r="201" spans="1:21" hidden="1" x14ac:dyDescent="0.25">
      <c r="A201">
        <v>22176115</v>
      </c>
      <c r="B201" s="1">
        <v>42940</v>
      </c>
      <c r="C201" s="2">
        <v>0.35991898148148149</v>
      </c>
      <c r="D201" s="2">
        <v>0.36880787037037038</v>
      </c>
      <c r="E201" t="str">
        <f>IF(LEN(telefony3[[#This Row],[nr]])=7,"stacjonarny",IF(LEN(telefony3[[#This Row],[nr]])=8,"komórkowy","zagraniczne"))</f>
        <v>komórkowy</v>
      </c>
      <c r="F2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201" s="11">
        <v>6896787</v>
      </c>
      <c r="P201" s="20">
        <v>42940</v>
      </c>
      <c r="Q201" s="21">
        <v>0.36243055555555553</v>
      </c>
      <c r="R201" s="21">
        <v>0.36993055555555554</v>
      </c>
      <c r="S201" s="11" t="s">
        <v>9</v>
      </c>
      <c r="T201" s="35">
        <v>11</v>
      </c>
      <c r="U201" s="11"/>
    </row>
    <row r="202" spans="1:21" hidden="1" x14ac:dyDescent="0.25">
      <c r="A202">
        <v>6175467</v>
      </c>
      <c r="B202" s="1">
        <v>42947</v>
      </c>
      <c r="C202" s="2">
        <v>0.35976851851851854</v>
      </c>
      <c r="D202" s="2">
        <v>0.36883101851851852</v>
      </c>
      <c r="E202" t="str">
        <f>IF(LEN(telefony3[[#This Row],[nr]])=7,"stacjonarny",IF(LEN(telefony3[[#This Row],[nr]])=8,"komórkowy","zagraniczne"))</f>
        <v>stacjonarny</v>
      </c>
      <c r="F2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02" s="13">
        <v>1775131</v>
      </c>
      <c r="P202" s="17">
        <v>42930</v>
      </c>
      <c r="Q202" s="18">
        <v>0.36922453703703706</v>
      </c>
      <c r="R202" s="18">
        <v>0.36994212962962963</v>
      </c>
      <c r="S202" s="13" t="s">
        <v>9</v>
      </c>
      <c r="T202" s="34">
        <v>2</v>
      </c>
      <c r="U202" s="13"/>
    </row>
    <row r="203" spans="1:21" hidden="1" x14ac:dyDescent="0.25">
      <c r="A203">
        <v>4698731</v>
      </c>
      <c r="B203" s="1">
        <v>42936</v>
      </c>
      <c r="C203" s="2">
        <v>0.35894675925925928</v>
      </c>
      <c r="D203" s="2">
        <v>0.3689351851851852</v>
      </c>
      <c r="E203" t="str">
        <f>IF(LEN(telefony3[[#This Row],[nr]])=7,"stacjonarny",IF(LEN(telefony3[[#This Row],[nr]])=8,"komórkowy","zagraniczne"))</f>
        <v>stacjonarny</v>
      </c>
      <c r="F2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03" s="11">
        <v>11274735</v>
      </c>
      <c r="P203" s="20">
        <v>42922</v>
      </c>
      <c r="Q203" s="21">
        <v>0.36618055555555556</v>
      </c>
      <c r="R203" s="21">
        <v>0.37038194444444444</v>
      </c>
      <c r="S203" s="11" t="s">
        <v>8</v>
      </c>
      <c r="T203" s="35">
        <v>7</v>
      </c>
      <c r="U203" s="11"/>
    </row>
    <row r="204" spans="1:21" hidden="1" x14ac:dyDescent="0.25">
      <c r="A204">
        <v>24665933</v>
      </c>
      <c r="B204" s="1">
        <v>42933</v>
      </c>
      <c r="C204" s="2">
        <v>0.36373842592592592</v>
      </c>
      <c r="D204" s="2">
        <v>0.36895833333333333</v>
      </c>
      <c r="E204" t="str">
        <f>IF(LEN(telefony3[[#This Row],[nr]])=7,"stacjonarny",IF(LEN(telefony3[[#This Row],[nr]])=8,"komórkowy","zagraniczne"))</f>
        <v>komórkowy</v>
      </c>
      <c r="F2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04" s="13">
        <v>8872311</v>
      </c>
      <c r="P204" s="17">
        <v>42941</v>
      </c>
      <c r="Q204" s="18">
        <v>0.36854166666666666</v>
      </c>
      <c r="R204" s="18">
        <v>0.37072916666666667</v>
      </c>
      <c r="S204" s="13" t="s">
        <v>9</v>
      </c>
      <c r="T204" s="34">
        <v>4</v>
      </c>
      <c r="U204" s="13"/>
    </row>
    <row r="205" spans="1:21" hidden="1" x14ac:dyDescent="0.25">
      <c r="A205">
        <v>7852624</v>
      </c>
      <c r="B205" s="1">
        <v>42929</v>
      </c>
      <c r="C205" s="2">
        <v>0.35885416666666664</v>
      </c>
      <c r="D205" s="2">
        <v>0.36913194444444447</v>
      </c>
      <c r="E205" t="str">
        <f>IF(LEN(telefony3[[#This Row],[nr]])=7,"stacjonarny",IF(LEN(telefony3[[#This Row],[nr]])=8,"komórkowy","zagraniczne"))</f>
        <v>stacjonarny</v>
      </c>
      <c r="F2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05" s="11">
        <v>6952061</v>
      </c>
      <c r="P205" s="20">
        <v>42926</v>
      </c>
      <c r="Q205" s="21">
        <v>0.36282407407407408</v>
      </c>
      <c r="R205" s="21">
        <v>0.37093749999999998</v>
      </c>
      <c r="S205" s="11" t="s">
        <v>9</v>
      </c>
      <c r="T205" s="35">
        <v>12</v>
      </c>
      <c r="U205" s="11"/>
    </row>
    <row r="206" spans="1:21" hidden="1" x14ac:dyDescent="0.25">
      <c r="A206">
        <v>8276893</v>
      </c>
      <c r="B206" s="1">
        <v>42930</v>
      </c>
      <c r="C206" s="2">
        <v>0.36056712962962961</v>
      </c>
      <c r="D206" s="2">
        <v>0.36929398148148146</v>
      </c>
      <c r="E206" t="str">
        <f>IF(LEN(telefony3[[#This Row],[nr]])=7,"stacjonarny",IF(LEN(telefony3[[#This Row],[nr]])=8,"komórkowy","zagraniczne"))</f>
        <v>stacjonarny</v>
      </c>
      <c r="F2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206" s="13">
        <v>7712618</v>
      </c>
      <c r="P206" s="17">
        <v>42941</v>
      </c>
      <c r="Q206" s="18">
        <v>0.36773148148148149</v>
      </c>
      <c r="R206" s="18">
        <v>0.37118055555555557</v>
      </c>
      <c r="S206" s="13" t="s">
        <v>9</v>
      </c>
      <c r="T206" s="34">
        <v>5</v>
      </c>
      <c r="U206" s="13"/>
    </row>
    <row r="207" spans="1:21" hidden="1" x14ac:dyDescent="0.25">
      <c r="A207">
        <v>8163790</v>
      </c>
      <c r="B207" s="1">
        <v>42923</v>
      </c>
      <c r="C207" s="2">
        <v>0.36885416666666665</v>
      </c>
      <c r="D207" s="2">
        <v>0.36932870370370369</v>
      </c>
      <c r="E207" t="str">
        <f>IF(LEN(telefony3[[#This Row],[nr]])=7,"stacjonarny",IF(LEN(telefony3[[#This Row],[nr]])=8,"komórkowy","zagraniczne"))</f>
        <v>stacjonarny</v>
      </c>
      <c r="F2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G207" s="33">
        <f>SUM(F1:F207)</f>
        <v>1733</v>
      </c>
      <c r="O207" s="11">
        <v>7321543</v>
      </c>
      <c r="P207" s="20">
        <v>42934</v>
      </c>
      <c r="Q207" s="21">
        <v>0.36151620370370369</v>
      </c>
      <c r="R207" s="21">
        <v>0.3712037037037037</v>
      </c>
      <c r="S207" s="11" t="s">
        <v>9</v>
      </c>
      <c r="T207" s="35">
        <v>14</v>
      </c>
      <c r="U207" s="11"/>
    </row>
    <row r="208" spans="1:21" hidden="1" x14ac:dyDescent="0.25">
      <c r="A208">
        <v>5253133</v>
      </c>
      <c r="B208" s="1">
        <v>42920</v>
      </c>
      <c r="C208" s="2">
        <v>0.35986111111111113</v>
      </c>
      <c r="D208" s="2">
        <v>0.36961805555555555</v>
      </c>
      <c r="E208" t="str">
        <f>IF(LEN(telefony3[[#This Row],[nr]])=7,"stacjonarny",IF(LEN(telefony3[[#This Row],[nr]])=8,"komórkowy","zagraniczne"))</f>
        <v>stacjonarny</v>
      </c>
      <c r="F2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08" s="13">
        <v>3326329</v>
      </c>
      <c r="P208" s="17">
        <v>42933</v>
      </c>
      <c r="Q208" s="18">
        <v>0.36928240740740742</v>
      </c>
      <c r="R208" s="18">
        <v>0.37148148148148147</v>
      </c>
      <c r="S208" s="13" t="s">
        <v>9</v>
      </c>
      <c r="T208" s="34">
        <v>4</v>
      </c>
      <c r="U208" s="13"/>
    </row>
    <row r="209" spans="1:21" hidden="1" x14ac:dyDescent="0.25">
      <c r="A209">
        <v>6561564994</v>
      </c>
      <c r="B209" s="1">
        <v>42940</v>
      </c>
      <c r="C209" s="2">
        <v>0.36334490740740738</v>
      </c>
      <c r="D209" s="2">
        <v>0.3696875</v>
      </c>
      <c r="E209" t="str">
        <f>IF(LEN(telefony3[[#This Row],[nr]])=7,"stacjonarny",IF(LEN(telefony3[[#This Row],[nr]])=8,"komórkowy","zagraniczne"))</f>
        <v>zagraniczne</v>
      </c>
      <c r="F2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09" s="11">
        <v>18070008</v>
      </c>
      <c r="P209" s="20">
        <v>42923</v>
      </c>
      <c r="Q209" s="21">
        <v>0.36996527777777777</v>
      </c>
      <c r="R209" s="21">
        <v>0.37149305555555556</v>
      </c>
      <c r="S209" s="11" t="s">
        <v>8</v>
      </c>
      <c r="T209" s="35">
        <v>3</v>
      </c>
      <c r="U209" s="11"/>
    </row>
    <row r="210" spans="1:21" hidden="1" x14ac:dyDescent="0.25">
      <c r="A210">
        <v>9388066</v>
      </c>
      <c r="B210" s="1">
        <v>42947</v>
      </c>
      <c r="C210" s="2">
        <v>0.36552083333333335</v>
      </c>
      <c r="D210" s="2">
        <v>0.3696990740740741</v>
      </c>
      <c r="E210" t="str">
        <f>IF(LEN(telefony3[[#This Row],[nr]])=7,"stacjonarny",IF(LEN(telefony3[[#This Row],[nr]])=8,"komórkowy","zagraniczne"))</f>
        <v>stacjonarny</v>
      </c>
      <c r="F2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10" s="13">
        <v>1384299</v>
      </c>
      <c r="P210" s="17">
        <v>42927</v>
      </c>
      <c r="Q210" s="18">
        <v>0.36203703703703705</v>
      </c>
      <c r="R210" s="18">
        <v>0.37155092592592592</v>
      </c>
      <c r="S210" s="13" t="s">
        <v>9</v>
      </c>
      <c r="T210" s="34">
        <v>14</v>
      </c>
      <c r="U210" s="13"/>
    </row>
    <row r="211" spans="1:21" hidden="1" x14ac:dyDescent="0.25">
      <c r="A211">
        <v>6896787</v>
      </c>
      <c r="B211" s="1">
        <v>42940</v>
      </c>
      <c r="C211" s="2">
        <v>0.36243055555555553</v>
      </c>
      <c r="D211" s="2">
        <v>0.36993055555555554</v>
      </c>
      <c r="E211" t="str">
        <f>IF(LEN(telefony3[[#This Row],[nr]])=7,"stacjonarny",IF(LEN(telefony3[[#This Row],[nr]])=8,"komórkowy","zagraniczne"))</f>
        <v>stacjonarny</v>
      </c>
      <c r="F2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11" s="11">
        <v>4963499</v>
      </c>
      <c r="P211" s="20">
        <v>42921</v>
      </c>
      <c r="Q211" s="21">
        <v>0.37008101851851855</v>
      </c>
      <c r="R211" s="21">
        <v>0.37175925925925923</v>
      </c>
      <c r="S211" s="11" t="s">
        <v>9</v>
      </c>
      <c r="T211" s="35">
        <v>3</v>
      </c>
      <c r="U211" s="11"/>
    </row>
    <row r="212" spans="1:21" hidden="1" x14ac:dyDescent="0.25">
      <c r="A212">
        <v>1775131</v>
      </c>
      <c r="B212" s="1">
        <v>42930</v>
      </c>
      <c r="C212" s="2">
        <v>0.36922453703703706</v>
      </c>
      <c r="D212" s="2">
        <v>0.36994212962962963</v>
      </c>
      <c r="E212" t="str">
        <f>IF(LEN(telefony3[[#This Row],[nr]])=7,"stacjonarny",IF(LEN(telefony3[[#This Row],[nr]])=8,"komórkowy","zagraniczne"))</f>
        <v>stacjonarny</v>
      </c>
      <c r="F2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12" s="13">
        <v>6009110</v>
      </c>
      <c r="P212" s="17">
        <v>42922</v>
      </c>
      <c r="Q212" s="18">
        <v>0.37092592592592594</v>
      </c>
      <c r="R212" s="18">
        <v>0.37193287037037037</v>
      </c>
      <c r="S212" s="13" t="s">
        <v>9</v>
      </c>
      <c r="T212" s="34">
        <v>2</v>
      </c>
      <c r="U212" s="13"/>
    </row>
    <row r="213" spans="1:21" hidden="1" x14ac:dyDescent="0.25">
      <c r="A213">
        <v>11274735</v>
      </c>
      <c r="B213" s="1">
        <v>42922</v>
      </c>
      <c r="C213" s="2">
        <v>0.36618055555555556</v>
      </c>
      <c r="D213" s="2">
        <v>0.37038194444444444</v>
      </c>
      <c r="E213" t="str">
        <f>IF(LEN(telefony3[[#This Row],[nr]])=7,"stacjonarny",IF(LEN(telefony3[[#This Row],[nr]])=8,"komórkowy","zagraniczne"))</f>
        <v>komórkowy</v>
      </c>
      <c r="F2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13" s="11">
        <v>8028777</v>
      </c>
      <c r="P213" s="20">
        <v>42929</v>
      </c>
      <c r="Q213" s="21">
        <v>0.36505787037037035</v>
      </c>
      <c r="R213" s="21">
        <v>0.37204861111111109</v>
      </c>
      <c r="S213" s="11" t="s">
        <v>9</v>
      </c>
      <c r="T213" s="35">
        <v>11</v>
      </c>
      <c r="U213" s="11"/>
    </row>
    <row r="214" spans="1:21" hidden="1" x14ac:dyDescent="0.25">
      <c r="A214">
        <v>6561564994</v>
      </c>
      <c r="B214" s="1">
        <v>42927</v>
      </c>
      <c r="C214" s="2">
        <v>0.36930555555555555</v>
      </c>
      <c r="D214" s="2">
        <v>0.37052083333333335</v>
      </c>
      <c r="E214" t="str">
        <f>IF(LEN(telefony3[[#This Row],[nr]])=7,"stacjonarny",IF(LEN(telefony3[[#This Row],[nr]])=8,"komórkowy","zagraniczne"))</f>
        <v>zagraniczne</v>
      </c>
      <c r="F2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14" s="13">
        <v>6060835</v>
      </c>
      <c r="P214" s="17">
        <v>42943</v>
      </c>
      <c r="Q214" s="18">
        <v>0.36148148148148146</v>
      </c>
      <c r="R214" s="18">
        <v>0.3721990740740741</v>
      </c>
      <c r="S214" s="13" t="s">
        <v>9</v>
      </c>
      <c r="T214" s="34">
        <v>16</v>
      </c>
      <c r="U214" s="13"/>
    </row>
    <row r="215" spans="1:21" hidden="1" x14ac:dyDescent="0.25">
      <c r="A215">
        <v>8872311</v>
      </c>
      <c r="B215" s="1">
        <v>42941</v>
      </c>
      <c r="C215" s="2">
        <v>0.36854166666666666</v>
      </c>
      <c r="D215" s="2">
        <v>0.37072916666666667</v>
      </c>
      <c r="E215" t="str">
        <f>IF(LEN(telefony3[[#This Row],[nr]])=7,"stacjonarny",IF(LEN(telefony3[[#This Row],[nr]])=8,"komórkowy","zagraniczne"))</f>
        <v>stacjonarny</v>
      </c>
      <c r="F2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15" s="11">
        <v>8838584</v>
      </c>
      <c r="P215" s="20">
        <v>42929</v>
      </c>
      <c r="Q215" s="21">
        <v>0.36204861111111108</v>
      </c>
      <c r="R215" s="21">
        <v>0.37230324074074073</v>
      </c>
      <c r="S215" s="11" t="s">
        <v>9</v>
      </c>
      <c r="T215" s="35">
        <v>15</v>
      </c>
      <c r="U215" s="11"/>
    </row>
    <row r="216" spans="1:21" hidden="1" x14ac:dyDescent="0.25">
      <c r="A216">
        <v>6952061</v>
      </c>
      <c r="B216" s="1">
        <v>42926</v>
      </c>
      <c r="C216" s="2">
        <v>0.36282407407407408</v>
      </c>
      <c r="D216" s="2">
        <v>0.37093749999999998</v>
      </c>
      <c r="E216" t="str">
        <f>IF(LEN(telefony3[[#This Row],[nr]])=7,"stacjonarny",IF(LEN(telefony3[[#This Row],[nr]])=8,"komórkowy","zagraniczne"))</f>
        <v>stacjonarny</v>
      </c>
      <c r="F2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16" s="13">
        <v>5970183</v>
      </c>
      <c r="P216" s="17">
        <v>42940</v>
      </c>
      <c r="Q216" s="18">
        <v>0.37150462962962966</v>
      </c>
      <c r="R216" s="18">
        <v>0.37246527777777777</v>
      </c>
      <c r="S216" s="13" t="s">
        <v>9</v>
      </c>
      <c r="T216" s="34">
        <v>2</v>
      </c>
      <c r="U216" s="13"/>
    </row>
    <row r="217" spans="1:21" hidden="1" x14ac:dyDescent="0.25">
      <c r="A217">
        <v>7712618</v>
      </c>
      <c r="B217" s="1">
        <v>42941</v>
      </c>
      <c r="C217" s="2">
        <v>0.36773148148148149</v>
      </c>
      <c r="D217" s="2">
        <v>0.37118055555555557</v>
      </c>
      <c r="E217" t="str">
        <f>IF(LEN(telefony3[[#This Row],[nr]])=7,"stacjonarny",IF(LEN(telefony3[[#This Row],[nr]])=8,"komórkowy","zagraniczne"))</f>
        <v>stacjonarny</v>
      </c>
      <c r="F2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217" s="11">
        <v>2096100</v>
      </c>
      <c r="P217" s="20">
        <v>42943</v>
      </c>
      <c r="Q217" s="21">
        <v>0.3717361111111111</v>
      </c>
      <c r="R217" s="21">
        <v>0.37253472222222223</v>
      </c>
      <c r="S217" s="11" t="s">
        <v>9</v>
      </c>
      <c r="T217" s="35">
        <v>2</v>
      </c>
      <c r="U217" s="11"/>
    </row>
    <row r="218" spans="1:21" hidden="1" x14ac:dyDescent="0.25">
      <c r="A218">
        <v>7321543</v>
      </c>
      <c r="B218" s="1">
        <v>42934</v>
      </c>
      <c r="C218" s="2">
        <v>0.36151620370370369</v>
      </c>
      <c r="D218" s="2">
        <v>0.3712037037037037</v>
      </c>
      <c r="E218" t="str">
        <f>IF(LEN(telefony3[[#This Row],[nr]])=7,"stacjonarny",IF(LEN(telefony3[[#This Row],[nr]])=8,"komórkowy","zagraniczne"))</f>
        <v>stacjonarny</v>
      </c>
      <c r="F2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18" s="13">
        <v>44937926</v>
      </c>
      <c r="P218" s="17">
        <v>42919</v>
      </c>
      <c r="Q218" s="18">
        <v>0.36178240740740741</v>
      </c>
      <c r="R218" s="18">
        <v>0.37260416666666668</v>
      </c>
      <c r="S218" s="13" t="s">
        <v>8</v>
      </c>
      <c r="T218" s="34">
        <v>16</v>
      </c>
      <c r="U218" s="13"/>
    </row>
    <row r="219" spans="1:21" hidden="1" x14ac:dyDescent="0.25">
      <c r="A219">
        <v>3326329</v>
      </c>
      <c r="B219" s="1">
        <v>42933</v>
      </c>
      <c r="C219" s="2">
        <v>0.36928240740740742</v>
      </c>
      <c r="D219" s="2">
        <v>0.37148148148148147</v>
      </c>
      <c r="E219" t="str">
        <f>IF(LEN(telefony3[[#This Row],[nr]])=7,"stacjonarny",IF(LEN(telefony3[[#This Row],[nr]])=8,"komórkowy","zagraniczne"))</f>
        <v>stacjonarny</v>
      </c>
      <c r="F2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19" s="11">
        <v>3478111</v>
      </c>
      <c r="P219" s="20">
        <v>42933</v>
      </c>
      <c r="Q219" s="21">
        <v>0.37144675925925924</v>
      </c>
      <c r="R219" s="21">
        <v>0.37270833333333331</v>
      </c>
      <c r="S219" s="11" t="s">
        <v>9</v>
      </c>
      <c r="T219" s="35">
        <v>2</v>
      </c>
      <c r="U219" s="11"/>
    </row>
    <row r="220" spans="1:21" hidden="1" x14ac:dyDescent="0.25">
      <c r="A220">
        <v>18070008</v>
      </c>
      <c r="B220" s="1">
        <v>42923</v>
      </c>
      <c r="C220" s="2">
        <v>0.36996527777777777</v>
      </c>
      <c r="D220" s="2">
        <v>0.37149305555555556</v>
      </c>
      <c r="E220" t="str">
        <f>IF(LEN(telefony3[[#This Row],[nr]])=7,"stacjonarny",IF(LEN(telefony3[[#This Row],[nr]])=8,"komórkowy","zagraniczne"))</f>
        <v>komórkowy</v>
      </c>
      <c r="F2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20" s="13">
        <v>8938444</v>
      </c>
      <c r="P220" s="17">
        <v>42944</v>
      </c>
      <c r="Q220" s="18">
        <v>0.37162037037037038</v>
      </c>
      <c r="R220" s="18">
        <v>0.37275462962962963</v>
      </c>
      <c r="S220" s="13" t="s">
        <v>9</v>
      </c>
      <c r="T220" s="34">
        <v>2</v>
      </c>
      <c r="U220" s="13"/>
    </row>
    <row r="221" spans="1:21" hidden="1" x14ac:dyDescent="0.25">
      <c r="A221">
        <v>1384299</v>
      </c>
      <c r="B221" s="1">
        <v>42927</v>
      </c>
      <c r="C221" s="2">
        <v>0.36203703703703705</v>
      </c>
      <c r="D221" s="2">
        <v>0.37155092592592592</v>
      </c>
      <c r="E221" t="str">
        <f>IF(LEN(telefony3[[#This Row],[nr]])=7,"stacjonarny",IF(LEN(telefony3[[#This Row],[nr]])=8,"komórkowy","zagraniczne"))</f>
        <v>stacjonarny</v>
      </c>
      <c r="F2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21" s="11">
        <v>47261256</v>
      </c>
      <c r="P221" s="20">
        <v>42919</v>
      </c>
      <c r="Q221" s="21">
        <v>0.37017361111111113</v>
      </c>
      <c r="R221" s="21">
        <v>0.37328703703703703</v>
      </c>
      <c r="S221" s="11" t="s">
        <v>8</v>
      </c>
      <c r="T221" s="35">
        <v>5</v>
      </c>
      <c r="U221" s="11"/>
    </row>
    <row r="222" spans="1:21" hidden="1" x14ac:dyDescent="0.25">
      <c r="A222">
        <v>4963499</v>
      </c>
      <c r="B222" s="1">
        <v>42921</v>
      </c>
      <c r="C222" s="2">
        <v>0.37008101851851855</v>
      </c>
      <c r="D222" s="2">
        <v>0.37175925925925923</v>
      </c>
      <c r="E222" t="str">
        <f>IF(LEN(telefony3[[#This Row],[nr]])=7,"stacjonarny",IF(LEN(telefony3[[#This Row],[nr]])=8,"komórkowy","zagraniczne"))</f>
        <v>stacjonarny</v>
      </c>
      <c r="F2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22" s="13">
        <v>38063903</v>
      </c>
      <c r="P222" s="17">
        <v>42926</v>
      </c>
      <c r="Q222" s="18">
        <v>0.37207175925925928</v>
      </c>
      <c r="R222" s="18">
        <v>0.37332175925925926</v>
      </c>
      <c r="S222" s="13" t="s">
        <v>8</v>
      </c>
      <c r="T222" s="34">
        <v>2</v>
      </c>
      <c r="U222" s="13"/>
    </row>
    <row r="223" spans="1:21" hidden="1" x14ac:dyDescent="0.25">
      <c r="A223">
        <v>6009110</v>
      </c>
      <c r="B223" s="1">
        <v>42922</v>
      </c>
      <c r="C223" s="2">
        <v>0.37092592592592594</v>
      </c>
      <c r="D223" s="2">
        <v>0.37193287037037037</v>
      </c>
      <c r="E223" t="str">
        <f>IF(LEN(telefony3[[#This Row],[nr]])=7,"stacjonarny",IF(LEN(telefony3[[#This Row],[nr]])=8,"komórkowy","zagraniczne"))</f>
        <v>stacjonarny</v>
      </c>
      <c r="F2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23" s="11">
        <v>2107985</v>
      </c>
      <c r="P223" s="20">
        <v>42947</v>
      </c>
      <c r="Q223" s="21">
        <v>0.36394675925925923</v>
      </c>
      <c r="R223" s="21">
        <v>0.37373842592592593</v>
      </c>
      <c r="S223" s="11" t="s">
        <v>9</v>
      </c>
      <c r="T223" s="35">
        <v>15</v>
      </c>
      <c r="U223" s="11"/>
    </row>
    <row r="224" spans="1:21" hidden="1" x14ac:dyDescent="0.25">
      <c r="A224">
        <v>8028777</v>
      </c>
      <c r="B224" s="1">
        <v>42929</v>
      </c>
      <c r="C224" s="2">
        <v>0.36505787037037035</v>
      </c>
      <c r="D224" s="2">
        <v>0.37204861111111109</v>
      </c>
      <c r="E224" t="str">
        <f>IF(LEN(telefony3[[#This Row],[nr]])=7,"stacjonarny",IF(LEN(telefony3[[#This Row],[nr]])=8,"komórkowy","zagraniczne"))</f>
        <v>stacjonarny</v>
      </c>
      <c r="F2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24" s="13">
        <v>99905503</v>
      </c>
      <c r="P224" s="17">
        <v>42937</v>
      </c>
      <c r="Q224" s="18">
        <v>0.36631944444444442</v>
      </c>
      <c r="R224" s="18">
        <v>0.37376157407407407</v>
      </c>
      <c r="S224" s="13" t="s">
        <v>8</v>
      </c>
      <c r="T224" s="34">
        <v>11</v>
      </c>
      <c r="U224" s="13"/>
    </row>
    <row r="225" spans="1:21" hidden="1" x14ac:dyDescent="0.25">
      <c r="A225">
        <v>6060835</v>
      </c>
      <c r="B225" s="1">
        <v>42943</v>
      </c>
      <c r="C225" s="2">
        <v>0.36148148148148146</v>
      </c>
      <c r="D225" s="2">
        <v>0.3721990740740741</v>
      </c>
      <c r="E225" t="str">
        <f>IF(LEN(telefony3[[#This Row],[nr]])=7,"stacjonarny",IF(LEN(telefony3[[#This Row],[nr]])=8,"komórkowy","zagraniczne"))</f>
        <v>stacjonarny</v>
      </c>
      <c r="F2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25" s="11">
        <v>23123600</v>
      </c>
      <c r="P225" s="20">
        <v>42929</v>
      </c>
      <c r="Q225" s="21">
        <v>0.37334490740740739</v>
      </c>
      <c r="R225" s="21">
        <v>0.37408564814814815</v>
      </c>
      <c r="S225" s="11" t="s">
        <v>8</v>
      </c>
      <c r="T225" s="35">
        <v>2</v>
      </c>
      <c r="U225" s="11"/>
    </row>
    <row r="226" spans="1:21" hidden="1" x14ac:dyDescent="0.25">
      <c r="A226">
        <v>8838584</v>
      </c>
      <c r="B226" s="1">
        <v>42929</v>
      </c>
      <c r="C226" s="2">
        <v>0.36204861111111108</v>
      </c>
      <c r="D226" s="2">
        <v>0.37230324074074073</v>
      </c>
      <c r="E226" t="str">
        <f>IF(LEN(telefony3[[#This Row],[nr]])=7,"stacjonarny",IF(LEN(telefony3[[#This Row],[nr]])=8,"komórkowy","zagraniczne"))</f>
        <v>stacjonarny</v>
      </c>
      <c r="F2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26" s="13">
        <v>2419817</v>
      </c>
      <c r="P226" s="17">
        <v>42944</v>
      </c>
      <c r="Q226" s="18">
        <v>0.36768518518518517</v>
      </c>
      <c r="R226" s="18">
        <v>0.3742476851851852</v>
      </c>
      <c r="S226" s="13" t="s">
        <v>9</v>
      </c>
      <c r="T226" s="34">
        <v>10</v>
      </c>
      <c r="U226" s="13"/>
    </row>
    <row r="227" spans="1:21" hidden="1" x14ac:dyDescent="0.25">
      <c r="A227">
        <v>5970183</v>
      </c>
      <c r="B227" s="1">
        <v>42940</v>
      </c>
      <c r="C227" s="2">
        <v>0.37150462962962966</v>
      </c>
      <c r="D227" s="2">
        <v>0.37246527777777777</v>
      </c>
      <c r="E227" t="str">
        <f>IF(LEN(telefony3[[#This Row],[nr]])=7,"stacjonarny",IF(LEN(telefony3[[#This Row],[nr]])=8,"komórkowy","zagraniczne"))</f>
        <v>stacjonarny</v>
      </c>
      <c r="F2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27" s="11">
        <v>8414788</v>
      </c>
      <c r="P227" s="20">
        <v>42940</v>
      </c>
      <c r="Q227" s="21">
        <v>0.36887731481481484</v>
      </c>
      <c r="R227" s="21">
        <v>0.37443287037037037</v>
      </c>
      <c r="S227" s="11" t="s">
        <v>9</v>
      </c>
      <c r="T227" s="35">
        <v>8</v>
      </c>
      <c r="U227" s="11"/>
    </row>
    <row r="228" spans="1:21" hidden="1" x14ac:dyDescent="0.25">
      <c r="A228">
        <v>2096100</v>
      </c>
      <c r="B228" s="1">
        <v>42943</v>
      </c>
      <c r="C228" s="2">
        <v>0.3717361111111111</v>
      </c>
      <c r="D228" s="2">
        <v>0.37253472222222223</v>
      </c>
      <c r="E228" t="str">
        <f>IF(LEN(telefony3[[#This Row],[nr]])=7,"stacjonarny",IF(LEN(telefony3[[#This Row],[nr]])=8,"komórkowy","zagraniczne"))</f>
        <v>stacjonarny</v>
      </c>
      <c r="F2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28" s="13">
        <v>8880275</v>
      </c>
      <c r="P228" s="17">
        <v>42943</v>
      </c>
      <c r="Q228" s="18">
        <v>0.36598379629629629</v>
      </c>
      <c r="R228" s="18">
        <v>0.37474537037037037</v>
      </c>
      <c r="S228" s="13" t="s">
        <v>9</v>
      </c>
      <c r="T228" s="34">
        <v>13</v>
      </c>
      <c r="U228" s="13"/>
    </row>
    <row r="229" spans="1:21" hidden="1" x14ac:dyDescent="0.25">
      <c r="A229">
        <v>44937926</v>
      </c>
      <c r="B229" s="1">
        <v>42919</v>
      </c>
      <c r="C229" s="2">
        <v>0.36178240740740741</v>
      </c>
      <c r="D229" s="2">
        <v>0.37260416666666668</v>
      </c>
      <c r="E229" t="str">
        <f>IF(LEN(telefony3[[#This Row],[nr]])=7,"stacjonarny",IF(LEN(telefony3[[#This Row],[nr]])=8,"komórkowy","zagraniczne"))</f>
        <v>komórkowy</v>
      </c>
      <c r="F2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29" s="11">
        <v>98695684</v>
      </c>
      <c r="P229" s="20">
        <v>42941</v>
      </c>
      <c r="Q229" s="21">
        <v>0.3634722222222222</v>
      </c>
      <c r="R229" s="21">
        <v>0.37498842592592591</v>
      </c>
      <c r="S229" s="11" t="s">
        <v>8</v>
      </c>
      <c r="T229" s="35">
        <v>17</v>
      </c>
      <c r="U229" s="11"/>
    </row>
    <row r="230" spans="1:21" hidden="1" x14ac:dyDescent="0.25">
      <c r="A230">
        <v>3478111</v>
      </c>
      <c r="B230" s="1">
        <v>42933</v>
      </c>
      <c r="C230" s="2">
        <v>0.37144675925925924</v>
      </c>
      <c r="D230" s="2">
        <v>0.37270833333333331</v>
      </c>
      <c r="E230" t="str">
        <f>IF(LEN(telefony3[[#This Row],[nr]])=7,"stacjonarny",IF(LEN(telefony3[[#This Row],[nr]])=8,"komórkowy","zagraniczne"))</f>
        <v>stacjonarny</v>
      </c>
      <c r="F2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30" s="13">
        <v>23300236</v>
      </c>
      <c r="P230" s="17">
        <v>42935</v>
      </c>
      <c r="Q230" s="18">
        <v>0.37094907407407407</v>
      </c>
      <c r="R230" s="18">
        <v>0.37517361111111114</v>
      </c>
      <c r="S230" s="13" t="s">
        <v>8</v>
      </c>
      <c r="T230" s="34">
        <v>7</v>
      </c>
      <c r="U230" s="13"/>
    </row>
    <row r="231" spans="1:21" hidden="1" x14ac:dyDescent="0.25">
      <c r="A231">
        <v>8938444</v>
      </c>
      <c r="B231" s="1">
        <v>42944</v>
      </c>
      <c r="C231" s="2">
        <v>0.37162037037037038</v>
      </c>
      <c r="D231" s="2">
        <v>0.37275462962962963</v>
      </c>
      <c r="E231" t="str">
        <f>IF(LEN(telefony3[[#This Row],[nr]])=7,"stacjonarny",IF(LEN(telefony3[[#This Row],[nr]])=8,"komórkowy","zagraniczne"))</f>
        <v>stacjonarny</v>
      </c>
      <c r="F2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31" s="11">
        <v>7320123</v>
      </c>
      <c r="P231" s="20">
        <v>42926</v>
      </c>
      <c r="Q231" s="21">
        <v>0.37015046296296295</v>
      </c>
      <c r="R231" s="21">
        <v>0.37528935185185186</v>
      </c>
      <c r="S231" s="11" t="s">
        <v>9</v>
      </c>
      <c r="T231" s="35">
        <v>8</v>
      </c>
      <c r="U231" s="11"/>
    </row>
    <row r="232" spans="1:21" hidden="1" x14ac:dyDescent="0.25">
      <c r="A232">
        <v>9967523741</v>
      </c>
      <c r="B232" s="1">
        <v>42935</v>
      </c>
      <c r="C232" s="2">
        <v>0.36886574074074074</v>
      </c>
      <c r="D232" s="2">
        <v>0.37324074074074076</v>
      </c>
      <c r="E232" t="str">
        <f>IF(LEN(telefony3[[#This Row],[nr]])=7,"stacjonarny",IF(LEN(telefony3[[#This Row],[nr]])=8,"komórkowy","zagraniczne"))</f>
        <v>zagraniczne</v>
      </c>
      <c r="F2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32" s="13">
        <v>1119740</v>
      </c>
      <c r="P232" s="17">
        <v>42923</v>
      </c>
      <c r="Q232" s="18">
        <v>0.37112268518518521</v>
      </c>
      <c r="R232" s="18">
        <v>0.37534722222222222</v>
      </c>
      <c r="S232" s="13" t="s">
        <v>9</v>
      </c>
      <c r="T232" s="34">
        <v>7</v>
      </c>
      <c r="U232" s="13"/>
    </row>
    <row r="233" spans="1:21" hidden="1" x14ac:dyDescent="0.25">
      <c r="A233">
        <v>47261256</v>
      </c>
      <c r="B233" s="1">
        <v>42919</v>
      </c>
      <c r="C233" s="2">
        <v>0.37017361111111113</v>
      </c>
      <c r="D233" s="2">
        <v>0.37328703703703703</v>
      </c>
      <c r="E233" t="str">
        <f>IF(LEN(telefony3[[#This Row],[nr]])=7,"stacjonarny",IF(LEN(telefony3[[#This Row],[nr]])=8,"komórkowy","zagraniczne"))</f>
        <v>komórkowy</v>
      </c>
      <c r="F2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233" s="11">
        <v>96191858</v>
      </c>
      <c r="P233" s="20">
        <v>42919</v>
      </c>
      <c r="Q233" s="21">
        <v>0.36861111111111111</v>
      </c>
      <c r="R233" s="21">
        <v>0.37554398148148149</v>
      </c>
      <c r="S233" s="11" t="s">
        <v>8</v>
      </c>
      <c r="T233" s="35">
        <v>10</v>
      </c>
      <c r="U233" s="11"/>
    </row>
    <row r="234" spans="1:21" hidden="1" x14ac:dyDescent="0.25">
      <c r="A234">
        <v>38063903</v>
      </c>
      <c r="B234" s="1">
        <v>42926</v>
      </c>
      <c r="C234" s="2">
        <v>0.37207175925925928</v>
      </c>
      <c r="D234" s="2">
        <v>0.37332175925925926</v>
      </c>
      <c r="E234" t="str">
        <f>IF(LEN(telefony3[[#This Row],[nr]])=7,"stacjonarny",IF(LEN(telefony3[[#This Row],[nr]])=8,"komórkowy","zagraniczne"))</f>
        <v>komórkowy</v>
      </c>
      <c r="F2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34" s="13">
        <v>56127547</v>
      </c>
      <c r="P234" s="17">
        <v>42926</v>
      </c>
      <c r="Q234" s="18">
        <v>0.36803240740740739</v>
      </c>
      <c r="R234" s="18">
        <v>0.37565972222222221</v>
      </c>
      <c r="S234" s="13" t="s">
        <v>8</v>
      </c>
      <c r="T234" s="34">
        <v>11</v>
      </c>
      <c r="U234" s="13"/>
    </row>
    <row r="235" spans="1:21" hidden="1" x14ac:dyDescent="0.25">
      <c r="A235">
        <v>2107985</v>
      </c>
      <c r="B235" s="1">
        <v>42947</v>
      </c>
      <c r="C235" s="2">
        <v>0.36394675925925923</v>
      </c>
      <c r="D235" s="2">
        <v>0.37373842592592593</v>
      </c>
      <c r="E235" t="str">
        <f>IF(LEN(telefony3[[#This Row],[nr]])=7,"stacjonarny",IF(LEN(telefony3[[#This Row],[nr]])=8,"komórkowy","zagraniczne"))</f>
        <v>stacjonarny</v>
      </c>
      <c r="F2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35" s="11">
        <v>5816822</v>
      </c>
      <c r="P235" s="20">
        <v>42919</v>
      </c>
      <c r="Q235" s="21">
        <v>0.36702546296296296</v>
      </c>
      <c r="R235" s="21">
        <v>0.37568287037037035</v>
      </c>
      <c r="S235" s="11" t="s">
        <v>9</v>
      </c>
      <c r="T235" s="35">
        <v>13</v>
      </c>
      <c r="U235" s="11"/>
    </row>
    <row r="236" spans="1:21" hidden="1" x14ac:dyDescent="0.25">
      <c r="A236">
        <v>99905503</v>
      </c>
      <c r="B236" s="1">
        <v>42937</v>
      </c>
      <c r="C236" s="2">
        <v>0.36631944444444442</v>
      </c>
      <c r="D236" s="2">
        <v>0.37376157407407407</v>
      </c>
      <c r="E236" t="str">
        <f>IF(LEN(telefony3[[#This Row],[nr]])=7,"stacjonarny",IF(LEN(telefony3[[#This Row],[nr]])=8,"komórkowy","zagraniczne"))</f>
        <v>komórkowy</v>
      </c>
      <c r="F2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36" s="13">
        <v>4614100</v>
      </c>
      <c r="P236" s="17">
        <v>42947</v>
      </c>
      <c r="Q236" s="18">
        <v>0.36776620370370372</v>
      </c>
      <c r="R236" s="18">
        <v>0.37584490740740739</v>
      </c>
      <c r="S236" s="13" t="s">
        <v>9</v>
      </c>
      <c r="T236" s="34">
        <v>12</v>
      </c>
      <c r="U236" s="13"/>
    </row>
    <row r="237" spans="1:21" hidden="1" x14ac:dyDescent="0.25">
      <c r="A237">
        <v>23123600</v>
      </c>
      <c r="B237" s="1">
        <v>42929</v>
      </c>
      <c r="C237" s="2">
        <v>0.37334490740740739</v>
      </c>
      <c r="D237" s="2">
        <v>0.37408564814814815</v>
      </c>
      <c r="E237" t="str">
        <f>IF(LEN(telefony3[[#This Row],[nr]])=7,"stacjonarny",IF(LEN(telefony3[[#This Row],[nr]])=8,"komórkowy","zagraniczne"))</f>
        <v>komórkowy</v>
      </c>
      <c r="F2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37" s="11">
        <v>77036136</v>
      </c>
      <c r="P237" s="20">
        <v>42934</v>
      </c>
      <c r="Q237" s="21">
        <v>0.36937500000000001</v>
      </c>
      <c r="R237" s="21">
        <v>0.37585648148148149</v>
      </c>
      <c r="S237" s="11" t="s">
        <v>8</v>
      </c>
      <c r="T237" s="35">
        <v>10</v>
      </c>
      <c r="U237" s="11"/>
    </row>
    <row r="238" spans="1:21" hidden="1" x14ac:dyDescent="0.25">
      <c r="A238">
        <v>2419817</v>
      </c>
      <c r="B238" s="1">
        <v>42944</v>
      </c>
      <c r="C238" s="2">
        <v>0.36768518518518517</v>
      </c>
      <c r="D238" s="2">
        <v>0.3742476851851852</v>
      </c>
      <c r="E238" t="str">
        <f>IF(LEN(telefony3[[#This Row],[nr]])=7,"stacjonarny",IF(LEN(telefony3[[#This Row],[nr]])=8,"komórkowy","zagraniczne"))</f>
        <v>stacjonarny</v>
      </c>
      <c r="F2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38" s="13">
        <v>23580194</v>
      </c>
      <c r="P238" s="17">
        <v>42930</v>
      </c>
      <c r="Q238" s="18">
        <v>0.36516203703703703</v>
      </c>
      <c r="R238" s="18">
        <v>0.37596064814814817</v>
      </c>
      <c r="S238" s="13" t="s">
        <v>8</v>
      </c>
      <c r="T238" s="34">
        <v>16</v>
      </c>
      <c r="U238" s="13"/>
    </row>
    <row r="239" spans="1:21" hidden="1" x14ac:dyDescent="0.25">
      <c r="A239">
        <v>8414788</v>
      </c>
      <c r="B239" s="1">
        <v>42940</v>
      </c>
      <c r="C239" s="2">
        <v>0.36887731481481484</v>
      </c>
      <c r="D239" s="2">
        <v>0.37443287037037037</v>
      </c>
      <c r="E239" t="str">
        <f>IF(LEN(telefony3[[#This Row],[nr]])=7,"stacjonarny",IF(LEN(telefony3[[#This Row],[nr]])=8,"komórkowy","zagraniczne"))</f>
        <v>stacjonarny</v>
      </c>
      <c r="F2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39" s="11">
        <v>7979313</v>
      </c>
      <c r="P239" s="20">
        <v>42929</v>
      </c>
      <c r="Q239" s="21">
        <v>0.37074074074074076</v>
      </c>
      <c r="R239" s="21">
        <v>0.37601851851851853</v>
      </c>
      <c r="S239" s="11" t="s">
        <v>9</v>
      </c>
      <c r="T239" s="35">
        <v>8</v>
      </c>
      <c r="U239" s="11"/>
    </row>
    <row r="240" spans="1:21" hidden="1" x14ac:dyDescent="0.25">
      <c r="A240">
        <v>8880275</v>
      </c>
      <c r="B240" s="1">
        <v>42943</v>
      </c>
      <c r="C240" s="2">
        <v>0.36598379629629629</v>
      </c>
      <c r="D240" s="2">
        <v>0.37474537037037037</v>
      </c>
      <c r="E240" t="str">
        <f>IF(LEN(telefony3[[#This Row],[nr]])=7,"stacjonarny",IF(LEN(telefony3[[#This Row],[nr]])=8,"komórkowy","zagraniczne"))</f>
        <v>stacjonarny</v>
      </c>
      <c r="F2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240" s="13">
        <v>6056372</v>
      </c>
      <c r="P240" s="17">
        <v>42941</v>
      </c>
      <c r="Q240" s="18">
        <v>0.36930555555555555</v>
      </c>
      <c r="R240" s="18">
        <v>0.37615740740740738</v>
      </c>
      <c r="S240" s="13" t="s">
        <v>9</v>
      </c>
      <c r="T240" s="34">
        <v>10</v>
      </c>
      <c r="U240" s="13"/>
    </row>
    <row r="241" spans="1:21" hidden="1" x14ac:dyDescent="0.25">
      <c r="A241">
        <v>98695684</v>
      </c>
      <c r="B241" s="1">
        <v>42941</v>
      </c>
      <c r="C241" s="2">
        <v>0.3634722222222222</v>
      </c>
      <c r="D241" s="2">
        <v>0.37498842592592591</v>
      </c>
      <c r="E241" t="str">
        <f>IF(LEN(telefony3[[#This Row],[nr]])=7,"stacjonarny",IF(LEN(telefony3[[#This Row],[nr]])=8,"komórkowy","zagraniczne"))</f>
        <v>komórkowy</v>
      </c>
      <c r="F2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241" s="11">
        <v>1158631</v>
      </c>
      <c r="P241" s="20">
        <v>42922</v>
      </c>
      <c r="Q241" s="21">
        <v>0.3664351851851852</v>
      </c>
      <c r="R241" s="21">
        <v>0.37646990740740743</v>
      </c>
      <c r="S241" s="11" t="s">
        <v>9</v>
      </c>
      <c r="T241" s="35">
        <v>15</v>
      </c>
      <c r="U241" s="11"/>
    </row>
    <row r="242" spans="1:21" hidden="1" x14ac:dyDescent="0.25">
      <c r="A242">
        <v>7894591002</v>
      </c>
      <c r="B242" s="1">
        <v>42942</v>
      </c>
      <c r="C242" s="2">
        <v>0.36476851851851849</v>
      </c>
      <c r="D242" s="2">
        <v>0.37505787037037036</v>
      </c>
      <c r="E242" t="str">
        <f>IF(LEN(telefony3[[#This Row],[nr]])=7,"stacjonarny",IF(LEN(telefony3[[#This Row],[nr]])=8,"komórkowy","zagraniczne"))</f>
        <v>zagraniczne</v>
      </c>
      <c r="F2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42" s="13">
        <v>4952685</v>
      </c>
      <c r="P242" s="17">
        <v>42926</v>
      </c>
      <c r="Q242" s="18">
        <v>0.36895833333333333</v>
      </c>
      <c r="R242" s="18">
        <v>0.37655092592592593</v>
      </c>
      <c r="S242" s="13" t="s">
        <v>9</v>
      </c>
      <c r="T242" s="34">
        <v>11</v>
      </c>
      <c r="U242" s="13"/>
    </row>
    <row r="243" spans="1:21" hidden="1" x14ac:dyDescent="0.25">
      <c r="A243">
        <v>23300236</v>
      </c>
      <c r="B243" s="1">
        <v>42935</v>
      </c>
      <c r="C243" s="2">
        <v>0.37094907407407407</v>
      </c>
      <c r="D243" s="2">
        <v>0.37517361111111114</v>
      </c>
      <c r="E243" t="str">
        <f>IF(LEN(telefony3[[#This Row],[nr]])=7,"stacjonarny",IF(LEN(telefony3[[#This Row],[nr]])=8,"komórkowy","zagraniczne"))</f>
        <v>komórkowy</v>
      </c>
      <c r="F2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43" s="11">
        <v>26891502</v>
      </c>
      <c r="P243" s="20">
        <v>42942</v>
      </c>
      <c r="Q243" s="21">
        <v>0.3697685185185185</v>
      </c>
      <c r="R243" s="21">
        <v>0.37656250000000002</v>
      </c>
      <c r="S243" s="11" t="s">
        <v>8</v>
      </c>
      <c r="T243" s="35">
        <v>10</v>
      </c>
      <c r="U243" s="11"/>
    </row>
    <row r="244" spans="1:21" hidden="1" x14ac:dyDescent="0.25">
      <c r="A244">
        <v>7320123</v>
      </c>
      <c r="B244" s="1">
        <v>42926</v>
      </c>
      <c r="C244" s="2">
        <v>0.37015046296296295</v>
      </c>
      <c r="D244" s="2">
        <v>0.37528935185185186</v>
      </c>
      <c r="E244" t="str">
        <f>IF(LEN(telefony3[[#This Row],[nr]])=7,"stacjonarny",IF(LEN(telefony3[[#This Row],[nr]])=8,"komórkowy","zagraniczne"))</f>
        <v>stacjonarny</v>
      </c>
      <c r="F2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44" s="13">
        <v>1207918</v>
      </c>
      <c r="P244" s="17">
        <v>42927</v>
      </c>
      <c r="Q244" s="18">
        <v>0.37410879629629629</v>
      </c>
      <c r="R244" s="18">
        <v>0.3767361111111111</v>
      </c>
      <c r="S244" s="13" t="s">
        <v>9</v>
      </c>
      <c r="T244" s="34">
        <v>4</v>
      </c>
      <c r="U244" s="13"/>
    </row>
    <row r="245" spans="1:21" hidden="1" x14ac:dyDescent="0.25">
      <c r="A245">
        <v>1119740</v>
      </c>
      <c r="B245" s="1">
        <v>42923</v>
      </c>
      <c r="C245" s="2">
        <v>0.37112268518518521</v>
      </c>
      <c r="D245" s="2">
        <v>0.37534722222222222</v>
      </c>
      <c r="E245" t="str">
        <f>IF(LEN(telefony3[[#This Row],[nr]])=7,"stacjonarny",IF(LEN(telefony3[[#This Row],[nr]])=8,"komórkowy","zagraniczne"))</f>
        <v>stacjonarny</v>
      </c>
      <c r="F2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45" s="11">
        <v>9849476</v>
      </c>
      <c r="P245" s="20">
        <v>42929</v>
      </c>
      <c r="Q245" s="21">
        <v>0.37653935185185183</v>
      </c>
      <c r="R245" s="21">
        <v>0.37709490740740742</v>
      </c>
      <c r="S245" s="11" t="s">
        <v>9</v>
      </c>
      <c r="T245" s="35">
        <v>1</v>
      </c>
      <c r="U245" s="11"/>
    </row>
    <row r="246" spans="1:21" hidden="1" x14ac:dyDescent="0.25">
      <c r="A246">
        <v>96191858</v>
      </c>
      <c r="B246" s="1">
        <v>42919</v>
      </c>
      <c r="C246" s="2">
        <v>0.36861111111111111</v>
      </c>
      <c r="D246" s="2">
        <v>0.37554398148148149</v>
      </c>
      <c r="E246" t="str">
        <f>IF(LEN(telefony3[[#This Row],[nr]])=7,"stacjonarny",IF(LEN(telefony3[[#This Row],[nr]])=8,"komórkowy","zagraniczne"))</f>
        <v>komórkowy</v>
      </c>
      <c r="F2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46" s="13">
        <v>9865716</v>
      </c>
      <c r="P246" s="17">
        <v>42923</v>
      </c>
      <c r="Q246" s="18">
        <v>0.36584490740740738</v>
      </c>
      <c r="R246" s="18">
        <v>0.37709490740740742</v>
      </c>
      <c r="S246" s="13" t="s">
        <v>9</v>
      </c>
      <c r="T246" s="34">
        <v>17</v>
      </c>
      <c r="U246" s="13"/>
    </row>
    <row r="247" spans="1:21" hidden="1" x14ac:dyDescent="0.25">
      <c r="A247">
        <v>56127547</v>
      </c>
      <c r="B247" s="1">
        <v>42926</v>
      </c>
      <c r="C247" s="2">
        <v>0.36803240740740739</v>
      </c>
      <c r="D247" s="2">
        <v>0.37565972222222221</v>
      </c>
      <c r="E247" t="str">
        <f>IF(LEN(telefony3[[#This Row],[nr]])=7,"stacjonarny",IF(LEN(telefony3[[#This Row],[nr]])=8,"komórkowy","zagraniczne"))</f>
        <v>komórkowy</v>
      </c>
      <c r="F2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47" s="11">
        <v>7904403</v>
      </c>
      <c r="P247" s="20">
        <v>42921</v>
      </c>
      <c r="Q247" s="21">
        <v>0.37361111111111112</v>
      </c>
      <c r="R247" s="21">
        <v>0.3772800925925926</v>
      </c>
      <c r="S247" s="11" t="s">
        <v>9</v>
      </c>
      <c r="T247" s="35">
        <v>6</v>
      </c>
      <c r="U247" s="11"/>
    </row>
    <row r="248" spans="1:21" hidden="1" x14ac:dyDescent="0.25">
      <c r="A248">
        <v>5816822</v>
      </c>
      <c r="B248" s="1">
        <v>42919</v>
      </c>
      <c r="C248" s="2">
        <v>0.36702546296296296</v>
      </c>
      <c r="D248" s="2">
        <v>0.37568287037037035</v>
      </c>
      <c r="E248" t="str">
        <f>IF(LEN(telefony3[[#This Row],[nr]])=7,"stacjonarny",IF(LEN(telefony3[[#This Row],[nr]])=8,"komórkowy","zagraniczne"))</f>
        <v>stacjonarny</v>
      </c>
      <c r="F2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248" s="13">
        <v>1138033</v>
      </c>
      <c r="P248" s="17">
        <v>42928</v>
      </c>
      <c r="Q248" s="18">
        <v>0.37504629629629632</v>
      </c>
      <c r="R248" s="18">
        <v>0.37731481481481483</v>
      </c>
      <c r="S248" s="13" t="s">
        <v>9</v>
      </c>
      <c r="T248" s="34">
        <v>4</v>
      </c>
      <c r="U248" s="13"/>
    </row>
    <row r="249" spans="1:21" hidden="1" x14ac:dyDescent="0.25">
      <c r="A249">
        <v>4600571814</v>
      </c>
      <c r="B249" s="1">
        <v>42926</v>
      </c>
      <c r="C249" s="2">
        <v>0.3706712962962963</v>
      </c>
      <c r="D249" s="2">
        <v>0.37572916666666667</v>
      </c>
      <c r="E249" t="str">
        <f>IF(LEN(telefony3[[#This Row],[nr]])=7,"stacjonarny",IF(LEN(telefony3[[#This Row],[nr]])=8,"komórkowy","zagraniczne"))</f>
        <v>zagraniczne</v>
      </c>
      <c r="F2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49" s="11">
        <v>7488966</v>
      </c>
      <c r="P249" s="20">
        <v>42944</v>
      </c>
      <c r="Q249" s="21">
        <v>0.37513888888888891</v>
      </c>
      <c r="R249" s="21">
        <v>0.3775</v>
      </c>
      <c r="S249" s="11" t="s">
        <v>9</v>
      </c>
      <c r="T249" s="35">
        <v>4</v>
      </c>
      <c r="U249" s="11"/>
    </row>
    <row r="250" spans="1:21" hidden="1" x14ac:dyDescent="0.25">
      <c r="A250">
        <v>4614100</v>
      </c>
      <c r="B250" s="1">
        <v>42947</v>
      </c>
      <c r="C250" s="2">
        <v>0.36776620370370372</v>
      </c>
      <c r="D250" s="2">
        <v>0.37584490740740739</v>
      </c>
      <c r="E250" t="str">
        <f>IF(LEN(telefony3[[#This Row],[nr]])=7,"stacjonarny",IF(LEN(telefony3[[#This Row],[nr]])=8,"komórkowy","zagraniczne"))</f>
        <v>stacjonarny</v>
      </c>
      <c r="F2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50" s="13">
        <v>27410048</v>
      </c>
      <c r="P250" s="17">
        <v>42929</v>
      </c>
      <c r="Q250" s="18">
        <v>0.37748842592592591</v>
      </c>
      <c r="R250" s="18">
        <v>0.37763888888888891</v>
      </c>
      <c r="S250" s="13" t="s">
        <v>8</v>
      </c>
      <c r="T250" s="34">
        <v>1</v>
      </c>
      <c r="U250" s="13"/>
    </row>
    <row r="251" spans="1:21" hidden="1" x14ac:dyDescent="0.25">
      <c r="A251">
        <v>77036136</v>
      </c>
      <c r="B251" s="1">
        <v>42934</v>
      </c>
      <c r="C251" s="2">
        <v>0.36937500000000001</v>
      </c>
      <c r="D251" s="2">
        <v>0.37585648148148149</v>
      </c>
      <c r="E251" t="str">
        <f>IF(LEN(telefony3[[#This Row],[nr]])=7,"stacjonarny",IF(LEN(telefony3[[#This Row],[nr]])=8,"komórkowy","zagraniczne"))</f>
        <v>komórkowy</v>
      </c>
      <c r="F2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51" s="11">
        <v>2506618</v>
      </c>
      <c r="P251" s="20">
        <v>42929</v>
      </c>
      <c r="Q251" s="21">
        <v>0.36704861111111109</v>
      </c>
      <c r="R251" s="21">
        <v>0.37783564814814813</v>
      </c>
      <c r="S251" s="11" t="s">
        <v>9</v>
      </c>
      <c r="T251" s="35">
        <v>16</v>
      </c>
      <c r="U251" s="11"/>
    </row>
    <row r="252" spans="1:21" hidden="1" x14ac:dyDescent="0.25">
      <c r="A252">
        <v>23580194</v>
      </c>
      <c r="B252" s="1">
        <v>42930</v>
      </c>
      <c r="C252" s="2">
        <v>0.36516203703703703</v>
      </c>
      <c r="D252" s="2">
        <v>0.37596064814814817</v>
      </c>
      <c r="E252" t="str">
        <f>IF(LEN(telefony3[[#This Row],[nr]])=7,"stacjonarny",IF(LEN(telefony3[[#This Row],[nr]])=8,"komórkowy","zagraniczne"))</f>
        <v>komórkowy</v>
      </c>
      <c r="F2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52" s="13">
        <v>22966872</v>
      </c>
      <c r="P252" s="17">
        <v>42941</v>
      </c>
      <c r="Q252" s="18">
        <v>0.37277777777777776</v>
      </c>
      <c r="R252" s="18">
        <v>0.37791666666666668</v>
      </c>
      <c r="S252" s="13" t="s">
        <v>8</v>
      </c>
      <c r="T252" s="34">
        <v>8</v>
      </c>
      <c r="U252" s="13"/>
    </row>
    <row r="253" spans="1:21" hidden="1" x14ac:dyDescent="0.25">
      <c r="A253">
        <v>7979313</v>
      </c>
      <c r="B253" s="1">
        <v>42929</v>
      </c>
      <c r="C253" s="2">
        <v>0.37074074074074076</v>
      </c>
      <c r="D253" s="2">
        <v>0.37601851851851853</v>
      </c>
      <c r="E253" t="str">
        <f>IF(LEN(telefony3[[#This Row],[nr]])=7,"stacjonarny",IF(LEN(telefony3[[#This Row],[nr]])=8,"komórkowy","zagraniczne"))</f>
        <v>stacjonarny</v>
      </c>
      <c r="F2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53" s="11">
        <v>7937998</v>
      </c>
      <c r="P253" s="20">
        <v>42933</v>
      </c>
      <c r="Q253" s="21">
        <v>0.37627314814814816</v>
      </c>
      <c r="R253" s="21">
        <v>0.37802083333333331</v>
      </c>
      <c r="S253" s="11" t="s">
        <v>9</v>
      </c>
      <c r="T253" s="35">
        <v>3</v>
      </c>
      <c r="U253" s="11"/>
    </row>
    <row r="254" spans="1:21" hidden="1" x14ac:dyDescent="0.25">
      <c r="A254">
        <v>6056372</v>
      </c>
      <c r="B254" s="1">
        <v>42941</v>
      </c>
      <c r="C254" s="2">
        <v>0.36930555555555555</v>
      </c>
      <c r="D254" s="2">
        <v>0.37615740740740738</v>
      </c>
      <c r="E254" t="str">
        <f>IF(LEN(telefony3[[#This Row],[nr]])=7,"stacjonarny",IF(LEN(telefony3[[#This Row],[nr]])=8,"komórkowy","zagraniczne"))</f>
        <v>stacjonarny</v>
      </c>
      <c r="F2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54" s="13">
        <v>5854377</v>
      </c>
      <c r="P254" s="17">
        <v>42930</v>
      </c>
      <c r="Q254" s="18">
        <v>0.37506944444444446</v>
      </c>
      <c r="R254" s="18">
        <v>0.37829861111111113</v>
      </c>
      <c r="S254" s="13" t="s">
        <v>9</v>
      </c>
      <c r="T254" s="34">
        <v>5</v>
      </c>
      <c r="U254" s="13"/>
    </row>
    <row r="255" spans="1:21" hidden="1" x14ac:dyDescent="0.25">
      <c r="A255">
        <v>1158631</v>
      </c>
      <c r="B255" s="1">
        <v>42922</v>
      </c>
      <c r="C255" s="2">
        <v>0.3664351851851852</v>
      </c>
      <c r="D255" s="2">
        <v>0.37646990740740743</v>
      </c>
      <c r="E255" t="str">
        <f>IF(LEN(telefony3[[#This Row],[nr]])=7,"stacjonarny",IF(LEN(telefony3[[#This Row],[nr]])=8,"komórkowy","zagraniczne"))</f>
        <v>stacjonarny</v>
      </c>
      <c r="F2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55" s="11">
        <v>3434934</v>
      </c>
      <c r="P255" s="20">
        <v>42921</v>
      </c>
      <c r="Q255" s="21">
        <v>0.36760416666666668</v>
      </c>
      <c r="R255" s="21">
        <v>0.37854166666666667</v>
      </c>
      <c r="S255" s="11" t="s">
        <v>9</v>
      </c>
      <c r="T255" s="35">
        <v>16</v>
      </c>
      <c r="U255" s="11"/>
    </row>
    <row r="256" spans="1:21" hidden="1" x14ac:dyDescent="0.25">
      <c r="A256">
        <v>4952685</v>
      </c>
      <c r="B256" s="1">
        <v>42926</v>
      </c>
      <c r="C256" s="2">
        <v>0.36895833333333333</v>
      </c>
      <c r="D256" s="2">
        <v>0.37655092592592593</v>
      </c>
      <c r="E256" t="str">
        <f>IF(LEN(telefony3[[#This Row],[nr]])=7,"stacjonarny",IF(LEN(telefony3[[#This Row],[nr]])=8,"komórkowy","zagraniczne"))</f>
        <v>stacjonarny</v>
      </c>
      <c r="F2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56" s="13">
        <v>7896629</v>
      </c>
      <c r="P256" s="17">
        <v>42940</v>
      </c>
      <c r="Q256" s="18">
        <v>0.37025462962962963</v>
      </c>
      <c r="R256" s="18">
        <v>0.3785648148148148</v>
      </c>
      <c r="S256" s="13" t="s">
        <v>9</v>
      </c>
      <c r="T256" s="34">
        <v>12</v>
      </c>
      <c r="U256" s="13"/>
    </row>
    <row r="257" spans="1:21" hidden="1" x14ac:dyDescent="0.25">
      <c r="A257">
        <v>26891502</v>
      </c>
      <c r="B257" s="1">
        <v>42942</v>
      </c>
      <c r="C257" s="2">
        <v>0.3697685185185185</v>
      </c>
      <c r="D257" s="2">
        <v>0.37656250000000002</v>
      </c>
      <c r="E257" t="str">
        <f>IF(LEN(telefony3[[#This Row],[nr]])=7,"stacjonarny",IF(LEN(telefony3[[#This Row],[nr]])=8,"komórkowy","zagraniczne"))</f>
        <v>komórkowy</v>
      </c>
      <c r="F2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57" s="11">
        <v>8936656</v>
      </c>
      <c r="P257" s="20">
        <v>42941</v>
      </c>
      <c r="Q257" s="21">
        <v>0.37222222222222223</v>
      </c>
      <c r="R257" s="21">
        <v>0.37883101851851853</v>
      </c>
      <c r="S257" s="11" t="s">
        <v>9</v>
      </c>
      <c r="T257" s="35">
        <v>10</v>
      </c>
      <c r="U257" s="11"/>
    </row>
    <row r="258" spans="1:21" hidden="1" x14ac:dyDescent="0.25">
      <c r="A258">
        <v>1207918</v>
      </c>
      <c r="B258" s="1">
        <v>42927</v>
      </c>
      <c r="C258" s="2">
        <v>0.37410879629629629</v>
      </c>
      <c r="D258" s="2">
        <v>0.3767361111111111</v>
      </c>
      <c r="E258" t="str">
        <f>IF(LEN(telefony3[[#This Row],[nr]])=7,"stacjonarny",IF(LEN(telefony3[[#This Row],[nr]])=8,"komórkowy","zagraniczne"))</f>
        <v>stacjonarny</v>
      </c>
      <c r="F2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58" s="13">
        <v>4389240</v>
      </c>
      <c r="P258" s="17">
        <v>42921</v>
      </c>
      <c r="Q258" s="18">
        <v>0.37711805555555555</v>
      </c>
      <c r="R258" s="18">
        <v>0.37886574074074075</v>
      </c>
      <c r="S258" s="13" t="s">
        <v>9</v>
      </c>
      <c r="T258" s="34">
        <v>3</v>
      </c>
      <c r="U258" s="13"/>
    </row>
    <row r="259" spans="1:21" hidden="1" x14ac:dyDescent="0.25">
      <c r="A259">
        <v>9564752674</v>
      </c>
      <c r="B259" s="1">
        <v>42947</v>
      </c>
      <c r="C259" s="2">
        <v>0.37239583333333331</v>
      </c>
      <c r="D259" s="2">
        <v>0.37680555555555556</v>
      </c>
      <c r="E259" t="str">
        <f>IF(LEN(telefony3[[#This Row],[nr]])=7,"stacjonarny",IF(LEN(telefony3[[#This Row],[nr]])=8,"komórkowy","zagraniczne"))</f>
        <v>zagraniczne</v>
      </c>
      <c r="F2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59" s="11">
        <v>57101974</v>
      </c>
      <c r="P259" s="20">
        <v>42943</v>
      </c>
      <c r="Q259" s="21">
        <v>0.37133101851851852</v>
      </c>
      <c r="R259" s="21">
        <v>0.37923611111111111</v>
      </c>
      <c r="S259" s="11" t="s">
        <v>8</v>
      </c>
      <c r="T259" s="35">
        <v>12</v>
      </c>
      <c r="U259" s="11"/>
    </row>
    <row r="260" spans="1:21" hidden="1" x14ac:dyDescent="0.25">
      <c r="A260">
        <v>9849476</v>
      </c>
      <c r="B260" s="1">
        <v>42929</v>
      </c>
      <c r="C260" s="2">
        <v>0.37653935185185183</v>
      </c>
      <c r="D260" s="2">
        <v>0.37709490740740742</v>
      </c>
      <c r="E260" t="str">
        <f>IF(LEN(telefony3[[#This Row],[nr]])=7,"stacjonarny",IF(LEN(telefony3[[#This Row],[nr]])=8,"komórkowy","zagraniczne"))</f>
        <v>stacjonarny</v>
      </c>
      <c r="F2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60" s="13">
        <v>7972076</v>
      </c>
      <c r="P260" s="17">
        <v>42936</v>
      </c>
      <c r="Q260" s="18">
        <v>0.37011574074074072</v>
      </c>
      <c r="R260" s="18">
        <v>0.37928240740740743</v>
      </c>
      <c r="S260" s="13" t="s">
        <v>9</v>
      </c>
      <c r="T260" s="34">
        <v>14</v>
      </c>
      <c r="U260" s="13"/>
    </row>
    <row r="261" spans="1:21" hidden="1" x14ac:dyDescent="0.25">
      <c r="A261">
        <v>9865716</v>
      </c>
      <c r="B261" s="1">
        <v>42923</v>
      </c>
      <c r="C261" s="2">
        <v>0.36584490740740738</v>
      </c>
      <c r="D261" s="2">
        <v>0.37709490740740742</v>
      </c>
      <c r="E261" t="str">
        <f>IF(LEN(telefony3[[#This Row],[nr]])=7,"stacjonarny",IF(LEN(telefony3[[#This Row],[nr]])=8,"komórkowy","zagraniczne"))</f>
        <v>stacjonarny</v>
      </c>
      <c r="F2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261" s="11">
        <v>7362963</v>
      </c>
      <c r="P261" s="20">
        <v>42936</v>
      </c>
      <c r="Q261" s="21">
        <v>0.37658564814814816</v>
      </c>
      <c r="R261" s="21">
        <v>0.37936342592592592</v>
      </c>
      <c r="S261" s="11" t="s">
        <v>9</v>
      </c>
      <c r="T261" s="35">
        <v>4</v>
      </c>
      <c r="U261" s="11"/>
    </row>
    <row r="262" spans="1:21" hidden="1" x14ac:dyDescent="0.25">
      <c r="A262">
        <v>7904403</v>
      </c>
      <c r="B262" s="1">
        <v>42921</v>
      </c>
      <c r="C262" s="2">
        <v>0.37361111111111112</v>
      </c>
      <c r="D262" s="2">
        <v>0.3772800925925926</v>
      </c>
      <c r="E262" t="str">
        <f>IF(LEN(telefony3[[#This Row],[nr]])=7,"stacjonarny",IF(LEN(telefony3[[#This Row],[nr]])=8,"komórkowy","zagraniczne"))</f>
        <v>stacjonarny</v>
      </c>
      <c r="F2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62" s="13">
        <v>94634526</v>
      </c>
      <c r="P262" s="17">
        <v>42923</v>
      </c>
      <c r="Q262" s="18">
        <v>0.3721990740740741</v>
      </c>
      <c r="R262" s="18">
        <v>0.37956018518518519</v>
      </c>
      <c r="S262" s="13" t="s">
        <v>8</v>
      </c>
      <c r="T262" s="34">
        <v>11</v>
      </c>
      <c r="U262" s="13"/>
    </row>
    <row r="263" spans="1:21" hidden="1" x14ac:dyDescent="0.25">
      <c r="A263">
        <v>1138033</v>
      </c>
      <c r="B263" s="1">
        <v>42928</v>
      </c>
      <c r="C263" s="2">
        <v>0.37504629629629632</v>
      </c>
      <c r="D263" s="2">
        <v>0.37731481481481483</v>
      </c>
      <c r="E263" t="str">
        <f>IF(LEN(telefony3[[#This Row],[nr]])=7,"stacjonarny",IF(LEN(telefony3[[#This Row],[nr]])=8,"komórkowy","zagraniczne"))</f>
        <v>stacjonarny</v>
      </c>
      <c r="F2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63" s="11">
        <v>8512255</v>
      </c>
      <c r="P263" s="20">
        <v>42944</v>
      </c>
      <c r="Q263" s="21">
        <v>0.37327546296296299</v>
      </c>
      <c r="R263" s="21">
        <v>0.37962962962962965</v>
      </c>
      <c r="S263" s="11" t="s">
        <v>9</v>
      </c>
      <c r="T263" s="35">
        <v>10</v>
      </c>
      <c r="U263" s="11"/>
    </row>
    <row r="264" spans="1:21" hidden="1" x14ac:dyDescent="0.25">
      <c r="A264">
        <v>7488966</v>
      </c>
      <c r="B264" s="1">
        <v>42944</v>
      </c>
      <c r="C264" s="2">
        <v>0.37513888888888891</v>
      </c>
      <c r="D264" s="2">
        <v>0.3775</v>
      </c>
      <c r="E264" t="str">
        <f>IF(LEN(telefony3[[#This Row],[nr]])=7,"stacjonarny",IF(LEN(telefony3[[#This Row],[nr]])=8,"komórkowy","zagraniczne"))</f>
        <v>stacjonarny</v>
      </c>
      <c r="F2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64" s="13">
        <v>2366545</v>
      </c>
      <c r="P264" s="17">
        <v>42943</v>
      </c>
      <c r="Q264" s="18">
        <v>0.3737152777777778</v>
      </c>
      <c r="R264" s="18">
        <v>0.37967592592592592</v>
      </c>
      <c r="S264" s="13" t="s">
        <v>9</v>
      </c>
      <c r="T264" s="34">
        <v>9</v>
      </c>
      <c r="U264" s="13"/>
    </row>
    <row r="265" spans="1:21" hidden="1" x14ac:dyDescent="0.25">
      <c r="A265">
        <v>27410048</v>
      </c>
      <c r="B265" s="1">
        <v>42929</v>
      </c>
      <c r="C265" s="2">
        <v>0.37748842592592591</v>
      </c>
      <c r="D265" s="2">
        <v>0.37763888888888891</v>
      </c>
      <c r="E265" t="str">
        <f>IF(LEN(telefony3[[#This Row],[nr]])=7,"stacjonarny",IF(LEN(telefony3[[#This Row],[nr]])=8,"komórkowy","zagraniczne"))</f>
        <v>komórkowy</v>
      </c>
      <c r="F2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65" s="11">
        <v>7191598</v>
      </c>
      <c r="P265" s="20">
        <v>42920</v>
      </c>
      <c r="Q265" s="21">
        <v>0.37559027777777776</v>
      </c>
      <c r="R265" s="21">
        <v>0.37986111111111109</v>
      </c>
      <c r="S265" s="11" t="s">
        <v>9</v>
      </c>
      <c r="T265" s="35">
        <v>7</v>
      </c>
      <c r="U265" s="11"/>
    </row>
    <row r="266" spans="1:21" hidden="1" x14ac:dyDescent="0.25">
      <c r="A266">
        <v>2506618</v>
      </c>
      <c r="B266" s="1">
        <v>42929</v>
      </c>
      <c r="C266" s="2">
        <v>0.36704861111111109</v>
      </c>
      <c r="D266" s="2">
        <v>0.37783564814814813</v>
      </c>
      <c r="E266" t="str">
        <f>IF(LEN(telefony3[[#This Row],[nr]])=7,"stacjonarny",IF(LEN(telefony3[[#This Row],[nr]])=8,"komórkowy","zagraniczne"))</f>
        <v>stacjonarny</v>
      </c>
      <c r="F2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66" s="13">
        <v>8632893</v>
      </c>
      <c r="P266" s="17">
        <v>42926</v>
      </c>
      <c r="Q266" s="18">
        <v>0.36996527777777777</v>
      </c>
      <c r="R266" s="18">
        <v>0.37988425925925928</v>
      </c>
      <c r="S266" s="13" t="s">
        <v>9</v>
      </c>
      <c r="T266" s="34">
        <v>15</v>
      </c>
      <c r="U266" s="13"/>
    </row>
    <row r="267" spans="1:21" hidden="1" x14ac:dyDescent="0.25">
      <c r="A267">
        <v>22966872</v>
      </c>
      <c r="B267" s="1">
        <v>42941</v>
      </c>
      <c r="C267" s="2">
        <v>0.37277777777777776</v>
      </c>
      <c r="D267" s="2">
        <v>0.37791666666666668</v>
      </c>
      <c r="E267" t="str">
        <f>IF(LEN(telefony3[[#This Row],[nr]])=7,"stacjonarny",IF(LEN(telefony3[[#This Row],[nr]])=8,"komórkowy","zagraniczne"))</f>
        <v>komórkowy</v>
      </c>
      <c r="F2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67" s="11">
        <v>4113351</v>
      </c>
      <c r="P267" s="20">
        <v>42922</v>
      </c>
      <c r="Q267" s="21">
        <v>0.37913194444444442</v>
      </c>
      <c r="R267" s="21">
        <v>0.3800115740740741</v>
      </c>
      <c r="S267" s="11" t="s">
        <v>9</v>
      </c>
      <c r="T267" s="35">
        <v>2</v>
      </c>
      <c r="U267" s="11"/>
    </row>
    <row r="268" spans="1:21" hidden="1" x14ac:dyDescent="0.25">
      <c r="A268">
        <v>7937998</v>
      </c>
      <c r="B268" s="1">
        <v>42933</v>
      </c>
      <c r="C268" s="2">
        <v>0.37627314814814816</v>
      </c>
      <c r="D268" s="2">
        <v>0.37802083333333331</v>
      </c>
      <c r="E268" t="str">
        <f>IF(LEN(telefony3[[#This Row],[nr]])=7,"stacjonarny",IF(LEN(telefony3[[#This Row],[nr]])=8,"komórkowy","zagraniczne"))</f>
        <v>stacjonarny</v>
      </c>
      <c r="F2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68" s="13">
        <v>1508356</v>
      </c>
      <c r="P268" s="17">
        <v>42920</v>
      </c>
      <c r="Q268" s="18">
        <v>0.37013888888888891</v>
      </c>
      <c r="R268" s="18">
        <v>0.38033564814814813</v>
      </c>
      <c r="S268" s="13" t="s">
        <v>9</v>
      </c>
      <c r="T268" s="34">
        <v>15</v>
      </c>
      <c r="U268" s="13"/>
    </row>
    <row r="269" spans="1:21" hidden="1" x14ac:dyDescent="0.25">
      <c r="A269">
        <v>5854377</v>
      </c>
      <c r="B269" s="1">
        <v>42930</v>
      </c>
      <c r="C269" s="2">
        <v>0.37506944444444446</v>
      </c>
      <c r="D269" s="2">
        <v>0.37829861111111113</v>
      </c>
      <c r="E269" t="str">
        <f>IF(LEN(telefony3[[#This Row],[nr]])=7,"stacjonarny",IF(LEN(telefony3[[#This Row],[nr]])=8,"komórkowy","zagraniczne"))</f>
        <v>stacjonarny</v>
      </c>
      <c r="F2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269" s="11">
        <v>8001915</v>
      </c>
      <c r="P269" s="20">
        <v>42930</v>
      </c>
      <c r="Q269" s="21">
        <v>0.3712037037037037</v>
      </c>
      <c r="R269" s="21">
        <v>0.38064814814814812</v>
      </c>
      <c r="S269" s="11" t="s">
        <v>9</v>
      </c>
      <c r="T269" s="35">
        <v>14</v>
      </c>
      <c r="U269" s="11"/>
    </row>
    <row r="270" spans="1:21" hidden="1" x14ac:dyDescent="0.25">
      <c r="A270">
        <v>3434934</v>
      </c>
      <c r="B270" s="1">
        <v>42921</v>
      </c>
      <c r="C270" s="2">
        <v>0.36760416666666668</v>
      </c>
      <c r="D270" s="2">
        <v>0.37854166666666667</v>
      </c>
      <c r="E270" t="str">
        <f>IF(LEN(telefony3[[#This Row],[nr]])=7,"stacjonarny",IF(LEN(telefony3[[#This Row],[nr]])=8,"komórkowy","zagraniczne"))</f>
        <v>stacjonarny</v>
      </c>
      <c r="F2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70" s="13">
        <v>66800387</v>
      </c>
      <c r="P270" s="17">
        <v>42927</v>
      </c>
      <c r="Q270" s="18">
        <v>0.37684027777777779</v>
      </c>
      <c r="R270" s="18">
        <v>0.38072916666666667</v>
      </c>
      <c r="S270" s="13" t="s">
        <v>8</v>
      </c>
      <c r="T270" s="34">
        <v>6</v>
      </c>
      <c r="U270" s="13"/>
    </row>
    <row r="271" spans="1:21" hidden="1" x14ac:dyDescent="0.25">
      <c r="A271">
        <v>7896629</v>
      </c>
      <c r="B271" s="1">
        <v>42940</v>
      </c>
      <c r="C271" s="2">
        <v>0.37025462962962963</v>
      </c>
      <c r="D271" s="2">
        <v>0.3785648148148148</v>
      </c>
      <c r="E271" t="str">
        <f>IF(LEN(telefony3[[#This Row],[nr]])=7,"stacjonarny",IF(LEN(telefony3[[#This Row],[nr]])=8,"komórkowy","zagraniczne"))</f>
        <v>stacjonarny</v>
      </c>
      <c r="F2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71" s="11">
        <v>2753778</v>
      </c>
      <c r="P271" s="20">
        <v>42937</v>
      </c>
      <c r="Q271" s="21">
        <v>0.37133101851851852</v>
      </c>
      <c r="R271" s="21">
        <v>0.38075231481481481</v>
      </c>
      <c r="S271" s="11" t="s">
        <v>9</v>
      </c>
      <c r="T271" s="35">
        <v>14</v>
      </c>
      <c r="U271" s="11"/>
    </row>
    <row r="272" spans="1:21" hidden="1" x14ac:dyDescent="0.25">
      <c r="A272">
        <v>8936656</v>
      </c>
      <c r="B272" s="1">
        <v>42941</v>
      </c>
      <c r="C272" s="2">
        <v>0.37222222222222223</v>
      </c>
      <c r="D272" s="2">
        <v>0.37883101851851853</v>
      </c>
      <c r="E272" t="str">
        <f>IF(LEN(telefony3[[#This Row],[nr]])=7,"stacjonarny",IF(LEN(telefony3[[#This Row],[nr]])=8,"komórkowy","zagraniczne"))</f>
        <v>stacjonarny</v>
      </c>
      <c r="F2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72" s="13">
        <v>71021004</v>
      </c>
      <c r="P272" s="17">
        <v>42942</v>
      </c>
      <c r="Q272" s="18">
        <v>0.37305555555555553</v>
      </c>
      <c r="R272" s="18">
        <v>0.38090277777777776</v>
      </c>
      <c r="S272" s="13" t="s">
        <v>8</v>
      </c>
      <c r="T272" s="34">
        <v>12</v>
      </c>
      <c r="U272" s="13"/>
    </row>
    <row r="273" spans="1:21" hidden="1" x14ac:dyDescent="0.25">
      <c r="A273">
        <v>4389240</v>
      </c>
      <c r="B273" s="1">
        <v>42921</v>
      </c>
      <c r="C273" s="2">
        <v>0.37711805555555555</v>
      </c>
      <c r="D273" s="2">
        <v>0.37886574074074075</v>
      </c>
      <c r="E273" t="str">
        <f>IF(LEN(telefony3[[#This Row],[nr]])=7,"stacjonarny",IF(LEN(telefony3[[#This Row],[nr]])=8,"komórkowy","zagraniczne"))</f>
        <v>stacjonarny</v>
      </c>
      <c r="F2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73" s="11">
        <v>1451455</v>
      </c>
      <c r="P273" s="20">
        <v>42947</v>
      </c>
      <c r="Q273" s="21">
        <v>0.37714120370370369</v>
      </c>
      <c r="R273" s="21">
        <v>0.38119212962962962</v>
      </c>
      <c r="S273" s="11" t="s">
        <v>9</v>
      </c>
      <c r="T273" s="35">
        <v>6</v>
      </c>
      <c r="U273" s="11"/>
    </row>
    <row r="274" spans="1:21" hidden="1" x14ac:dyDescent="0.25">
      <c r="A274">
        <v>57101974</v>
      </c>
      <c r="B274" s="1">
        <v>42943</v>
      </c>
      <c r="C274" s="2">
        <v>0.37133101851851852</v>
      </c>
      <c r="D274" s="2">
        <v>0.37923611111111111</v>
      </c>
      <c r="E274" t="str">
        <f>IF(LEN(telefony3[[#This Row],[nr]])=7,"stacjonarny",IF(LEN(telefony3[[#This Row],[nr]])=8,"komórkowy","zagraniczne"))</f>
        <v>komórkowy</v>
      </c>
      <c r="F2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74" s="13">
        <v>6746757</v>
      </c>
      <c r="P274" s="17">
        <v>42929</v>
      </c>
      <c r="Q274" s="18">
        <v>0.3790162037037037</v>
      </c>
      <c r="R274" s="18">
        <v>0.38123842592592594</v>
      </c>
      <c r="S274" s="13" t="s">
        <v>9</v>
      </c>
      <c r="T274" s="34">
        <v>4</v>
      </c>
      <c r="U274" s="13"/>
    </row>
    <row r="275" spans="1:21" hidden="1" x14ac:dyDescent="0.25">
      <c r="A275">
        <v>8685299481</v>
      </c>
      <c r="B275" s="1">
        <v>42923</v>
      </c>
      <c r="C275" s="2">
        <v>0.3778009259259259</v>
      </c>
      <c r="D275" s="2">
        <v>0.37927083333333333</v>
      </c>
      <c r="E275" t="str">
        <f>IF(LEN(telefony3[[#This Row],[nr]])=7,"stacjonarny",IF(LEN(telefony3[[#This Row],[nr]])=8,"komórkowy","zagraniczne"))</f>
        <v>zagraniczne</v>
      </c>
      <c r="F2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75" s="11">
        <v>49093359</v>
      </c>
      <c r="P275" s="20">
        <v>42927</v>
      </c>
      <c r="Q275" s="21">
        <v>0.37695601851851851</v>
      </c>
      <c r="R275" s="21">
        <v>0.38138888888888889</v>
      </c>
      <c r="S275" s="11" t="s">
        <v>8</v>
      </c>
      <c r="T275" s="35">
        <v>7</v>
      </c>
      <c r="U275" s="11"/>
    </row>
    <row r="276" spans="1:21" hidden="1" x14ac:dyDescent="0.25">
      <c r="A276">
        <v>7972076</v>
      </c>
      <c r="B276" s="1">
        <v>42936</v>
      </c>
      <c r="C276" s="2">
        <v>0.37011574074074072</v>
      </c>
      <c r="D276" s="2">
        <v>0.37928240740740743</v>
      </c>
      <c r="E276" t="str">
        <f>IF(LEN(telefony3[[#This Row],[nr]])=7,"stacjonarny",IF(LEN(telefony3[[#This Row],[nr]])=8,"komórkowy","zagraniczne"))</f>
        <v>stacjonarny</v>
      </c>
      <c r="F2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76" s="13">
        <v>1911796</v>
      </c>
      <c r="P276" s="17">
        <v>42936</v>
      </c>
      <c r="Q276" s="18">
        <v>0.37506944444444446</v>
      </c>
      <c r="R276" s="18">
        <v>0.38142361111111112</v>
      </c>
      <c r="S276" s="13" t="s">
        <v>9</v>
      </c>
      <c r="T276" s="34">
        <v>10</v>
      </c>
      <c r="U276" s="13"/>
    </row>
    <row r="277" spans="1:21" hidden="1" x14ac:dyDescent="0.25">
      <c r="A277">
        <v>7362963</v>
      </c>
      <c r="B277" s="1">
        <v>42936</v>
      </c>
      <c r="C277" s="2">
        <v>0.37658564814814816</v>
      </c>
      <c r="D277" s="2">
        <v>0.37936342592592592</v>
      </c>
      <c r="E277" t="str">
        <f>IF(LEN(telefony3[[#This Row],[nr]])=7,"stacjonarny",IF(LEN(telefony3[[#This Row],[nr]])=8,"komórkowy","zagraniczne"))</f>
        <v>stacjonarny</v>
      </c>
      <c r="F2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77" s="11">
        <v>4714815</v>
      </c>
      <c r="P277" s="20">
        <v>42935</v>
      </c>
      <c r="Q277" s="21">
        <v>0.37484953703703705</v>
      </c>
      <c r="R277" s="21">
        <v>0.38143518518518521</v>
      </c>
      <c r="S277" s="11" t="s">
        <v>9</v>
      </c>
      <c r="T277" s="35">
        <v>10</v>
      </c>
      <c r="U277" s="11"/>
    </row>
    <row r="278" spans="1:21" hidden="1" x14ac:dyDescent="0.25">
      <c r="A278">
        <v>94634526</v>
      </c>
      <c r="B278" s="1">
        <v>42923</v>
      </c>
      <c r="C278" s="2">
        <v>0.3721990740740741</v>
      </c>
      <c r="D278" s="2">
        <v>0.37956018518518519</v>
      </c>
      <c r="E278" t="str">
        <f>IF(LEN(telefony3[[#This Row],[nr]])=7,"stacjonarny",IF(LEN(telefony3[[#This Row],[nr]])=8,"komórkowy","zagraniczne"))</f>
        <v>komórkowy</v>
      </c>
      <c r="F2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78" s="13">
        <v>67964973</v>
      </c>
      <c r="P278" s="17">
        <v>42923</v>
      </c>
      <c r="Q278" s="18">
        <v>0.37445601851851851</v>
      </c>
      <c r="R278" s="18">
        <v>0.38145833333333334</v>
      </c>
      <c r="S278" s="13" t="s">
        <v>8</v>
      </c>
      <c r="T278" s="34">
        <v>11</v>
      </c>
      <c r="U278" s="13"/>
    </row>
    <row r="279" spans="1:21" hidden="1" x14ac:dyDescent="0.25">
      <c r="A279">
        <v>8512255</v>
      </c>
      <c r="B279" s="1">
        <v>42944</v>
      </c>
      <c r="C279" s="2">
        <v>0.37327546296296299</v>
      </c>
      <c r="D279" s="2">
        <v>0.37962962962962965</v>
      </c>
      <c r="E279" t="str">
        <f>IF(LEN(telefony3[[#This Row],[nr]])=7,"stacjonarny",IF(LEN(telefony3[[#This Row],[nr]])=8,"komórkowy","zagraniczne"))</f>
        <v>stacjonarny</v>
      </c>
      <c r="F2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79" s="11">
        <v>2114812</v>
      </c>
      <c r="P279" s="20">
        <v>42928</v>
      </c>
      <c r="Q279" s="21">
        <v>0.37615740740740738</v>
      </c>
      <c r="R279" s="21">
        <v>0.38158564814814816</v>
      </c>
      <c r="S279" s="11" t="s">
        <v>9</v>
      </c>
      <c r="T279" s="35">
        <v>8</v>
      </c>
      <c r="U279" s="11"/>
    </row>
    <row r="280" spans="1:21" hidden="1" x14ac:dyDescent="0.25">
      <c r="A280">
        <v>2366545</v>
      </c>
      <c r="B280" s="1">
        <v>42943</v>
      </c>
      <c r="C280" s="2">
        <v>0.3737152777777778</v>
      </c>
      <c r="D280" s="2">
        <v>0.37967592592592592</v>
      </c>
      <c r="E280" t="str">
        <f>IF(LEN(telefony3[[#This Row],[nr]])=7,"stacjonarny",IF(LEN(telefony3[[#This Row],[nr]])=8,"komórkowy","zagraniczne"))</f>
        <v>stacjonarny</v>
      </c>
      <c r="F2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280" s="13">
        <v>3505978</v>
      </c>
      <c r="P280" s="17">
        <v>42923</v>
      </c>
      <c r="Q280" s="18">
        <v>0.3767476851851852</v>
      </c>
      <c r="R280" s="18">
        <v>0.38192129629629629</v>
      </c>
      <c r="S280" s="13" t="s">
        <v>9</v>
      </c>
      <c r="T280" s="34">
        <v>8</v>
      </c>
      <c r="U280" s="13"/>
    </row>
    <row r="281" spans="1:21" hidden="1" x14ac:dyDescent="0.25">
      <c r="A281">
        <v>6644360383</v>
      </c>
      <c r="B281" s="1">
        <v>42922</v>
      </c>
      <c r="C281" s="2">
        <v>0.37333333333333335</v>
      </c>
      <c r="D281" s="2">
        <v>0.37968750000000001</v>
      </c>
      <c r="E281" t="str">
        <f>IF(LEN(telefony3[[#This Row],[nr]])=7,"stacjonarny",IF(LEN(telefony3[[#This Row],[nr]])=8,"komórkowy","zagraniczne"))</f>
        <v>zagraniczne</v>
      </c>
      <c r="F2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81" s="11">
        <v>4195677</v>
      </c>
      <c r="P281" s="20">
        <v>42928</v>
      </c>
      <c r="Q281" s="21">
        <v>0.37644675925925924</v>
      </c>
      <c r="R281" s="21">
        <v>0.38192129629629629</v>
      </c>
      <c r="S281" s="11" t="s">
        <v>9</v>
      </c>
      <c r="T281" s="35">
        <v>8</v>
      </c>
      <c r="U281" s="11"/>
    </row>
    <row r="282" spans="1:21" hidden="1" x14ac:dyDescent="0.25">
      <c r="A282">
        <v>7191598</v>
      </c>
      <c r="B282" s="1">
        <v>42920</v>
      </c>
      <c r="C282" s="2">
        <v>0.37559027777777776</v>
      </c>
      <c r="D282" s="2">
        <v>0.37986111111111109</v>
      </c>
      <c r="E282" t="str">
        <f>IF(LEN(telefony3[[#This Row],[nr]])=7,"stacjonarny",IF(LEN(telefony3[[#This Row],[nr]])=8,"komórkowy","zagraniczne"))</f>
        <v>stacjonarny</v>
      </c>
      <c r="F2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82" s="13">
        <v>7508054</v>
      </c>
      <c r="P282" s="17">
        <v>42930</v>
      </c>
      <c r="Q282" s="18">
        <v>0.37480324074074073</v>
      </c>
      <c r="R282" s="18">
        <v>0.38201388888888888</v>
      </c>
      <c r="S282" s="13" t="s">
        <v>9</v>
      </c>
      <c r="T282" s="34">
        <v>11</v>
      </c>
      <c r="U282" s="13"/>
    </row>
    <row r="283" spans="1:21" hidden="1" x14ac:dyDescent="0.25">
      <c r="A283">
        <v>8632893</v>
      </c>
      <c r="B283" s="1">
        <v>42926</v>
      </c>
      <c r="C283" s="2">
        <v>0.36996527777777777</v>
      </c>
      <c r="D283" s="2">
        <v>0.37988425925925928</v>
      </c>
      <c r="E283" t="str">
        <f>IF(LEN(telefony3[[#This Row],[nr]])=7,"stacjonarny",IF(LEN(telefony3[[#This Row],[nr]])=8,"komórkowy","zagraniczne"))</f>
        <v>stacjonarny</v>
      </c>
      <c r="F2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83" s="11">
        <v>24024164</v>
      </c>
      <c r="P283" s="20">
        <v>42947</v>
      </c>
      <c r="Q283" s="21">
        <v>0.38135416666666666</v>
      </c>
      <c r="R283" s="21">
        <v>0.38210648148148146</v>
      </c>
      <c r="S283" s="11" t="s">
        <v>8</v>
      </c>
      <c r="T283" s="35">
        <v>2</v>
      </c>
      <c r="U283" s="11"/>
    </row>
    <row r="284" spans="1:21" hidden="1" x14ac:dyDescent="0.25">
      <c r="A284">
        <v>4113351</v>
      </c>
      <c r="B284" s="1">
        <v>42922</v>
      </c>
      <c r="C284" s="2">
        <v>0.37913194444444442</v>
      </c>
      <c r="D284" s="2">
        <v>0.3800115740740741</v>
      </c>
      <c r="E284" t="str">
        <f>IF(LEN(telefony3[[#This Row],[nr]])=7,"stacjonarny",IF(LEN(telefony3[[#This Row],[nr]])=8,"komórkowy","zagraniczne"))</f>
        <v>stacjonarny</v>
      </c>
      <c r="F2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84" s="13">
        <v>3505978</v>
      </c>
      <c r="P284" s="17">
        <v>42920</v>
      </c>
      <c r="Q284" s="18">
        <v>0.37769675925925927</v>
      </c>
      <c r="R284" s="18">
        <v>0.38211805555555556</v>
      </c>
      <c r="S284" s="13" t="s">
        <v>9</v>
      </c>
      <c r="T284" s="34">
        <v>7</v>
      </c>
      <c r="U284" s="13"/>
    </row>
    <row r="285" spans="1:21" hidden="1" x14ac:dyDescent="0.25">
      <c r="A285">
        <v>1508356</v>
      </c>
      <c r="B285" s="1">
        <v>42920</v>
      </c>
      <c r="C285" s="2">
        <v>0.37013888888888891</v>
      </c>
      <c r="D285" s="2">
        <v>0.38033564814814813</v>
      </c>
      <c r="E285" t="str">
        <f>IF(LEN(telefony3[[#This Row],[nr]])=7,"stacjonarny",IF(LEN(telefony3[[#This Row],[nr]])=8,"komórkowy","zagraniczne"))</f>
        <v>stacjonarny</v>
      </c>
      <c r="F2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85" s="11">
        <v>80038636</v>
      </c>
      <c r="P285" s="20">
        <v>42935</v>
      </c>
      <c r="Q285" s="21">
        <v>0.38028935185185186</v>
      </c>
      <c r="R285" s="21">
        <v>0.38239583333333332</v>
      </c>
      <c r="S285" s="11" t="s">
        <v>8</v>
      </c>
      <c r="T285" s="35">
        <v>4</v>
      </c>
      <c r="U285" s="11"/>
    </row>
    <row r="286" spans="1:21" hidden="1" x14ac:dyDescent="0.25">
      <c r="A286">
        <v>9346036178</v>
      </c>
      <c r="B286" s="1">
        <v>42928</v>
      </c>
      <c r="C286" s="2">
        <v>0.37017361111111113</v>
      </c>
      <c r="D286" s="2">
        <v>0.38035879629629632</v>
      </c>
      <c r="E286" t="str">
        <f>IF(LEN(telefony3[[#This Row],[nr]])=7,"stacjonarny",IF(LEN(telefony3[[#This Row],[nr]])=8,"komórkowy","zagraniczne"))</f>
        <v>zagraniczne</v>
      </c>
      <c r="F2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86" s="13">
        <v>3972159</v>
      </c>
      <c r="P286" s="17">
        <v>42942</v>
      </c>
      <c r="Q286" s="18">
        <v>0.37895833333333334</v>
      </c>
      <c r="R286" s="18">
        <v>0.38263888888888886</v>
      </c>
      <c r="S286" s="13" t="s">
        <v>9</v>
      </c>
      <c r="T286" s="34">
        <v>6</v>
      </c>
      <c r="U286" s="13"/>
    </row>
    <row r="287" spans="1:21" hidden="1" x14ac:dyDescent="0.25">
      <c r="A287">
        <v>8001915</v>
      </c>
      <c r="B287" s="1">
        <v>42930</v>
      </c>
      <c r="C287" s="2">
        <v>0.3712037037037037</v>
      </c>
      <c r="D287" s="2">
        <v>0.38064814814814812</v>
      </c>
      <c r="E287" t="str">
        <f>IF(LEN(telefony3[[#This Row],[nr]])=7,"stacjonarny",IF(LEN(telefony3[[#This Row],[nr]])=8,"komórkowy","zagraniczne"))</f>
        <v>stacjonarny</v>
      </c>
      <c r="F2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87" s="11">
        <v>8156713</v>
      </c>
      <c r="P287" s="20">
        <v>42947</v>
      </c>
      <c r="Q287" s="21">
        <v>0.38130787037037039</v>
      </c>
      <c r="R287" s="21">
        <v>0.38280092592592591</v>
      </c>
      <c r="S287" s="11" t="s">
        <v>9</v>
      </c>
      <c r="T287" s="35">
        <v>3</v>
      </c>
      <c r="U287" s="11"/>
    </row>
    <row r="288" spans="1:21" hidden="1" x14ac:dyDescent="0.25">
      <c r="A288">
        <v>66800387</v>
      </c>
      <c r="B288" s="1">
        <v>42927</v>
      </c>
      <c r="C288" s="2">
        <v>0.37684027777777779</v>
      </c>
      <c r="D288" s="2">
        <v>0.38072916666666667</v>
      </c>
      <c r="E288" t="str">
        <f>IF(LEN(telefony3[[#This Row],[nr]])=7,"stacjonarny",IF(LEN(telefony3[[#This Row],[nr]])=8,"komórkowy","zagraniczne"))</f>
        <v>komórkowy</v>
      </c>
      <c r="F2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88" s="13">
        <v>47596793</v>
      </c>
      <c r="P288" s="17">
        <v>42935</v>
      </c>
      <c r="Q288" s="18">
        <v>0.38059027777777776</v>
      </c>
      <c r="R288" s="18">
        <v>0.38280092592592591</v>
      </c>
      <c r="S288" s="13" t="s">
        <v>8</v>
      </c>
      <c r="T288" s="34">
        <v>4</v>
      </c>
      <c r="U288" s="13"/>
    </row>
    <row r="289" spans="1:21" hidden="1" x14ac:dyDescent="0.25">
      <c r="A289">
        <v>2753778</v>
      </c>
      <c r="B289" s="1">
        <v>42937</v>
      </c>
      <c r="C289" s="2">
        <v>0.37133101851851852</v>
      </c>
      <c r="D289" s="2">
        <v>0.38075231481481481</v>
      </c>
      <c r="E289" t="str">
        <f>IF(LEN(telefony3[[#This Row],[nr]])=7,"stacjonarny",IF(LEN(telefony3[[#This Row],[nr]])=8,"komórkowy","zagraniczne"))</f>
        <v>stacjonarny</v>
      </c>
      <c r="F2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89" s="11">
        <v>1700508</v>
      </c>
      <c r="P289" s="20">
        <v>42934</v>
      </c>
      <c r="Q289" s="21">
        <v>0.37179398148148146</v>
      </c>
      <c r="R289" s="21">
        <v>0.3828125</v>
      </c>
      <c r="S289" s="11" t="s">
        <v>9</v>
      </c>
      <c r="T289" s="35">
        <v>16</v>
      </c>
      <c r="U289" s="11"/>
    </row>
    <row r="290" spans="1:21" hidden="1" x14ac:dyDescent="0.25">
      <c r="A290">
        <v>71021004</v>
      </c>
      <c r="B290" s="1">
        <v>42942</v>
      </c>
      <c r="C290" s="2">
        <v>0.37305555555555553</v>
      </c>
      <c r="D290" s="2">
        <v>0.38090277777777776</v>
      </c>
      <c r="E290" t="str">
        <f>IF(LEN(telefony3[[#This Row],[nr]])=7,"stacjonarny",IF(LEN(telefony3[[#This Row],[nr]])=8,"komórkowy","zagraniczne"))</f>
        <v>komórkowy</v>
      </c>
      <c r="F2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90" s="13">
        <v>7980513</v>
      </c>
      <c r="P290" s="17">
        <v>42942</v>
      </c>
      <c r="Q290" s="18">
        <v>0.38197916666666665</v>
      </c>
      <c r="R290" s="18">
        <v>0.38288194444444446</v>
      </c>
      <c r="S290" s="13" t="s">
        <v>9</v>
      </c>
      <c r="T290" s="34">
        <v>2</v>
      </c>
      <c r="U290" s="13"/>
    </row>
    <row r="291" spans="1:21" hidden="1" x14ac:dyDescent="0.25">
      <c r="A291">
        <v>1451455</v>
      </c>
      <c r="B291" s="1">
        <v>42947</v>
      </c>
      <c r="C291" s="2">
        <v>0.37714120370370369</v>
      </c>
      <c r="D291" s="2">
        <v>0.38119212962962962</v>
      </c>
      <c r="E291" t="str">
        <f>IF(LEN(telefony3[[#This Row],[nr]])=7,"stacjonarny",IF(LEN(telefony3[[#This Row],[nr]])=8,"komórkowy","zagraniczne"))</f>
        <v>stacjonarny</v>
      </c>
      <c r="F2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91" s="11">
        <v>84513035</v>
      </c>
      <c r="P291" s="20">
        <v>42934</v>
      </c>
      <c r="Q291" s="21">
        <v>0.38017361111111109</v>
      </c>
      <c r="R291" s="21">
        <v>0.38291666666666668</v>
      </c>
      <c r="S291" s="11" t="s">
        <v>8</v>
      </c>
      <c r="T291" s="35">
        <v>4</v>
      </c>
      <c r="U291" s="11"/>
    </row>
    <row r="292" spans="1:21" hidden="1" x14ac:dyDescent="0.25">
      <c r="A292">
        <v>6746757</v>
      </c>
      <c r="B292" s="1">
        <v>42929</v>
      </c>
      <c r="C292" s="2">
        <v>0.3790162037037037</v>
      </c>
      <c r="D292" s="2">
        <v>0.38123842592592594</v>
      </c>
      <c r="E292" t="str">
        <f>IF(LEN(telefony3[[#This Row],[nr]])=7,"stacjonarny",IF(LEN(telefony3[[#This Row],[nr]])=8,"komórkowy","zagraniczne"))</f>
        <v>stacjonarny</v>
      </c>
      <c r="F2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92" s="13">
        <v>8279741</v>
      </c>
      <c r="P292" s="17">
        <v>42947</v>
      </c>
      <c r="Q292" s="18">
        <v>0.37170138888888887</v>
      </c>
      <c r="R292" s="18">
        <v>0.38305555555555554</v>
      </c>
      <c r="S292" s="13" t="s">
        <v>9</v>
      </c>
      <c r="T292" s="34">
        <v>17</v>
      </c>
      <c r="U292" s="13"/>
    </row>
    <row r="293" spans="1:21" hidden="1" x14ac:dyDescent="0.25">
      <c r="A293">
        <v>49093359</v>
      </c>
      <c r="B293" s="1">
        <v>42927</v>
      </c>
      <c r="C293" s="2">
        <v>0.37695601851851851</v>
      </c>
      <c r="D293" s="2">
        <v>0.38138888888888889</v>
      </c>
      <c r="E293" t="str">
        <f>IF(LEN(telefony3[[#This Row],[nr]])=7,"stacjonarny",IF(LEN(telefony3[[#This Row],[nr]])=8,"komórkowy","zagraniczne"))</f>
        <v>komórkowy</v>
      </c>
      <c r="F2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93" s="11">
        <v>5087066</v>
      </c>
      <c r="P293" s="20">
        <v>42929</v>
      </c>
      <c r="Q293" s="21">
        <v>0.38018518518518518</v>
      </c>
      <c r="R293" s="21">
        <v>0.38339120370370372</v>
      </c>
      <c r="S293" s="11" t="s">
        <v>9</v>
      </c>
      <c r="T293" s="35">
        <v>5</v>
      </c>
      <c r="U293" s="11"/>
    </row>
    <row r="294" spans="1:21" hidden="1" x14ac:dyDescent="0.25">
      <c r="A294">
        <v>1911796</v>
      </c>
      <c r="B294" s="1">
        <v>42936</v>
      </c>
      <c r="C294" s="2">
        <v>0.37506944444444446</v>
      </c>
      <c r="D294" s="2">
        <v>0.38142361111111112</v>
      </c>
      <c r="E294" t="str">
        <f>IF(LEN(telefony3[[#This Row],[nr]])=7,"stacjonarny",IF(LEN(telefony3[[#This Row],[nr]])=8,"komórkowy","zagraniczne"))</f>
        <v>stacjonarny</v>
      </c>
      <c r="F2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94" s="13">
        <v>6045882</v>
      </c>
      <c r="P294" s="17">
        <v>42922</v>
      </c>
      <c r="Q294" s="18">
        <v>0.37799768518518517</v>
      </c>
      <c r="R294" s="18">
        <v>0.38377314814814817</v>
      </c>
      <c r="S294" s="13" t="s">
        <v>9</v>
      </c>
      <c r="T294" s="34">
        <v>9</v>
      </c>
      <c r="U294" s="13"/>
    </row>
    <row r="295" spans="1:21" hidden="1" x14ac:dyDescent="0.25">
      <c r="A295">
        <v>4714815</v>
      </c>
      <c r="B295" s="1">
        <v>42935</v>
      </c>
      <c r="C295" s="2">
        <v>0.37484953703703705</v>
      </c>
      <c r="D295" s="2">
        <v>0.38143518518518521</v>
      </c>
      <c r="E295" t="str">
        <f>IF(LEN(telefony3[[#This Row],[nr]])=7,"stacjonarny",IF(LEN(telefony3[[#This Row],[nr]])=8,"komórkowy","zagraniczne"))</f>
        <v>stacjonarny</v>
      </c>
      <c r="F2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95" s="11">
        <v>7872182</v>
      </c>
      <c r="P295" s="20">
        <v>42934</v>
      </c>
      <c r="Q295" s="21">
        <v>0.3772800925925926</v>
      </c>
      <c r="R295" s="21">
        <v>0.3837962962962963</v>
      </c>
      <c r="S295" s="11" t="s">
        <v>9</v>
      </c>
      <c r="T295" s="35">
        <v>10</v>
      </c>
      <c r="U295" s="11"/>
    </row>
    <row r="296" spans="1:21" hidden="1" x14ac:dyDescent="0.25">
      <c r="A296">
        <v>67964973</v>
      </c>
      <c r="B296" s="1">
        <v>42923</v>
      </c>
      <c r="C296" s="2">
        <v>0.37445601851851851</v>
      </c>
      <c r="D296" s="2">
        <v>0.38145833333333334</v>
      </c>
      <c r="E296" t="str">
        <f>IF(LEN(telefony3[[#This Row],[nr]])=7,"stacjonarny",IF(LEN(telefony3[[#This Row],[nr]])=8,"komórkowy","zagraniczne"))</f>
        <v>komórkowy</v>
      </c>
      <c r="F2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96" s="13">
        <v>3478173</v>
      </c>
      <c r="P296" s="17">
        <v>42930</v>
      </c>
      <c r="Q296" s="18">
        <v>0.37942129629629628</v>
      </c>
      <c r="R296" s="18">
        <v>0.38388888888888889</v>
      </c>
      <c r="S296" s="13" t="s">
        <v>9</v>
      </c>
      <c r="T296" s="34">
        <v>7</v>
      </c>
      <c r="U296" s="13"/>
    </row>
    <row r="297" spans="1:21" hidden="1" x14ac:dyDescent="0.25">
      <c r="A297">
        <v>2114812</v>
      </c>
      <c r="B297" s="1">
        <v>42928</v>
      </c>
      <c r="C297" s="2">
        <v>0.37615740740740738</v>
      </c>
      <c r="D297" s="2">
        <v>0.38158564814814816</v>
      </c>
      <c r="E297" t="str">
        <f>IF(LEN(telefony3[[#This Row],[nr]])=7,"stacjonarny",IF(LEN(telefony3[[#This Row],[nr]])=8,"komórkowy","zagraniczne"))</f>
        <v>stacjonarny</v>
      </c>
      <c r="F2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97" s="11">
        <v>5816822</v>
      </c>
      <c r="P297" s="20">
        <v>42919</v>
      </c>
      <c r="Q297" s="21">
        <v>0.38123842592592594</v>
      </c>
      <c r="R297" s="21">
        <v>0.38390046296296299</v>
      </c>
      <c r="S297" s="11" t="s">
        <v>9</v>
      </c>
      <c r="T297" s="35">
        <v>4</v>
      </c>
      <c r="U297" s="11"/>
    </row>
    <row r="298" spans="1:21" hidden="1" x14ac:dyDescent="0.25">
      <c r="A298">
        <v>3505978</v>
      </c>
      <c r="B298" s="1">
        <v>42923</v>
      </c>
      <c r="C298" s="2">
        <v>0.3767476851851852</v>
      </c>
      <c r="D298" s="2">
        <v>0.38192129629629629</v>
      </c>
      <c r="E298" t="str">
        <f>IF(LEN(telefony3[[#This Row],[nr]])=7,"stacjonarny",IF(LEN(telefony3[[#This Row],[nr]])=8,"komórkowy","zagraniczne"))</f>
        <v>stacjonarny</v>
      </c>
      <c r="F2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98" s="13">
        <v>9171025</v>
      </c>
      <c r="P298" s="17">
        <v>42920</v>
      </c>
      <c r="Q298" s="18">
        <v>0.37292824074074077</v>
      </c>
      <c r="R298" s="18">
        <v>0.38390046296296299</v>
      </c>
      <c r="S298" s="13" t="s">
        <v>9</v>
      </c>
      <c r="T298" s="34">
        <v>16</v>
      </c>
      <c r="U298" s="13"/>
    </row>
    <row r="299" spans="1:21" hidden="1" x14ac:dyDescent="0.25">
      <c r="A299">
        <v>4195677</v>
      </c>
      <c r="B299" s="1">
        <v>42928</v>
      </c>
      <c r="C299" s="2">
        <v>0.37644675925925924</v>
      </c>
      <c r="D299" s="2">
        <v>0.38192129629629629</v>
      </c>
      <c r="E299" t="str">
        <f>IF(LEN(telefony3[[#This Row],[nr]])=7,"stacjonarny",IF(LEN(telefony3[[#This Row],[nr]])=8,"komórkowy","zagraniczne"))</f>
        <v>stacjonarny</v>
      </c>
      <c r="F2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99" s="11">
        <v>75818182</v>
      </c>
      <c r="P299" s="20">
        <v>42943</v>
      </c>
      <c r="Q299" s="21">
        <v>0.37973379629629628</v>
      </c>
      <c r="R299" s="21">
        <v>0.38395833333333335</v>
      </c>
      <c r="S299" s="11" t="s">
        <v>8</v>
      </c>
      <c r="T299" s="35">
        <v>7</v>
      </c>
      <c r="U299" s="11"/>
    </row>
    <row r="300" spans="1:21" hidden="1" x14ac:dyDescent="0.25">
      <c r="A300">
        <v>7508054</v>
      </c>
      <c r="B300" s="1">
        <v>42930</v>
      </c>
      <c r="C300" s="2">
        <v>0.37480324074074073</v>
      </c>
      <c r="D300" s="2">
        <v>0.38201388888888888</v>
      </c>
      <c r="E300" t="str">
        <f>IF(LEN(telefony3[[#This Row],[nr]])=7,"stacjonarny",IF(LEN(telefony3[[#This Row],[nr]])=8,"komórkowy","zagraniczne"))</f>
        <v>stacjonarny</v>
      </c>
      <c r="F3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00" s="13">
        <v>57891628</v>
      </c>
      <c r="P300" s="17">
        <v>42940</v>
      </c>
      <c r="Q300" s="18">
        <v>0.37296296296296294</v>
      </c>
      <c r="R300" s="18">
        <v>0.38413194444444443</v>
      </c>
      <c r="S300" s="13" t="s">
        <v>8</v>
      </c>
      <c r="T300" s="34">
        <v>17</v>
      </c>
      <c r="U300" s="13"/>
    </row>
    <row r="301" spans="1:21" hidden="1" x14ac:dyDescent="0.25">
      <c r="A301">
        <v>24024164</v>
      </c>
      <c r="B301" s="1">
        <v>42947</v>
      </c>
      <c r="C301" s="2">
        <v>0.38135416666666666</v>
      </c>
      <c r="D301" s="2">
        <v>0.38210648148148146</v>
      </c>
      <c r="E301" t="str">
        <f>IF(LEN(telefony3[[#This Row],[nr]])=7,"stacjonarny",IF(LEN(telefony3[[#This Row],[nr]])=8,"komórkowy","zagraniczne"))</f>
        <v>komórkowy</v>
      </c>
      <c r="F3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01" s="11">
        <v>26204415</v>
      </c>
      <c r="P301" s="20">
        <v>42919</v>
      </c>
      <c r="Q301" s="21">
        <v>0.37516203703703704</v>
      </c>
      <c r="R301" s="21">
        <v>0.38424768518518521</v>
      </c>
      <c r="S301" s="11" t="s">
        <v>8</v>
      </c>
      <c r="T301" s="35">
        <v>14</v>
      </c>
      <c r="U301" s="11"/>
    </row>
    <row r="302" spans="1:21" hidden="1" x14ac:dyDescent="0.25">
      <c r="A302">
        <v>3505978</v>
      </c>
      <c r="B302" s="1">
        <v>42920</v>
      </c>
      <c r="C302" s="2">
        <v>0.37769675925925927</v>
      </c>
      <c r="D302" s="2">
        <v>0.38211805555555556</v>
      </c>
      <c r="E302" t="str">
        <f>IF(LEN(telefony3[[#This Row],[nr]])=7,"stacjonarny",IF(LEN(telefony3[[#This Row],[nr]])=8,"komórkowy","zagraniczne"))</f>
        <v>stacjonarny</v>
      </c>
      <c r="F3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02" s="13">
        <v>6896175</v>
      </c>
      <c r="P302" s="17">
        <v>42942</v>
      </c>
      <c r="Q302" s="18">
        <v>0.38309027777777777</v>
      </c>
      <c r="R302" s="18">
        <v>0.38425925925925924</v>
      </c>
      <c r="S302" s="13" t="s">
        <v>9</v>
      </c>
      <c r="T302" s="34">
        <v>2</v>
      </c>
      <c r="U302" s="13"/>
    </row>
    <row r="303" spans="1:21" hidden="1" x14ac:dyDescent="0.25">
      <c r="A303">
        <v>80038636</v>
      </c>
      <c r="B303" s="1">
        <v>42935</v>
      </c>
      <c r="C303" s="2">
        <v>0.38028935185185186</v>
      </c>
      <c r="D303" s="2">
        <v>0.38239583333333332</v>
      </c>
      <c r="E303" t="str">
        <f>IF(LEN(telefony3[[#This Row],[nr]])=7,"stacjonarny",IF(LEN(telefony3[[#This Row],[nr]])=8,"komórkowy","zagraniczne"))</f>
        <v>komórkowy</v>
      </c>
      <c r="F3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03" s="11">
        <v>8863988</v>
      </c>
      <c r="P303" s="20">
        <v>42923</v>
      </c>
      <c r="Q303" s="21">
        <v>0.37998842592592591</v>
      </c>
      <c r="R303" s="21">
        <v>0.38434027777777779</v>
      </c>
      <c r="S303" s="11" t="s">
        <v>9</v>
      </c>
      <c r="T303" s="35">
        <v>7</v>
      </c>
      <c r="U303" s="11"/>
    </row>
    <row r="304" spans="1:21" hidden="1" x14ac:dyDescent="0.25">
      <c r="A304">
        <v>3972159</v>
      </c>
      <c r="B304" s="1">
        <v>42942</v>
      </c>
      <c r="C304" s="2">
        <v>0.37895833333333334</v>
      </c>
      <c r="D304" s="2">
        <v>0.38263888888888886</v>
      </c>
      <c r="E304" t="str">
        <f>IF(LEN(telefony3[[#This Row],[nr]])=7,"stacjonarny",IF(LEN(telefony3[[#This Row],[nr]])=8,"komórkowy","zagraniczne"))</f>
        <v>stacjonarny</v>
      </c>
      <c r="F3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304" s="13">
        <v>2260131</v>
      </c>
      <c r="P304" s="17">
        <v>42943</v>
      </c>
      <c r="Q304" s="18">
        <v>0.37664351851851852</v>
      </c>
      <c r="R304" s="18">
        <v>0.38442129629629629</v>
      </c>
      <c r="S304" s="13" t="s">
        <v>9</v>
      </c>
      <c r="T304" s="34">
        <v>12</v>
      </c>
      <c r="U304" s="13"/>
    </row>
    <row r="305" spans="1:21" hidden="1" x14ac:dyDescent="0.25">
      <c r="A305">
        <v>8156713</v>
      </c>
      <c r="B305" s="1">
        <v>42947</v>
      </c>
      <c r="C305" s="2">
        <v>0.38130787037037039</v>
      </c>
      <c r="D305" s="2">
        <v>0.38280092592592591</v>
      </c>
      <c r="E305" t="str">
        <f>IF(LEN(telefony3[[#This Row],[nr]])=7,"stacjonarny",IF(LEN(telefony3[[#This Row],[nr]])=8,"komórkowy","zagraniczne"))</f>
        <v>stacjonarny</v>
      </c>
      <c r="F3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05" s="11">
        <v>14783929</v>
      </c>
      <c r="P305" s="20">
        <v>42937</v>
      </c>
      <c r="Q305" s="21">
        <v>0.37891203703703702</v>
      </c>
      <c r="R305" s="21">
        <v>0.38443287037037038</v>
      </c>
      <c r="S305" s="11" t="s">
        <v>8</v>
      </c>
      <c r="T305" s="35">
        <v>8</v>
      </c>
      <c r="U305" s="11"/>
    </row>
    <row r="306" spans="1:21" hidden="1" x14ac:dyDescent="0.25">
      <c r="A306">
        <v>47596793</v>
      </c>
      <c r="B306" s="1">
        <v>42935</v>
      </c>
      <c r="C306" s="2">
        <v>0.38059027777777776</v>
      </c>
      <c r="D306" s="2">
        <v>0.38280092592592591</v>
      </c>
      <c r="E306" t="str">
        <f>IF(LEN(telefony3[[#This Row],[nr]])=7,"stacjonarny",IF(LEN(telefony3[[#This Row],[nr]])=8,"komórkowy","zagraniczne"))</f>
        <v>komórkowy</v>
      </c>
      <c r="F3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06" s="13">
        <v>8461631</v>
      </c>
      <c r="P306" s="17">
        <v>42921</v>
      </c>
      <c r="Q306" s="18">
        <v>0.38335648148148149</v>
      </c>
      <c r="R306" s="18">
        <v>0.38451388888888888</v>
      </c>
      <c r="S306" s="13" t="s">
        <v>9</v>
      </c>
      <c r="T306" s="34">
        <v>2</v>
      </c>
      <c r="U306" s="13"/>
    </row>
    <row r="307" spans="1:21" hidden="1" x14ac:dyDescent="0.25">
      <c r="A307">
        <v>1700508</v>
      </c>
      <c r="B307" s="1">
        <v>42934</v>
      </c>
      <c r="C307" s="2">
        <v>0.37179398148148146</v>
      </c>
      <c r="D307" s="2">
        <v>0.3828125</v>
      </c>
      <c r="E307" t="str">
        <f>IF(LEN(telefony3[[#This Row],[nr]])=7,"stacjonarny",IF(LEN(telefony3[[#This Row],[nr]])=8,"komórkowy","zagraniczne"))</f>
        <v>stacjonarny</v>
      </c>
      <c r="F3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307" s="11">
        <v>48919339</v>
      </c>
      <c r="P307" s="20">
        <v>42926</v>
      </c>
      <c r="Q307" s="21">
        <v>0.38040509259259259</v>
      </c>
      <c r="R307" s="21">
        <v>0.38484953703703706</v>
      </c>
      <c r="S307" s="11" t="s">
        <v>8</v>
      </c>
      <c r="T307" s="35">
        <v>7</v>
      </c>
      <c r="U307" s="11"/>
    </row>
    <row r="308" spans="1:21" hidden="1" x14ac:dyDescent="0.25">
      <c r="A308">
        <v>7980513</v>
      </c>
      <c r="B308" s="1">
        <v>42942</v>
      </c>
      <c r="C308" s="2">
        <v>0.38197916666666665</v>
      </c>
      <c r="D308" s="2">
        <v>0.38288194444444446</v>
      </c>
      <c r="E308" t="str">
        <f>IF(LEN(telefony3[[#This Row],[nr]])=7,"stacjonarny",IF(LEN(telefony3[[#This Row],[nr]])=8,"komórkowy","zagraniczne"))</f>
        <v>stacjonarny</v>
      </c>
      <c r="F3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08" s="13">
        <v>22747425</v>
      </c>
      <c r="P308" s="17">
        <v>42919</v>
      </c>
      <c r="Q308" s="18">
        <v>0.37719907407407405</v>
      </c>
      <c r="R308" s="18">
        <v>0.38513888888888886</v>
      </c>
      <c r="S308" s="13" t="s">
        <v>8</v>
      </c>
      <c r="T308" s="34">
        <v>12</v>
      </c>
      <c r="U308" s="13"/>
    </row>
    <row r="309" spans="1:21" hidden="1" x14ac:dyDescent="0.25">
      <c r="A309">
        <v>84513035</v>
      </c>
      <c r="B309" s="1">
        <v>42934</v>
      </c>
      <c r="C309" s="2">
        <v>0.38017361111111109</v>
      </c>
      <c r="D309" s="2">
        <v>0.38291666666666668</v>
      </c>
      <c r="E309" t="str">
        <f>IF(LEN(telefony3[[#This Row],[nr]])=7,"stacjonarny",IF(LEN(telefony3[[#This Row],[nr]])=8,"komórkowy","zagraniczne"))</f>
        <v>komórkowy</v>
      </c>
      <c r="F3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09" s="11">
        <v>6859181</v>
      </c>
      <c r="P309" s="20">
        <v>42920</v>
      </c>
      <c r="Q309" s="21">
        <v>0.38188657407407406</v>
      </c>
      <c r="R309" s="21">
        <v>0.38545138888888891</v>
      </c>
      <c r="S309" s="11" t="s">
        <v>9</v>
      </c>
      <c r="T309" s="35">
        <v>6</v>
      </c>
      <c r="U309" s="11"/>
    </row>
    <row r="310" spans="1:21" hidden="1" x14ac:dyDescent="0.25">
      <c r="A310">
        <v>8279741</v>
      </c>
      <c r="B310" s="1">
        <v>42947</v>
      </c>
      <c r="C310" s="2">
        <v>0.37170138888888887</v>
      </c>
      <c r="D310" s="2">
        <v>0.38305555555555554</v>
      </c>
      <c r="E310" t="str">
        <f>IF(LEN(telefony3[[#This Row],[nr]])=7,"stacjonarny",IF(LEN(telefony3[[#This Row],[nr]])=8,"komórkowy","zagraniczne"))</f>
        <v>stacjonarny</v>
      </c>
      <c r="F3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310" s="13">
        <v>4857453</v>
      </c>
      <c r="P310" s="17">
        <v>42942</v>
      </c>
      <c r="Q310" s="18">
        <v>0.38013888888888892</v>
      </c>
      <c r="R310" s="18">
        <v>0.385625</v>
      </c>
      <c r="S310" s="13" t="s">
        <v>9</v>
      </c>
      <c r="T310" s="34">
        <v>8</v>
      </c>
      <c r="U310" s="13"/>
    </row>
    <row r="311" spans="1:21" hidden="1" x14ac:dyDescent="0.25">
      <c r="A311">
        <v>5087066</v>
      </c>
      <c r="B311" s="1">
        <v>42929</v>
      </c>
      <c r="C311" s="2">
        <v>0.38018518518518518</v>
      </c>
      <c r="D311" s="2">
        <v>0.38339120370370372</v>
      </c>
      <c r="E311" t="str">
        <f>IF(LEN(telefony3[[#This Row],[nr]])=7,"stacjonarny",IF(LEN(telefony3[[#This Row],[nr]])=8,"komórkowy","zagraniczne"))</f>
        <v>stacjonarny</v>
      </c>
      <c r="F3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11" s="11">
        <v>4901642</v>
      </c>
      <c r="P311" s="20">
        <v>42926</v>
      </c>
      <c r="Q311" s="21">
        <v>0.37747685185185187</v>
      </c>
      <c r="R311" s="21">
        <v>0.38609953703703703</v>
      </c>
      <c r="S311" s="11" t="s">
        <v>9</v>
      </c>
      <c r="T311" s="35">
        <v>13</v>
      </c>
      <c r="U311" s="11"/>
    </row>
    <row r="312" spans="1:21" hidden="1" x14ac:dyDescent="0.25">
      <c r="A312">
        <v>6045882</v>
      </c>
      <c r="B312" s="1">
        <v>42922</v>
      </c>
      <c r="C312" s="2">
        <v>0.37799768518518517</v>
      </c>
      <c r="D312" s="2">
        <v>0.38377314814814817</v>
      </c>
      <c r="E312" t="str">
        <f>IF(LEN(telefony3[[#This Row],[nr]])=7,"stacjonarny",IF(LEN(telefony3[[#This Row],[nr]])=8,"komórkowy","zagraniczne"))</f>
        <v>stacjonarny</v>
      </c>
      <c r="F3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312" s="13">
        <v>3508755</v>
      </c>
      <c r="P312" s="17">
        <v>42937</v>
      </c>
      <c r="Q312" s="18">
        <v>0.37569444444444444</v>
      </c>
      <c r="R312" s="18">
        <v>0.38611111111111113</v>
      </c>
      <c r="S312" s="13" t="s">
        <v>9</v>
      </c>
      <c r="T312" s="34">
        <v>15</v>
      </c>
      <c r="U312" s="13"/>
    </row>
    <row r="313" spans="1:21" hidden="1" x14ac:dyDescent="0.25">
      <c r="A313">
        <v>7872182</v>
      </c>
      <c r="B313" s="1">
        <v>42934</v>
      </c>
      <c r="C313" s="2">
        <v>0.3772800925925926</v>
      </c>
      <c r="D313" s="2">
        <v>0.3837962962962963</v>
      </c>
      <c r="E313" t="str">
        <f>IF(LEN(telefony3[[#This Row],[nr]])=7,"stacjonarny",IF(LEN(telefony3[[#This Row],[nr]])=8,"komórkowy","zagraniczne"))</f>
        <v>stacjonarny</v>
      </c>
      <c r="F3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313" s="11">
        <v>7421868</v>
      </c>
      <c r="P313" s="20">
        <v>42928</v>
      </c>
      <c r="Q313" s="21">
        <v>0.38292824074074072</v>
      </c>
      <c r="R313" s="21">
        <v>0.38613425925925926</v>
      </c>
      <c r="S313" s="11" t="s">
        <v>9</v>
      </c>
      <c r="T313" s="35">
        <v>5</v>
      </c>
      <c r="U313" s="11"/>
    </row>
    <row r="314" spans="1:21" hidden="1" x14ac:dyDescent="0.25">
      <c r="A314">
        <v>3478173</v>
      </c>
      <c r="B314" s="1">
        <v>42930</v>
      </c>
      <c r="C314" s="2">
        <v>0.37942129629629628</v>
      </c>
      <c r="D314" s="2">
        <v>0.38388888888888889</v>
      </c>
      <c r="E314" t="str">
        <f>IF(LEN(telefony3[[#This Row],[nr]])=7,"stacjonarny",IF(LEN(telefony3[[#This Row],[nr]])=8,"komórkowy","zagraniczne"))</f>
        <v>stacjonarny</v>
      </c>
      <c r="F3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14" s="13">
        <v>82239478</v>
      </c>
      <c r="P314" s="17">
        <v>42933</v>
      </c>
      <c r="Q314" s="18">
        <v>0.38178240740740743</v>
      </c>
      <c r="R314" s="18">
        <v>0.38648148148148148</v>
      </c>
      <c r="S314" s="13" t="s">
        <v>8</v>
      </c>
      <c r="T314" s="34">
        <v>7</v>
      </c>
      <c r="U314" s="13"/>
    </row>
    <row r="315" spans="1:21" hidden="1" x14ac:dyDescent="0.25">
      <c r="A315">
        <v>5816822</v>
      </c>
      <c r="B315" s="1">
        <v>42919</v>
      </c>
      <c r="C315" s="2">
        <v>0.38123842592592594</v>
      </c>
      <c r="D315" s="2">
        <v>0.38390046296296299</v>
      </c>
      <c r="E315" t="str">
        <f>IF(LEN(telefony3[[#This Row],[nr]])=7,"stacjonarny",IF(LEN(telefony3[[#This Row],[nr]])=8,"komórkowy","zagraniczne"))</f>
        <v>stacjonarny</v>
      </c>
      <c r="F3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15" s="11">
        <v>1225082</v>
      </c>
      <c r="P315" s="20">
        <v>42934</v>
      </c>
      <c r="Q315" s="21">
        <v>0.38516203703703705</v>
      </c>
      <c r="R315" s="21">
        <v>0.38653935185185184</v>
      </c>
      <c r="S315" s="11" t="s">
        <v>9</v>
      </c>
      <c r="T315" s="35">
        <v>2</v>
      </c>
      <c r="U315" s="11"/>
    </row>
    <row r="316" spans="1:21" hidden="1" x14ac:dyDescent="0.25">
      <c r="A316">
        <v>9171025</v>
      </c>
      <c r="B316" s="1">
        <v>42920</v>
      </c>
      <c r="C316" s="2">
        <v>0.37292824074074077</v>
      </c>
      <c r="D316" s="2">
        <v>0.38390046296296299</v>
      </c>
      <c r="E316" t="str">
        <f>IF(LEN(telefony3[[#This Row],[nr]])=7,"stacjonarny",IF(LEN(telefony3[[#This Row],[nr]])=8,"komórkowy","zagraniczne"))</f>
        <v>stacjonarny</v>
      </c>
      <c r="F3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316" s="13">
        <v>53378457</v>
      </c>
      <c r="P316" s="17">
        <v>42940</v>
      </c>
      <c r="Q316" s="18">
        <v>0.3777314814814815</v>
      </c>
      <c r="R316" s="18">
        <v>0.38680555555555557</v>
      </c>
      <c r="S316" s="13" t="s">
        <v>8</v>
      </c>
      <c r="T316" s="34">
        <v>14</v>
      </c>
      <c r="U316" s="13"/>
    </row>
    <row r="317" spans="1:21" hidden="1" x14ac:dyDescent="0.25">
      <c r="A317">
        <v>75818182</v>
      </c>
      <c r="B317" s="1">
        <v>42943</v>
      </c>
      <c r="C317" s="2">
        <v>0.37973379629629628</v>
      </c>
      <c r="D317" s="2">
        <v>0.38395833333333335</v>
      </c>
      <c r="E317" t="str">
        <f>IF(LEN(telefony3[[#This Row],[nr]])=7,"stacjonarny",IF(LEN(telefony3[[#This Row],[nr]])=8,"komórkowy","zagraniczne"))</f>
        <v>komórkowy</v>
      </c>
      <c r="F3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17" s="11">
        <v>39669014</v>
      </c>
      <c r="P317" s="20">
        <v>42926</v>
      </c>
      <c r="Q317" s="21">
        <v>0.37930555555555556</v>
      </c>
      <c r="R317" s="21">
        <v>0.38686342592592593</v>
      </c>
      <c r="S317" s="11" t="s">
        <v>8</v>
      </c>
      <c r="T317" s="35">
        <v>11</v>
      </c>
      <c r="U317" s="11"/>
    </row>
    <row r="318" spans="1:21" hidden="1" x14ac:dyDescent="0.25">
      <c r="A318">
        <v>57891628</v>
      </c>
      <c r="B318" s="1">
        <v>42940</v>
      </c>
      <c r="C318" s="2">
        <v>0.37296296296296294</v>
      </c>
      <c r="D318" s="2">
        <v>0.38413194444444443</v>
      </c>
      <c r="E318" t="str">
        <f>IF(LEN(telefony3[[#This Row],[nr]])=7,"stacjonarny",IF(LEN(telefony3[[#This Row],[nr]])=8,"komórkowy","zagraniczne"))</f>
        <v>komórkowy</v>
      </c>
      <c r="F3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318" s="13">
        <v>6131743</v>
      </c>
      <c r="P318" s="17">
        <v>42944</v>
      </c>
      <c r="Q318" s="18">
        <v>0.38305555555555554</v>
      </c>
      <c r="R318" s="18">
        <v>0.38718750000000002</v>
      </c>
      <c r="S318" s="13" t="s">
        <v>9</v>
      </c>
      <c r="T318" s="34">
        <v>6</v>
      </c>
      <c r="U318" s="13"/>
    </row>
    <row r="319" spans="1:21" hidden="1" x14ac:dyDescent="0.25">
      <c r="A319">
        <v>26204415</v>
      </c>
      <c r="B319" s="1">
        <v>42919</v>
      </c>
      <c r="C319" s="2">
        <v>0.37516203703703704</v>
      </c>
      <c r="D319" s="2">
        <v>0.38424768518518521</v>
      </c>
      <c r="E319" t="str">
        <f>IF(LEN(telefony3[[#This Row],[nr]])=7,"stacjonarny",IF(LEN(telefony3[[#This Row],[nr]])=8,"komórkowy","zagraniczne"))</f>
        <v>komórkowy</v>
      </c>
      <c r="F3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319" s="11">
        <v>6068132</v>
      </c>
      <c r="P319" s="20">
        <v>42944</v>
      </c>
      <c r="Q319" s="21">
        <v>0.37793981481481481</v>
      </c>
      <c r="R319" s="21">
        <v>0.3873611111111111</v>
      </c>
      <c r="S319" s="11" t="s">
        <v>9</v>
      </c>
      <c r="T319" s="35">
        <v>14</v>
      </c>
      <c r="U319" s="11"/>
    </row>
    <row r="320" spans="1:21" hidden="1" x14ac:dyDescent="0.25">
      <c r="A320">
        <v>6896175</v>
      </c>
      <c r="B320" s="1">
        <v>42942</v>
      </c>
      <c r="C320" s="2">
        <v>0.38309027777777777</v>
      </c>
      <c r="D320" s="2">
        <v>0.38425925925925924</v>
      </c>
      <c r="E320" t="str">
        <f>IF(LEN(telefony3[[#This Row],[nr]])=7,"stacjonarny",IF(LEN(telefony3[[#This Row],[nr]])=8,"komórkowy","zagraniczne"))</f>
        <v>stacjonarny</v>
      </c>
      <c r="F3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20" s="13">
        <v>6005020</v>
      </c>
      <c r="P320" s="17">
        <v>42928</v>
      </c>
      <c r="Q320" s="18">
        <v>0.38046296296296295</v>
      </c>
      <c r="R320" s="18">
        <v>0.38739583333333333</v>
      </c>
      <c r="S320" s="13" t="s">
        <v>9</v>
      </c>
      <c r="T320" s="34">
        <v>10</v>
      </c>
      <c r="U320" s="13"/>
    </row>
    <row r="321" spans="1:21" hidden="1" x14ac:dyDescent="0.25">
      <c r="A321">
        <v>8863988</v>
      </c>
      <c r="B321" s="1">
        <v>42923</v>
      </c>
      <c r="C321" s="2">
        <v>0.37998842592592591</v>
      </c>
      <c r="D321" s="2">
        <v>0.38434027777777779</v>
      </c>
      <c r="E321" t="str">
        <f>IF(LEN(telefony3[[#This Row],[nr]])=7,"stacjonarny",IF(LEN(telefony3[[#This Row],[nr]])=8,"komórkowy","zagraniczne"))</f>
        <v>stacjonarny</v>
      </c>
      <c r="F3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21" s="11">
        <v>1689993</v>
      </c>
      <c r="P321" s="20">
        <v>42942</v>
      </c>
      <c r="Q321" s="21">
        <v>0.38337962962962963</v>
      </c>
      <c r="R321" s="21">
        <v>0.38748842592592592</v>
      </c>
      <c r="S321" s="11" t="s">
        <v>9</v>
      </c>
      <c r="T321" s="35">
        <v>6</v>
      </c>
      <c r="U321" s="11"/>
    </row>
    <row r="322" spans="1:21" hidden="1" x14ac:dyDescent="0.25">
      <c r="A322">
        <v>2260131</v>
      </c>
      <c r="B322" s="1">
        <v>42943</v>
      </c>
      <c r="C322" s="2">
        <v>0.37664351851851852</v>
      </c>
      <c r="D322" s="2">
        <v>0.38442129629629629</v>
      </c>
      <c r="E322" t="str">
        <f>IF(LEN(telefony3[[#This Row],[nr]])=7,"stacjonarny",IF(LEN(telefony3[[#This Row],[nr]])=8,"komórkowy","zagraniczne"))</f>
        <v>stacjonarny</v>
      </c>
      <c r="F3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22" s="13">
        <v>3908162</v>
      </c>
      <c r="P322" s="17">
        <v>42941</v>
      </c>
      <c r="Q322" s="18">
        <v>0.37805555555555553</v>
      </c>
      <c r="R322" s="18">
        <v>0.38770833333333332</v>
      </c>
      <c r="S322" s="13" t="s">
        <v>9</v>
      </c>
      <c r="T322" s="34">
        <v>14</v>
      </c>
      <c r="U322" s="13"/>
    </row>
    <row r="323" spans="1:21" hidden="1" x14ac:dyDescent="0.25">
      <c r="A323">
        <v>14783929</v>
      </c>
      <c r="B323" s="1">
        <v>42937</v>
      </c>
      <c r="C323" s="2">
        <v>0.37891203703703702</v>
      </c>
      <c r="D323" s="2">
        <v>0.38443287037037038</v>
      </c>
      <c r="E323" t="str">
        <f>IF(LEN(telefony3[[#This Row],[nr]])=7,"stacjonarny",IF(LEN(telefony3[[#This Row],[nr]])=8,"komórkowy","zagraniczne"))</f>
        <v>komórkowy</v>
      </c>
      <c r="F3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323" s="11">
        <v>9777118</v>
      </c>
      <c r="P323" s="20">
        <v>42922</v>
      </c>
      <c r="Q323" s="21">
        <v>0.38156250000000003</v>
      </c>
      <c r="R323" s="21">
        <v>0.3878240740740741</v>
      </c>
      <c r="S323" s="11" t="s">
        <v>9</v>
      </c>
      <c r="T323" s="35">
        <v>10</v>
      </c>
      <c r="U323" s="11"/>
    </row>
    <row r="324" spans="1:21" hidden="1" x14ac:dyDescent="0.25">
      <c r="A324">
        <v>8461631</v>
      </c>
      <c r="B324" s="1">
        <v>42921</v>
      </c>
      <c r="C324" s="2">
        <v>0.38335648148148149</v>
      </c>
      <c r="D324" s="2">
        <v>0.38451388888888888</v>
      </c>
      <c r="E324" t="str">
        <f>IF(LEN(telefony3[[#This Row],[nr]])=7,"stacjonarny",IF(LEN(telefony3[[#This Row],[nr]])=8,"komórkowy","zagraniczne"))</f>
        <v>stacjonarny</v>
      </c>
      <c r="F3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24" s="13">
        <v>96191858</v>
      </c>
      <c r="P324" s="17">
        <v>42919</v>
      </c>
      <c r="Q324" s="18">
        <v>0.37987268518518519</v>
      </c>
      <c r="R324" s="18">
        <v>0.38802083333333331</v>
      </c>
      <c r="S324" s="13" t="s">
        <v>8</v>
      </c>
      <c r="T324" s="34">
        <v>12</v>
      </c>
      <c r="U324" s="13"/>
    </row>
    <row r="325" spans="1:21" hidden="1" x14ac:dyDescent="0.25">
      <c r="A325">
        <v>48919339</v>
      </c>
      <c r="B325" s="1">
        <v>42926</v>
      </c>
      <c r="C325" s="2">
        <v>0.38040509259259259</v>
      </c>
      <c r="D325" s="2">
        <v>0.38484953703703706</v>
      </c>
      <c r="E325" t="str">
        <f>IF(LEN(telefony3[[#This Row],[nr]])=7,"stacjonarny",IF(LEN(telefony3[[#This Row],[nr]])=8,"komórkowy","zagraniczne"))</f>
        <v>komórkowy</v>
      </c>
      <c r="F3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25" s="11">
        <v>7207066</v>
      </c>
      <c r="P325" s="20">
        <v>42920</v>
      </c>
      <c r="Q325" s="21">
        <v>0.3862962962962963</v>
      </c>
      <c r="R325" s="21">
        <v>0.3883449074074074</v>
      </c>
      <c r="S325" s="11" t="s">
        <v>9</v>
      </c>
      <c r="T325" s="35">
        <v>3</v>
      </c>
      <c r="U325" s="11"/>
    </row>
    <row r="326" spans="1:21" hidden="1" x14ac:dyDescent="0.25">
      <c r="A326">
        <v>22747425</v>
      </c>
      <c r="B326" s="1">
        <v>42919</v>
      </c>
      <c r="C326" s="2">
        <v>0.37719907407407405</v>
      </c>
      <c r="D326" s="2">
        <v>0.38513888888888886</v>
      </c>
      <c r="E326" t="str">
        <f>IF(LEN(telefony3[[#This Row],[nr]])=7,"stacjonarny",IF(LEN(telefony3[[#This Row],[nr]])=8,"komórkowy","zagraniczne"))</f>
        <v>komórkowy</v>
      </c>
      <c r="F3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26" s="13">
        <v>9279730</v>
      </c>
      <c r="P326" s="17">
        <v>42940</v>
      </c>
      <c r="Q326" s="18">
        <v>0.38046296296296295</v>
      </c>
      <c r="R326" s="18">
        <v>0.38836805555555554</v>
      </c>
      <c r="S326" s="13" t="s">
        <v>9</v>
      </c>
      <c r="T326" s="34">
        <v>12</v>
      </c>
      <c r="U326" s="13"/>
    </row>
    <row r="327" spans="1:21" hidden="1" x14ac:dyDescent="0.25">
      <c r="A327">
        <v>6859181</v>
      </c>
      <c r="B327" s="1">
        <v>42920</v>
      </c>
      <c r="C327" s="2">
        <v>0.38188657407407406</v>
      </c>
      <c r="D327" s="2">
        <v>0.38545138888888891</v>
      </c>
      <c r="E327" t="str">
        <f>IF(LEN(telefony3[[#This Row],[nr]])=7,"stacjonarny",IF(LEN(telefony3[[#This Row],[nr]])=8,"komórkowy","zagraniczne"))</f>
        <v>stacjonarny</v>
      </c>
      <c r="F3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327" s="11">
        <v>4007464</v>
      </c>
      <c r="P327" s="20">
        <v>42928</v>
      </c>
      <c r="Q327" s="21">
        <v>0.38767361111111109</v>
      </c>
      <c r="R327" s="21">
        <v>0.38848379629629631</v>
      </c>
      <c r="S327" s="11" t="s">
        <v>9</v>
      </c>
      <c r="T327" s="35">
        <v>2</v>
      </c>
      <c r="U327" s="11"/>
    </row>
    <row r="328" spans="1:21" hidden="1" x14ac:dyDescent="0.25">
      <c r="A328">
        <v>4857453</v>
      </c>
      <c r="B328" s="1">
        <v>42942</v>
      </c>
      <c r="C328" s="2">
        <v>0.38013888888888892</v>
      </c>
      <c r="D328" s="2">
        <v>0.385625</v>
      </c>
      <c r="E328" t="str">
        <f>IF(LEN(telefony3[[#This Row],[nr]])=7,"stacjonarny",IF(LEN(telefony3[[#This Row],[nr]])=8,"komórkowy","zagraniczne"))</f>
        <v>stacjonarny</v>
      </c>
      <c r="F3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328" s="13">
        <v>90533733</v>
      </c>
      <c r="P328" s="17">
        <v>42920</v>
      </c>
      <c r="Q328" s="18">
        <v>0.38092592592592595</v>
      </c>
      <c r="R328" s="18">
        <v>0.38866898148148149</v>
      </c>
      <c r="S328" s="13" t="s">
        <v>8</v>
      </c>
      <c r="T328" s="34">
        <v>12</v>
      </c>
      <c r="U328" s="13"/>
    </row>
    <row r="329" spans="1:21" hidden="1" x14ac:dyDescent="0.25">
      <c r="A329">
        <v>4901642</v>
      </c>
      <c r="B329" s="1">
        <v>42926</v>
      </c>
      <c r="C329" s="2">
        <v>0.37747685185185187</v>
      </c>
      <c r="D329" s="2">
        <v>0.38609953703703703</v>
      </c>
      <c r="E329" t="str">
        <f>IF(LEN(telefony3[[#This Row],[nr]])=7,"stacjonarny",IF(LEN(telefony3[[#This Row],[nr]])=8,"komórkowy","zagraniczne"))</f>
        <v>stacjonarny</v>
      </c>
      <c r="F3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329" s="11">
        <v>17314583</v>
      </c>
      <c r="P329" s="20">
        <v>42942</v>
      </c>
      <c r="Q329" s="21">
        <v>0.37843749999999998</v>
      </c>
      <c r="R329" s="21">
        <v>0.38879629629629631</v>
      </c>
      <c r="S329" s="11" t="s">
        <v>8</v>
      </c>
      <c r="T329" s="35">
        <v>15</v>
      </c>
      <c r="U329" s="11"/>
    </row>
    <row r="330" spans="1:21" hidden="1" x14ac:dyDescent="0.25">
      <c r="A330">
        <v>3508755</v>
      </c>
      <c r="B330" s="1">
        <v>42937</v>
      </c>
      <c r="C330" s="2">
        <v>0.37569444444444444</v>
      </c>
      <c r="D330" s="2">
        <v>0.38611111111111113</v>
      </c>
      <c r="E330" t="str">
        <f>IF(LEN(telefony3[[#This Row],[nr]])=7,"stacjonarny",IF(LEN(telefony3[[#This Row],[nr]])=8,"komórkowy","zagraniczne"))</f>
        <v>stacjonarny</v>
      </c>
      <c r="F3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330" s="13">
        <v>6574044</v>
      </c>
      <c r="P330" s="17">
        <v>42935</v>
      </c>
      <c r="Q330" s="18">
        <v>0.38173611111111111</v>
      </c>
      <c r="R330" s="18">
        <v>0.38915509259259257</v>
      </c>
      <c r="S330" s="13" t="s">
        <v>9</v>
      </c>
      <c r="T330" s="34">
        <v>11</v>
      </c>
      <c r="U330" s="13"/>
    </row>
    <row r="331" spans="1:21" hidden="1" x14ac:dyDescent="0.25">
      <c r="A331">
        <v>7421868</v>
      </c>
      <c r="B331" s="1">
        <v>42928</v>
      </c>
      <c r="C331" s="2">
        <v>0.38292824074074072</v>
      </c>
      <c r="D331" s="2">
        <v>0.38613425925925926</v>
      </c>
      <c r="E331" t="str">
        <f>IF(LEN(telefony3[[#This Row],[nr]])=7,"stacjonarny",IF(LEN(telefony3[[#This Row],[nr]])=8,"komórkowy","zagraniczne"))</f>
        <v>stacjonarny</v>
      </c>
      <c r="F3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31" s="11">
        <v>1409543</v>
      </c>
      <c r="P331" s="20">
        <v>42937</v>
      </c>
      <c r="Q331" s="21">
        <v>0.38086805555555553</v>
      </c>
      <c r="R331" s="21">
        <v>0.38918981481481479</v>
      </c>
      <c r="S331" s="11" t="s">
        <v>9</v>
      </c>
      <c r="T331" s="35">
        <v>12</v>
      </c>
      <c r="U331" s="11"/>
    </row>
    <row r="332" spans="1:21" hidden="1" x14ac:dyDescent="0.25">
      <c r="A332">
        <v>82239478</v>
      </c>
      <c r="B332" s="1">
        <v>42933</v>
      </c>
      <c r="C332" s="2">
        <v>0.38178240740740743</v>
      </c>
      <c r="D332" s="2">
        <v>0.38648148148148148</v>
      </c>
      <c r="E332" t="str">
        <f>IF(LEN(telefony3[[#This Row],[nr]])=7,"stacjonarny",IF(LEN(telefony3[[#This Row],[nr]])=8,"komórkowy","zagraniczne"))</f>
        <v>komórkowy</v>
      </c>
      <c r="F3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32" s="13">
        <v>6891636</v>
      </c>
      <c r="P332" s="17">
        <v>42937</v>
      </c>
      <c r="Q332" s="18">
        <v>0.38633101851851853</v>
      </c>
      <c r="R332" s="18">
        <v>0.38923611111111112</v>
      </c>
      <c r="S332" s="13" t="s">
        <v>9</v>
      </c>
      <c r="T332" s="34">
        <v>5</v>
      </c>
      <c r="U332" s="13"/>
    </row>
    <row r="333" spans="1:21" hidden="1" x14ac:dyDescent="0.25">
      <c r="A333">
        <v>1225082</v>
      </c>
      <c r="B333" s="1">
        <v>42934</v>
      </c>
      <c r="C333" s="2">
        <v>0.38516203703703705</v>
      </c>
      <c r="D333" s="2">
        <v>0.38653935185185184</v>
      </c>
      <c r="E333" t="str">
        <f>IF(LEN(telefony3[[#This Row],[nr]])=7,"stacjonarny",IF(LEN(telefony3[[#This Row],[nr]])=8,"komórkowy","zagraniczne"))</f>
        <v>stacjonarny</v>
      </c>
      <c r="F3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33" s="11">
        <v>3493348</v>
      </c>
      <c r="P333" s="20">
        <v>42928</v>
      </c>
      <c r="Q333" s="21">
        <v>0.37934027777777779</v>
      </c>
      <c r="R333" s="21">
        <v>0.38925925925925925</v>
      </c>
      <c r="S333" s="11" t="s">
        <v>9</v>
      </c>
      <c r="T333" s="35">
        <v>15</v>
      </c>
      <c r="U333" s="11"/>
    </row>
    <row r="334" spans="1:21" hidden="1" x14ac:dyDescent="0.25">
      <c r="A334">
        <v>53378457</v>
      </c>
      <c r="B334" s="1">
        <v>42940</v>
      </c>
      <c r="C334" s="2">
        <v>0.3777314814814815</v>
      </c>
      <c r="D334" s="2">
        <v>0.38680555555555557</v>
      </c>
      <c r="E334" t="str">
        <f>IF(LEN(telefony3[[#This Row],[nr]])=7,"stacjonarny",IF(LEN(telefony3[[#This Row],[nr]])=8,"komórkowy","zagraniczne"))</f>
        <v>komórkowy</v>
      </c>
      <c r="F3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334" s="13">
        <v>4925279</v>
      </c>
      <c r="P334" s="17">
        <v>42927</v>
      </c>
      <c r="Q334" s="18">
        <v>0.3850925925925926</v>
      </c>
      <c r="R334" s="18">
        <v>0.38929398148148148</v>
      </c>
      <c r="S334" s="13" t="s">
        <v>9</v>
      </c>
      <c r="T334" s="34">
        <v>7</v>
      </c>
      <c r="U334" s="13"/>
    </row>
    <row r="335" spans="1:21" hidden="1" x14ac:dyDescent="0.25">
      <c r="A335">
        <v>39669014</v>
      </c>
      <c r="B335" s="1">
        <v>42926</v>
      </c>
      <c r="C335" s="2">
        <v>0.37930555555555556</v>
      </c>
      <c r="D335" s="2">
        <v>0.38686342592592593</v>
      </c>
      <c r="E335" t="str">
        <f>IF(LEN(telefony3[[#This Row],[nr]])=7,"stacjonarny",IF(LEN(telefony3[[#This Row],[nr]])=8,"komórkowy","zagraniczne"))</f>
        <v>komórkowy</v>
      </c>
      <c r="F3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35" s="11">
        <v>88666908</v>
      </c>
      <c r="P335" s="20">
        <v>42940</v>
      </c>
      <c r="Q335" s="21">
        <v>0.37983796296296296</v>
      </c>
      <c r="R335" s="21">
        <v>0.38929398148148148</v>
      </c>
      <c r="S335" s="11" t="s">
        <v>8</v>
      </c>
      <c r="T335" s="35">
        <v>14</v>
      </c>
      <c r="U335" s="11"/>
    </row>
    <row r="336" spans="1:21" hidden="1" x14ac:dyDescent="0.25">
      <c r="A336">
        <v>6131743</v>
      </c>
      <c r="B336" s="1">
        <v>42944</v>
      </c>
      <c r="C336" s="2">
        <v>0.38305555555555554</v>
      </c>
      <c r="D336" s="2">
        <v>0.38718750000000002</v>
      </c>
      <c r="E336" t="str">
        <f>IF(LEN(telefony3[[#This Row],[nr]])=7,"stacjonarny",IF(LEN(telefony3[[#This Row],[nr]])=8,"komórkowy","zagraniczne"))</f>
        <v>stacjonarny</v>
      </c>
      <c r="F3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336" s="13">
        <v>2928766</v>
      </c>
      <c r="P336" s="17">
        <v>42940</v>
      </c>
      <c r="Q336" s="18">
        <v>0.38156250000000003</v>
      </c>
      <c r="R336" s="18">
        <v>0.3893402777777778</v>
      </c>
      <c r="S336" s="13" t="s">
        <v>9</v>
      </c>
      <c r="T336" s="34">
        <v>12</v>
      </c>
      <c r="U336" s="13"/>
    </row>
    <row r="337" spans="1:21" hidden="1" x14ac:dyDescent="0.25">
      <c r="A337">
        <v>6068132</v>
      </c>
      <c r="B337" s="1">
        <v>42944</v>
      </c>
      <c r="C337" s="2">
        <v>0.37793981481481481</v>
      </c>
      <c r="D337" s="2">
        <v>0.3873611111111111</v>
      </c>
      <c r="E337" t="str">
        <f>IF(LEN(telefony3[[#This Row],[nr]])=7,"stacjonarny",IF(LEN(telefony3[[#This Row],[nr]])=8,"komórkowy","zagraniczne"))</f>
        <v>stacjonarny</v>
      </c>
      <c r="F3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337" s="11">
        <v>2557643</v>
      </c>
      <c r="P337" s="20">
        <v>42933</v>
      </c>
      <c r="Q337" s="21">
        <v>0.38622685185185185</v>
      </c>
      <c r="R337" s="21">
        <v>0.38957175925925924</v>
      </c>
      <c r="S337" s="11" t="s">
        <v>9</v>
      </c>
      <c r="T337" s="35">
        <v>5</v>
      </c>
      <c r="U337" s="11"/>
    </row>
    <row r="338" spans="1:21" hidden="1" x14ac:dyDescent="0.25">
      <c r="A338">
        <v>6005020</v>
      </c>
      <c r="B338" s="1">
        <v>42928</v>
      </c>
      <c r="C338" s="2">
        <v>0.38046296296296295</v>
      </c>
      <c r="D338" s="2">
        <v>0.38739583333333333</v>
      </c>
      <c r="E338" t="str">
        <f>IF(LEN(telefony3[[#This Row],[nr]])=7,"stacjonarny",IF(LEN(telefony3[[#This Row],[nr]])=8,"komórkowy","zagraniczne"))</f>
        <v>stacjonarny</v>
      </c>
      <c r="F3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338" s="13">
        <v>29121099</v>
      </c>
      <c r="P338" s="17">
        <v>42923</v>
      </c>
      <c r="Q338" s="18">
        <v>0.3835763888888889</v>
      </c>
      <c r="R338" s="18">
        <v>0.38965277777777779</v>
      </c>
      <c r="S338" s="13" t="s">
        <v>8</v>
      </c>
      <c r="T338" s="34">
        <v>9</v>
      </c>
      <c r="U338" s="13"/>
    </row>
    <row r="339" spans="1:21" hidden="1" x14ac:dyDescent="0.25">
      <c r="A339">
        <v>1689993</v>
      </c>
      <c r="B339" s="1">
        <v>42942</v>
      </c>
      <c r="C339" s="2">
        <v>0.38337962962962963</v>
      </c>
      <c r="D339" s="2">
        <v>0.38748842592592592</v>
      </c>
      <c r="E339" t="str">
        <f>IF(LEN(telefony3[[#This Row],[nr]])=7,"stacjonarny",IF(LEN(telefony3[[#This Row],[nr]])=8,"komórkowy","zagraniczne"))</f>
        <v>stacjonarny</v>
      </c>
      <c r="F3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339" s="11">
        <v>1775586</v>
      </c>
      <c r="P339" s="20">
        <v>42934</v>
      </c>
      <c r="Q339" s="21">
        <v>0.38452546296296297</v>
      </c>
      <c r="R339" s="21">
        <v>0.38978009259259261</v>
      </c>
      <c r="S339" s="11" t="s">
        <v>9</v>
      </c>
      <c r="T339" s="35">
        <v>8</v>
      </c>
      <c r="U339" s="11"/>
    </row>
    <row r="340" spans="1:21" hidden="1" x14ac:dyDescent="0.25">
      <c r="A340">
        <v>3908162</v>
      </c>
      <c r="B340" s="1">
        <v>42941</v>
      </c>
      <c r="C340" s="2">
        <v>0.37805555555555553</v>
      </c>
      <c r="D340" s="2">
        <v>0.38770833333333332</v>
      </c>
      <c r="E340" t="str">
        <f>IF(LEN(telefony3[[#This Row],[nr]])=7,"stacjonarny",IF(LEN(telefony3[[#This Row],[nr]])=8,"komórkowy","zagraniczne"))</f>
        <v>stacjonarny</v>
      </c>
      <c r="F3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340" s="13">
        <v>9446278</v>
      </c>
      <c r="P340" s="17">
        <v>42942</v>
      </c>
      <c r="Q340" s="18">
        <v>0.38871527777777776</v>
      </c>
      <c r="R340" s="18">
        <v>0.38982638888888888</v>
      </c>
      <c r="S340" s="13" t="s">
        <v>9</v>
      </c>
      <c r="T340" s="34">
        <v>2</v>
      </c>
      <c r="U340" s="13"/>
    </row>
    <row r="341" spans="1:21" hidden="1" x14ac:dyDescent="0.25">
      <c r="A341">
        <v>9777118</v>
      </c>
      <c r="B341" s="1">
        <v>42922</v>
      </c>
      <c r="C341" s="2">
        <v>0.38156250000000003</v>
      </c>
      <c r="D341" s="2">
        <v>0.3878240740740741</v>
      </c>
      <c r="E341" t="str">
        <f>IF(LEN(telefony3[[#This Row],[nr]])=7,"stacjonarny",IF(LEN(telefony3[[#This Row],[nr]])=8,"komórkowy","zagraniczne"))</f>
        <v>stacjonarny</v>
      </c>
      <c r="F3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341" s="11">
        <v>78709747</v>
      </c>
      <c r="P341" s="20">
        <v>42941</v>
      </c>
      <c r="Q341" s="21">
        <v>0.38638888888888889</v>
      </c>
      <c r="R341" s="21">
        <v>0.38983796296296297</v>
      </c>
      <c r="S341" s="11" t="s">
        <v>8</v>
      </c>
      <c r="T341" s="35">
        <v>5</v>
      </c>
      <c r="U341" s="11"/>
    </row>
    <row r="342" spans="1:21" hidden="1" x14ac:dyDescent="0.25">
      <c r="A342">
        <v>96191858</v>
      </c>
      <c r="B342" s="1">
        <v>42919</v>
      </c>
      <c r="C342" s="2">
        <v>0.37987268518518519</v>
      </c>
      <c r="D342" s="2">
        <v>0.38802083333333331</v>
      </c>
      <c r="E342" t="str">
        <f>IF(LEN(telefony3[[#This Row],[nr]])=7,"stacjonarny",IF(LEN(telefony3[[#This Row],[nr]])=8,"komórkowy","zagraniczne"))</f>
        <v>komórkowy</v>
      </c>
      <c r="F3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42" s="13">
        <v>1355775</v>
      </c>
      <c r="P342" s="17">
        <v>42930</v>
      </c>
      <c r="Q342" s="18">
        <v>0.38942129629629629</v>
      </c>
      <c r="R342" s="18">
        <v>0.39034722222222223</v>
      </c>
      <c r="S342" s="13" t="s">
        <v>9</v>
      </c>
      <c r="T342" s="34">
        <v>2</v>
      </c>
      <c r="U342" s="13"/>
    </row>
    <row r="343" spans="1:21" hidden="1" x14ac:dyDescent="0.25">
      <c r="A343">
        <v>7207066</v>
      </c>
      <c r="B343" s="1">
        <v>42920</v>
      </c>
      <c r="C343" s="2">
        <v>0.3862962962962963</v>
      </c>
      <c r="D343" s="2">
        <v>0.3883449074074074</v>
      </c>
      <c r="E343" t="str">
        <f>IF(LEN(telefony3[[#This Row],[nr]])=7,"stacjonarny",IF(LEN(telefony3[[#This Row],[nr]])=8,"komórkowy","zagraniczne"))</f>
        <v>stacjonarny</v>
      </c>
      <c r="F3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43" s="11">
        <v>2252239</v>
      </c>
      <c r="P343" s="20">
        <v>42927</v>
      </c>
      <c r="Q343" s="21">
        <v>0.38233796296296296</v>
      </c>
      <c r="R343" s="21">
        <v>0.39034722222222223</v>
      </c>
      <c r="S343" s="11" t="s">
        <v>9</v>
      </c>
      <c r="T343" s="35">
        <v>12</v>
      </c>
      <c r="U343" s="11"/>
    </row>
    <row r="344" spans="1:21" hidden="1" x14ac:dyDescent="0.25">
      <c r="A344">
        <v>9279730</v>
      </c>
      <c r="B344" s="1">
        <v>42940</v>
      </c>
      <c r="C344" s="2">
        <v>0.38046296296296295</v>
      </c>
      <c r="D344" s="2">
        <v>0.38836805555555554</v>
      </c>
      <c r="E344" t="str">
        <f>IF(LEN(telefony3[[#This Row],[nr]])=7,"stacjonarny",IF(LEN(telefony3[[#This Row],[nr]])=8,"komórkowy","zagraniczne"))</f>
        <v>stacjonarny</v>
      </c>
      <c r="F3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44" s="13">
        <v>9680416</v>
      </c>
      <c r="P344" s="17">
        <v>42929</v>
      </c>
      <c r="Q344" s="18">
        <v>0.38480324074074074</v>
      </c>
      <c r="R344" s="18">
        <v>0.39057870370370368</v>
      </c>
      <c r="S344" s="13" t="s">
        <v>9</v>
      </c>
      <c r="T344" s="34">
        <v>9</v>
      </c>
      <c r="U344" s="13"/>
    </row>
    <row r="345" spans="1:21" hidden="1" x14ac:dyDescent="0.25">
      <c r="A345">
        <v>4007464</v>
      </c>
      <c r="B345" s="1">
        <v>42928</v>
      </c>
      <c r="C345" s="2">
        <v>0.38767361111111109</v>
      </c>
      <c r="D345" s="2">
        <v>0.38848379629629631</v>
      </c>
      <c r="E345" t="str">
        <f>IF(LEN(telefony3[[#This Row],[nr]])=7,"stacjonarny",IF(LEN(telefony3[[#This Row],[nr]])=8,"komórkowy","zagraniczne"))</f>
        <v>stacjonarny</v>
      </c>
      <c r="F3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45" s="11">
        <v>7340326</v>
      </c>
      <c r="P345" s="20">
        <v>42935</v>
      </c>
      <c r="Q345" s="21">
        <v>0.3898611111111111</v>
      </c>
      <c r="R345" s="21">
        <v>0.39067129629629632</v>
      </c>
      <c r="S345" s="11" t="s">
        <v>9</v>
      </c>
      <c r="T345" s="35">
        <v>2</v>
      </c>
      <c r="U345" s="11"/>
    </row>
    <row r="346" spans="1:21" hidden="1" x14ac:dyDescent="0.25">
      <c r="A346">
        <v>90533733</v>
      </c>
      <c r="B346" s="1">
        <v>42920</v>
      </c>
      <c r="C346" s="2">
        <v>0.38092592592592595</v>
      </c>
      <c r="D346" s="2">
        <v>0.38866898148148149</v>
      </c>
      <c r="E346" t="str">
        <f>IF(LEN(telefony3[[#This Row],[nr]])=7,"stacjonarny",IF(LEN(telefony3[[#This Row],[nr]])=8,"komórkowy","zagraniczne"))</f>
        <v>komórkowy</v>
      </c>
      <c r="F3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46" s="13">
        <v>3999937</v>
      </c>
      <c r="P346" s="17">
        <v>42930</v>
      </c>
      <c r="Q346" s="18">
        <v>0.38447916666666665</v>
      </c>
      <c r="R346" s="18">
        <v>0.39068287037037036</v>
      </c>
      <c r="S346" s="13" t="s">
        <v>9</v>
      </c>
      <c r="T346" s="34">
        <v>9</v>
      </c>
      <c r="U346" s="13"/>
    </row>
    <row r="347" spans="1:21" hidden="1" x14ac:dyDescent="0.25">
      <c r="A347">
        <v>17314583</v>
      </c>
      <c r="B347" s="1">
        <v>42942</v>
      </c>
      <c r="C347" s="2">
        <v>0.37843749999999998</v>
      </c>
      <c r="D347" s="2">
        <v>0.38879629629629631</v>
      </c>
      <c r="E347" t="str">
        <f>IF(LEN(telefony3[[#This Row],[nr]])=7,"stacjonarny",IF(LEN(telefony3[[#This Row],[nr]])=8,"komórkowy","zagraniczne"))</f>
        <v>komórkowy</v>
      </c>
      <c r="F3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347" s="11">
        <v>94989369</v>
      </c>
      <c r="P347" s="20">
        <v>42942</v>
      </c>
      <c r="Q347" s="21">
        <v>0.37965277777777778</v>
      </c>
      <c r="R347" s="21">
        <v>0.39068287037037036</v>
      </c>
      <c r="S347" s="11" t="s">
        <v>8</v>
      </c>
      <c r="T347" s="35">
        <v>16</v>
      </c>
      <c r="U347" s="11"/>
    </row>
    <row r="348" spans="1:21" hidden="1" x14ac:dyDescent="0.25">
      <c r="A348">
        <v>6574044</v>
      </c>
      <c r="B348" s="1">
        <v>42935</v>
      </c>
      <c r="C348" s="2">
        <v>0.38173611111111111</v>
      </c>
      <c r="D348" s="2">
        <v>0.38915509259259257</v>
      </c>
      <c r="E348" t="str">
        <f>IF(LEN(telefony3[[#This Row],[nr]])=7,"stacjonarny",IF(LEN(telefony3[[#This Row],[nr]])=8,"komórkowy","zagraniczne"))</f>
        <v>stacjonarny</v>
      </c>
      <c r="F3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48" s="13">
        <v>4785864</v>
      </c>
      <c r="P348" s="17">
        <v>42935</v>
      </c>
      <c r="Q348" s="18">
        <v>0.38833333333333331</v>
      </c>
      <c r="R348" s="18">
        <v>0.39069444444444446</v>
      </c>
      <c r="S348" s="13" t="s">
        <v>9</v>
      </c>
      <c r="T348" s="34">
        <v>4</v>
      </c>
      <c r="U348" s="13"/>
    </row>
    <row r="349" spans="1:21" hidden="1" x14ac:dyDescent="0.25">
      <c r="A349">
        <v>1409543</v>
      </c>
      <c r="B349" s="1">
        <v>42937</v>
      </c>
      <c r="C349" s="2">
        <v>0.38086805555555553</v>
      </c>
      <c r="D349" s="2">
        <v>0.38918981481481479</v>
      </c>
      <c r="E349" t="str">
        <f>IF(LEN(telefony3[[#This Row],[nr]])=7,"stacjonarny",IF(LEN(telefony3[[#This Row],[nr]])=8,"komórkowy","zagraniczne"))</f>
        <v>stacjonarny</v>
      </c>
      <c r="F3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49" s="11">
        <v>2814524</v>
      </c>
      <c r="P349" s="20">
        <v>42923</v>
      </c>
      <c r="Q349" s="21">
        <v>0.38922453703703702</v>
      </c>
      <c r="R349" s="21">
        <v>0.39096064814814813</v>
      </c>
      <c r="S349" s="11" t="s">
        <v>9</v>
      </c>
      <c r="T349" s="35">
        <v>3</v>
      </c>
      <c r="U349" s="11"/>
    </row>
    <row r="350" spans="1:21" hidden="1" x14ac:dyDescent="0.25">
      <c r="A350">
        <v>6891636</v>
      </c>
      <c r="B350" s="1">
        <v>42937</v>
      </c>
      <c r="C350" s="2">
        <v>0.38633101851851853</v>
      </c>
      <c r="D350" s="2">
        <v>0.38923611111111112</v>
      </c>
      <c r="E350" t="str">
        <f>IF(LEN(telefony3[[#This Row],[nr]])=7,"stacjonarny",IF(LEN(telefony3[[#This Row],[nr]])=8,"komórkowy","zagraniczne"))</f>
        <v>stacjonarny</v>
      </c>
      <c r="F3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50" s="13">
        <v>5610335</v>
      </c>
      <c r="P350" s="17">
        <v>42936</v>
      </c>
      <c r="Q350" s="18">
        <v>0.39055555555555554</v>
      </c>
      <c r="R350" s="18">
        <v>0.39101851851851854</v>
      </c>
      <c r="S350" s="13" t="s">
        <v>9</v>
      </c>
      <c r="T350" s="34">
        <v>1</v>
      </c>
      <c r="U350" s="13"/>
    </row>
    <row r="351" spans="1:21" hidden="1" x14ac:dyDescent="0.25">
      <c r="A351">
        <v>3493348</v>
      </c>
      <c r="B351" s="1">
        <v>42928</v>
      </c>
      <c r="C351" s="2">
        <v>0.37934027777777779</v>
      </c>
      <c r="D351" s="2">
        <v>0.38925925925925925</v>
      </c>
      <c r="E351" t="str">
        <f>IF(LEN(telefony3[[#This Row],[nr]])=7,"stacjonarny",IF(LEN(telefony3[[#This Row],[nr]])=8,"komórkowy","zagraniczne"))</f>
        <v>stacjonarny</v>
      </c>
      <c r="F3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351" s="11">
        <v>1859884</v>
      </c>
      <c r="P351" s="20">
        <v>42941</v>
      </c>
      <c r="Q351" s="21">
        <v>0.38668981481481479</v>
      </c>
      <c r="R351" s="21">
        <v>0.3913773148148148</v>
      </c>
      <c r="S351" s="11" t="s">
        <v>9</v>
      </c>
      <c r="T351" s="35">
        <v>7</v>
      </c>
      <c r="U351" s="11"/>
    </row>
    <row r="352" spans="1:21" hidden="1" x14ac:dyDescent="0.25">
      <c r="A352">
        <v>4925279</v>
      </c>
      <c r="B352" s="1">
        <v>42927</v>
      </c>
      <c r="C352" s="2">
        <v>0.3850925925925926</v>
      </c>
      <c r="D352" s="2">
        <v>0.38929398148148148</v>
      </c>
      <c r="E352" t="str">
        <f>IF(LEN(telefony3[[#This Row],[nr]])=7,"stacjonarny",IF(LEN(telefony3[[#This Row],[nr]])=8,"komórkowy","zagraniczne"))</f>
        <v>stacjonarny</v>
      </c>
      <c r="F3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52" s="13">
        <v>24290062</v>
      </c>
      <c r="P352" s="17">
        <v>42936</v>
      </c>
      <c r="Q352" s="18">
        <v>0.38047453703703704</v>
      </c>
      <c r="R352" s="18">
        <v>0.39142361111111112</v>
      </c>
      <c r="S352" s="13" t="s">
        <v>8</v>
      </c>
      <c r="T352" s="34">
        <v>16</v>
      </c>
      <c r="U352" s="13"/>
    </row>
    <row r="353" spans="1:21" hidden="1" x14ac:dyDescent="0.25">
      <c r="A353">
        <v>88666908</v>
      </c>
      <c r="B353" s="1">
        <v>42940</v>
      </c>
      <c r="C353" s="2">
        <v>0.37983796296296296</v>
      </c>
      <c r="D353" s="2">
        <v>0.38929398148148148</v>
      </c>
      <c r="E353" t="str">
        <f>IF(LEN(telefony3[[#This Row],[nr]])=7,"stacjonarny",IF(LEN(telefony3[[#This Row],[nr]])=8,"komórkowy","zagraniczne"))</f>
        <v>komórkowy</v>
      </c>
      <c r="F3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353" s="11">
        <v>26204415</v>
      </c>
      <c r="P353" s="20">
        <v>42922</v>
      </c>
      <c r="Q353" s="21">
        <v>0.38806712962962964</v>
      </c>
      <c r="R353" s="21">
        <v>0.39144675925925926</v>
      </c>
      <c r="S353" s="11" t="s">
        <v>8</v>
      </c>
      <c r="T353" s="35">
        <v>5</v>
      </c>
      <c r="U353" s="11"/>
    </row>
    <row r="354" spans="1:21" hidden="1" x14ac:dyDescent="0.25">
      <c r="A354">
        <v>2928766</v>
      </c>
      <c r="B354" s="1">
        <v>42940</v>
      </c>
      <c r="C354" s="2">
        <v>0.38156250000000003</v>
      </c>
      <c r="D354" s="2">
        <v>0.3893402777777778</v>
      </c>
      <c r="E354" t="str">
        <f>IF(LEN(telefony3[[#This Row],[nr]])=7,"stacjonarny",IF(LEN(telefony3[[#This Row],[nr]])=8,"komórkowy","zagraniczne"))</f>
        <v>stacjonarny</v>
      </c>
      <c r="F3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54" s="13">
        <v>54713807</v>
      </c>
      <c r="P354" s="17">
        <v>42928</v>
      </c>
      <c r="Q354" s="18">
        <v>0.38968750000000002</v>
      </c>
      <c r="R354" s="18">
        <v>0.39152777777777775</v>
      </c>
      <c r="S354" s="13" t="s">
        <v>8</v>
      </c>
      <c r="T354" s="34">
        <v>3</v>
      </c>
      <c r="U354" s="13"/>
    </row>
    <row r="355" spans="1:21" hidden="1" x14ac:dyDescent="0.25">
      <c r="A355">
        <v>2557643</v>
      </c>
      <c r="B355" s="1">
        <v>42933</v>
      </c>
      <c r="C355" s="2">
        <v>0.38622685185185185</v>
      </c>
      <c r="D355" s="2">
        <v>0.38957175925925924</v>
      </c>
      <c r="E355" t="str">
        <f>IF(LEN(telefony3[[#This Row],[nr]])=7,"stacjonarny",IF(LEN(telefony3[[#This Row],[nr]])=8,"komórkowy","zagraniczne"))</f>
        <v>stacjonarny</v>
      </c>
      <c r="F3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55" s="11">
        <v>2227803</v>
      </c>
      <c r="P355" s="20">
        <v>42928</v>
      </c>
      <c r="Q355" s="21">
        <v>0.38317129629629632</v>
      </c>
      <c r="R355" s="21">
        <v>0.39157407407407407</v>
      </c>
      <c r="S355" s="11" t="s">
        <v>9</v>
      </c>
      <c r="T355" s="35">
        <v>13</v>
      </c>
      <c r="U355" s="11"/>
    </row>
    <row r="356" spans="1:21" hidden="1" x14ac:dyDescent="0.25">
      <c r="A356">
        <v>29121099</v>
      </c>
      <c r="B356" s="1">
        <v>42923</v>
      </c>
      <c r="C356" s="2">
        <v>0.3835763888888889</v>
      </c>
      <c r="D356" s="2">
        <v>0.38965277777777779</v>
      </c>
      <c r="E356" t="str">
        <f>IF(LEN(telefony3[[#This Row],[nr]])=7,"stacjonarny",IF(LEN(telefony3[[#This Row],[nr]])=8,"komórkowy","zagraniczne"))</f>
        <v>komórkowy</v>
      </c>
      <c r="F3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356" s="13">
        <v>3109039</v>
      </c>
      <c r="P356" s="17">
        <v>42935</v>
      </c>
      <c r="Q356" s="18">
        <v>0.38979166666666665</v>
      </c>
      <c r="R356" s="18">
        <v>0.39171296296296299</v>
      </c>
      <c r="S356" s="13" t="s">
        <v>9</v>
      </c>
      <c r="T356" s="34">
        <v>3</v>
      </c>
      <c r="U356" s="13"/>
    </row>
    <row r="357" spans="1:21" hidden="1" x14ac:dyDescent="0.25">
      <c r="A357">
        <v>1775586</v>
      </c>
      <c r="B357" s="1">
        <v>42934</v>
      </c>
      <c r="C357" s="2">
        <v>0.38452546296296297</v>
      </c>
      <c r="D357" s="2">
        <v>0.38978009259259261</v>
      </c>
      <c r="E357" t="str">
        <f>IF(LEN(telefony3[[#This Row],[nr]])=7,"stacjonarny",IF(LEN(telefony3[[#This Row],[nr]])=8,"komórkowy","zagraniczne"))</f>
        <v>stacjonarny</v>
      </c>
      <c r="F3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357" s="11">
        <v>23368531</v>
      </c>
      <c r="P357" s="20">
        <v>42933</v>
      </c>
      <c r="Q357" s="21">
        <v>0.39103009259259258</v>
      </c>
      <c r="R357" s="21">
        <v>0.39221064814814816</v>
      </c>
      <c r="S357" s="11" t="s">
        <v>8</v>
      </c>
      <c r="T357" s="35">
        <v>2</v>
      </c>
      <c r="U357" s="11"/>
    </row>
    <row r="358" spans="1:21" hidden="1" x14ac:dyDescent="0.25">
      <c r="A358">
        <v>9446278</v>
      </c>
      <c r="B358" s="1">
        <v>42942</v>
      </c>
      <c r="C358" s="2">
        <v>0.38871527777777776</v>
      </c>
      <c r="D358" s="2">
        <v>0.38982638888888888</v>
      </c>
      <c r="E358" t="str">
        <f>IF(LEN(telefony3[[#This Row],[nr]])=7,"stacjonarny",IF(LEN(telefony3[[#This Row],[nr]])=8,"komórkowy","zagraniczne"))</f>
        <v>stacjonarny</v>
      </c>
      <c r="F3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58" s="13">
        <v>4501726</v>
      </c>
      <c r="P358" s="17">
        <v>42933</v>
      </c>
      <c r="Q358" s="18">
        <v>0.38754629629629628</v>
      </c>
      <c r="R358" s="18">
        <v>0.39260416666666664</v>
      </c>
      <c r="S358" s="13" t="s">
        <v>9</v>
      </c>
      <c r="T358" s="34">
        <v>8</v>
      </c>
      <c r="U358" s="13"/>
    </row>
    <row r="359" spans="1:21" hidden="1" x14ac:dyDescent="0.25">
      <c r="A359">
        <v>78709747</v>
      </c>
      <c r="B359" s="1">
        <v>42941</v>
      </c>
      <c r="C359" s="2">
        <v>0.38638888888888889</v>
      </c>
      <c r="D359" s="2">
        <v>0.38983796296296297</v>
      </c>
      <c r="E359" t="str">
        <f>IF(LEN(telefony3[[#This Row],[nr]])=7,"stacjonarny",IF(LEN(telefony3[[#This Row],[nr]])=8,"komórkowy","zagraniczne"))</f>
        <v>komórkowy</v>
      </c>
      <c r="F3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59" s="11">
        <v>2915745</v>
      </c>
      <c r="P359" s="20">
        <v>42920</v>
      </c>
      <c r="Q359" s="21">
        <v>0.39210648148148147</v>
      </c>
      <c r="R359" s="21">
        <v>0.39277777777777778</v>
      </c>
      <c r="S359" s="11" t="s">
        <v>9</v>
      </c>
      <c r="T359" s="35">
        <v>1</v>
      </c>
      <c r="U359" s="11"/>
    </row>
    <row r="360" spans="1:21" hidden="1" x14ac:dyDescent="0.25">
      <c r="A360">
        <v>1355775</v>
      </c>
      <c r="B360" s="1">
        <v>42930</v>
      </c>
      <c r="C360" s="2">
        <v>0.38942129629629629</v>
      </c>
      <c r="D360" s="2">
        <v>0.39034722222222223</v>
      </c>
      <c r="E360" t="str">
        <f>IF(LEN(telefony3[[#This Row],[nr]])=7,"stacjonarny",IF(LEN(telefony3[[#This Row],[nr]])=8,"komórkowy","zagraniczne"))</f>
        <v>stacjonarny</v>
      </c>
      <c r="F3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60" s="13">
        <v>1183006</v>
      </c>
      <c r="P360" s="17">
        <v>42942</v>
      </c>
      <c r="Q360" s="18">
        <v>0.38601851851851854</v>
      </c>
      <c r="R360" s="18">
        <v>0.39283564814814814</v>
      </c>
      <c r="S360" s="13" t="s">
        <v>9</v>
      </c>
      <c r="T360" s="34">
        <v>10</v>
      </c>
      <c r="U360" s="13"/>
    </row>
    <row r="361" spans="1:21" hidden="1" x14ac:dyDescent="0.25">
      <c r="A361">
        <v>2252239</v>
      </c>
      <c r="B361" s="1">
        <v>42927</v>
      </c>
      <c r="C361" s="2">
        <v>0.38233796296296296</v>
      </c>
      <c r="D361" s="2">
        <v>0.39034722222222223</v>
      </c>
      <c r="E361" t="str">
        <f>IF(LEN(telefony3[[#This Row],[nr]])=7,"stacjonarny",IF(LEN(telefony3[[#This Row],[nr]])=8,"komórkowy","zagraniczne"))</f>
        <v>stacjonarny</v>
      </c>
      <c r="F3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361" s="11">
        <v>20485333</v>
      </c>
      <c r="P361" s="20">
        <v>42941</v>
      </c>
      <c r="Q361" s="21">
        <v>0.38230324074074074</v>
      </c>
      <c r="R361" s="21">
        <v>0.39293981481481483</v>
      </c>
      <c r="S361" s="11" t="s">
        <v>8</v>
      </c>
      <c r="T361" s="35">
        <v>16</v>
      </c>
      <c r="U361" s="11"/>
    </row>
    <row r="362" spans="1:21" hidden="1" x14ac:dyDescent="0.25">
      <c r="A362">
        <v>9680416</v>
      </c>
      <c r="B362" s="1">
        <v>42929</v>
      </c>
      <c r="C362" s="2">
        <v>0.38480324074074074</v>
      </c>
      <c r="D362" s="2">
        <v>0.39057870370370368</v>
      </c>
      <c r="E362" t="str">
        <f>IF(LEN(telefony3[[#This Row],[nr]])=7,"stacjonarny",IF(LEN(telefony3[[#This Row],[nr]])=8,"komórkowy","zagraniczne"))</f>
        <v>stacjonarny</v>
      </c>
      <c r="F3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362" s="13">
        <v>41156424</v>
      </c>
      <c r="P362" s="17">
        <v>42926</v>
      </c>
      <c r="Q362" s="18">
        <v>0.38715277777777779</v>
      </c>
      <c r="R362" s="18">
        <v>0.39293981481481483</v>
      </c>
      <c r="S362" s="13" t="s">
        <v>8</v>
      </c>
      <c r="T362" s="34">
        <v>9</v>
      </c>
      <c r="U362" s="13"/>
    </row>
    <row r="363" spans="1:21" hidden="1" x14ac:dyDescent="0.25">
      <c r="A363">
        <v>7340326</v>
      </c>
      <c r="B363" s="1">
        <v>42935</v>
      </c>
      <c r="C363" s="2">
        <v>0.3898611111111111</v>
      </c>
      <c r="D363" s="2">
        <v>0.39067129629629632</v>
      </c>
      <c r="E363" t="str">
        <f>IF(LEN(telefony3[[#This Row],[nr]])=7,"stacjonarny",IF(LEN(telefony3[[#This Row],[nr]])=8,"komórkowy","zagraniczne"))</f>
        <v>stacjonarny</v>
      </c>
      <c r="F3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63" s="11">
        <v>68647339</v>
      </c>
      <c r="P363" s="20">
        <v>42921</v>
      </c>
      <c r="Q363" s="21">
        <v>0.38180555555555556</v>
      </c>
      <c r="R363" s="21">
        <v>0.39295138888888886</v>
      </c>
      <c r="S363" s="11" t="s">
        <v>8</v>
      </c>
      <c r="T363" s="35">
        <v>17</v>
      </c>
      <c r="U363" s="11"/>
    </row>
    <row r="364" spans="1:21" hidden="1" x14ac:dyDescent="0.25">
      <c r="A364">
        <v>3999937</v>
      </c>
      <c r="B364" s="1">
        <v>42930</v>
      </c>
      <c r="C364" s="2">
        <v>0.38447916666666665</v>
      </c>
      <c r="D364" s="2">
        <v>0.39068287037037036</v>
      </c>
      <c r="E364" t="str">
        <f>IF(LEN(telefony3[[#This Row],[nr]])=7,"stacjonarny",IF(LEN(telefony3[[#This Row],[nr]])=8,"komórkowy","zagraniczne"))</f>
        <v>stacjonarny</v>
      </c>
      <c r="F3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364" s="13">
        <v>4230507</v>
      </c>
      <c r="P364" s="17">
        <v>42920</v>
      </c>
      <c r="Q364" s="18">
        <v>0.38763888888888887</v>
      </c>
      <c r="R364" s="18">
        <v>0.39317129629629627</v>
      </c>
      <c r="S364" s="13" t="s">
        <v>9</v>
      </c>
      <c r="T364" s="34">
        <v>8</v>
      </c>
      <c r="U364" s="13"/>
    </row>
    <row r="365" spans="1:21" hidden="1" x14ac:dyDescent="0.25">
      <c r="A365">
        <v>94989369</v>
      </c>
      <c r="B365" s="1">
        <v>42942</v>
      </c>
      <c r="C365" s="2">
        <v>0.37965277777777778</v>
      </c>
      <c r="D365" s="2">
        <v>0.39068287037037036</v>
      </c>
      <c r="E365" t="str">
        <f>IF(LEN(telefony3[[#This Row],[nr]])=7,"stacjonarny",IF(LEN(telefony3[[#This Row],[nr]])=8,"komórkowy","zagraniczne"))</f>
        <v>komórkowy</v>
      </c>
      <c r="F3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365" s="11">
        <v>1247125</v>
      </c>
      <c r="P365" s="20">
        <v>42943</v>
      </c>
      <c r="Q365" s="21">
        <v>0.38461805555555556</v>
      </c>
      <c r="R365" s="21">
        <v>0.39339120370370373</v>
      </c>
      <c r="S365" s="11" t="s">
        <v>9</v>
      </c>
      <c r="T365" s="35">
        <v>13</v>
      </c>
      <c r="U365" s="11"/>
    </row>
    <row r="366" spans="1:21" hidden="1" x14ac:dyDescent="0.25">
      <c r="A366">
        <v>4785864</v>
      </c>
      <c r="B366" s="1">
        <v>42935</v>
      </c>
      <c r="C366" s="2">
        <v>0.38833333333333331</v>
      </c>
      <c r="D366" s="2">
        <v>0.39069444444444446</v>
      </c>
      <c r="E366" t="str">
        <f>IF(LEN(telefony3[[#This Row],[nr]])=7,"stacjonarny",IF(LEN(telefony3[[#This Row],[nr]])=8,"komórkowy","zagraniczne"))</f>
        <v>stacjonarny</v>
      </c>
      <c r="F3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66" s="13">
        <v>8405292</v>
      </c>
      <c r="P366" s="17">
        <v>42940</v>
      </c>
      <c r="Q366" s="18">
        <v>0.38635416666666667</v>
      </c>
      <c r="R366" s="18">
        <v>0.39378472222222222</v>
      </c>
      <c r="S366" s="13" t="s">
        <v>9</v>
      </c>
      <c r="T366" s="34">
        <v>11</v>
      </c>
      <c r="U366" s="13"/>
    </row>
    <row r="367" spans="1:21" hidden="1" x14ac:dyDescent="0.25">
      <c r="A367">
        <v>2814524</v>
      </c>
      <c r="B367" s="1">
        <v>42923</v>
      </c>
      <c r="C367" s="2">
        <v>0.38922453703703702</v>
      </c>
      <c r="D367" s="2">
        <v>0.39096064814814813</v>
      </c>
      <c r="E367" t="str">
        <f>IF(LEN(telefony3[[#This Row],[nr]])=7,"stacjonarny",IF(LEN(telefony3[[#This Row],[nr]])=8,"komórkowy","zagraniczne"))</f>
        <v>stacjonarny</v>
      </c>
      <c r="F3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67" s="11">
        <v>3944120</v>
      </c>
      <c r="P367" s="20">
        <v>42926</v>
      </c>
      <c r="Q367" s="21">
        <v>0.39307870370370368</v>
      </c>
      <c r="R367" s="21">
        <v>0.39380787037037035</v>
      </c>
      <c r="S367" s="11" t="s">
        <v>9</v>
      </c>
      <c r="T367" s="35">
        <v>2</v>
      </c>
      <c r="U367" s="11"/>
    </row>
    <row r="368" spans="1:21" hidden="1" x14ac:dyDescent="0.25">
      <c r="A368">
        <v>5610335</v>
      </c>
      <c r="B368" s="1">
        <v>42936</v>
      </c>
      <c r="C368" s="2">
        <v>0.39055555555555554</v>
      </c>
      <c r="D368" s="2">
        <v>0.39101851851851854</v>
      </c>
      <c r="E368" t="str">
        <f>IF(LEN(telefony3[[#This Row],[nr]])=7,"stacjonarny",IF(LEN(telefony3[[#This Row],[nr]])=8,"komórkowy","zagraniczne"))</f>
        <v>stacjonarny</v>
      </c>
      <c r="F3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368" s="13">
        <v>4334364</v>
      </c>
      <c r="P368" s="17">
        <v>42940</v>
      </c>
      <c r="Q368" s="18">
        <v>0.3837962962962963</v>
      </c>
      <c r="R368" s="18">
        <v>0.39385416666666667</v>
      </c>
      <c r="S368" s="13" t="s">
        <v>9</v>
      </c>
      <c r="T368" s="34">
        <v>15</v>
      </c>
      <c r="U368" s="13"/>
    </row>
    <row r="369" spans="1:21" hidden="1" x14ac:dyDescent="0.25">
      <c r="A369">
        <v>1859884</v>
      </c>
      <c r="B369" s="1">
        <v>42941</v>
      </c>
      <c r="C369" s="2">
        <v>0.38668981481481479</v>
      </c>
      <c r="D369" s="2">
        <v>0.3913773148148148</v>
      </c>
      <c r="E369" t="str">
        <f>IF(LEN(telefony3[[#This Row],[nr]])=7,"stacjonarny",IF(LEN(telefony3[[#This Row],[nr]])=8,"komórkowy","zagraniczne"))</f>
        <v>stacjonarny</v>
      </c>
      <c r="F3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369" s="11">
        <v>3087246</v>
      </c>
      <c r="P369" s="20">
        <v>42921</v>
      </c>
      <c r="Q369" s="21">
        <v>0.38633101851851853</v>
      </c>
      <c r="R369" s="21">
        <v>0.39391203703703703</v>
      </c>
      <c r="S369" s="11" t="s">
        <v>9</v>
      </c>
      <c r="T369" s="35">
        <v>11</v>
      </c>
      <c r="U369" s="11"/>
    </row>
    <row r="370" spans="1:21" hidden="1" x14ac:dyDescent="0.25">
      <c r="A370">
        <v>24290062</v>
      </c>
      <c r="B370" s="1">
        <v>42936</v>
      </c>
      <c r="C370" s="2">
        <v>0.38047453703703704</v>
      </c>
      <c r="D370" s="2">
        <v>0.39142361111111112</v>
      </c>
      <c r="E370" t="str">
        <f>IF(LEN(telefony3[[#This Row],[nr]])=7,"stacjonarny",IF(LEN(telefony3[[#This Row],[nr]])=8,"komórkowy","zagraniczne"))</f>
        <v>komórkowy</v>
      </c>
      <c r="F3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370" s="13">
        <v>6013508</v>
      </c>
      <c r="P370" s="17">
        <v>42941</v>
      </c>
      <c r="Q370" s="18">
        <v>0.39195601851851852</v>
      </c>
      <c r="R370" s="18">
        <v>0.39401620370370372</v>
      </c>
      <c r="S370" s="13" t="s">
        <v>9</v>
      </c>
      <c r="T370" s="34">
        <v>3</v>
      </c>
      <c r="U370" s="13"/>
    </row>
    <row r="371" spans="1:21" hidden="1" x14ac:dyDescent="0.25">
      <c r="A371">
        <v>26204415</v>
      </c>
      <c r="B371" s="1">
        <v>42922</v>
      </c>
      <c r="C371" s="2">
        <v>0.38806712962962964</v>
      </c>
      <c r="D371" s="2">
        <v>0.39144675925925926</v>
      </c>
      <c r="E371" t="str">
        <f>IF(LEN(telefony3[[#This Row],[nr]])=7,"stacjonarny",IF(LEN(telefony3[[#This Row],[nr]])=8,"komórkowy","zagraniczne"))</f>
        <v>komórkowy</v>
      </c>
      <c r="F3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71" s="11">
        <v>4960687</v>
      </c>
      <c r="P371" s="20">
        <v>42926</v>
      </c>
      <c r="Q371" s="21">
        <v>0.3835648148148148</v>
      </c>
      <c r="R371" s="21">
        <v>0.3941087962962963</v>
      </c>
      <c r="S371" s="11" t="s">
        <v>9</v>
      </c>
      <c r="T371" s="35">
        <v>16</v>
      </c>
      <c r="U371" s="11"/>
    </row>
    <row r="372" spans="1:21" hidden="1" x14ac:dyDescent="0.25">
      <c r="A372">
        <v>54713807</v>
      </c>
      <c r="B372" s="1">
        <v>42928</v>
      </c>
      <c r="C372" s="2">
        <v>0.38968750000000002</v>
      </c>
      <c r="D372" s="2">
        <v>0.39152777777777775</v>
      </c>
      <c r="E372" t="str">
        <f>IF(LEN(telefony3[[#This Row],[nr]])=7,"stacjonarny",IF(LEN(telefony3[[#This Row],[nr]])=8,"komórkowy","zagraniczne"))</f>
        <v>komórkowy</v>
      </c>
      <c r="F3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72" s="13">
        <v>3352943</v>
      </c>
      <c r="P372" s="17">
        <v>42919</v>
      </c>
      <c r="Q372" s="18">
        <v>0.38701388888888888</v>
      </c>
      <c r="R372" s="18">
        <v>0.3943402777777778</v>
      </c>
      <c r="S372" s="13" t="s">
        <v>9</v>
      </c>
      <c r="T372" s="34">
        <v>11</v>
      </c>
      <c r="U372" s="13"/>
    </row>
    <row r="373" spans="1:21" hidden="1" x14ac:dyDescent="0.25">
      <c r="A373">
        <v>2227803</v>
      </c>
      <c r="B373" s="1">
        <v>42928</v>
      </c>
      <c r="C373" s="2">
        <v>0.38317129629629632</v>
      </c>
      <c r="D373" s="2">
        <v>0.39157407407407407</v>
      </c>
      <c r="E373" t="str">
        <f>IF(LEN(telefony3[[#This Row],[nr]])=7,"stacjonarny",IF(LEN(telefony3[[#This Row],[nr]])=8,"komórkowy","zagraniczne"))</f>
        <v>stacjonarny</v>
      </c>
      <c r="F3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373" s="11">
        <v>7097883</v>
      </c>
      <c r="P373" s="20">
        <v>42928</v>
      </c>
      <c r="Q373" s="21">
        <v>0.39206018518518521</v>
      </c>
      <c r="R373" s="21">
        <v>0.39436342592592594</v>
      </c>
      <c r="S373" s="11" t="s">
        <v>9</v>
      </c>
      <c r="T373" s="35">
        <v>4</v>
      </c>
      <c r="U373" s="11"/>
    </row>
    <row r="374" spans="1:21" hidden="1" x14ac:dyDescent="0.25">
      <c r="A374">
        <v>3109039</v>
      </c>
      <c r="B374" s="1">
        <v>42935</v>
      </c>
      <c r="C374" s="2">
        <v>0.38979166666666665</v>
      </c>
      <c r="D374" s="2">
        <v>0.39171296296296299</v>
      </c>
      <c r="E374" t="str">
        <f>IF(LEN(telefony3[[#This Row],[nr]])=7,"stacjonarny",IF(LEN(telefony3[[#This Row],[nr]])=8,"komórkowy","zagraniczne"))</f>
        <v>stacjonarny</v>
      </c>
      <c r="F3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74" s="13">
        <v>7622819</v>
      </c>
      <c r="P374" s="17">
        <v>42936</v>
      </c>
      <c r="Q374" s="18">
        <v>0.38599537037037035</v>
      </c>
      <c r="R374" s="18">
        <v>0.39438657407407407</v>
      </c>
      <c r="S374" s="13" t="s">
        <v>9</v>
      </c>
      <c r="T374" s="34">
        <v>13</v>
      </c>
      <c r="U374" s="13"/>
    </row>
    <row r="375" spans="1:21" hidden="1" x14ac:dyDescent="0.25">
      <c r="A375">
        <v>23368531</v>
      </c>
      <c r="B375" s="1">
        <v>42933</v>
      </c>
      <c r="C375" s="2">
        <v>0.39103009259259258</v>
      </c>
      <c r="D375" s="2">
        <v>0.39221064814814816</v>
      </c>
      <c r="E375" t="str">
        <f>IF(LEN(telefony3[[#This Row],[nr]])=7,"stacjonarny",IF(LEN(telefony3[[#This Row],[nr]])=8,"komórkowy","zagraniczne"))</f>
        <v>komórkowy</v>
      </c>
      <c r="F3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75" s="11">
        <v>25459710</v>
      </c>
      <c r="P375" s="20">
        <v>42927</v>
      </c>
      <c r="Q375" s="21">
        <v>0.38797453703703705</v>
      </c>
      <c r="R375" s="21">
        <v>0.39458333333333334</v>
      </c>
      <c r="S375" s="11" t="s">
        <v>8</v>
      </c>
      <c r="T375" s="35">
        <v>10</v>
      </c>
      <c r="U375" s="11"/>
    </row>
    <row r="376" spans="1:21" hidden="1" x14ac:dyDescent="0.25">
      <c r="A376">
        <v>4501726</v>
      </c>
      <c r="B376" s="1">
        <v>42933</v>
      </c>
      <c r="C376" s="2">
        <v>0.38754629629629628</v>
      </c>
      <c r="D376" s="2">
        <v>0.39260416666666664</v>
      </c>
      <c r="E376" t="str">
        <f>IF(LEN(telefony3[[#This Row],[nr]])=7,"stacjonarny",IF(LEN(telefony3[[#This Row],[nr]])=8,"komórkowy","zagraniczne"))</f>
        <v>stacjonarny</v>
      </c>
      <c r="F3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376" s="13">
        <v>9475290</v>
      </c>
      <c r="P376" s="17">
        <v>42935</v>
      </c>
      <c r="Q376" s="18">
        <v>0.38512731481481483</v>
      </c>
      <c r="R376" s="18">
        <v>0.3947222222222222</v>
      </c>
      <c r="S376" s="13" t="s">
        <v>9</v>
      </c>
      <c r="T376" s="34">
        <v>14</v>
      </c>
      <c r="U376" s="13"/>
    </row>
    <row r="377" spans="1:21" hidden="1" x14ac:dyDescent="0.25">
      <c r="A377">
        <v>2915745</v>
      </c>
      <c r="B377" s="1">
        <v>42920</v>
      </c>
      <c r="C377" s="2">
        <v>0.39210648148148147</v>
      </c>
      <c r="D377" s="2">
        <v>0.39277777777777778</v>
      </c>
      <c r="E377" t="str">
        <f>IF(LEN(telefony3[[#This Row],[nr]])=7,"stacjonarny",IF(LEN(telefony3[[#This Row],[nr]])=8,"komórkowy","zagraniczne"))</f>
        <v>stacjonarny</v>
      </c>
      <c r="F3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377" s="11">
        <v>1159432</v>
      </c>
      <c r="P377" s="20">
        <v>42940</v>
      </c>
      <c r="Q377" s="21">
        <v>0.39391203703703703</v>
      </c>
      <c r="R377" s="21">
        <v>0.39478009259259261</v>
      </c>
      <c r="S377" s="11" t="s">
        <v>9</v>
      </c>
      <c r="T377" s="35">
        <v>2</v>
      </c>
      <c r="U377" s="11"/>
    </row>
    <row r="378" spans="1:21" hidden="1" x14ac:dyDescent="0.25">
      <c r="A378">
        <v>1183006</v>
      </c>
      <c r="B378" s="1">
        <v>42942</v>
      </c>
      <c r="C378" s="2">
        <v>0.38601851851851854</v>
      </c>
      <c r="D378" s="2">
        <v>0.39283564814814814</v>
      </c>
      <c r="E378" t="str">
        <f>IF(LEN(telefony3[[#This Row],[nr]])=7,"stacjonarny",IF(LEN(telefony3[[#This Row],[nr]])=8,"komórkowy","zagraniczne"))</f>
        <v>stacjonarny</v>
      </c>
      <c r="F3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378" s="13">
        <v>4102482</v>
      </c>
      <c r="P378" s="17">
        <v>42923</v>
      </c>
      <c r="Q378" s="18">
        <v>0.39196759259259262</v>
      </c>
      <c r="R378" s="18">
        <v>0.39486111111111111</v>
      </c>
      <c r="S378" s="13" t="s">
        <v>9</v>
      </c>
      <c r="T378" s="34">
        <v>5</v>
      </c>
      <c r="U378" s="13"/>
    </row>
    <row r="379" spans="1:21" hidden="1" x14ac:dyDescent="0.25">
      <c r="A379">
        <v>20485333</v>
      </c>
      <c r="B379" s="1">
        <v>42941</v>
      </c>
      <c r="C379" s="2">
        <v>0.38230324074074074</v>
      </c>
      <c r="D379" s="2">
        <v>0.39293981481481483</v>
      </c>
      <c r="E379" t="str">
        <f>IF(LEN(telefony3[[#This Row],[nr]])=7,"stacjonarny",IF(LEN(telefony3[[#This Row],[nr]])=8,"komórkowy","zagraniczne"))</f>
        <v>komórkowy</v>
      </c>
      <c r="F3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379" s="11">
        <v>8471544</v>
      </c>
      <c r="P379" s="20">
        <v>42922</v>
      </c>
      <c r="Q379" s="21">
        <v>0.38960648148148147</v>
      </c>
      <c r="R379" s="21">
        <v>0.39498842592592592</v>
      </c>
      <c r="S379" s="11" t="s">
        <v>9</v>
      </c>
      <c r="T379" s="35">
        <v>8</v>
      </c>
      <c r="U379" s="11"/>
    </row>
    <row r="380" spans="1:21" hidden="1" x14ac:dyDescent="0.25">
      <c r="A380">
        <v>41156424</v>
      </c>
      <c r="B380" s="1">
        <v>42926</v>
      </c>
      <c r="C380" s="2">
        <v>0.38715277777777779</v>
      </c>
      <c r="D380" s="2">
        <v>0.39293981481481483</v>
      </c>
      <c r="E380" t="str">
        <f>IF(LEN(telefony3[[#This Row],[nr]])=7,"stacjonarny",IF(LEN(telefony3[[#This Row],[nr]])=8,"komórkowy","zagraniczne"))</f>
        <v>komórkowy</v>
      </c>
      <c r="F3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380" s="13">
        <v>5750549</v>
      </c>
      <c r="P380" s="17">
        <v>42933</v>
      </c>
      <c r="Q380" s="18">
        <v>0.3948726851851852</v>
      </c>
      <c r="R380" s="18">
        <v>0.39504629629629628</v>
      </c>
      <c r="S380" s="13" t="s">
        <v>9</v>
      </c>
      <c r="T380" s="34">
        <v>1</v>
      </c>
      <c r="U380" s="13"/>
    </row>
    <row r="381" spans="1:21" hidden="1" x14ac:dyDescent="0.25">
      <c r="A381">
        <v>68647339</v>
      </c>
      <c r="B381" s="1">
        <v>42921</v>
      </c>
      <c r="C381" s="2">
        <v>0.38180555555555556</v>
      </c>
      <c r="D381" s="2">
        <v>0.39295138888888886</v>
      </c>
      <c r="E381" t="str">
        <f>IF(LEN(telefony3[[#This Row],[nr]])=7,"stacjonarny",IF(LEN(telefony3[[#This Row],[nr]])=8,"komórkowy","zagraniczne"))</f>
        <v>komórkowy</v>
      </c>
      <c r="F3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381" s="11">
        <v>4458725</v>
      </c>
      <c r="P381" s="20">
        <v>42935</v>
      </c>
      <c r="Q381" s="21">
        <v>0.38533564814814814</v>
      </c>
      <c r="R381" s="21">
        <v>0.39521990740740742</v>
      </c>
      <c r="S381" s="11" t="s">
        <v>9</v>
      </c>
      <c r="T381" s="35">
        <v>15</v>
      </c>
      <c r="U381" s="11"/>
    </row>
    <row r="382" spans="1:21" hidden="1" x14ac:dyDescent="0.25">
      <c r="A382">
        <v>4230507</v>
      </c>
      <c r="B382" s="1">
        <v>42920</v>
      </c>
      <c r="C382" s="2">
        <v>0.38763888888888887</v>
      </c>
      <c r="D382" s="2">
        <v>0.39317129629629627</v>
      </c>
      <c r="E382" t="str">
        <f>IF(LEN(telefony3[[#This Row],[nr]])=7,"stacjonarny",IF(LEN(telefony3[[#This Row],[nr]])=8,"komórkowy","zagraniczne"))</f>
        <v>stacjonarny</v>
      </c>
      <c r="F3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382" s="13">
        <v>7415603</v>
      </c>
      <c r="P382" s="17">
        <v>42929</v>
      </c>
      <c r="Q382" s="18">
        <v>0.39194444444444443</v>
      </c>
      <c r="R382" s="18">
        <v>0.39535879629629628</v>
      </c>
      <c r="S382" s="13" t="s">
        <v>9</v>
      </c>
      <c r="T382" s="34">
        <v>5</v>
      </c>
      <c r="U382" s="13"/>
    </row>
    <row r="383" spans="1:21" hidden="1" x14ac:dyDescent="0.25">
      <c r="A383">
        <v>1247125</v>
      </c>
      <c r="B383" s="1">
        <v>42943</v>
      </c>
      <c r="C383" s="2">
        <v>0.38461805555555556</v>
      </c>
      <c r="D383" s="2">
        <v>0.39339120370370373</v>
      </c>
      <c r="E383" t="str">
        <f>IF(LEN(telefony3[[#This Row],[nr]])=7,"stacjonarny",IF(LEN(telefony3[[#This Row],[nr]])=8,"komórkowy","zagraniczne"))</f>
        <v>stacjonarny</v>
      </c>
      <c r="F3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383" s="11">
        <v>3086185</v>
      </c>
      <c r="P383" s="20">
        <v>42936</v>
      </c>
      <c r="Q383" s="21">
        <v>0.38394675925925925</v>
      </c>
      <c r="R383" s="21">
        <v>0.39547453703703705</v>
      </c>
      <c r="S383" s="11" t="s">
        <v>9</v>
      </c>
      <c r="T383" s="35">
        <v>17</v>
      </c>
      <c r="U383" s="11"/>
    </row>
    <row r="384" spans="1:21" hidden="1" x14ac:dyDescent="0.25">
      <c r="A384">
        <v>8405292</v>
      </c>
      <c r="B384" s="1">
        <v>42940</v>
      </c>
      <c r="C384" s="2">
        <v>0.38635416666666667</v>
      </c>
      <c r="D384" s="2">
        <v>0.39378472222222222</v>
      </c>
      <c r="E384" t="str">
        <f>IF(LEN(telefony3[[#This Row],[nr]])=7,"stacjonarny",IF(LEN(telefony3[[#This Row],[nr]])=8,"komórkowy","zagraniczne"))</f>
        <v>stacjonarny</v>
      </c>
      <c r="F3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84" s="13">
        <v>2445944</v>
      </c>
      <c r="P384" s="17">
        <v>42942</v>
      </c>
      <c r="Q384" s="18">
        <v>0.3895601851851852</v>
      </c>
      <c r="R384" s="18">
        <v>0.39548611111111109</v>
      </c>
      <c r="S384" s="13" t="s">
        <v>9</v>
      </c>
      <c r="T384" s="34">
        <v>9</v>
      </c>
      <c r="U384" s="13"/>
    </row>
    <row r="385" spans="1:21" hidden="1" x14ac:dyDescent="0.25">
      <c r="A385">
        <v>3944120</v>
      </c>
      <c r="B385" s="1">
        <v>42926</v>
      </c>
      <c r="C385" s="2">
        <v>0.39307870370370368</v>
      </c>
      <c r="D385" s="2">
        <v>0.39380787037037035</v>
      </c>
      <c r="E385" t="str">
        <f>IF(LEN(telefony3[[#This Row],[nr]])=7,"stacjonarny",IF(LEN(telefony3[[#This Row],[nr]])=8,"komórkowy","zagraniczne"))</f>
        <v>stacjonarny</v>
      </c>
      <c r="F3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85" s="11">
        <v>75122204</v>
      </c>
      <c r="P385" s="20">
        <v>42947</v>
      </c>
      <c r="Q385" s="21">
        <v>0.38641203703703703</v>
      </c>
      <c r="R385" s="21">
        <v>0.39549768518518519</v>
      </c>
      <c r="S385" s="11" t="s">
        <v>8</v>
      </c>
      <c r="T385" s="35">
        <v>14</v>
      </c>
      <c r="U385" s="11"/>
    </row>
    <row r="386" spans="1:21" hidden="1" x14ac:dyDescent="0.25">
      <c r="A386">
        <v>4334364</v>
      </c>
      <c r="B386" s="1">
        <v>42940</v>
      </c>
      <c r="C386" s="2">
        <v>0.3837962962962963</v>
      </c>
      <c r="D386" s="2">
        <v>0.39385416666666667</v>
      </c>
      <c r="E386" t="str">
        <f>IF(LEN(telefony3[[#This Row],[nr]])=7,"stacjonarny",IF(LEN(telefony3[[#This Row],[nr]])=8,"komórkowy","zagraniczne"))</f>
        <v>stacjonarny</v>
      </c>
      <c r="F3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386" s="13">
        <v>1659814</v>
      </c>
      <c r="P386" s="17">
        <v>42922</v>
      </c>
      <c r="Q386" s="18">
        <v>0.38416666666666666</v>
      </c>
      <c r="R386" s="18">
        <v>0.39554398148148145</v>
      </c>
      <c r="S386" s="13" t="s">
        <v>9</v>
      </c>
      <c r="T386" s="34">
        <v>17</v>
      </c>
      <c r="U386" s="13"/>
    </row>
    <row r="387" spans="1:21" hidden="1" x14ac:dyDescent="0.25">
      <c r="A387">
        <v>3087246</v>
      </c>
      <c r="B387" s="1">
        <v>42921</v>
      </c>
      <c r="C387" s="2">
        <v>0.38633101851851853</v>
      </c>
      <c r="D387" s="2">
        <v>0.39391203703703703</v>
      </c>
      <c r="E387" t="str">
        <f>IF(LEN(telefony3[[#This Row],[nr]])=7,"stacjonarny",IF(LEN(telefony3[[#This Row],[nr]])=8,"komórkowy","zagraniczne"))</f>
        <v>stacjonarny</v>
      </c>
      <c r="F3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87" s="11">
        <v>3733011</v>
      </c>
      <c r="P387" s="20">
        <v>42943</v>
      </c>
      <c r="Q387" s="21">
        <v>0.38571759259259258</v>
      </c>
      <c r="R387" s="21">
        <v>0.39556712962962964</v>
      </c>
      <c r="S387" s="11" t="s">
        <v>9</v>
      </c>
      <c r="T387" s="35">
        <v>15</v>
      </c>
      <c r="U387" s="11"/>
    </row>
    <row r="388" spans="1:21" hidden="1" x14ac:dyDescent="0.25">
      <c r="A388">
        <v>6013508</v>
      </c>
      <c r="B388" s="1">
        <v>42941</v>
      </c>
      <c r="C388" s="2">
        <v>0.39195601851851852</v>
      </c>
      <c r="D388" s="2">
        <v>0.39401620370370372</v>
      </c>
      <c r="E388" t="str">
        <f>IF(LEN(telefony3[[#This Row],[nr]])=7,"stacjonarny",IF(LEN(telefony3[[#This Row],[nr]])=8,"komórkowy","zagraniczne"))</f>
        <v>stacjonarny</v>
      </c>
      <c r="F3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388" s="13">
        <v>23715237</v>
      </c>
      <c r="P388" s="17">
        <v>42941</v>
      </c>
      <c r="Q388" s="18">
        <v>0.39152777777777775</v>
      </c>
      <c r="R388" s="18">
        <v>0.39559027777777778</v>
      </c>
      <c r="S388" s="13" t="s">
        <v>8</v>
      </c>
      <c r="T388" s="34">
        <v>6</v>
      </c>
      <c r="U388" s="13"/>
    </row>
    <row r="389" spans="1:21" hidden="1" x14ac:dyDescent="0.25">
      <c r="A389">
        <v>4960687</v>
      </c>
      <c r="B389" s="1">
        <v>42926</v>
      </c>
      <c r="C389" s="2">
        <v>0.3835648148148148</v>
      </c>
      <c r="D389" s="2">
        <v>0.3941087962962963</v>
      </c>
      <c r="E389" t="str">
        <f>IF(LEN(telefony3[[#This Row],[nr]])=7,"stacjonarny",IF(LEN(telefony3[[#This Row],[nr]])=8,"komórkowy","zagraniczne"))</f>
        <v>stacjonarny</v>
      </c>
      <c r="F3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389" s="11">
        <v>4529192</v>
      </c>
      <c r="P389" s="20">
        <v>42944</v>
      </c>
      <c r="Q389" s="21">
        <v>0.39005787037037037</v>
      </c>
      <c r="R389" s="21">
        <v>0.39561342592592591</v>
      </c>
      <c r="S389" s="11" t="s">
        <v>9</v>
      </c>
      <c r="T389" s="35">
        <v>8</v>
      </c>
      <c r="U389" s="11"/>
    </row>
    <row r="390" spans="1:21" hidden="1" x14ac:dyDescent="0.25">
      <c r="A390">
        <v>3352943</v>
      </c>
      <c r="B390" s="1">
        <v>42919</v>
      </c>
      <c r="C390" s="2">
        <v>0.38701388888888888</v>
      </c>
      <c r="D390" s="2">
        <v>0.3943402777777778</v>
      </c>
      <c r="E390" t="str">
        <f>IF(LEN(telefony3[[#This Row],[nr]])=7,"stacjonarny",IF(LEN(telefony3[[#This Row],[nr]])=8,"komórkowy","zagraniczne"))</f>
        <v>stacjonarny</v>
      </c>
      <c r="F3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390" s="13">
        <v>4404713</v>
      </c>
      <c r="P390" s="17">
        <v>42942</v>
      </c>
      <c r="Q390" s="18">
        <v>0.39533564814814814</v>
      </c>
      <c r="R390" s="18">
        <v>0.39599537037037036</v>
      </c>
      <c r="S390" s="13" t="s">
        <v>9</v>
      </c>
      <c r="T390" s="34">
        <v>1</v>
      </c>
      <c r="U390" s="13"/>
    </row>
    <row r="391" spans="1:21" hidden="1" x14ac:dyDescent="0.25">
      <c r="A391">
        <v>7097883</v>
      </c>
      <c r="B391" s="1">
        <v>42928</v>
      </c>
      <c r="C391" s="2">
        <v>0.39206018518518521</v>
      </c>
      <c r="D391" s="2">
        <v>0.39436342592592594</v>
      </c>
      <c r="E391" t="str">
        <f>IF(LEN(telefony3[[#This Row],[nr]])=7,"stacjonarny",IF(LEN(telefony3[[#This Row],[nr]])=8,"komórkowy","zagraniczne"))</f>
        <v>stacjonarny</v>
      </c>
      <c r="F3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391" s="11">
        <v>6844342</v>
      </c>
      <c r="P391" s="20">
        <v>42943</v>
      </c>
      <c r="Q391" s="21">
        <v>0.39451388888888889</v>
      </c>
      <c r="R391" s="21">
        <v>0.39609953703703704</v>
      </c>
      <c r="S391" s="11" t="s">
        <v>9</v>
      </c>
      <c r="T391" s="35">
        <v>3</v>
      </c>
      <c r="U391" s="11"/>
    </row>
    <row r="392" spans="1:21" hidden="1" x14ac:dyDescent="0.25">
      <c r="A392">
        <v>7622819</v>
      </c>
      <c r="B392" s="1">
        <v>42936</v>
      </c>
      <c r="C392" s="2">
        <v>0.38599537037037035</v>
      </c>
      <c r="D392" s="2">
        <v>0.39438657407407407</v>
      </c>
      <c r="E392" t="str">
        <f>IF(LEN(telefony3[[#This Row],[nr]])=7,"stacjonarny",IF(LEN(telefony3[[#This Row],[nr]])=8,"komórkowy","zagraniczne"))</f>
        <v>stacjonarny</v>
      </c>
      <c r="F3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392" s="13">
        <v>8322802</v>
      </c>
      <c r="P392" s="17">
        <v>42937</v>
      </c>
      <c r="Q392" s="18">
        <v>0.39089120370370373</v>
      </c>
      <c r="R392" s="18">
        <v>0.39620370370370372</v>
      </c>
      <c r="S392" s="13" t="s">
        <v>9</v>
      </c>
      <c r="T392" s="34">
        <v>8</v>
      </c>
      <c r="U392" s="13"/>
    </row>
    <row r="393" spans="1:21" hidden="1" x14ac:dyDescent="0.25">
      <c r="A393">
        <v>25459710</v>
      </c>
      <c r="B393" s="1">
        <v>42927</v>
      </c>
      <c r="C393" s="2">
        <v>0.38797453703703705</v>
      </c>
      <c r="D393" s="2">
        <v>0.39458333333333334</v>
      </c>
      <c r="E393" t="str">
        <f>IF(LEN(telefony3[[#This Row],[nr]])=7,"stacjonarny",IF(LEN(telefony3[[#This Row],[nr]])=8,"komórkowy","zagraniczne"))</f>
        <v>komórkowy</v>
      </c>
      <c r="F3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393" s="11">
        <v>9722484</v>
      </c>
      <c r="P393" s="20">
        <v>42940</v>
      </c>
      <c r="Q393" s="21">
        <v>0.39383101851851854</v>
      </c>
      <c r="R393" s="21">
        <v>0.39630787037037035</v>
      </c>
      <c r="S393" s="11" t="s">
        <v>9</v>
      </c>
      <c r="T393" s="35">
        <v>4</v>
      </c>
      <c r="U393" s="11"/>
    </row>
    <row r="394" spans="1:21" hidden="1" x14ac:dyDescent="0.25">
      <c r="A394">
        <v>9475290</v>
      </c>
      <c r="B394" s="1">
        <v>42935</v>
      </c>
      <c r="C394" s="2">
        <v>0.38512731481481483</v>
      </c>
      <c r="D394" s="2">
        <v>0.3947222222222222</v>
      </c>
      <c r="E394" t="str">
        <f>IF(LEN(telefony3[[#This Row],[nr]])=7,"stacjonarny",IF(LEN(telefony3[[#This Row],[nr]])=8,"komórkowy","zagraniczne"))</f>
        <v>stacjonarny</v>
      </c>
      <c r="F3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394" s="13">
        <v>83559673</v>
      </c>
      <c r="P394" s="17">
        <v>42930</v>
      </c>
      <c r="Q394" s="18">
        <v>0.38571759259259258</v>
      </c>
      <c r="R394" s="18">
        <v>0.39630787037037035</v>
      </c>
      <c r="S394" s="13" t="s">
        <v>8</v>
      </c>
      <c r="T394" s="34">
        <v>16</v>
      </c>
      <c r="U394" s="13"/>
    </row>
    <row r="395" spans="1:21" hidden="1" x14ac:dyDescent="0.25">
      <c r="A395">
        <v>1159432</v>
      </c>
      <c r="B395" s="1">
        <v>42940</v>
      </c>
      <c r="C395" s="2">
        <v>0.39391203703703703</v>
      </c>
      <c r="D395" s="2">
        <v>0.39478009259259261</v>
      </c>
      <c r="E395" t="str">
        <f>IF(LEN(telefony3[[#This Row],[nr]])=7,"stacjonarny",IF(LEN(telefony3[[#This Row],[nr]])=8,"komórkowy","zagraniczne"))</f>
        <v>stacjonarny</v>
      </c>
      <c r="F3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395" s="11">
        <v>3120387</v>
      </c>
      <c r="P395" s="20">
        <v>42944</v>
      </c>
      <c r="Q395" s="21">
        <v>0.39303240740740741</v>
      </c>
      <c r="R395" s="21">
        <v>0.39657407407407408</v>
      </c>
      <c r="S395" s="11" t="s">
        <v>9</v>
      </c>
      <c r="T395" s="35">
        <v>6</v>
      </c>
      <c r="U395" s="11"/>
    </row>
    <row r="396" spans="1:21" hidden="1" x14ac:dyDescent="0.25">
      <c r="A396">
        <v>4102482</v>
      </c>
      <c r="B396" s="1">
        <v>42923</v>
      </c>
      <c r="C396" s="2">
        <v>0.39196759259259262</v>
      </c>
      <c r="D396" s="2">
        <v>0.39486111111111111</v>
      </c>
      <c r="E396" t="str">
        <f>IF(LEN(telefony3[[#This Row],[nr]])=7,"stacjonarny",IF(LEN(telefony3[[#This Row],[nr]])=8,"komórkowy","zagraniczne"))</f>
        <v>stacjonarny</v>
      </c>
      <c r="F3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396" s="13">
        <v>9870841</v>
      </c>
      <c r="P396" s="17">
        <v>42940</v>
      </c>
      <c r="Q396" s="18">
        <v>0.39209490740740743</v>
      </c>
      <c r="R396" s="18">
        <v>0.39672453703703703</v>
      </c>
      <c r="S396" s="13" t="s">
        <v>9</v>
      </c>
      <c r="T396" s="34">
        <v>7</v>
      </c>
      <c r="U396" s="13"/>
    </row>
    <row r="397" spans="1:21" hidden="1" x14ac:dyDescent="0.25">
      <c r="A397">
        <v>8471544</v>
      </c>
      <c r="B397" s="1">
        <v>42922</v>
      </c>
      <c r="C397" s="2">
        <v>0.38960648148148147</v>
      </c>
      <c r="D397" s="2">
        <v>0.39498842592592592</v>
      </c>
      <c r="E397" t="str">
        <f>IF(LEN(telefony3[[#This Row],[nr]])=7,"stacjonarny",IF(LEN(telefony3[[#This Row],[nr]])=8,"komórkowy","zagraniczne"))</f>
        <v>stacjonarny</v>
      </c>
      <c r="F3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397" s="11">
        <v>71564278</v>
      </c>
      <c r="P397" s="20">
        <v>42944</v>
      </c>
      <c r="Q397" s="21">
        <v>0.38849537037037035</v>
      </c>
      <c r="R397" s="21">
        <v>0.39708333333333334</v>
      </c>
      <c r="S397" s="11" t="s">
        <v>8</v>
      </c>
      <c r="T397" s="35">
        <v>13</v>
      </c>
      <c r="U397" s="11"/>
    </row>
    <row r="398" spans="1:21" hidden="1" x14ac:dyDescent="0.25">
      <c r="A398">
        <v>5750549</v>
      </c>
      <c r="B398" s="1">
        <v>42933</v>
      </c>
      <c r="C398" s="2">
        <v>0.3948726851851852</v>
      </c>
      <c r="D398" s="2">
        <v>0.39504629629629628</v>
      </c>
      <c r="E398" t="str">
        <f>IF(LEN(telefony3[[#This Row],[nr]])=7,"stacjonarny",IF(LEN(telefony3[[#This Row],[nr]])=8,"komórkowy","zagraniczne"))</f>
        <v>stacjonarny</v>
      </c>
      <c r="F3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398" s="13">
        <v>4636713</v>
      </c>
      <c r="P398" s="17">
        <v>42926</v>
      </c>
      <c r="Q398" s="18">
        <v>0.39193287037037039</v>
      </c>
      <c r="R398" s="18">
        <v>0.39712962962962961</v>
      </c>
      <c r="S398" s="13" t="s">
        <v>9</v>
      </c>
      <c r="T398" s="34">
        <v>8</v>
      </c>
      <c r="U398" s="13"/>
    </row>
    <row r="399" spans="1:21" hidden="1" x14ac:dyDescent="0.25">
      <c r="A399">
        <v>4458725</v>
      </c>
      <c r="B399" s="1">
        <v>42935</v>
      </c>
      <c r="C399" s="2">
        <v>0.38533564814814814</v>
      </c>
      <c r="D399" s="2">
        <v>0.39521990740740742</v>
      </c>
      <c r="E399" t="str">
        <f>IF(LEN(telefony3[[#This Row],[nr]])=7,"stacjonarny",IF(LEN(telefony3[[#This Row],[nr]])=8,"komórkowy","zagraniczne"))</f>
        <v>stacjonarny</v>
      </c>
      <c r="F3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399" s="11">
        <v>33166727</v>
      </c>
      <c r="P399" s="20">
        <v>42947</v>
      </c>
      <c r="Q399" s="21">
        <v>0.38927083333333334</v>
      </c>
      <c r="R399" s="21">
        <v>0.39721064814814816</v>
      </c>
      <c r="S399" s="11" t="s">
        <v>8</v>
      </c>
      <c r="T399" s="35">
        <v>12</v>
      </c>
      <c r="U399" s="11"/>
    </row>
    <row r="400" spans="1:21" hidden="1" x14ac:dyDescent="0.25">
      <c r="A400">
        <v>7415603</v>
      </c>
      <c r="B400" s="1">
        <v>42929</v>
      </c>
      <c r="C400" s="2">
        <v>0.39194444444444443</v>
      </c>
      <c r="D400" s="2">
        <v>0.39535879629629628</v>
      </c>
      <c r="E400" t="str">
        <f>IF(LEN(telefony3[[#This Row],[nr]])=7,"stacjonarny",IF(LEN(telefony3[[#This Row],[nr]])=8,"komórkowy","zagraniczne"))</f>
        <v>stacjonarny</v>
      </c>
      <c r="F4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400" s="13">
        <v>6615729</v>
      </c>
      <c r="P400" s="17">
        <v>42943</v>
      </c>
      <c r="Q400" s="18">
        <v>0.38997685185185182</v>
      </c>
      <c r="R400" s="18">
        <v>0.39743055555555556</v>
      </c>
      <c r="S400" s="13" t="s">
        <v>9</v>
      </c>
      <c r="T400" s="34">
        <v>11</v>
      </c>
      <c r="U400" s="13"/>
    </row>
    <row r="401" spans="1:21" hidden="1" x14ac:dyDescent="0.25">
      <c r="A401">
        <v>3086185</v>
      </c>
      <c r="B401" s="1">
        <v>42936</v>
      </c>
      <c r="C401" s="2">
        <v>0.38394675925925925</v>
      </c>
      <c r="D401" s="2">
        <v>0.39547453703703705</v>
      </c>
      <c r="E401" t="str">
        <f>IF(LEN(telefony3[[#This Row],[nr]])=7,"stacjonarny",IF(LEN(telefony3[[#This Row],[nr]])=8,"komórkowy","zagraniczne"))</f>
        <v>stacjonarny</v>
      </c>
      <c r="F4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401" s="11">
        <v>4293872</v>
      </c>
      <c r="P401" s="20">
        <v>42947</v>
      </c>
      <c r="Q401" s="21">
        <v>0.39023148148148146</v>
      </c>
      <c r="R401" s="21">
        <v>0.39748842592592593</v>
      </c>
      <c r="S401" s="11" t="s">
        <v>9</v>
      </c>
      <c r="T401" s="35">
        <v>11</v>
      </c>
      <c r="U401" s="11"/>
    </row>
    <row r="402" spans="1:21" hidden="1" x14ac:dyDescent="0.25">
      <c r="A402">
        <v>2445944</v>
      </c>
      <c r="B402" s="1">
        <v>42942</v>
      </c>
      <c r="C402" s="2">
        <v>0.3895601851851852</v>
      </c>
      <c r="D402" s="2">
        <v>0.39548611111111109</v>
      </c>
      <c r="E402" t="str">
        <f>IF(LEN(telefony3[[#This Row],[nr]])=7,"stacjonarny",IF(LEN(telefony3[[#This Row],[nr]])=8,"komórkowy","zagraniczne"))</f>
        <v>stacjonarny</v>
      </c>
      <c r="F4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02" s="13">
        <v>1586675</v>
      </c>
      <c r="P402" s="17">
        <v>42934</v>
      </c>
      <c r="Q402" s="18">
        <v>0.39093749999999999</v>
      </c>
      <c r="R402" s="18">
        <v>0.39787037037037037</v>
      </c>
      <c r="S402" s="13" t="s">
        <v>9</v>
      </c>
      <c r="T402" s="34">
        <v>10</v>
      </c>
      <c r="U402" s="13"/>
    </row>
    <row r="403" spans="1:21" hidden="1" x14ac:dyDescent="0.25">
      <c r="A403">
        <v>75122204</v>
      </c>
      <c r="B403" s="1">
        <v>42947</v>
      </c>
      <c r="C403" s="2">
        <v>0.38641203703703703</v>
      </c>
      <c r="D403" s="2">
        <v>0.39549768518518519</v>
      </c>
      <c r="E403" t="str">
        <f>IF(LEN(telefony3[[#This Row],[nr]])=7,"stacjonarny",IF(LEN(telefony3[[#This Row],[nr]])=8,"komórkowy","zagraniczne"))</f>
        <v>komórkowy</v>
      </c>
      <c r="F4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403" s="11">
        <v>2866546</v>
      </c>
      <c r="P403" s="20">
        <v>42941</v>
      </c>
      <c r="Q403" s="21">
        <v>0.39038194444444446</v>
      </c>
      <c r="R403" s="21">
        <v>0.39797453703703706</v>
      </c>
      <c r="S403" s="11" t="s">
        <v>9</v>
      </c>
      <c r="T403" s="35">
        <v>11</v>
      </c>
      <c r="U403" s="11"/>
    </row>
    <row r="404" spans="1:21" hidden="1" x14ac:dyDescent="0.25">
      <c r="A404">
        <v>1659814</v>
      </c>
      <c r="B404" s="1">
        <v>42922</v>
      </c>
      <c r="C404" s="2">
        <v>0.38416666666666666</v>
      </c>
      <c r="D404" s="2">
        <v>0.39554398148148145</v>
      </c>
      <c r="E404" t="str">
        <f>IF(LEN(telefony3[[#This Row],[nr]])=7,"stacjonarny",IF(LEN(telefony3[[#This Row],[nr]])=8,"komórkowy","zagraniczne"))</f>
        <v>stacjonarny</v>
      </c>
      <c r="F4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404" s="13">
        <v>13484133</v>
      </c>
      <c r="P404" s="17">
        <v>42921</v>
      </c>
      <c r="Q404" s="18">
        <v>0.3959375</v>
      </c>
      <c r="R404" s="18">
        <v>0.3982060185185185</v>
      </c>
      <c r="S404" s="13" t="s">
        <v>8</v>
      </c>
      <c r="T404" s="34">
        <v>4</v>
      </c>
      <c r="U404" s="13"/>
    </row>
    <row r="405" spans="1:21" hidden="1" x14ac:dyDescent="0.25">
      <c r="A405">
        <v>3733011</v>
      </c>
      <c r="B405" s="1">
        <v>42943</v>
      </c>
      <c r="C405" s="2">
        <v>0.38571759259259258</v>
      </c>
      <c r="D405" s="2">
        <v>0.39556712962962964</v>
      </c>
      <c r="E405" t="str">
        <f>IF(LEN(telefony3[[#This Row],[nr]])=7,"stacjonarny",IF(LEN(telefony3[[#This Row],[nr]])=8,"komórkowy","zagraniczne"))</f>
        <v>stacjonarny</v>
      </c>
      <c r="F4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405" s="11">
        <v>7432767</v>
      </c>
      <c r="P405" s="20">
        <v>42936</v>
      </c>
      <c r="Q405" s="21">
        <v>0.39446759259259262</v>
      </c>
      <c r="R405" s="21">
        <v>0.39841435185185187</v>
      </c>
      <c r="S405" s="11" t="s">
        <v>9</v>
      </c>
      <c r="T405" s="35">
        <v>6</v>
      </c>
      <c r="U405" s="11"/>
    </row>
    <row r="406" spans="1:21" hidden="1" x14ac:dyDescent="0.25">
      <c r="A406">
        <v>23715237</v>
      </c>
      <c r="B406" s="1">
        <v>42941</v>
      </c>
      <c r="C406" s="2">
        <v>0.39152777777777775</v>
      </c>
      <c r="D406" s="2">
        <v>0.39559027777777778</v>
      </c>
      <c r="E406" t="str">
        <f>IF(LEN(telefony3[[#This Row],[nr]])=7,"stacjonarny",IF(LEN(telefony3[[#This Row],[nr]])=8,"komórkowy","zagraniczne"))</f>
        <v>komórkowy</v>
      </c>
      <c r="F4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06" s="13">
        <v>8313390</v>
      </c>
      <c r="P406" s="17">
        <v>42919</v>
      </c>
      <c r="Q406" s="18">
        <v>0.39571759259259259</v>
      </c>
      <c r="R406" s="18">
        <v>0.39844907407407409</v>
      </c>
      <c r="S406" s="13" t="s">
        <v>9</v>
      </c>
      <c r="T406" s="34">
        <v>4</v>
      </c>
      <c r="U406" s="13"/>
    </row>
    <row r="407" spans="1:21" hidden="1" x14ac:dyDescent="0.25">
      <c r="A407">
        <v>4529192</v>
      </c>
      <c r="B407" s="1">
        <v>42944</v>
      </c>
      <c r="C407" s="2">
        <v>0.39005787037037037</v>
      </c>
      <c r="D407" s="2">
        <v>0.39561342592592591</v>
      </c>
      <c r="E407" t="str">
        <f>IF(LEN(telefony3[[#This Row],[nr]])=7,"stacjonarny",IF(LEN(telefony3[[#This Row],[nr]])=8,"komórkowy","zagraniczne"))</f>
        <v>stacjonarny</v>
      </c>
      <c r="F4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07" s="11">
        <v>5726531</v>
      </c>
      <c r="P407" s="20">
        <v>42944</v>
      </c>
      <c r="Q407" s="21">
        <v>0.39825231481481482</v>
      </c>
      <c r="R407" s="21">
        <v>0.39855324074074072</v>
      </c>
      <c r="S407" s="11" t="s">
        <v>9</v>
      </c>
      <c r="T407" s="35">
        <v>1</v>
      </c>
      <c r="U407" s="11"/>
    </row>
    <row r="408" spans="1:21" hidden="1" x14ac:dyDescent="0.25">
      <c r="A408">
        <v>4404713</v>
      </c>
      <c r="B408" s="1">
        <v>42942</v>
      </c>
      <c r="C408" s="2">
        <v>0.39533564814814814</v>
      </c>
      <c r="D408" s="2">
        <v>0.39599537037037036</v>
      </c>
      <c r="E408" t="str">
        <f>IF(LEN(telefony3[[#This Row],[nr]])=7,"stacjonarny",IF(LEN(telefony3[[#This Row],[nr]])=8,"komórkowy","zagraniczne"))</f>
        <v>stacjonarny</v>
      </c>
      <c r="F4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08" s="13">
        <v>5087066</v>
      </c>
      <c r="P408" s="17">
        <v>42926</v>
      </c>
      <c r="Q408" s="18">
        <v>0.3894097222222222</v>
      </c>
      <c r="R408" s="18">
        <v>0.39869212962962963</v>
      </c>
      <c r="S408" s="13" t="s">
        <v>9</v>
      </c>
      <c r="T408" s="34">
        <v>14</v>
      </c>
      <c r="U408" s="13"/>
    </row>
    <row r="409" spans="1:21" hidden="1" x14ac:dyDescent="0.25">
      <c r="A409">
        <v>6844342</v>
      </c>
      <c r="B409" s="1">
        <v>42943</v>
      </c>
      <c r="C409" s="2">
        <v>0.39451388888888889</v>
      </c>
      <c r="D409" s="2">
        <v>0.39609953703703704</v>
      </c>
      <c r="E409" t="str">
        <f>IF(LEN(telefony3[[#This Row],[nr]])=7,"stacjonarny",IF(LEN(telefony3[[#This Row],[nr]])=8,"komórkowy","zagraniczne"))</f>
        <v>stacjonarny</v>
      </c>
      <c r="F4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09" s="11">
        <v>8541151</v>
      </c>
      <c r="P409" s="20">
        <v>42937</v>
      </c>
      <c r="Q409" s="21">
        <v>0.38848379629629631</v>
      </c>
      <c r="R409" s="21">
        <v>0.39874999999999999</v>
      </c>
      <c r="S409" s="11" t="s">
        <v>9</v>
      </c>
      <c r="T409" s="35">
        <v>15</v>
      </c>
      <c r="U409" s="11"/>
    </row>
    <row r="410" spans="1:21" hidden="1" x14ac:dyDescent="0.25">
      <c r="A410">
        <v>8322802</v>
      </c>
      <c r="B410" s="1">
        <v>42937</v>
      </c>
      <c r="C410" s="2">
        <v>0.39089120370370373</v>
      </c>
      <c r="D410" s="2">
        <v>0.39620370370370372</v>
      </c>
      <c r="E410" t="str">
        <f>IF(LEN(telefony3[[#This Row],[nr]])=7,"stacjonarny",IF(LEN(telefony3[[#This Row],[nr]])=8,"komórkowy","zagraniczne"))</f>
        <v>stacjonarny</v>
      </c>
      <c r="F4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10" s="13">
        <v>2089993</v>
      </c>
      <c r="P410" s="17">
        <v>42936</v>
      </c>
      <c r="Q410" s="18">
        <v>0.39810185185185187</v>
      </c>
      <c r="R410" s="18">
        <v>0.39876157407407409</v>
      </c>
      <c r="S410" s="13" t="s">
        <v>9</v>
      </c>
      <c r="T410" s="34">
        <v>1</v>
      </c>
      <c r="U410" s="13"/>
    </row>
    <row r="411" spans="1:21" hidden="1" x14ac:dyDescent="0.25">
      <c r="A411">
        <v>5341697748</v>
      </c>
      <c r="B411" s="1">
        <v>42923</v>
      </c>
      <c r="C411" s="2">
        <v>0.39091435185185186</v>
      </c>
      <c r="D411" s="2">
        <v>0.39620370370370372</v>
      </c>
      <c r="E411" t="str">
        <f>IF(LEN(telefony3[[#This Row],[nr]])=7,"stacjonarny",IF(LEN(telefony3[[#This Row],[nr]])=8,"komórkowy","zagraniczne"))</f>
        <v>zagraniczne</v>
      </c>
      <c r="F4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11" s="11">
        <v>9304830</v>
      </c>
      <c r="P411" s="20">
        <v>42943</v>
      </c>
      <c r="Q411" s="21">
        <v>0.39812500000000001</v>
      </c>
      <c r="R411" s="21">
        <v>0.39895833333333336</v>
      </c>
      <c r="S411" s="11" t="s">
        <v>9</v>
      </c>
      <c r="T411" s="35">
        <v>2</v>
      </c>
      <c r="U411" s="11"/>
    </row>
    <row r="412" spans="1:21" hidden="1" x14ac:dyDescent="0.25">
      <c r="A412">
        <v>9722484</v>
      </c>
      <c r="B412" s="1">
        <v>42940</v>
      </c>
      <c r="C412" s="2">
        <v>0.39383101851851854</v>
      </c>
      <c r="D412" s="2">
        <v>0.39630787037037035</v>
      </c>
      <c r="E412" t="str">
        <f>IF(LEN(telefony3[[#This Row],[nr]])=7,"stacjonarny",IF(LEN(telefony3[[#This Row],[nr]])=8,"komórkowy","zagraniczne"))</f>
        <v>stacjonarny</v>
      </c>
      <c r="F4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12" s="13">
        <v>3943994</v>
      </c>
      <c r="P412" s="17">
        <v>42927</v>
      </c>
      <c r="Q412" s="18">
        <v>0.39199074074074075</v>
      </c>
      <c r="R412" s="18">
        <v>0.39934027777777775</v>
      </c>
      <c r="S412" s="13" t="s">
        <v>9</v>
      </c>
      <c r="T412" s="34">
        <v>11</v>
      </c>
      <c r="U412" s="13"/>
    </row>
    <row r="413" spans="1:21" hidden="1" x14ac:dyDescent="0.25">
      <c r="A413">
        <v>83559673</v>
      </c>
      <c r="B413" s="1">
        <v>42930</v>
      </c>
      <c r="C413" s="2">
        <v>0.38571759259259258</v>
      </c>
      <c r="D413" s="2">
        <v>0.39630787037037035</v>
      </c>
      <c r="E413" t="str">
        <f>IF(LEN(telefony3[[#This Row],[nr]])=7,"stacjonarny",IF(LEN(telefony3[[#This Row],[nr]])=8,"komórkowy","zagraniczne"))</f>
        <v>komórkowy</v>
      </c>
      <c r="F4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13" s="11">
        <v>5087484</v>
      </c>
      <c r="P413" s="20">
        <v>42947</v>
      </c>
      <c r="Q413" s="21">
        <v>0.39766203703703706</v>
      </c>
      <c r="R413" s="21">
        <v>0.39957175925925925</v>
      </c>
      <c r="S413" s="11" t="s">
        <v>9</v>
      </c>
      <c r="T413" s="35">
        <v>3</v>
      </c>
      <c r="U413" s="11"/>
    </row>
    <row r="414" spans="1:21" hidden="1" x14ac:dyDescent="0.25">
      <c r="A414">
        <v>3120387</v>
      </c>
      <c r="B414" s="1">
        <v>42944</v>
      </c>
      <c r="C414" s="2">
        <v>0.39303240740740741</v>
      </c>
      <c r="D414" s="2">
        <v>0.39657407407407408</v>
      </c>
      <c r="E414" t="str">
        <f>IF(LEN(telefony3[[#This Row],[nr]])=7,"stacjonarny",IF(LEN(telefony3[[#This Row],[nr]])=8,"komórkowy","zagraniczne"))</f>
        <v>stacjonarny</v>
      </c>
      <c r="F4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14" s="13">
        <v>1117628</v>
      </c>
      <c r="P414" s="17">
        <v>42940</v>
      </c>
      <c r="Q414" s="18">
        <v>0.39614583333333331</v>
      </c>
      <c r="R414" s="18">
        <v>0.39976851851851852</v>
      </c>
      <c r="S414" s="13" t="s">
        <v>9</v>
      </c>
      <c r="T414" s="34">
        <v>6</v>
      </c>
      <c r="U414" s="13"/>
    </row>
    <row r="415" spans="1:21" hidden="1" x14ac:dyDescent="0.25">
      <c r="A415">
        <v>9870841</v>
      </c>
      <c r="B415" s="1">
        <v>42940</v>
      </c>
      <c r="C415" s="2">
        <v>0.39209490740740743</v>
      </c>
      <c r="D415" s="2">
        <v>0.39672453703703703</v>
      </c>
      <c r="E415" t="str">
        <f>IF(LEN(telefony3[[#This Row],[nr]])=7,"stacjonarny",IF(LEN(telefony3[[#This Row],[nr]])=8,"komórkowy","zagraniczne"))</f>
        <v>stacjonarny</v>
      </c>
      <c r="F4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415" s="11">
        <v>77705897</v>
      </c>
      <c r="P415" s="20">
        <v>42922</v>
      </c>
      <c r="Q415" s="21">
        <v>0.39956018518518521</v>
      </c>
      <c r="R415" s="21">
        <v>0.40025462962962965</v>
      </c>
      <c r="S415" s="11" t="s">
        <v>8</v>
      </c>
      <c r="T415" s="35">
        <v>1</v>
      </c>
      <c r="U415" s="11"/>
    </row>
    <row r="416" spans="1:21" hidden="1" x14ac:dyDescent="0.25">
      <c r="A416">
        <v>3897850970</v>
      </c>
      <c r="B416" s="1">
        <v>42933</v>
      </c>
      <c r="C416" s="2">
        <v>0.3951736111111111</v>
      </c>
      <c r="D416" s="2">
        <v>0.39697916666666666</v>
      </c>
      <c r="E416" t="str">
        <f>IF(LEN(telefony3[[#This Row],[nr]])=7,"stacjonarny",IF(LEN(telefony3[[#This Row],[nr]])=8,"komórkowy","zagraniczne"))</f>
        <v>zagraniczne</v>
      </c>
      <c r="F4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16" s="13">
        <v>41837828</v>
      </c>
      <c r="P416" s="17">
        <v>42937</v>
      </c>
      <c r="Q416" s="18">
        <v>0.39953703703703702</v>
      </c>
      <c r="R416" s="18">
        <v>0.40038194444444447</v>
      </c>
      <c r="S416" s="13" t="s">
        <v>8</v>
      </c>
      <c r="T416" s="34">
        <v>2</v>
      </c>
      <c r="U416" s="13"/>
    </row>
    <row r="417" spans="1:21" hidden="1" x14ac:dyDescent="0.25">
      <c r="A417">
        <v>71564278</v>
      </c>
      <c r="B417" s="1">
        <v>42944</v>
      </c>
      <c r="C417" s="2">
        <v>0.38849537037037035</v>
      </c>
      <c r="D417" s="2">
        <v>0.39708333333333334</v>
      </c>
      <c r="E417" t="str">
        <f>IF(LEN(telefony3[[#This Row],[nr]])=7,"stacjonarny",IF(LEN(telefony3[[#This Row],[nr]])=8,"komórkowy","zagraniczne"))</f>
        <v>komórkowy</v>
      </c>
      <c r="F4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417" s="11">
        <v>47615054</v>
      </c>
      <c r="P417" s="20">
        <v>42947</v>
      </c>
      <c r="Q417" s="21">
        <v>0.39878472222222222</v>
      </c>
      <c r="R417" s="21">
        <v>0.40041666666666664</v>
      </c>
      <c r="S417" s="11" t="s">
        <v>8</v>
      </c>
      <c r="T417" s="35">
        <v>3</v>
      </c>
      <c r="U417" s="11"/>
    </row>
    <row r="418" spans="1:21" hidden="1" x14ac:dyDescent="0.25">
      <c r="A418">
        <v>4636713</v>
      </c>
      <c r="B418" s="1">
        <v>42926</v>
      </c>
      <c r="C418" s="2">
        <v>0.39193287037037039</v>
      </c>
      <c r="D418" s="2">
        <v>0.39712962962962961</v>
      </c>
      <c r="E418" t="str">
        <f>IF(LEN(telefony3[[#This Row],[nr]])=7,"stacjonarny",IF(LEN(telefony3[[#This Row],[nr]])=8,"komórkowy","zagraniczne"))</f>
        <v>stacjonarny</v>
      </c>
      <c r="F4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18" s="13">
        <v>2672229</v>
      </c>
      <c r="P418" s="17">
        <v>42934</v>
      </c>
      <c r="Q418" s="18">
        <v>0.39552083333333332</v>
      </c>
      <c r="R418" s="18">
        <v>0.4007175925925926</v>
      </c>
      <c r="S418" s="13" t="s">
        <v>9</v>
      </c>
      <c r="T418" s="34">
        <v>8</v>
      </c>
      <c r="U418" s="13"/>
    </row>
    <row r="419" spans="1:21" hidden="1" x14ac:dyDescent="0.25">
      <c r="A419">
        <v>33166727</v>
      </c>
      <c r="B419" s="1">
        <v>42947</v>
      </c>
      <c r="C419" s="2">
        <v>0.38927083333333334</v>
      </c>
      <c r="D419" s="2">
        <v>0.39721064814814816</v>
      </c>
      <c r="E419" t="str">
        <f>IF(LEN(telefony3[[#This Row],[nr]])=7,"stacjonarny",IF(LEN(telefony3[[#This Row],[nr]])=8,"komórkowy","zagraniczne"))</f>
        <v>komórkowy</v>
      </c>
      <c r="F4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419" s="11">
        <v>1415198</v>
      </c>
      <c r="P419" s="20">
        <v>42933</v>
      </c>
      <c r="Q419" s="21">
        <v>0.38991898148148146</v>
      </c>
      <c r="R419" s="21">
        <v>0.40072916666666669</v>
      </c>
      <c r="S419" s="11" t="s">
        <v>9</v>
      </c>
      <c r="T419" s="35">
        <v>16</v>
      </c>
      <c r="U419" s="11"/>
    </row>
    <row r="420" spans="1:21" hidden="1" x14ac:dyDescent="0.25">
      <c r="A420">
        <v>6615729</v>
      </c>
      <c r="B420" s="1">
        <v>42943</v>
      </c>
      <c r="C420" s="2">
        <v>0.38997685185185182</v>
      </c>
      <c r="D420" s="2">
        <v>0.39743055555555556</v>
      </c>
      <c r="E420" t="str">
        <f>IF(LEN(telefony3[[#This Row],[nr]])=7,"stacjonarny",IF(LEN(telefony3[[#This Row],[nr]])=8,"komórkowy","zagraniczne"))</f>
        <v>stacjonarny</v>
      </c>
      <c r="F4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20" s="13">
        <v>28145499</v>
      </c>
      <c r="P420" s="17">
        <v>42929</v>
      </c>
      <c r="Q420" s="18">
        <v>0.3972222222222222</v>
      </c>
      <c r="R420" s="18">
        <v>0.40084490740740741</v>
      </c>
      <c r="S420" s="13" t="s">
        <v>8</v>
      </c>
      <c r="T420" s="34">
        <v>6</v>
      </c>
      <c r="U420" s="13"/>
    </row>
    <row r="421" spans="1:21" hidden="1" x14ac:dyDescent="0.25">
      <c r="A421">
        <v>4293872</v>
      </c>
      <c r="B421" s="1">
        <v>42947</v>
      </c>
      <c r="C421" s="2">
        <v>0.39023148148148146</v>
      </c>
      <c r="D421" s="2">
        <v>0.39748842592592593</v>
      </c>
      <c r="E421" t="str">
        <f>IF(LEN(telefony3[[#This Row],[nr]])=7,"stacjonarny",IF(LEN(telefony3[[#This Row],[nr]])=8,"komórkowy","zagraniczne"))</f>
        <v>stacjonarny</v>
      </c>
      <c r="F4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21" s="11">
        <v>9321082</v>
      </c>
      <c r="P421" s="20">
        <v>42921</v>
      </c>
      <c r="Q421" s="21">
        <v>0.38976851851851851</v>
      </c>
      <c r="R421" s="21">
        <v>0.40090277777777777</v>
      </c>
      <c r="S421" s="11" t="s">
        <v>9</v>
      </c>
      <c r="T421" s="35">
        <v>17</v>
      </c>
      <c r="U421" s="11"/>
    </row>
    <row r="422" spans="1:21" hidden="1" x14ac:dyDescent="0.25">
      <c r="A422">
        <v>1586675</v>
      </c>
      <c r="B422" s="1">
        <v>42934</v>
      </c>
      <c r="C422" s="2">
        <v>0.39093749999999999</v>
      </c>
      <c r="D422" s="2">
        <v>0.39787037037037037</v>
      </c>
      <c r="E422" t="str">
        <f>IF(LEN(telefony3[[#This Row],[nr]])=7,"stacjonarny",IF(LEN(telefony3[[#This Row],[nr]])=8,"komórkowy","zagraniczne"))</f>
        <v>stacjonarny</v>
      </c>
      <c r="F4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422" s="13">
        <v>9356216</v>
      </c>
      <c r="P422" s="17">
        <v>42929</v>
      </c>
      <c r="Q422" s="18">
        <v>0.38966435185185183</v>
      </c>
      <c r="R422" s="18">
        <v>0.40104166666666669</v>
      </c>
      <c r="S422" s="13" t="s">
        <v>9</v>
      </c>
      <c r="T422" s="34">
        <v>17</v>
      </c>
      <c r="U422" s="13"/>
    </row>
    <row r="423" spans="1:21" hidden="1" x14ac:dyDescent="0.25">
      <c r="A423">
        <v>2866546</v>
      </c>
      <c r="B423" s="1">
        <v>42941</v>
      </c>
      <c r="C423" s="2">
        <v>0.39038194444444446</v>
      </c>
      <c r="D423" s="2">
        <v>0.39797453703703706</v>
      </c>
      <c r="E423" t="str">
        <f>IF(LEN(telefony3[[#This Row],[nr]])=7,"stacjonarny",IF(LEN(telefony3[[#This Row],[nr]])=8,"komórkowy","zagraniczne"))</f>
        <v>stacjonarny</v>
      </c>
      <c r="F4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23" s="11">
        <v>2193730</v>
      </c>
      <c r="P423" s="20">
        <v>42944</v>
      </c>
      <c r="Q423" s="21">
        <v>0.39269675925925923</v>
      </c>
      <c r="R423" s="21">
        <v>0.40126157407407409</v>
      </c>
      <c r="S423" s="11" t="s">
        <v>9</v>
      </c>
      <c r="T423" s="35">
        <v>13</v>
      </c>
      <c r="U423" s="11"/>
    </row>
    <row r="424" spans="1:21" hidden="1" x14ac:dyDescent="0.25">
      <c r="A424">
        <v>13484133</v>
      </c>
      <c r="B424" s="1">
        <v>42921</v>
      </c>
      <c r="C424" s="2">
        <v>0.3959375</v>
      </c>
      <c r="D424" s="2">
        <v>0.3982060185185185</v>
      </c>
      <c r="E424" t="str">
        <f>IF(LEN(telefony3[[#This Row],[nr]])=7,"stacjonarny",IF(LEN(telefony3[[#This Row],[nr]])=8,"komórkowy","zagraniczne"))</f>
        <v>komórkowy</v>
      </c>
      <c r="F4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24" s="13">
        <v>30678431</v>
      </c>
      <c r="P424" s="17">
        <v>42937</v>
      </c>
      <c r="Q424" s="18">
        <v>0.39469907407407406</v>
      </c>
      <c r="R424" s="18">
        <v>0.40141203703703704</v>
      </c>
      <c r="S424" s="13" t="s">
        <v>8</v>
      </c>
      <c r="T424" s="34">
        <v>10</v>
      </c>
      <c r="U424" s="13"/>
    </row>
    <row r="425" spans="1:21" hidden="1" x14ac:dyDescent="0.25">
      <c r="A425">
        <v>7432767</v>
      </c>
      <c r="B425" s="1">
        <v>42936</v>
      </c>
      <c r="C425" s="2">
        <v>0.39446759259259262</v>
      </c>
      <c r="D425" s="2">
        <v>0.39841435185185187</v>
      </c>
      <c r="E425" t="str">
        <f>IF(LEN(telefony3[[#This Row],[nr]])=7,"stacjonarny",IF(LEN(telefony3[[#This Row],[nr]])=8,"komórkowy","zagraniczne"))</f>
        <v>stacjonarny</v>
      </c>
      <c r="F4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25" s="11">
        <v>3017523</v>
      </c>
      <c r="P425" s="20">
        <v>42947</v>
      </c>
      <c r="Q425" s="21">
        <v>0.3934259259259259</v>
      </c>
      <c r="R425" s="21">
        <v>0.40181712962962962</v>
      </c>
      <c r="S425" s="11" t="s">
        <v>9</v>
      </c>
      <c r="T425" s="35">
        <v>13</v>
      </c>
      <c r="U425" s="11"/>
    </row>
    <row r="426" spans="1:21" hidden="1" x14ac:dyDescent="0.25">
      <c r="A426">
        <v>8313390</v>
      </c>
      <c r="B426" s="1">
        <v>42919</v>
      </c>
      <c r="C426" s="2">
        <v>0.39571759259259259</v>
      </c>
      <c r="D426" s="2">
        <v>0.39844907407407409</v>
      </c>
      <c r="E426" t="str">
        <f>IF(LEN(telefony3[[#This Row],[nr]])=7,"stacjonarny",IF(LEN(telefony3[[#This Row],[nr]])=8,"komórkowy","zagraniczne"))</f>
        <v>stacjonarny</v>
      </c>
      <c r="F4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26" s="13">
        <v>8369815</v>
      </c>
      <c r="P426" s="17">
        <v>42943</v>
      </c>
      <c r="Q426" s="18">
        <v>0.3967013888888889</v>
      </c>
      <c r="R426" s="18">
        <v>0.40182870370370372</v>
      </c>
      <c r="S426" s="13" t="s">
        <v>9</v>
      </c>
      <c r="T426" s="34">
        <v>8</v>
      </c>
      <c r="U426" s="13"/>
    </row>
    <row r="427" spans="1:21" hidden="1" x14ac:dyDescent="0.25">
      <c r="A427">
        <v>5726531</v>
      </c>
      <c r="B427" s="1">
        <v>42944</v>
      </c>
      <c r="C427" s="2">
        <v>0.39825231481481482</v>
      </c>
      <c r="D427" s="2">
        <v>0.39855324074074072</v>
      </c>
      <c r="E427" t="str">
        <f>IF(LEN(telefony3[[#This Row],[nr]])=7,"stacjonarny",IF(LEN(telefony3[[#This Row],[nr]])=8,"komórkowy","zagraniczne"))</f>
        <v>stacjonarny</v>
      </c>
      <c r="F4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27" s="11">
        <v>8870498</v>
      </c>
      <c r="P427" s="20">
        <v>42930</v>
      </c>
      <c r="Q427" s="21">
        <v>0.4001736111111111</v>
      </c>
      <c r="R427" s="21">
        <v>0.40182870370370372</v>
      </c>
      <c r="S427" s="11" t="s">
        <v>9</v>
      </c>
      <c r="T427" s="35">
        <v>3</v>
      </c>
      <c r="U427" s="11"/>
    </row>
    <row r="428" spans="1:21" hidden="1" x14ac:dyDescent="0.25">
      <c r="A428">
        <v>5912377607</v>
      </c>
      <c r="B428" s="1">
        <v>42922</v>
      </c>
      <c r="C428" s="2">
        <v>0.39613425925925927</v>
      </c>
      <c r="D428" s="2">
        <v>0.39868055555555554</v>
      </c>
      <c r="E428" t="str">
        <f>IF(LEN(telefony3[[#This Row],[nr]])=7,"stacjonarny",IF(LEN(telefony3[[#This Row],[nr]])=8,"komórkowy","zagraniczne"))</f>
        <v>zagraniczne</v>
      </c>
      <c r="F4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28" s="13">
        <v>3954712</v>
      </c>
      <c r="P428" s="17">
        <v>42919</v>
      </c>
      <c r="Q428" s="18">
        <v>0.39876157407407409</v>
      </c>
      <c r="R428" s="18">
        <v>0.40207175925925925</v>
      </c>
      <c r="S428" s="13" t="s">
        <v>9</v>
      </c>
      <c r="T428" s="34">
        <v>5</v>
      </c>
      <c r="U428" s="13"/>
    </row>
    <row r="429" spans="1:21" hidden="1" x14ac:dyDescent="0.25">
      <c r="A429">
        <v>5087066</v>
      </c>
      <c r="B429" s="1">
        <v>42926</v>
      </c>
      <c r="C429" s="2">
        <v>0.3894097222222222</v>
      </c>
      <c r="D429" s="2">
        <v>0.39869212962962963</v>
      </c>
      <c r="E429" t="str">
        <f>IF(LEN(telefony3[[#This Row],[nr]])=7,"stacjonarny",IF(LEN(telefony3[[#This Row],[nr]])=8,"komórkowy","zagraniczne"))</f>
        <v>stacjonarny</v>
      </c>
      <c r="F4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429" s="11">
        <v>2235911</v>
      </c>
      <c r="P429" s="20">
        <v>42920</v>
      </c>
      <c r="Q429" s="21">
        <v>0.39656249999999998</v>
      </c>
      <c r="R429" s="21">
        <v>0.40236111111111111</v>
      </c>
      <c r="S429" s="11" t="s">
        <v>9</v>
      </c>
      <c r="T429" s="35">
        <v>9</v>
      </c>
      <c r="U429" s="11"/>
    </row>
    <row r="430" spans="1:21" hidden="1" x14ac:dyDescent="0.25">
      <c r="A430">
        <v>4941247888</v>
      </c>
      <c r="B430" s="1">
        <v>42921</v>
      </c>
      <c r="C430" s="2">
        <v>0.39114583333333336</v>
      </c>
      <c r="D430" s="2">
        <v>0.39870370370370373</v>
      </c>
      <c r="E430" t="str">
        <f>IF(LEN(telefony3[[#This Row],[nr]])=7,"stacjonarny",IF(LEN(telefony3[[#This Row],[nr]])=8,"komórkowy","zagraniczne"))</f>
        <v>zagraniczne</v>
      </c>
      <c r="F4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30" s="13">
        <v>22416837</v>
      </c>
      <c r="P430" s="17">
        <v>42941</v>
      </c>
      <c r="Q430" s="18">
        <v>0.39881944444444445</v>
      </c>
      <c r="R430" s="18">
        <v>0.40244212962962961</v>
      </c>
      <c r="S430" s="13" t="s">
        <v>8</v>
      </c>
      <c r="T430" s="34">
        <v>6</v>
      </c>
      <c r="U430" s="13"/>
    </row>
    <row r="431" spans="1:21" hidden="1" x14ac:dyDescent="0.25">
      <c r="A431">
        <v>8541151</v>
      </c>
      <c r="B431" s="1">
        <v>42937</v>
      </c>
      <c r="C431" s="2">
        <v>0.38848379629629631</v>
      </c>
      <c r="D431" s="2">
        <v>0.39874999999999999</v>
      </c>
      <c r="E431" t="str">
        <f>IF(LEN(telefony3[[#This Row],[nr]])=7,"stacjonarny",IF(LEN(telefony3[[#This Row],[nr]])=8,"komórkowy","zagraniczne"))</f>
        <v>stacjonarny</v>
      </c>
      <c r="F4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431" s="11">
        <v>6795454</v>
      </c>
      <c r="P431" s="20">
        <v>42926</v>
      </c>
      <c r="Q431" s="21">
        <v>0.40265046296296297</v>
      </c>
      <c r="R431" s="21">
        <v>0.40284722222222225</v>
      </c>
      <c r="S431" s="11" t="s">
        <v>9</v>
      </c>
      <c r="T431" s="35">
        <v>1</v>
      </c>
      <c r="U431" s="11"/>
    </row>
    <row r="432" spans="1:21" hidden="1" x14ac:dyDescent="0.25">
      <c r="A432">
        <v>2089993</v>
      </c>
      <c r="B432" s="1">
        <v>42936</v>
      </c>
      <c r="C432" s="2">
        <v>0.39810185185185187</v>
      </c>
      <c r="D432" s="2">
        <v>0.39876157407407409</v>
      </c>
      <c r="E432" t="str">
        <f>IF(LEN(telefony3[[#This Row],[nr]])=7,"stacjonarny",IF(LEN(telefony3[[#This Row],[nr]])=8,"komórkowy","zagraniczne"))</f>
        <v>stacjonarny</v>
      </c>
      <c r="F4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32" s="13">
        <v>97953696</v>
      </c>
      <c r="P432" s="17">
        <v>42936</v>
      </c>
      <c r="Q432" s="18">
        <v>0.39373842592592595</v>
      </c>
      <c r="R432" s="18">
        <v>0.40292824074074074</v>
      </c>
      <c r="S432" s="13" t="s">
        <v>8</v>
      </c>
      <c r="T432" s="34">
        <v>14</v>
      </c>
      <c r="U432" s="13"/>
    </row>
    <row r="433" spans="1:21" hidden="1" x14ac:dyDescent="0.25">
      <c r="A433">
        <v>9304830</v>
      </c>
      <c r="B433" s="1">
        <v>42943</v>
      </c>
      <c r="C433" s="2">
        <v>0.39812500000000001</v>
      </c>
      <c r="D433" s="2">
        <v>0.39895833333333336</v>
      </c>
      <c r="E433" t="str">
        <f>IF(LEN(telefony3[[#This Row],[nr]])=7,"stacjonarny",IF(LEN(telefony3[[#This Row],[nr]])=8,"komórkowy","zagraniczne"))</f>
        <v>stacjonarny</v>
      </c>
      <c r="F4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433" s="11">
        <v>2475157</v>
      </c>
      <c r="P433" s="20">
        <v>42935</v>
      </c>
      <c r="Q433" s="21">
        <v>0.39937499999999998</v>
      </c>
      <c r="R433" s="21">
        <v>0.40332175925925928</v>
      </c>
      <c r="S433" s="11" t="s">
        <v>9</v>
      </c>
      <c r="T433" s="35">
        <v>6</v>
      </c>
      <c r="U433" s="11"/>
    </row>
    <row r="434" spans="1:21" hidden="1" x14ac:dyDescent="0.25">
      <c r="A434">
        <v>3943994</v>
      </c>
      <c r="B434" s="1">
        <v>42927</v>
      </c>
      <c r="C434" s="2">
        <v>0.39199074074074075</v>
      </c>
      <c r="D434" s="2">
        <v>0.39934027777777775</v>
      </c>
      <c r="E434" t="str">
        <f>IF(LEN(telefony3[[#This Row],[nr]])=7,"stacjonarny",IF(LEN(telefony3[[#This Row],[nr]])=8,"komórkowy","zagraniczne"))</f>
        <v>stacjonarny</v>
      </c>
      <c r="F4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34" s="13">
        <v>35634368</v>
      </c>
      <c r="P434" s="17">
        <v>42919</v>
      </c>
      <c r="Q434" s="18">
        <v>0.39181712962962961</v>
      </c>
      <c r="R434" s="18">
        <v>0.40334490740740742</v>
      </c>
      <c r="S434" s="13" t="s">
        <v>8</v>
      </c>
      <c r="T434" s="34">
        <v>17</v>
      </c>
      <c r="U434" s="13"/>
    </row>
    <row r="435" spans="1:21" hidden="1" x14ac:dyDescent="0.25">
      <c r="A435">
        <v>5087484</v>
      </c>
      <c r="B435" s="1">
        <v>42947</v>
      </c>
      <c r="C435" s="2">
        <v>0.39766203703703706</v>
      </c>
      <c r="D435" s="2">
        <v>0.39957175925925925</v>
      </c>
      <c r="E435" t="str">
        <f>IF(LEN(telefony3[[#This Row],[nr]])=7,"stacjonarny",IF(LEN(telefony3[[#This Row],[nr]])=8,"komórkowy","zagraniczne"))</f>
        <v>stacjonarny</v>
      </c>
      <c r="F4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35" s="11">
        <v>4845362</v>
      </c>
      <c r="P435" s="20">
        <v>42934</v>
      </c>
      <c r="Q435" s="21">
        <v>0.4034490740740741</v>
      </c>
      <c r="R435" s="21">
        <v>0.40371527777777777</v>
      </c>
      <c r="S435" s="11" t="s">
        <v>9</v>
      </c>
      <c r="T435" s="35">
        <v>1</v>
      </c>
      <c r="U435" s="11"/>
    </row>
    <row r="436" spans="1:21" hidden="1" x14ac:dyDescent="0.25">
      <c r="A436">
        <v>1117628</v>
      </c>
      <c r="B436" s="1">
        <v>42940</v>
      </c>
      <c r="C436" s="2">
        <v>0.39614583333333331</v>
      </c>
      <c r="D436" s="2">
        <v>0.39976851851851852</v>
      </c>
      <c r="E436" t="str">
        <f>IF(LEN(telefony3[[#This Row],[nr]])=7,"stacjonarny",IF(LEN(telefony3[[#This Row],[nr]])=8,"komórkowy","zagraniczne"))</f>
        <v>stacjonarny</v>
      </c>
      <c r="F4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36" s="13">
        <v>6495153</v>
      </c>
      <c r="P436" s="17">
        <v>42942</v>
      </c>
      <c r="Q436" s="18">
        <v>0.4001736111111111</v>
      </c>
      <c r="R436" s="18">
        <v>0.40406249999999999</v>
      </c>
      <c r="S436" s="13" t="s">
        <v>9</v>
      </c>
      <c r="T436" s="34">
        <v>6</v>
      </c>
      <c r="U436" s="13"/>
    </row>
    <row r="437" spans="1:21" hidden="1" x14ac:dyDescent="0.25">
      <c r="A437">
        <v>77705897</v>
      </c>
      <c r="B437" s="1">
        <v>42922</v>
      </c>
      <c r="C437" s="2">
        <v>0.39956018518518521</v>
      </c>
      <c r="D437" s="2">
        <v>0.40025462962962965</v>
      </c>
      <c r="E437" t="str">
        <f>IF(LEN(telefony3[[#This Row],[nr]])=7,"stacjonarny",IF(LEN(telefony3[[#This Row],[nr]])=8,"komórkowy","zagraniczne"))</f>
        <v>komórkowy</v>
      </c>
      <c r="F4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37" s="11">
        <v>6175467</v>
      </c>
      <c r="P437" s="20">
        <v>42941</v>
      </c>
      <c r="Q437" s="21">
        <v>0.39753472222222225</v>
      </c>
      <c r="R437" s="21">
        <v>0.40424768518518517</v>
      </c>
      <c r="S437" s="11" t="s">
        <v>9</v>
      </c>
      <c r="T437" s="35">
        <v>10</v>
      </c>
      <c r="U437" s="11"/>
    </row>
    <row r="438" spans="1:21" hidden="1" x14ac:dyDescent="0.25">
      <c r="A438">
        <v>41837828</v>
      </c>
      <c r="B438" s="1">
        <v>42937</v>
      </c>
      <c r="C438" s="2">
        <v>0.39953703703703702</v>
      </c>
      <c r="D438" s="2">
        <v>0.40038194444444447</v>
      </c>
      <c r="E438" t="str">
        <f>IF(LEN(telefony3[[#This Row],[nr]])=7,"stacjonarny",IF(LEN(telefony3[[#This Row],[nr]])=8,"komórkowy","zagraniczne"))</f>
        <v>komórkowy</v>
      </c>
      <c r="F4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438" s="13">
        <v>9967649</v>
      </c>
      <c r="P438" s="17">
        <v>42927</v>
      </c>
      <c r="Q438" s="18">
        <v>0.39659722222222221</v>
      </c>
      <c r="R438" s="18">
        <v>0.4042824074074074</v>
      </c>
      <c r="S438" s="13" t="s">
        <v>9</v>
      </c>
      <c r="T438" s="34">
        <v>12</v>
      </c>
      <c r="U438" s="13"/>
    </row>
    <row r="439" spans="1:21" hidden="1" x14ac:dyDescent="0.25">
      <c r="A439">
        <v>47615054</v>
      </c>
      <c r="B439" s="1">
        <v>42947</v>
      </c>
      <c r="C439" s="2">
        <v>0.39878472222222222</v>
      </c>
      <c r="D439" s="2">
        <v>0.40041666666666664</v>
      </c>
      <c r="E439" t="str">
        <f>IF(LEN(telefony3[[#This Row],[nr]])=7,"stacjonarny",IF(LEN(telefony3[[#This Row],[nr]])=8,"komórkowy","zagraniczne"))</f>
        <v>komórkowy</v>
      </c>
      <c r="F4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39" s="11">
        <v>3624713</v>
      </c>
      <c r="P439" s="20">
        <v>42940</v>
      </c>
      <c r="Q439" s="21">
        <v>0.39864583333333331</v>
      </c>
      <c r="R439" s="21">
        <v>0.40440972222222221</v>
      </c>
      <c r="S439" s="11" t="s">
        <v>9</v>
      </c>
      <c r="T439" s="35">
        <v>9</v>
      </c>
      <c r="U439" s="11"/>
    </row>
    <row r="440" spans="1:21" hidden="1" x14ac:dyDescent="0.25">
      <c r="A440">
        <v>2672229</v>
      </c>
      <c r="B440" s="1">
        <v>42934</v>
      </c>
      <c r="C440" s="2">
        <v>0.39552083333333332</v>
      </c>
      <c r="D440" s="2">
        <v>0.4007175925925926</v>
      </c>
      <c r="E440" t="str">
        <f>IF(LEN(telefony3[[#This Row],[nr]])=7,"stacjonarny",IF(LEN(telefony3[[#This Row],[nr]])=8,"komórkowy","zagraniczne"))</f>
        <v>stacjonarny</v>
      </c>
      <c r="F4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40" s="13">
        <v>1467591</v>
      </c>
      <c r="P440" s="17">
        <v>42935</v>
      </c>
      <c r="Q440" s="18">
        <v>0.39607638888888891</v>
      </c>
      <c r="R440" s="18">
        <v>0.40442129629629631</v>
      </c>
      <c r="S440" s="13" t="s">
        <v>9</v>
      </c>
      <c r="T440" s="34">
        <v>13</v>
      </c>
      <c r="U440" s="13"/>
    </row>
    <row r="441" spans="1:21" hidden="1" x14ac:dyDescent="0.25">
      <c r="A441">
        <v>1415198</v>
      </c>
      <c r="B441" s="1">
        <v>42933</v>
      </c>
      <c r="C441" s="2">
        <v>0.38991898148148146</v>
      </c>
      <c r="D441" s="2">
        <v>0.40072916666666669</v>
      </c>
      <c r="E441" t="str">
        <f>IF(LEN(telefony3[[#This Row],[nr]])=7,"stacjonarny",IF(LEN(telefony3[[#This Row],[nr]])=8,"komórkowy","zagraniczne"))</f>
        <v>stacjonarny</v>
      </c>
      <c r="F4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41" s="11">
        <v>8748493</v>
      </c>
      <c r="P441" s="20">
        <v>42942</v>
      </c>
      <c r="Q441" s="21">
        <v>0.40415509259259258</v>
      </c>
      <c r="R441" s="21">
        <v>0.40443287037037035</v>
      </c>
      <c r="S441" s="11" t="s">
        <v>9</v>
      </c>
      <c r="T441" s="35">
        <v>1</v>
      </c>
      <c r="U441" s="11"/>
    </row>
    <row r="442" spans="1:21" hidden="1" x14ac:dyDescent="0.25">
      <c r="A442">
        <v>28145499</v>
      </c>
      <c r="B442" s="1">
        <v>42929</v>
      </c>
      <c r="C442" s="2">
        <v>0.3972222222222222</v>
      </c>
      <c r="D442" s="2">
        <v>0.40084490740740741</v>
      </c>
      <c r="E442" t="str">
        <f>IF(LEN(telefony3[[#This Row],[nr]])=7,"stacjonarny",IF(LEN(telefony3[[#This Row],[nr]])=8,"komórkowy","zagraniczne"))</f>
        <v>komórkowy</v>
      </c>
      <c r="F4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42" s="13">
        <v>2947660</v>
      </c>
      <c r="P442" s="17">
        <v>42927</v>
      </c>
      <c r="Q442" s="18">
        <v>0.39817129629629627</v>
      </c>
      <c r="R442" s="18">
        <v>0.4045023148148148</v>
      </c>
      <c r="S442" s="13" t="s">
        <v>9</v>
      </c>
      <c r="T442" s="34">
        <v>10</v>
      </c>
      <c r="U442" s="13"/>
    </row>
    <row r="443" spans="1:21" hidden="1" x14ac:dyDescent="0.25">
      <c r="A443">
        <v>9321082</v>
      </c>
      <c r="B443" s="1">
        <v>42921</v>
      </c>
      <c r="C443" s="2">
        <v>0.38976851851851851</v>
      </c>
      <c r="D443" s="2">
        <v>0.40090277777777777</v>
      </c>
      <c r="E443" t="str">
        <f>IF(LEN(telefony3[[#This Row],[nr]])=7,"stacjonarny",IF(LEN(telefony3[[#This Row],[nr]])=8,"komórkowy","zagraniczne"))</f>
        <v>stacjonarny</v>
      </c>
      <c r="F4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443" s="11">
        <v>9052652</v>
      </c>
      <c r="P443" s="20">
        <v>42920</v>
      </c>
      <c r="Q443" s="21">
        <v>0.3997337962962963</v>
      </c>
      <c r="R443" s="21">
        <v>0.40465277777777775</v>
      </c>
      <c r="S443" s="11" t="s">
        <v>9</v>
      </c>
      <c r="T443" s="35">
        <v>8</v>
      </c>
      <c r="U443" s="11"/>
    </row>
    <row r="444" spans="1:21" hidden="1" x14ac:dyDescent="0.25">
      <c r="A444">
        <v>9356216</v>
      </c>
      <c r="B444" s="1">
        <v>42929</v>
      </c>
      <c r="C444" s="2">
        <v>0.38966435185185183</v>
      </c>
      <c r="D444" s="2">
        <v>0.40104166666666669</v>
      </c>
      <c r="E444" t="str">
        <f>IF(LEN(telefony3[[#This Row],[nr]])=7,"stacjonarny",IF(LEN(telefony3[[#This Row],[nr]])=8,"komórkowy","zagraniczne"))</f>
        <v>stacjonarny</v>
      </c>
      <c r="F4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444" s="13">
        <v>39210366</v>
      </c>
      <c r="P444" s="17">
        <v>42935</v>
      </c>
      <c r="Q444" s="18">
        <v>0.40234953703703702</v>
      </c>
      <c r="R444" s="18">
        <v>0.40469907407407407</v>
      </c>
      <c r="S444" s="13" t="s">
        <v>8</v>
      </c>
      <c r="T444" s="34">
        <v>4</v>
      </c>
      <c r="U444" s="13"/>
    </row>
    <row r="445" spans="1:21" hidden="1" x14ac:dyDescent="0.25">
      <c r="A445">
        <v>2193730</v>
      </c>
      <c r="B445" s="1">
        <v>42944</v>
      </c>
      <c r="C445" s="2">
        <v>0.39269675925925923</v>
      </c>
      <c r="D445" s="2">
        <v>0.40126157407407409</v>
      </c>
      <c r="E445" t="str">
        <f>IF(LEN(telefony3[[#This Row],[nr]])=7,"stacjonarny",IF(LEN(telefony3[[#This Row],[nr]])=8,"komórkowy","zagraniczne"))</f>
        <v>stacjonarny</v>
      </c>
      <c r="F4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445" s="11">
        <v>5076649</v>
      </c>
      <c r="P445" s="20">
        <v>42944</v>
      </c>
      <c r="Q445" s="21">
        <v>0.39922453703703703</v>
      </c>
      <c r="R445" s="21">
        <v>0.40482638888888889</v>
      </c>
      <c r="S445" s="11" t="s">
        <v>9</v>
      </c>
      <c r="T445" s="35">
        <v>9</v>
      </c>
      <c r="U445" s="11"/>
    </row>
    <row r="446" spans="1:21" hidden="1" x14ac:dyDescent="0.25">
      <c r="A446">
        <v>30678431</v>
      </c>
      <c r="B446" s="1">
        <v>42937</v>
      </c>
      <c r="C446" s="2">
        <v>0.39469907407407406</v>
      </c>
      <c r="D446" s="2">
        <v>0.40141203703703704</v>
      </c>
      <c r="E446" t="str">
        <f>IF(LEN(telefony3[[#This Row],[nr]])=7,"stacjonarny",IF(LEN(telefony3[[#This Row],[nr]])=8,"komórkowy","zagraniczne"))</f>
        <v>komórkowy</v>
      </c>
      <c r="F4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446" s="13">
        <v>2635121</v>
      </c>
      <c r="P446" s="17">
        <v>42936</v>
      </c>
      <c r="Q446" s="18">
        <v>0.39906249999999999</v>
      </c>
      <c r="R446" s="18">
        <v>0.40487268518518521</v>
      </c>
      <c r="S446" s="13" t="s">
        <v>9</v>
      </c>
      <c r="T446" s="34">
        <v>9</v>
      </c>
      <c r="U446" s="13"/>
    </row>
    <row r="447" spans="1:21" hidden="1" x14ac:dyDescent="0.25">
      <c r="A447">
        <v>3017523</v>
      </c>
      <c r="B447" s="1">
        <v>42947</v>
      </c>
      <c r="C447" s="2">
        <v>0.3934259259259259</v>
      </c>
      <c r="D447" s="2">
        <v>0.40181712962962962</v>
      </c>
      <c r="E447" t="str">
        <f>IF(LEN(telefony3[[#This Row],[nr]])=7,"stacjonarny",IF(LEN(telefony3[[#This Row],[nr]])=8,"komórkowy","zagraniczne"))</f>
        <v>stacjonarny</v>
      </c>
      <c r="F4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447" s="11">
        <v>3379401</v>
      </c>
      <c r="P447" s="20">
        <v>42922</v>
      </c>
      <c r="Q447" s="21">
        <v>0.39466435185185184</v>
      </c>
      <c r="R447" s="21">
        <v>0.40501157407407407</v>
      </c>
      <c r="S447" s="11" t="s">
        <v>9</v>
      </c>
      <c r="T447" s="35">
        <v>15</v>
      </c>
      <c r="U447" s="11"/>
    </row>
    <row r="448" spans="1:21" hidden="1" x14ac:dyDescent="0.25">
      <c r="A448">
        <v>8369815</v>
      </c>
      <c r="B448" s="1">
        <v>42943</v>
      </c>
      <c r="C448" s="2">
        <v>0.3967013888888889</v>
      </c>
      <c r="D448" s="2">
        <v>0.40182870370370372</v>
      </c>
      <c r="E448" t="str">
        <f>IF(LEN(telefony3[[#This Row],[nr]])=7,"stacjonarny",IF(LEN(telefony3[[#This Row],[nr]])=8,"komórkowy","zagraniczne"))</f>
        <v>stacjonarny</v>
      </c>
      <c r="F4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48" s="13">
        <v>7865428</v>
      </c>
      <c r="P448" s="17">
        <v>42935</v>
      </c>
      <c r="Q448" s="18">
        <v>0.3941898148148148</v>
      </c>
      <c r="R448" s="18">
        <v>0.40530092592592593</v>
      </c>
      <c r="S448" s="13" t="s">
        <v>9</v>
      </c>
      <c r="T448" s="34">
        <v>16</v>
      </c>
      <c r="U448" s="13"/>
    </row>
    <row r="449" spans="1:21" hidden="1" x14ac:dyDescent="0.25">
      <c r="A449">
        <v>8870498</v>
      </c>
      <c r="B449" s="1">
        <v>42930</v>
      </c>
      <c r="C449" s="2">
        <v>0.4001736111111111</v>
      </c>
      <c r="D449" s="2">
        <v>0.40182870370370372</v>
      </c>
      <c r="E449" t="str">
        <f>IF(LEN(telefony3[[#This Row],[nr]])=7,"stacjonarny",IF(LEN(telefony3[[#This Row],[nr]])=8,"komórkowy","zagraniczne"))</f>
        <v>stacjonarny</v>
      </c>
      <c r="F4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449" s="11">
        <v>5894865</v>
      </c>
      <c r="P449" s="20">
        <v>42922</v>
      </c>
      <c r="Q449" s="21">
        <v>0.40255787037037039</v>
      </c>
      <c r="R449" s="21">
        <v>0.40554398148148146</v>
      </c>
      <c r="S449" s="11" t="s">
        <v>9</v>
      </c>
      <c r="T449" s="35">
        <v>5</v>
      </c>
      <c r="U449" s="11"/>
    </row>
    <row r="450" spans="1:21" hidden="1" x14ac:dyDescent="0.25">
      <c r="A450">
        <v>3954712</v>
      </c>
      <c r="B450" s="1">
        <v>42919</v>
      </c>
      <c r="C450" s="2">
        <v>0.39876157407407409</v>
      </c>
      <c r="D450" s="2">
        <v>0.40207175925925925</v>
      </c>
      <c r="E450" t="str">
        <f>IF(LEN(telefony3[[#This Row],[nr]])=7,"stacjonarny",IF(LEN(telefony3[[#This Row],[nr]])=8,"komórkowy","zagraniczne"))</f>
        <v>stacjonarny</v>
      </c>
      <c r="F4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450" s="13">
        <v>3691176</v>
      </c>
      <c r="P450" s="17">
        <v>42937</v>
      </c>
      <c r="Q450" s="18">
        <v>0.40505787037037039</v>
      </c>
      <c r="R450" s="18">
        <v>0.40561342592592592</v>
      </c>
      <c r="S450" s="13" t="s">
        <v>9</v>
      </c>
      <c r="T450" s="34">
        <v>1</v>
      </c>
      <c r="U450" s="13"/>
    </row>
    <row r="451" spans="1:21" hidden="1" x14ac:dyDescent="0.25">
      <c r="A451">
        <v>2235911</v>
      </c>
      <c r="B451" s="1">
        <v>42920</v>
      </c>
      <c r="C451" s="2">
        <v>0.39656249999999998</v>
      </c>
      <c r="D451" s="2">
        <v>0.40236111111111111</v>
      </c>
      <c r="E451" t="str">
        <f>IF(LEN(telefony3[[#This Row],[nr]])=7,"stacjonarny",IF(LEN(telefony3[[#This Row],[nr]])=8,"komórkowy","zagraniczne"))</f>
        <v>stacjonarny</v>
      </c>
      <c r="F4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51" s="11">
        <v>25194612</v>
      </c>
      <c r="P451" s="20">
        <v>42940</v>
      </c>
      <c r="Q451" s="21">
        <v>0.39516203703703706</v>
      </c>
      <c r="R451" s="21">
        <v>0.4057986111111111</v>
      </c>
      <c r="S451" s="11" t="s">
        <v>8</v>
      </c>
      <c r="T451" s="35">
        <v>16</v>
      </c>
      <c r="U451" s="11"/>
    </row>
    <row r="452" spans="1:21" hidden="1" x14ac:dyDescent="0.25">
      <c r="A452">
        <v>22416837</v>
      </c>
      <c r="B452" s="1">
        <v>42941</v>
      </c>
      <c r="C452" s="2">
        <v>0.39881944444444445</v>
      </c>
      <c r="D452" s="2">
        <v>0.40244212962962961</v>
      </c>
      <c r="E452" t="str">
        <f>IF(LEN(telefony3[[#This Row],[nr]])=7,"stacjonarny",IF(LEN(telefony3[[#This Row],[nr]])=8,"komórkowy","zagraniczne"))</f>
        <v>komórkowy</v>
      </c>
      <c r="F4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52" s="13">
        <v>98939809</v>
      </c>
      <c r="P452" s="17">
        <v>42944</v>
      </c>
      <c r="Q452" s="18">
        <v>0.40277777777777779</v>
      </c>
      <c r="R452" s="18">
        <v>0.40599537037037037</v>
      </c>
      <c r="S452" s="13" t="s">
        <v>8</v>
      </c>
      <c r="T452" s="34">
        <v>5</v>
      </c>
      <c r="U452" s="13"/>
    </row>
    <row r="453" spans="1:21" hidden="1" x14ac:dyDescent="0.25">
      <c r="A453">
        <v>3463982286</v>
      </c>
      <c r="B453" s="1">
        <v>42930</v>
      </c>
      <c r="C453" s="2">
        <v>0.39506944444444442</v>
      </c>
      <c r="D453" s="2">
        <v>0.40261574074074075</v>
      </c>
      <c r="E453" t="str">
        <f>IF(LEN(telefony3[[#This Row],[nr]])=7,"stacjonarny",IF(LEN(telefony3[[#This Row],[nr]])=8,"komórkowy","zagraniczne"))</f>
        <v>zagraniczne</v>
      </c>
      <c r="F4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53" s="11">
        <v>68966479</v>
      </c>
      <c r="P453" s="20">
        <v>42920</v>
      </c>
      <c r="Q453" s="21">
        <v>0.40493055555555557</v>
      </c>
      <c r="R453" s="21">
        <v>0.40618055555555554</v>
      </c>
      <c r="S453" s="11" t="s">
        <v>8</v>
      </c>
      <c r="T453" s="35">
        <v>2</v>
      </c>
      <c r="U453" s="11"/>
    </row>
    <row r="454" spans="1:21" hidden="1" x14ac:dyDescent="0.25">
      <c r="A454">
        <v>6795454</v>
      </c>
      <c r="B454" s="1">
        <v>42926</v>
      </c>
      <c r="C454" s="2">
        <v>0.40265046296296297</v>
      </c>
      <c r="D454" s="2">
        <v>0.40284722222222225</v>
      </c>
      <c r="E454" t="str">
        <f>IF(LEN(telefony3[[#This Row],[nr]])=7,"stacjonarny",IF(LEN(telefony3[[#This Row],[nr]])=8,"komórkowy","zagraniczne"))</f>
        <v>stacjonarny</v>
      </c>
      <c r="F4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54" s="13">
        <v>8849918</v>
      </c>
      <c r="P454" s="17">
        <v>42941</v>
      </c>
      <c r="Q454" s="18">
        <v>0.40263888888888888</v>
      </c>
      <c r="R454" s="18">
        <v>0.40636574074074072</v>
      </c>
      <c r="S454" s="13" t="s">
        <v>9</v>
      </c>
      <c r="T454" s="34">
        <v>6</v>
      </c>
      <c r="U454" s="13"/>
    </row>
    <row r="455" spans="1:21" hidden="1" x14ac:dyDescent="0.25">
      <c r="A455">
        <v>97953696</v>
      </c>
      <c r="B455" s="1">
        <v>42936</v>
      </c>
      <c r="C455" s="2">
        <v>0.39373842592592595</v>
      </c>
      <c r="D455" s="2">
        <v>0.40292824074074074</v>
      </c>
      <c r="E455" t="str">
        <f>IF(LEN(telefony3[[#This Row],[nr]])=7,"stacjonarny",IF(LEN(telefony3[[#This Row],[nr]])=8,"komórkowy","zagraniczne"))</f>
        <v>komórkowy</v>
      </c>
      <c r="F4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455" s="11">
        <v>8841955</v>
      </c>
      <c r="P455" s="20">
        <v>42930</v>
      </c>
      <c r="Q455" s="21">
        <v>0.40635416666666668</v>
      </c>
      <c r="R455" s="21">
        <v>0.40642361111111114</v>
      </c>
      <c r="S455" s="11" t="s">
        <v>9</v>
      </c>
      <c r="T455" s="35">
        <v>1</v>
      </c>
      <c r="U455" s="11"/>
    </row>
    <row r="456" spans="1:21" hidden="1" x14ac:dyDescent="0.25">
      <c r="A456">
        <v>2109147679</v>
      </c>
      <c r="B456" s="1">
        <v>42927</v>
      </c>
      <c r="C456" s="2">
        <v>0.39260416666666664</v>
      </c>
      <c r="D456" s="2">
        <v>0.40322916666666669</v>
      </c>
      <c r="E456" t="str">
        <f>IF(LEN(telefony3[[#This Row],[nr]])=7,"stacjonarny",IF(LEN(telefony3[[#This Row],[nr]])=8,"komórkowy","zagraniczne"))</f>
        <v>zagraniczne</v>
      </c>
      <c r="F4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56" s="13">
        <v>48630026</v>
      </c>
      <c r="P456" s="17">
        <v>42928</v>
      </c>
      <c r="Q456" s="18">
        <v>0.39709490740740738</v>
      </c>
      <c r="R456" s="18">
        <v>0.40651620370370373</v>
      </c>
      <c r="S456" s="13" t="s">
        <v>8</v>
      </c>
      <c r="T456" s="34">
        <v>14</v>
      </c>
      <c r="U456" s="13"/>
    </row>
    <row r="457" spans="1:21" hidden="1" x14ac:dyDescent="0.25">
      <c r="A457">
        <v>2475157</v>
      </c>
      <c r="B457" s="1">
        <v>42935</v>
      </c>
      <c r="C457" s="2">
        <v>0.39937499999999998</v>
      </c>
      <c r="D457" s="2">
        <v>0.40332175925925928</v>
      </c>
      <c r="E457" t="str">
        <f>IF(LEN(telefony3[[#This Row],[nr]])=7,"stacjonarny",IF(LEN(telefony3[[#This Row],[nr]])=8,"komórkowy","zagraniczne"))</f>
        <v>stacjonarny</v>
      </c>
      <c r="F4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57" s="11">
        <v>2684831</v>
      </c>
      <c r="P457" s="20">
        <v>42942</v>
      </c>
      <c r="Q457" s="21">
        <v>0.40130787037037036</v>
      </c>
      <c r="R457" s="21">
        <v>0.40658564814814813</v>
      </c>
      <c r="S457" s="11" t="s">
        <v>9</v>
      </c>
      <c r="T457" s="35">
        <v>8</v>
      </c>
      <c r="U457" s="11"/>
    </row>
    <row r="458" spans="1:21" hidden="1" x14ac:dyDescent="0.25">
      <c r="A458">
        <v>35634368</v>
      </c>
      <c r="B458" s="1">
        <v>42919</v>
      </c>
      <c r="C458" s="2">
        <v>0.39181712962962961</v>
      </c>
      <c r="D458" s="2">
        <v>0.40334490740740742</v>
      </c>
      <c r="E458" t="str">
        <f>IF(LEN(telefony3[[#This Row],[nr]])=7,"stacjonarny",IF(LEN(telefony3[[#This Row],[nr]])=8,"komórkowy","zagraniczne"))</f>
        <v>komórkowy</v>
      </c>
      <c r="F4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458" s="13">
        <v>5636281</v>
      </c>
      <c r="P458" s="17">
        <v>42923</v>
      </c>
      <c r="Q458" s="18">
        <v>0.39731481481481479</v>
      </c>
      <c r="R458" s="18">
        <v>0.40688657407407408</v>
      </c>
      <c r="S458" s="13" t="s">
        <v>9</v>
      </c>
      <c r="T458" s="34">
        <v>14</v>
      </c>
      <c r="U458" s="13"/>
    </row>
    <row r="459" spans="1:21" hidden="1" x14ac:dyDescent="0.25">
      <c r="A459">
        <v>4845362</v>
      </c>
      <c r="B459" s="1">
        <v>42934</v>
      </c>
      <c r="C459" s="2">
        <v>0.4034490740740741</v>
      </c>
      <c r="D459" s="2">
        <v>0.40371527777777777</v>
      </c>
      <c r="E459" t="str">
        <f>IF(LEN(telefony3[[#This Row],[nr]])=7,"stacjonarny",IF(LEN(telefony3[[#This Row],[nr]])=8,"komórkowy","zagraniczne"))</f>
        <v>stacjonarny</v>
      </c>
      <c r="F4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59" s="11">
        <v>6725216</v>
      </c>
      <c r="P459" s="20">
        <v>42936</v>
      </c>
      <c r="Q459" s="21">
        <v>0.40190972222222221</v>
      </c>
      <c r="R459" s="21">
        <v>0.40715277777777775</v>
      </c>
      <c r="S459" s="11" t="s">
        <v>9</v>
      </c>
      <c r="T459" s="35">
        <v>8</v>
      </c>
      <c r="U459" s="11"/>
    </row>
    <row r="460" spans="1:21" hidden="1" x14ac:dyDescent="0.25">
      <c r="A460">
        <v>6495153</v>
      </c>
      <c r="B460" s="1">
        <v>42942</v>
      </c>
      <c r="C460" s="2">
        <v>0.4001736111111111</v>
      </c>
      <c r="D460" s="2">
        <v>0.40406249999999999</v>
      </c>
      <c r="E460" t="str">
        <f>IF(LEN(telefony3[[#This Row],[nr]])=7,"stacjonarny",IF(LEN(telefony3[[#This Row],[nr]])=8,"komórkowy","zagraniczne"))</f>
        <v>stacjonarny</v>
      </c>
      <c r="F4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60" s="13">
        <v>1117708</v>
      </c>
      <c r="P460" s="17">
        <v>42943</v>
      </c>
      <c r="Q460" s="18">
        <v>0.40266203703703701</v>
      </c>
      <c r="R460" s="18">
        <v>0.4073148148148148</v>
      </c>
      <c r="S460" s="13" t="s">
        <v>9</v>
      </c>
      <c r="T460" s="34">
        <v>7</v>
      </c>
      <c r="U460" s="13"/>
    </row>
    <row r="461" spans="1:21" hidden="1" x14ac:dyDescent="0.25">
      <c r="A461">
        <v>6175467</v>
      </c>
      <c r="B461" s="1">
        <v>42941</v>
      </c>
      <c r="C461" s="2">
        <v>0.39753472222222225</v>
      </c>
      <c r="D461" s="2">
        <v>0.40424768518518517</v>
      </c>
      <c r="E461" t="str">
        <f>IF(LEN(telefony3[[#This Row],[nr]])=7,"stacjonarny",IF(LEN(telefony3[[#This Row],[nr]])=8,"komórkowy","zagraniczne"))</f>
        <v>stacjonarny</v>
      </c>
      <c r="F4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461" s="11">
        <v>6055986</v>
      </c>
      <c r="P461" s="20">
        <v>42943</v>
      </c>
      <c r="Q461" s="21">
        <v>0.40710648148148149</v>
      </c>
      <c r="R461" s="21">
        <v>0.40740740740740738</v>
      </c>
      <c r="S461" s="11" t="s">
        <v>9</v>
      </c>
      <c r="T461" s="35">
        <v>1</v>
      </c>
      <c r="U461" s="11"/>
    </row>
    <row r="462" spans="1:21" hidden="1" x14ac:dyDescent="0.25">
      <c r="A462">
        <v>9967649</v>
      </c>
      <c r="B462" s="1">
        <v>42927</v>
      </c>
      <c r="C462" s="2">
        <v>0.39659722222222221</v>
      </c>
      <c r="D462" s="2">
        <v>0.4042824074074074</v>
      </c>
      <c r="E462" t="str">
        <f>IF(LEN(telefony3[[#This Row],[nr]])=7,"stacjonarny",IF(LEN(telefony3[[#This Row],[nr]])=8,"komórkowy","zagraniczne"))</f>
        <v>stacjonarny</v>
      </c>
      <c r="F4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462" s="13">
        <v>2443869</v>
      </c>
      <c r="P462" s="17">
        <v>42934</v>
      </c>
      <c r="Q462" s="18">
        <v>0.39964120370370371</v>
      </c>
      <c r="R462" s="18">
        <v>0.4074652777777778</v>
      </c>
      <c r="S462" s="13" t="s">
        <v>9</v>
      </c>
      <c r="T462" s="34">
        <v>12</v>
      </c>
      <c r="U462" s="13"/>
    </row>
    <row r="463" spans="1:21" hidden="1" x14ac:dyDescent="0.25">
      <c r="A463">
        <v>3624713</v>
      </c>
      <c r="B463" s="1">
        <v>42940</v>
      </c>
      <c r="C463" s="2">
        <v>0.39864583333333331</v>
      </c>
      <c r="D463" s="2">
        <v>0.40440972222222221</v>
      </c>
      <c r="E463" t="str">
        <f>IF(LEN(telefony3[[#This Row],[nr]])=7,"stacjonarny",IF(LEN(telefony3[[#This Row],[nr]])=8,"komórkowy","zagraniczne"))</f>
        <v>stacjonarny</v>
      </c>
      <c r="F4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63" s="11">
        <v>9610703</v>
      </c>
      <c r="P463" s="20">
        <v>42921</v>
      </c>
      <c r="Q463" s="21">
        <v>0.40074074074074073</v>
      </c>
      <c r="R463" s="21">
        <v>0.40766203703703702</v>
      </c>
      <c r="S463" s="11" t="s">
        <v>9</v>
      </c>
      <c r="T463" s="35">
        <v>10</v>
      </c>
      <c r="U463" s="11"/>
    </row>
    <row r="464" spans="1:21" hidden="1" x14ac:dyDescent="0.25">
      <c r="A464">
        <v>1467591</v>
      </c>
      <c r="B464" s="1">
        <v>42935</v>
      </c>
      <c r="C464" s="2">
        <v>0.39607638888888891</v>
      </c>
      <c r="D464" s="2">
        <v>0.40442129629629631</v>
      </c>
      <c r="E464" t="str">
        <f>IF(LEN(telefony3[[#This Row],[nr]])=7,"stacjonarny",IF(LEN(telefony3[[#This Row],[nr]])=8,"komórkowy","zagraniczne"))</f>
        <v>stacjonarny</v>
      </c>
      <c r="F4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464" s="13">
        <v>6530661</v>
      </c>
      <c r="P464" s="17">
        <v>42936</v>
      </c>
      <c r="Q464" s="18">
        <v>0.40709490740740739</v>
      </c>
      <c r="R464" s="18">
        <v>0.40795138888888888</v>
      </c>
      <c r="S464" s="13" t="s">
        <v>9</v>
      </c>
      <c r="T464" s="34">
        <v>2</v>
      </c>
      <c r="U464" s="13"/>
    </row>
    <row r="465" spans="1:21" hidden="1" x14ac:dyDescent="0.25">
      <c r="A465">
        <v>8748493</v>
      </c>
      <c r="B465" s="1">
        <v>42942</v>
      </c>
      <c r="C465" s="2">
        <v>0.40415509259259258</v>
      </c>
      <c r="D465" s="2">
        <v>0.40443287037037035</v>
      </c>
      <c r="E465" t="str">
        <f>IF(LEN(telefony3[[#This Row],[nr]])=7,"stacjonarny",IF(LEN(telefony3[[#This Row],[nr]])=8,"komórkowy","zagraniczne"))</f>
        <v>stacjonarny</v>
      </c>
      <c r="F4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65" s="11">
        <v>5960122</v>
      </c>
      <c r="P465" s="20">
        <v>42926</v>
      </c>
      <c r="Q465" s="21">
        <v>0.3984375</v>
      </c>
      <c r="R465" s="21">
        <v>0.40802083333333333</v>
      </c>
      <c r="S465" s="11" t="s">
        <v>9</v>
      </c>
      <c r="T465" s="35">
        <v>14</v>
      </c>
      <c r="U465" s="11"/>
    </row>
    <row r="466" spans="1:21" hidden="1" x14ac:dyDescent="0.25">
      <c r="A466">
        <v>2947660</v>
      </c>
      <c r="B466" s="1">
        <v>42927</v>
      </c>
      <c r="C466" s="2">
        <v>0.39817129629629627</v>
      </c>
      <c r="D466" s="2">
        <v>0.4045023148148148</v>
      </c>
      <c r="E466" t="str">
        <f>IF(LEN(telefony3[[#This Row],[nr]])=7,"stacjonarny",IF(LEN(telefony3[[#This Row],[nr]])=8,"komórkowy","zagraniczne"))</f>
        <v>stacjonarny</v>
      </c>
      <c r="F4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466" s="13">
        <v>5616210</v>
      </c>
      <c r="P466" s="17">
        <v>42940</v>
      </c>
      <c r="Q466" s="18">
        <v>0.39956018518518521</v>
      </c>
      <c r="R466" s="18">
        <v>0.40803240740740743</v>
      </c>
      <c r="S466" s="13" t="s">
        <v>9</v>
      </c>
      <c r="T466" s="34">
        <v>13</v>
      </c>
      <c r="U466" s="13"/>
    </row>
    <row r="467" spans="1:21" hidden="1" x14ac:dyDescent="0.25">
      <c r="A467">
        <v>9052652</v>
      </c>
      <c r="B467" s="1">
        <v>42920</v>
      </c>
      <c r="C467" s="2">
        <v>0.3997337962962963</v>
      </c>
      <c r="D467" s="2">
        <v>0.40465277777777775</v>
      </c>
      <c r="E467" t="str">
        <f>IF(LEN(telefony3[[#This Row],[nr]])=7,"stacjonarny",IF(LEN(telefony3[[#This Row],[nr]])=8,"komórkowy","zagraniczne"))</f>
        <v>stacjonarny</v>
      </c>
      <c r="F4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67" s="11">
        <v>13639748</v>
      </c>
      <c r="P467" s="20">
        <v>42937</v>
      </c>
      <c r="Q467" s="21">
        <v>0.40379629629629632</v>
      </c>
      <c r="R467" s="21">
        <v>0.40822916666666664</v>
      </c>
      <c r="S467" s="11" t="s">
        <v>8</v>
      </c>
      <c r="T467" s="35">
        <v>7</v>
      </c>
      <c r="U467" s="11"/>
    </row>
    <row r="468" spans="1:21" hidden="1" x14ac:dyDescent="0.25">
      <c r="A468">
        <v>39210366</v>
      </c>
      <c r="B468" s="1">
        <v>42935</v>
      </c>
      <c r="C468" s="2">
        <v>0.40234953703703702</v>
      </c>
      <c r="D468" s="2">
        <v>0.40469907407407407</v>
      </c>
      <c r="E468" t="str">
        <f>IF(LEN(telefony3[[#This Row],[nr]])=7,"stacjonarny",IF(LEN(telefony3[[#This Row],[nr]])=8,"komórkowy","zagraniczne"))</f>
        <v>komórkowy</v>
      </c>
      <c r="F4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468" s="13">
        <v>6772052</v>
      </c>
      <c r="P468" s="17">
        <v>42940</v>
      </c>
      <c r="Q468" s="18">
        <v>0.40263888888888888</v>
      </c>
      <c r="R468" s="18">
        <v>0.40825231481481483</v>
      </c>
      <c r="S468" s="13" t="s">
        <v>9</v>
      </c>
      <c r="T468" s="34">
        <v>9</v>
      </c>
      <c r="U468" s="13"/>
    </row>
    <row r="469" spans="1:21" hidden="1" x14ac:dyDescent="0.25">
      <c r="A469">
        <v>5076649</v>
      </c>
      <c r="B469" s="1">
        <v>42944</v>
      </c>
      <c r="C469" s="2">
        <v>0.39922453703703703</v>
      </c>
      <c r="D469" s="2">
        <v>0.40482638888888889</v>
      </c>
      <c r="E469" t="str">
        <f>IF(LEN(telefony3[[#This Row],[nr]])=7,"stacjonarny",IF(LEN(telefony3[[#This Row],[nr]])=8,"komórkowy","zagraniczne"))</f>
        <v>stacjonarny</v>
      </c>
      <c r="F4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69" s="11">
        <v>1279245</v>
      </c>
      <c r="P469" s="20">
        <v>42928</v>
      </c>
      <c r="Q469" s="21">
        <v>0.40247685185185184</v>
      </c>
      <c r="R469" s="21">
        <v>0.40831018518518519</v>
      </c>
      <c r="S469" s="11" t="s">
        <v>9</v>
      </c>
      <c r="T469" s="35">
        <v>9</v>
      </c>
      <c r="U469" s="11"/>
    </row>
    <row r="470" spans="1:21" hidden="1" x14ac:dyDescent="0.25">
      <c r="A470">
        <v>2635121</v>
      </c>
      <c r="B470" s="1">
        <v>42936</v>
      </c>
      <c r="C470" s="2">
        <v>0.39906249999999999</v>
      </c>
      <c r="D470" s="2">
        <v>0.40487268518518521</v>
      </c>
      <c r="E470" t="str">
        <f>IF(LEN(telefony3[[#This Row],[nr]])=7,"stacjonarny",IF(LEN(telefony3[[#This Row],[nr]])=8,"komórkowy","zagraniczne"))</f>
        <v>stacjonarny</v>
      </c>
      <c r="F4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70" s="13">
        <v>1701008</v>
      </c>
      <c r="P470" s="17">
        <v>42933</v>
      </c>
      <c r="Q470" s="18">
        <v>0.40104166666666669</v>
      </c>
      <c r="R470" s="18">
        <v>0.40837962962962965</v>
      </c>
      <c r="S470" s="13" t="s">
        <v>9</v>
      </c>
      <c r="T470" s="34">
        <v>11</v>
      </c>
      <c r="U470" s="13"/>
    </row>
    <row r="471" spans="1:21" hidden="1" x14ac:dyDescent="0.25">
      <c r="A471">
        <v>3379401</v>
      </c>
      <c r="B471" s="1">
        <v>42922</v>
      </c>
      <c r="C471" s="2">
        <v>0.39466435185185184</v>
      </c>
      <c r="D471" s="2">
        <v>0.40501157407407407</v>
      </c>
      <c r="E471" t="str">
        <f>IF(LEN(telefony3[[#This Row],[nr]])=7,"stacjonarny",IF(LEN(telefony3[[#This Row],[nr]])=8,"komórkowy","zagraniczne"))</f>
        <v>stacjonarny</v>
      </c>
      <c r="F4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471" s="11">
        <v>7166411</v>
      </c>
      <c r="P471" s="20">
        <v>42934</v>
      </c>
      <c r="Q471" s="21">
        <v>0.40263888888888888</v>
      </c>
      <c r="R471" s="21">
        <v>0.40846064814814814</v>
      </c>
      <c r="S471" s="11" t="s">
        <v>9</v>
      </c>
      <c r="T471" s="35">
        <v>9</v>
      </c>
      <c r="U471" s="11"/>
    </row>
    <row r="472" spans="1:21" hidden="1" x14ac:dyDescent="0.25">
      <c r="A472">
        <v>7865428</v>
      </c>
      <c r="B472" s="1">
        <v>42935</v>
      </c>
      <c r="C472" s="2">
        <v>0.3941898148148148</v>
      </c>
      <c r="D472" s="2">
        <v>0.40530092592592593</v>
      </c>
      <c r="E472" t="str">
        <f>IF(LEN(telefony3[[#This Row],[nr]])=7,"stacjonarny",IF(LEN(telefony3[[#This Row],[nr]])=8,"komórkowy","zagraniczne"))</f>
        <v>stacjonarny</v>
      </c>
      <c r="F4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72" s="13">
        <v>8163790</v>
      </c>
      <c r="P472" s="17">
        <v>42947</v>
      </c>
      <c r="Q472" s="18">
        <v>0.40787037037037038</v>
      </c>
      <c r="R472" s="18">
        <v>0.40846064814814814</v>
      </c>
      <c r="S472" s="13" t="s">
        <v>9</v>
      </c>
      <c r="T472" s="34">
        <v>1</v>
      </c>
      <c r="U472" s="13"/>
    </row>
    <row r="473" spans="1:21" hidden="1" x14ac:dyDescent="0.25">
      <c r="A473">
        <v>5894865</v>
      </c>
      <c r="B473" s="1">
        <v>42922</v>
      </c>
      <c r="C473" s="2">
        <v>0.40255787037037039</v>
      </c>
      <c r="D473" s="2">
        <v>0.40554398148148146</v>
      </c>
      <c r="E473" t="str">
        <f>IF(LEN(telefony3[[#This Row],[nr]])=7,"stacjonarny",IF(LEN(telefony3[[#This Row],[nr]])=8,"komórkowy","zagraniczne"))</f>
        <v>stacjonarny</v>
      </c>
      <c r="F4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473" s="11">
        <v>8972366</v>
      </c>
      <c r="P473" s="20">
        <v>42937</v>
      </c>
      <c r="Q473" s="21">
        <v>0.40462962962962962</v>
      </c>
      <c r="R473" s="21">
        <v>0.40875</v>
      </c>
      <c r="S473" s="11" t="s">
        <v>9</v>
      </c>
      <c r="T473" s="35">
        <v>6</v>
      </c>
      <c r="U473" s="11"/>
    </row>
    <row r="474" spans="1:21" hidden="1" x14ac:dyDescent="0.25">
      <c r="A474">
        <v>3691176</v>
      </c>
      <c r="B474" s="1">
        <v>42937</v>
      </c>
      <c r="C474" s="2">
        <v>0.40505787037037039</v>
      </c>
      <c r="D474" s="2">
        <v>0.40561342592592592</v>
      </c>
      <c r="E474" t="str">
        <f>IF(LEN(telefony3[[#This Row],[nr]])=7,"stacjonarny",IF(LEN(telefony3[[#This Row],[nr]])=8,"komórkowy","zagraniczne"))</f>
        <v>stacjonarny</v>
      </c>
      <c r="F4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74" s="13">
        <v>5233531</v>
      </c>
      <c r="P474" s="17">
        <v>42937</v>
      </c>
      <c r="Q474" s="18">
        <v>0.40465277777777775</v>
      </c>
      <c r="R474" s="18">
        <v>0.40887731481481482</v>
      </c>
      <c r="S474" s="13" t="s">
        <v>9</v>
      </c>
      <c r="T474" s="34">
        <v>7</v>
      </c>
      <c r="U474" s="13"/>
    </row>
    <row r="475" spans="1:21" hidden="1" x14ac:dyDescent="0.25">
      <c r="A475">
        <v>25194612</v>
      </c>
      <c r="B475" s="1">
        <v>42940</v>
      </c>
      <c r="C475" s="2">
        <v>0.39516203703703706</v>
      </c>
      <c r="D475" s="2">
        <v>0.4057986111111111</v>
      </c>
      <c r="E475" t="str">
        <f>IF(LEN(telefony3[[#This Row],[nr]])=7,"stacjonarny",IF(LEN(telefony3[[#This Row],[nr]])=8,"komórkowy","zagraniczne"))</f>
        <v>komórkowy</v>
      </c>
      <c r="F4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475" s="11">
        <v>8177683</v>
      </c>
      <c r="P475" s="20">
        <v>42923</v>
      </c>
      <c r="Q475" s="21">
        <v>0.40534722222222225</v>
      </c>
      <c r="R475" s="21">
        <v>0.40887731481481482</v>
      </c>
      <c r="S475" s="11" t="s">
        <v>9</v>
      </c>
      <c r="T475" s="35">
        <v>6</v>
      </c>
      <c r="U475" s="11"/>
    </row>
    <row r="476" spans="1:21" hidden="1" x14ac:dyDescent="0.25">
      <c r="A476">
        <v>98939809</v>
      </c>
      <c r="B476" s="1">
        <v>42944</v>
      </c>
      <c r="C476" s="2">
        <v>0.40277777777777779</v>
      </c>
      <c r="D476" s="2">
        <v>0.40599537037037037</v>
      </c>
      <c r="E476" t="str">
        <f>IF(LEN(telefony3[[#This Row],[nr]])=7,"stacjonarny",IF(LEN(telefony3[[#This Row],[nr]])=8,"komórkowy","zagraniczne"))</f>
        <v>komórkowy</v>
      </c>
      <c r="F4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476" s="13">
        <v>9065927</v>
      </c>
      <c r="P476" s="17">
        <v>42941</v>
      </c>
      <c r="Q476" s="18">
        <v>0.3991898148148148</v>
      </c>
      <c r="R476" s="18">
        <v>0.40934027777777776</v>
      </c>
      <c r="S476" s="13" t="s">
        <v>9</v>
      </c>
      <c r="T476" s="34">
        <v>15</v>
      </c>
      <c r="U476" s="13"/>
    </row>
    <row r="477" spans="1:21" hidden="1" x14ac:dyDescent="0.25">
      <c r="A477">
        <v>68966479</v>
      </c>
      <c r="B477" s="1">
        <v>42920</v>
      </c>
      <c r="C477" s="2">
        <v>0.40493055555555557</v>
      </c>
      <c r="D477" s="2">
        <v>0.40618055555555554</v>
      </c>
      <c r="E477" t="str">
        <f>IF(LEN(telefony3[[#This Row],[nr]])=7,"stacjonarny",IF(LEN(telefony3[[#This Row],[nr]])=8,"komórkowy","zagraniczne"))</f>
        <v>komórkowy</v>
      </c>
      <c r="F4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477" s="11">
        <v>2573868</v>
      </c>
      <c r="P477" s="20">
        <v>42933</v>
      </c>
      <c r="Q477" s="21">
        <v>0.39962962962962961</v>
      </c>
      <c r="R477" s="21">
        <v>0.40937499999999999</v>
      </c>
      <c r="S477" s="11" t="s">
        <v>9</v>
      </c>
      <c r="T477" s="35">
        <v>15</v>
      </c>
      <c r="U477" s="11"/>
    </row>
    <row r="478" spans="1:21" hidden="1" x14ac:dyDescent="0.25">
      <c r="A478">
        <v>8849918</v>
      </c>
      <c r="B478" s="1">
        <v>42941</v>
      </c>
      <c r="C478" s="2">
        <v>0.40263888888888888</v>
      </c>
      <c r="D478" s="2">
        <v>0.40636574074074072</v>
      </c>
      <c r="E478" t="str">
        <f>IF(LEN(telefony3[[#This Row],[nr]])=7,"stacjonarny",IF(LEN(telefony3[[#This Row],[nr]])=8,"komórkowy","zagraniczne"))</f>
        <v>stacjonarny</v>
      </c>
      <c r="F4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78" s="13">
        <v>9566647</v>
      </c>
      <c r="P478" s="17">
        <v>42928</v>
      </c>
      <c r="Q478" s="18">
        <v>0.40881944444444446</v>
      </c>
      <c r="R478" s="18">
        <v>0.40950231481481481</v>
      </c>
      <c r="S478" s="13" t="s">
        <v>9</v>
      </c>
      <c r="T478" s="34">
        <v>1</v>
      </c>
      <c r="U478" s="13"/>
    </row>
    <row r="479" spans="1:21" hidden="1" x14ac:dyDescent="0.25">
      <c r="A479">
        <v>8841955</v>
      </c>
      <c r="B479" s="1">
        <v>42930</v>
      </c>
      <c r="C479" s="2">
        <v>0.40635416666666668</v>
      </c>
      <c r="D479" s="2">
        <v>0.40642361111111114</v>
      </c>
      <c r="E479" t="str">
        <f>IF(LEN(telefony3[[#This Row],[nr]])=7,"stacjonarny",IF(LEN(telefony3[[#This Row],[nr]])=8,"komórkowy","zagraniczne"))</f>
        <v>stacjonarny</v>
      </c>
      <c r="F4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79" s="11">
        <v>93611539</v>
      </c>
      <c r="P479" s="20">
        <v>42920</v>
      </c>
      <c r="Q479" s="21">
        <v>0.40133101851851855</v>
      </c>
      <c r="R479" s="21">
        <v>0.40964120370370372</v>
      </c>
      <c r="S479" s="11" t="s">
        <v>8</v>
      </c>
      <c r="T479" s="35">
        <v>12</v>
      </c>
      <c r="U479" s="11"/>
    </row>
    <row r="480" spans="1:21" hidden="1" x14ac:dyDescent="0.25">
      <c r="A480">
        <v>48630026</v>
      </c>
      <c r="B480" s="1">
        <v>42928</v>
      </c>
      <c r="C480" s="2">
        <v>0.39709490740740738</v>
      </c>
      <c r="D480" s="2">
        <v>0.40651620370370373</v>
      </c>
      <c r="E480" t="str">
        <f>IF(LEN(telefony3[[#This Row],[nr]])=7,"stacjonarny",IF(LEN(telefony3[[#This Row],[nr]])=8,"komórkowy","zagraniczne"))</f>
        <v>komórkowy</v>
      </c>
      <c r="F4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480" s="13">
        <v>66377806</v>
      </c>
      <c r="P480" s="17">
        <v>42937</v>
      </c>
      <c r="Q480" s="18">
        <v>0.40694444444444444</v>
      </c>
      <c r="R480" s="18">
        <v>0.40991898148148148</v>
      </c>
      <c r="S480" s="13" t="s">
        <v>8</v>
      </c>
      <c r="T480" s="34">
        <v>5</v>
      </c>
      <c r="U480" s="13"/>
    </row>
    <row r="481" spans="1:21" hidden="1" x14ac:dyDescent="0.25">
      <c r="A481">
        <v>2684831</v>
      </c>
      <c r="B481" s="1">
        <v>42942</v>
      </c>
      <c r="C481" s="2">
        <v>0.40130787037037036</v>
      </c>
      <c r="D481" s="2">
        <v>0.40658564814814813</v>
      </c>
      <c r="E481" t="str">
        <f>IF(LEN(telefony3[[#This Row],[nr]])=7,"stacjonarny",IF(LEN(telefony3[[#This Row],[nr]])=8,"komórkowy","zagraniczne"))</f>
        <v>stacjonarny</v>
      </c>
      <c r="F4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81" s="11">
        <v>6492842</v>
      </c>
      <c r="P481" s="20">
        <v>42927</v>
      </c>
      <c r="Q481" s="21">
        <v>0.40379629629629632</v>
      </c>
      <c r="R481" s="21">
        <v>0.4100462962962963</v>
      </c>
      <c r="S481" s="11" t="s">
        <v>9</v>
      </c>
      <c r="T481" s="35">
        <v>9</v>
      </c>
      <c r="U481" s="11"/>
    </row>
    <row r="482" spans="1:21" hidden="1" x14ac:dyDescent="0.25">
      <c r="A482">
        <v>5636281</v>
      </c>
      <c r="B482" s="1">
        <v>42923</v>
      </c>
      <c r="C482" s="2">
        <v>0.39731481481481479</v>
      </c>
      <c r="D482" s="2">
        <v>0.40688657407407408</v>
      </c>
      <c r="E482" t="str">
        <f>IF(LEN(telefony3[[#This Row],[nr]])=7,"stacjonarny",IF(LEN(telefony3[[#This Row],[nr]])=8,"komórkowy","zagraniczne"))</f>
        <v>stacjonarny</v>
      </c>
      <c r="F4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482" s="13">
        <v>61527800</v>
      </c>
      <c r="P482" s="17">
        <v>42929</v>
      </c>
      <c r="Q482" s="18">
        <v>0.39988425925925924</v>
      </c>
      <c r="R482" s="18">
        <v>0.4100462962962963</v>
      </c>
      <c r="S482" s="13" t="s">
        <v>8</v>
      </c>
      <c r="T482" s="34">
        <v>15</v>
      </c>
      <c r="U482" s="13"/>
    </row>
    <row r="483" spans="1:21" hidden="1" x14ac:dyDescent="0.25">
      <c r="A483">
        <v>6725216</v>
      </c>
      <c r="B483" s="1">
        <v>42936</v>
      </c>
      <c r="C483" s="2">
        <v>0.40190972222222221</v>
      </c>
      <c r="D483" s="2">
        <v>0.40715277777777775</v>
      </c>
      <c r="E483" t="str">
        <f>IF(LEN(telefony3[[#This Row],[nr]])=7,"stacjonarny",IF(LEN(telefony3[[#This Row],[nr]])=8,"komórkowy","zagraniczne"))</f>
        <v>stacjonarny</v>
      </c>
      <c r="F4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483" s="11">
        <v>4697138</v>
      </c>
      <c r="P483" s="20">
        <v>42920</v>
      </c>
      <c r="Q483" s="21">
        <v>0.40737268518518521</v>
      </c>
      <c r="R483" s="21">
        <v>0.4102777777777778</v>
      </c>
      <c r="S483" s="11" t="s">
        <v>9</v>
      </c>
      <c r="T483" s="35">
        <v>5</v>
      </c>
      <c r="U483" s="11"/>
    </row>
    <row r="484" spans="1:21" hidden="1" x14ac:dyDescent="0.25">
      <c r="A484">
        <v>1117708</v>
      </c>
      <c r="B484" s="1">
        <v>42943</v>
      </c>
      <c r="C484" s="2">
        <v>0.40266203703703701</v>
      </c>
      <c r="D484" s="2">
        <v>0.4073148148148148</v>
      </c>
      <c r="E484" t="str">
        <f>IF(LEN(telefony3[[#This Row],[nr]])=7,"stacjonarny",IF(LEN(telefony3[[#This Row],[nr]])=8,"komórkowy","zagraniczne"))</f>
        <v>stacjonarny</v>
      </c>
      <c r="F4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484" s="13">
        <v>1611389</v>
      </c>
      <c r="P484" s="17">
        <v>42920</v>
      </c>
      <c r="Q484" s="18">
        <v>0.39879629629629632</v>
      </c>
      <c r="R484" s="18">
        <v>0.41033564814814816</v>
      </c>
      <c r="S484" s="13" t="s">
        <v>9</v>
      </c>
      <c r="T484" s="34">
        <v>17</v>
      </c>
      <c r="U484" s="13"/>
    </row>
    <row r="485" spans="1:21" hidden="1" x14ac:dyDescent="0.25">
      <c r="A485">
        <v>6055986</v>
      </c>
      <c r="B485" s="1">
        <v>42943</v>
      </c>
      <c r="C485" s="2">
        <v>0.40710648148148149</v>
      </c>
      <c r="D485" s="2">
        <v>0.40740740740740738</v>
      </c>
      <c r="E485" t="str">
        <f>IF(LEN(telefony3[[#This Row],[nr]])=7,"stacjonarny",IF(LEN(telefony3[[#This Row],[nr]])=8,"komórkowy","zagraniczne"))</f>
        <v>stacjonarny</v>
      </c>
      <c r="F4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85" s="11">
        <v>6333341</v>
      </c>
      <c r="P485" s="20">
        <v>42934</v>
      </c>
      <c r="Q485" s="21">
        <v>0.40690972222222221</v>
      </c>
      <c r="R485" s="21">
        <v>0.4103472222222222</v>
      </c>
      <c r="S485" s="11" t="s">
        <v>9</v>
      </c>
      <c r="T485" s="35">
        <v>5</v>
      </c>
      <c r="U485" s="11"/>
    </row>
    <row r="486" spans="1:21" hidden="1" x14ac:dyDescent="0.25">
      <c r="A486">
        <v>2443869</v>
      </c>
      <c r="B486" s="1">
        <v>42934</v>
      </c>
      <c r="C486" s="2">
        <v>0.39964120370370371</v>
      </c>
      <c r="D486" s="2">
        <v>0.4074652777777778</v>
      </c>
      <c r="E486" t="str">
        <f>IF(LEN(telefony3[[#This Row],[nr]])=7,"stacjonarny",IF(LEN(telefony3[[#This Row],[nr]])=8,"komórkowy","zagraniczne"))</f>
        <v>stacjonarny</v>
      </c>
      <c r="F4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486" s="13">
        <v>7834807</v>
      </c>
      <c r="P486" s="17">
        <v>42919</v>
      </c>
      <c r="Q486" s="18">
        <v>0.40980324074074076</v>
      </c>
      <c r="R486" s="18">
        <v>0.41035879629629629</v>
      </c>
      <c r="S486" s="13" t="s">
        <v>9</v>
      </c>
      <c r="T486" s="34">
        <v>1</v>
      </c>
      <c r="U486" s="13"/>
    </row>
    <row r="487" spans="1:21" hidden="1" x14ac:dyDescent="0.25">
      <c r="A487">
        <v>9610703</v>
      </c>
      <c r="B487" s="1">
        <v>42921</v>
      </c>
      <c r="C487" s="2">
        <v>0.40074074074074073</v>
      </c>
      <c r="D487" s="2">
        <v>0.40766203703703702</v>
      </c>
      <c r="E487" t="str">
        <f>IF(LEN(telefony3[[#This Row],[nr]])=7,"stacjonarny",IF(LEN(telefony3[[#This Row],[nr]])=8,"komórkowy","zagraniczne"))</f>
        <v>stacjonarny</v>
      </c>
      <c r="F4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487" s="11">
        <v>1787732</v>
      </c>
      <c r="P487" s="20">
        <v>42919</v>
      </c>
      <c r="Q487" s="21">
        <v>0.4052546296296296</v>
      </c>
      <c r="R487" s="21">
        <v>0.41048611111111111</v>
      </c>
      <c r="S487" s="11" t="s">
        <v>9</v>
      </c>
      <c r="T487" s="35">
        <v>8</v>
      </c>
      <c r="U487" s="11"/>
    </row>
    <row r="488" spans="1:21" hidden="1" x14ac:dyDescent="0.25">
      <c r="A488">
        <v>7775602353</v>
      </c>
      <c r="B488" s="1">
        <v>42947</v>
      </c>
      <c r="C488" s="2">
        <v>0.40313657407407405</v>
      </c>
      <c r="D488" s="2">
        <v>0.40773148148148147</v>
      </c>
      <c r="E488" t="str">
        <f>IF(LEN(telefony3[[#This Row],[nr]])=7,"stacjonarny",IF(LEN(telefony3[[#This Row],[nr]])=8,"komórkowy","zagraniczne"))</f>
        <v>zagraniczne</v>
      </c>
      <c r="F4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488" s="13">
        <v>51367705</v>
      </c>
      <c r="P488" s="17">
        <v>42923</v>
      </c>
      <c r="Q488" s="18">
        <v>0.41025462962962961</v>
      </c>
      <c r="R488" s="18">
        <v>0.41064814814814815</v>
      </c>
      <c r="S488" s="13" t="s">
        <v>8</v>
      </c>
      <c r="T488" s="34">
        <v>1</v>
      </c>
      <c r="U488" s="13"/>
    </row>
    <row r="489" spans="1:21" hidden="1" x14ac:dyDescent="0.25">
      <c r="A489">
        <v>6530661</v>
      </c>
      <c r="B489" s="1">
        <v>42936</v>
      </c>
      <c r="C489" s="2">
        <v>0.40709490740740739</v>
      </c>
      <c r="D489" s="2">
        <v>0.40795138888888888</v>
      </c>
      <c r="E489" t="str">
        <f>IF(LEN(telefony3[[#This Row],[nr]])=7,"stacjonarny",IF(LEN(telefony3[[#This Row],[nr]])=8,"komórkowy","zagraniczne"))</f>
        <v>stacjonarny</v>
      </c>
      <c r="F4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489" s="11">
        <v>1454555</v>
      </c>
      <c r="P489" s="20">
        <v>42928</v>
      </c>
      <c r="Q489" s="21">
        <v>0.41078703703703706</v>
      </c>
      <c r="R489" s="21">
        <v>0.41078703703703706</v>
      </c>
      <c r="S489" s="11" t="s">
        <v>9</v>
      </c>
      <c r="T489" s="35">
        <v>0</v>
      </c>
      <c r="U489" s="11"/>
    </row>
    <row r="490" spans="1:21" hidden="1" x14ac:dyDescent="0.25">
      <c r="A490">
        <v>5960122</v>
      </c>
      <c r="B490" s="1">
        <v>42926</v>
      </c>
      <c r="C490" s="2">
        <v>0.3984375</v>
      </c>
      <c r="D490" s="2">
        <v>0.40802083333333333</v>
      </c>
      <c r="E490" t="str">
        <f>IF(LEN(telefony3[[#This Row],[nr]])=7,"stacjonarny",IF(LEN(telefony3[[#This Row],[nr]])=8,"komórkowy","zagraniczne"))</f>
        <v>stacjonarny</v>
      </c>
      <c r="F4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490" s="13">
        <v>7715424</v>
      </c>
      <c r="P490" s="17">
        <v>42923</v>
      </c>
      <c r="Q490" s="18">
        <v>0.40283564814814815</v>
      </c>
      <c r="R490" s="18">
        <v>0.41091435185185188</v>
      </c>
      <c r="S490" s="13" t="s">
        <v>9</v>
      </c>
      <c r="T490" s="34">
        <v>12</v>
      </c>
      <c r="U490" s="13"/>
    </row>
    <row r="491" spans="1:21" hidden="1" x14ac:dyDescent="0.25">
      <c r="A491">
        <v>5616210</v>
      </c>
      <c r="B491" s="1">
        <v>42940</v>
      </c>
      <c r="C491" s="2">
        <v>0.39956018518518521</v>
      </c>
      <c r="D491" s="2">
        <v>0.40803240740740743</v>
      </c>
      <c r="E491" t="str">
        <f>IF(LEN(telefony3[[#This Row],[nr]])=7,"stacjonarny",IF(LEN(telefony3[[#This Row],[nr]])=8,"komórkowy","zagraniczne"))</f>
        <v>stacjonarny</v>
      </c>
      <c r="F4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491" s="11">
        <v>6023049</v>
      </c>
      <c r="P491" s="20">
        <v>42935</v>
      </c>
      <c r="Q491" s="21">
        <v>0.39959490740740738</v>
      </c>
      <c r="R491" s="21">
        <v>0.41099537037037037</v>
      </c>
      <c r="S491" s="11" t="s">
        <v>9</v>
      </c>
      <c r="T491" s="35">
        <v>17</v>
      </c>
      <c r="U491" s="11"/>
    </row>
    <row r="492" spans="1:21" hidden="1" x14ac:dyDescent="0.25">
      <c r="A492">
        <v>13639748</v>
      </c>
      <c r="B492" s="1">
        <v>42937</v>
      </c>
      <c r="C492" s="2">
        <v>0.40379629629629632</v>
      </c>
      <c r="D492" s="2">
        <v>0.40822916666666664</v>
      </c>
      <c r="E492" t="str">
        <f>IF(LEN(telefony3[[#This Row],[nr]])=7,"stacjonarny",IF(LEN(telefony3[[#This Row],[nr]])=8,"komórkowy","zagraniczne"))</f>
        <v>komórkowy</v>
      </c>
      <c r="F4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492" s="13">
        <v>8250018</v>
      </c>
      <c r="P492" s="17">
        <v>42941</v>
      </c>
      <c r="Q492" s="18">
        <v>0.40552083333333333</v>
      </c>
      <c r="R492" s="18">
        <v>0.41104166666666669</v>
      </c>
      <c r="S492" s="13" t="s">
        <v>9</v>
      </c>
      <c r="T492" s="34">
        <v>8</v>
      </c>
      <c r="U492" s="13"/>
    </row>
    <row r="493" spans="1:21" hidden="1" x14ac:dyDescent="0.25">
      <c r="A493">
        <v>6772052</v>
      </c>
      <c r="B493" s="1">
        <v>42940</v>
      </c>
      <c r="C493" s="2">
        <v>0.40263888888888888</v>
      </c>
      <c r="D493" s="2">
        <v>0.40825231481481483</v>
      </c>
      <c r="E493" t="str">
        <f>IF(LEN(telefony3[[#This Row],[nr]])=7,"stacjonarny",IF(LEN(telefony3[[#This Row],[nr]])=8,"komórkowy","zagraniczne"))</f>
        <v>stacjonarny</v>
      </c>
      <c r="F4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93" s="11">
        <v>9894998</v>
      </c>
      <c r="P493" s="20">
        <v>42930</v>
      </c>
      <c r="Q493" s="21">
        <v>0.40337962962962964</v>
      </c>
      <c r="R493" s="21">
        <v>0.41137731481481482</v>
      </c>
      <c r="S493" s="11" t="s">
        <v>9</v>
      </c>
      <c r="T493" s="35">
        <v>12</v>
      </c>
      <c r="U493" s="11"/>
    </row>
    <row r="494" spans="1:21" hidden="1" x14ac:dyDescent="0.25">
      <c r="A494">
        <v>1279245</v>
      </c>
      <c r="B494" s="1">
        <v>42928</v>
      </c>
      <c r="C494" s="2">
        <v>0.40247685185185184</v>
      </c>
      <c r="D494" s="2">
        <v>0.40831018518518519</v>
      </c>
      <c r="E494" t="str">
        <f>IF(LEN(telefony3[[#This Row],[nr]])=7,"stacjonarny",IF(LEN(telefony3[[#This Row],[nr]])=8,"komórkowy","zagraniczne"))</f>
        <v>stacjonarny</v>
      </c>
      <c r="F4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94" s="13">
        <v>9894723</v>
      </c>
      <c r="P494" s="17">
        <v>42941</v>
      </c>
      <c r="Q494" s="18">
        <v>0.40988425925925925</v>
      </c>
      <c r="R494" s="18">
        <v>0.41157407407407409</v>
      </c>
      <c r="S494" s="13" t="s">
        <v>9</v>
      </c>
      <c r="T494" s="34">
        <v>3</v>
      </c>
      <c r="U494" s="13"/>
    </row>
    <row r="495" spans="1:21" hidden="1" x14ac:dyDescent="0.25">
      <c r="A495">
        <v>1701008</v>
      </c>
      <c r="B495" s="1">
        <v>42933</v>
      </c>
      <c r="C495" s="2">
        <v>0.40104166666666669</v>
      </c>
      <c r="D495" s="2">
        <v>0.40837962962962965</v>
      </c>
      <c r="E495" t="str">
        <f>IF(LEN(telefony3[[#This Row],[nr]])=7,"stacjonarny",IF(LEN(telefony3[[#This Row],[nr]])=8,"komórkowy","zagraniczne"))</f>
        <v>stacjonarny</v>
      </c>
      <c r="F4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495" s="11">
        <v>5147651</v>
      </c>
      <c r="P495" s="20">
        <v>42947</v>
      </c>
      <c r="Q495" s="21">
        <v>0.40497685185185184</v>
      </c>
      <c r="R495" s="21">
        <v>0.41167824074074072</v>
      </c>
      <c r="S495" s="11" t="s">
        <v>9</v>
      </c>
      <c r="T495" s="35">
        <v>10</v>
      </c>
      <c r="U495" s="11"/>
    </row>
    <row r="496" spans="1:21" hidden="1" x14ac:dyDescent="0.25">
      <c r="A496">
        <v>7166411</v>
      </c>
      <c r="B496" s="1">
        <v>42934</v>
      </c>
      <c r="C496" s="2">
        <v>0.40263888888888888</v>
      </c>
      <c r="D496" s="2">
        <v>0.40846064814814814</v>
      </c>
      <c r="E496" t="str">
        <f>IF(LEN(telefony3[[#This Row],[nr]])=7,"stacjonarny",IF(LEN(telefony3[[#This Row],[nr]])=8,"komórkowy","zagraniczne"))</f>
        <v>stacjonarny</v>
      </c>
      <c r="F4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496" s="13">
        <v>5013688</v>
      </c>
      <c r="P496" s="17">
        <v>42926</v>
      </c>
      <c r="Q496" s="18">
        <v>0.40662037037037035</v>
      </c>
      <c r="R496" s="18">
        <v>0.41171296296296295</v>
      </c>
      <c r="S496" s="13" t="s">
        <v>9</v>
      </c>
      <c r="T496" s="34">
        <v>8</v>
      </c>
      <c r="U496" s="13"/>
    </row>
    <row r="497" spans="1:21" hidden="1" x14ac:dyDescent="0.25">
      <c r="A497">
        <v>8163790</v>
      </c>
      <c r="B497" s="1">
        <v>42947</v>
      </c>
      <c r="C497" s="2">
        <v>0.40787037037037038</v>
      </c>
      <c r="D497" s="2">
        <v>0.40846064814814814</v>
      </c>
      <c r="E497" t="str">
        <f>IF(LEN(telefony3[[#This Row],[nr]])=7,"stacjonarny",IF(LEN(telefony3[[#This Row],[nr]])=8,"komórkowy","zagraniczne"))</f>
        <v>stacjonarny</v>
      </c>
      <c r="F4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497" s="11">
        <v>3178616</v>
      </c>
      <c r="P497" s="20">
        <v>42934</v>
      </c>
      <c r="Q497" s="21">
        <v>0.40974537037037034</v>
      </c>
      <c r="R497" s="21">
        <v>0.41177083333333331</v>
      </c>
      <c r="S497" s="11" t="s">
        <v>9</v>
      </c>
      <c r="T497" s="35">
        <v>3</v>
      </c>
      <c r="U497" s="11"/>
    </row>
    <row r="498" spans="1:21" hidden="1" x14ac:dyDescent="0.25">
      <c r="A498">
        <v>8972366</v>
      </c>
      <c r="B498" s="1">
        <v>42937</v>
      </c>
      <c r="C498" s="2">
        <v>0.40462962962962962</v>
      </c>
      <c r="D498" s="2">
        <v>0.40875</v>
      </c>
      <c r="E498" t="str">
        <f>IF(LEN(telefony3[[#This Row],[nr]])=7,"stacjonarny",IF(LEN(telefony3[[#This Row],[nr]])=8,"komórkowy","zagraniczne"))</f>
        <v>stacjonarny</v>
      </c>
      <c r="F4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498" s="13">
        <v>3305212</v>
      </c>
      <c r="P498" s="17">
        <v>42940</v>
      </c>
      <c r="Q498" s="18">
        <v>0.40641203703703704</v>
      </c>
      <c r="R498" s="18">
        <v>0.41187499999999999</v>
      </c>
      <c r="S498" s="13" t="s">
        <v>9</v>
      </c>
      <c r="T498" s="34">
        <v>8</v>
      </c>
      <c r="U498" s="13"/>
    </row>
    <row r="499" spans="1:21" hidden="1" x14ac:dyDescent="0.25">
      <c r="A499">
        <v>5233531</v>
      </c>
      <c r="B499" s="1">
        <v>42937</v>
      </c>
      <c r="C499" s="2">
        <v>0.40465277777777775</v>
      </c>
      <c r="D499" s="2">
        <v>0.40887731481481482</v>
      </c>
      <c r="E499" t="str">
        <f>IF(LEN(telefony3[[#This Row],[nr]])=7,"stacjonarny",IF(LEN(telefony3[[#This Row],[nr]])=8,"komórkowy","zagraniczne"))</f>
        <v>stacjonarny</v>
      </c>
      <c r="F4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499" s="11">
        <v>7236035</v>
      </c>
      <c r="P499" s="20">
        <v>42921</v>
      </c>
      <c r="Q499" s="21">
        <v>0.40517361111111111</v>
      </c>
      <c r="R499" s="21">
        <v>0.41189814814814812</v>
      </c>
      <c r="S499" s="11" t="s">
        <v>9</v>
      </c>
      <c r="T499" s="35">
        <v>10</v>
      </c>
      <c r="U499" s="11"/>
    </row>
    <row r="500" spans="1:21" hidden="1" x14ac:dyDescent="0.25">
      <c r="A500">
        <v>8177683</v>
      </c>
      <c r="B500" s="1">
        <v>42923</v>
      </c>
      <c r="C500" s="2">
        <v>0.40534722222222225</v>
      </c>
      <c r="D500" s="2">
        <v>0.40887731481481482</v>
      </c>
      <c r="E500" t="str">
        <f>IF(LEN(telefony3[[#This Row],[nr]])=7,"stacjonarny",IF(LEN(telefony3[[#This Row],[nr]])=8,"komórkowy","zagraniczne"))</f>
        <v>stacjonarny</v>
      </c>
      <c r="F5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500" s="13">
        <v>3811342</v>
      </c>
      <c r="P500" s="17">
        <v>42923</v>
      </c>
      <c r="Q500" s="18">
        <v>0.4039814814814815</v>
      </c>
      <c r="R500" s="18">
        <v>0.41211805555555553</v>
      </c>
      <c r="S500" s="13" t="s">
        <v>9</v>
      </c>
      <c r="T500" s="34">
        <v>12</v>
      </c>
      <c r="U500" s="13"/>
    </row>
    <row r="501" spans="1:21" hidden="1" x14ac:dyDescent="0.25">
      <c r="A501">
        <v>9065927</v>
      </c>
      <c r="B501" s="1">
        <v>42941</v>
      </c>
      <c r="C501" s="2">
        <v>0.3991898148148148</v>
      </c>
      <c r="D501" s="2">
        <v>0.40934027777777776</v>
      </c>
      <c r="E501" t="str">
        <f>IF(LEN(telefony3[[#This Row],[nr]])=7,"stacjonarny",IF(LEN(telefony3[[#This Row],[nr]])=8,"komórkowy","zagraniczne"))</f>
        <v>stacjonarny</v>
      </c>
      <c r="F5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01" s="11">
        <v>20349502</v>
      </c>
      <c r="P501" s="20">
        <v>42941</v>
      </c>
      <c r="Q501" s="21">
        <v>0.40979166666666667</v>
      </c>
      <c r="R501" s="21">
        <v>0.41252314814814817</v>
      </c>
      <c r="S501" s="11" t="s">
        <v>8</v>
      </c>
      <c r="T501" s="35">
        <v>4</v>
      </c>
      <c r="U501" s="11"/>
    </row>
    <row r="502" spans="1:21" hidden="1" x14ac:dyDescent="0.25">
      <c r="A502">
        <v>2573868</v>
      </c>
      <c r="B502" s="1">
        <v>42933</v>
      </c>
      <c r="C502" s="2">
        <v>0.39962962962962961</v>
      </c>
      <c r="D502" s="2">
        <v>0.40937499999999999</v>
      </c>
      <c r="E502" t="str">
        <f>IF(LEN(telefony3[[#This Row],[nr]])=7,"stacjonarny",IF(LEN(telefony3[[#This Row],[nr]])=8,"komórkowy","zagraniczne"))</f>
        <v>stacjonarny</v>
      </c>
      <c r="F5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02" s="13">
        <v>90880011</v>
      </c>
      <c r="P502" s="17">
        <v>42935</v>
      </c>
      <c r="Q502" s="18">
        <v>0.40743055555555557</v>
      </c>
      <c r="R502" s="18">
        <v>0.41255787037037039</v>
      </c>
      <c r="S502" s="13" t="s">
        <v>8</v>
      </c>
      <c r="T502" s="34">
        <v>8</v>
      </c>
      <c r="U502" s="13"/>
    </row>
    <row r="503" spans="1:21" hidden="1" x14ac:dyDescent="0.25">
      <c r="A503">
        <v>9566647</v>
      </c>
      <c r="B503" s="1">
        <v>42928</v>
      </c>
      <c r="C503" s="2">
        <v>0.40881944444444446</v>
      </c>
      <c r="D503" s="2">
        <v>0.40950231481481481</v>
      </c>
      <c r="E503" t="str">
        <f>IF(LEN(telefony3[[#This Row],[nr]])=7,"stacjonarny",IF(LEN(telefony3[[#This Row],[nr]])=8,"komórkowy","zagraniczne"))</f>
        <v>stacjonarny</v>
      </c>
      <c r="F5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03" s="11">
        <v>1617146</v>
      </c>
      <c r="P503" s="20">
        <v>42933</v>
      </c>
      <c r="Q503" s="21">
        <v>0.40575231481481483</v>
      </c>
      <c r="R503" s="21">
        <v>0.41274305555555557</v>
      </c>
      <c r="S503" s="11" t="s">
        <v>9</v>
      </c>
      <c r="T503" s="35">
        <v>11</v>
      </c>
      <c r="U503" s="11"/>
    </row>
    <row r="504" spans="1:21" hidden="1" x14ac:dyDescent="0.25">
      <c r="A504">
        <v>93611539</v>
      </c>
      <c r="B504" s="1">
        <v>42920</v>
      </c>
      <c r="C504" s="2">
        <v>0.40133101851851855</v>
      </c>
      <c r="D504" s="2">
        <v>0.40964120370370372</v>
      </c>
      <c r="E504" t="str">
        <f>IF(LEN(telefony3[[#This Row],[nr]])=7,"stacjonarny",IF(LEN(telefony3[[#This Row],[nr]])=8,"komórkowy","zagraniczne"))</f>
        <v>komórkowy</v>
      </c>
      <c r="F5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504" s="13">
        <v>4659808</v>
      </c>
      <c r="P504" s="17">
        <v>42944</v>
      </c>
      <c r="Q504" s="18">
        <v>0.40956018518518517</v>
      </c>
      <c r="R504" s="18">
        <v>0.41278935185185184</v>
      </c>
      <c r="S504" s="13" t="s">
        <v>9</v>
      </c>
      <c r="T504" s="34">
        <v>5</v>
      </c>
      <c r="U504" s="13"/>
    </row>
    <row r="505" spans="1:21" hidden="1" x14ac:dyDescent="0.25">
      <c r="A505">
        <v>66377806</v>
      </c>
      <c r="B505" s="1">
        <v>42937</v>
      </c>
      <c r="C505" s="2">
        <v>0.40694444444444444</v>
      </c>
      <c r="D505" s="2">
        <v>0.40991898148148148</v>
      </c>
      <c r="E505" t="str">
        <f>IF(LEN(telefony3[[#This Row],[nr]])=7,"stacjonarny",IF(LEN(telefony3[[#This Row],[nr]])=8,"komórkowy","zagraniczne"))</f>
        <v>komórkowy</v>
      </c>
      <c r="F5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505" s="11">
        <v>21996267</v>
      </c>
      <c r="P505" s="20">
        <v>42928</v>
      </c>
      <c r="Q505" s="21">
        <v>0.41218749999999998</v>
      </c>
      <c r="R505" s="21">
        <v>0.41280092592592593</v>
      </c>
      <c r="S505" s="11" t="s">
        <v>8</v>
      </c>
      <c r="T505" s="35">
        <v>1</v>
      </c>
      <c r="U505" s="11"/>
    </row>
    <row r="506" spans="1:21" hidden="1" x14ac:dyDescent="0.25">
      <c r="A506">
        <v>6492842</v>
      </c>
      <c r="B506" s="1">
        <v>42927</v>
      </c>
      <c r="C506" s="2">
        <v>0.40379629629629632</v>
      </c>
      <c r="D506" s="2">
        <v>0.4100462962962963</v>
      </c>
      <c r="E506" t="str">
        <f>IF(LEN(telefony3[[#This Row],[nr]])=7,"stacjonarny",IF(LEN(telefony3[[#This Row],[nr]])=8,"komórkowy","zagraniczne"))</f>
        <v>stacjonarny</v>
      </c>
      <c r="F5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506" s="13">
        <v>2092198</v>
      </c>
      <c r="P506" s="17">
        <v>42930</v>
      </c>
      <c r="Q506" s="18">
        <v>0.41068287037037038</v>
      </c>
      <c r="R506" s="18">
        <v>0.41288194444444443</v>
      </c>
      <c r="S506" s="13" t="s">
        <v>9</v>
      </c>
      <c r="T506" s="34">
        <v>4</v>
      </c>
      <c r="U506" s="13"/>
    </row>
    <row r="507" spans="1:21" hidden="1" x14ac:dyDescent="0.25">
      <c r="A507">
        <v>61527800</v>
      </c>
      <c r="B507" s="1">
        <v>42929</v>
      </c>
      <c r="C507" s="2">
        <v>0.39988425925925924</v>
      </c>
      <c r="D507" s="2">
        <v>0.4100462962962963</v>
      </c>
      <c r="E507" t="str">
        <f>IF(LEN(telefony3[[#This Row],[nr]])=7,"stacjonarny",IF(LEN(telefony3[[#This Row],[nr]])=8,"komórkowy","zagraniczne"))</f>
        <v>komórkowy</v>
      </c>
      <c r="F5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07" s="11">
        <v>7230252</v>
      </c>
      <c r="P507" s="20">
        <v>42942</v>
      </c>
      <c r="Q507" s="21">
        <v>0.40771990740740743</v>
      </c>
      <c r="R507" s="21">
        <v>0.41290509259259262</v>
      </c>
      <c r="S507" s="11" t="s">
        <v>9</v>
      </c>
      <c r="T507" s="35">
        <v>8</v>
      </c>
      <c r="U507" s="11"/>
    </row>
    <row r="508" spans="1:21" hidden="1" x14ac:dyDescent="0.25">
      <c r="A508">
        <v>4697138</v>
      </c>
      <c r="B508" s="1">
        <v>42920</v>
      </c>
      <c r="C508" s="2">
        <v>0.40737268518518521</v>
      </c>
      <c r="D508" s="2">
        <v>0.4102777777777778</v>
      </c>
      <c r="E508" t="str">
        <f>IF(LEN(telefony3[[#This Row],[nr]])=7,"stacjonarny",IF(LEN(telefony3[[#This Row],[nr]])=8,"komórkowy","zagraniczne"))</f>
        <v>stacjonarny</v>
      </c>
      <c r="F5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508" s="13">
        <v>37906881</v>
      </c>
      <c r="P508" s="17">
        <v>42923</v>
      </c>
      <c r="Q508" s="18">
        <v>0.41248842592592594</v>
      </c>
      <c r="R508" s="18">
        <v>0.41328703703703706</v>
      </c>
      <c r="S508" s="13" t="s">
        <v>8</v>
      </c>
      <c r="T508" s="34">
        <v>2</v>
      </c>
      <c r="U508" s="13"/>
    </row>
    <row r="509" spans="1:21" hidden="1" x14ac:dyDescent="0.25">
      <c r="A509">
        <v>1611389</v>
      </c>
      <c r="B509" s="1">
        <v>42920</v>
      </c>
      <c r="C509" s="2">
        <v>0.39879629629629632</v>
      </c>
      <c r="D509" s="2">
        <v>0.41033564814814816</v>
      </c>
      <c r="E509" t="str">
        <f>IF(LEN(telefony3[[#This Row],[nr]])=7,"stacjonarny",IF(LEN(telefony3[[#This Row],[nr]])=8,"komórkowy","zagraniczne"))</f>
        <v>stacjonarny</v>
      </c>
      <c r="F5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509" s="11">
        <v>73460179</v>
      </c>
      <c r="P509" s="20">
        <v>42933</v>
      </c>
      <c r="Q509" s="21">
        <v>0.41060185185185183</v>
      </c>
      <c r="R509" s="21">
        <v>0.41334490740740742</v>
      </c>
      <c r="S509" s="11" t="s">
        <v>8</v>
      </c>
      <c r="T509" s="35">
        <v>4</v>
      </c>
      <c r="U509" s="11"/>
    </row>
    <row r="510" spans="1:21" hidden="1" x14ac:dyDescent="0.25">
      <c r="A510">
        <v>6333341</v>
      </c>
      <c r="B510" s="1">
        <v>42934</v>
      </c>
      <c r="C510" s="2">
        <v>0.40690972222222221</v>
      </c>
      <c r="D510" s="2">
        <v>0.4103472222222222</v>
      </c>
      <c r="E510" t="str">
        <f>IF(LEN(telefony3[[#This Row],[nr]])=7,"stacjonarny",IF(LEN(telefony3[[#This Row],[nr]])=8,"komórkowy","zagraniczne"))</f>
        <v>stacjonarny</v>
      </c>
      <c r="F5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510" s="13">
        <v>5060909</v>
      </c>
      <c r="P510" s="17">
        <v>42934</v>
      </c>
      <c r="Q510" s="18">
        <v>0.40699074074074076</v>
      </c>
      <c r="R510" s="18">
        <v>0.41368055555555555</v>
      </c>
      <c r="S510" s="13" t="s">
        <v>9</v>
      </c>
      <c r="T510" s="34">
        <v>10</v>
      </c>
      <c r="U510" s="13"/>
    </row>
    <row r="511" spans="1:21" hidden="1" x14ac:dyDescent="0.25">
      <c r="A511">
        <v>7834807</v>
      </c>
      <c r="B511" s="1">
        <v>42919</v>
      </c>
      <c r="C511" s="2">
        <v>0.40980324074074076</v>
      </c>
      <c r="D511" s="2">
        <v>0.41035879629629629</v>
      </c>
      <c r="E511" t="str">
        <f>IF(LEN(telefony3[[#This Row],[nr]])=7,"stacjonarny",IF(LEN(telefony3[[#This Row],[nr]])=8,"komórkowy","zagraniczne"))</f>
        <v>stacjonarny</v>
      </c>
      <c r="F5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11" s="11">
        <v>4657345</v>
      </c>
      <c r="P511" s="20">
        <v>42934</v>
      </c>
      <c r="Q511" s="21">
        <v>0.40328703703703705</v>
      </c>
      <c r="R511" s="21">
        <v>0.4140625</v>
      </c>
      <c r="S511" s="11" t="s">
        <v>9</v>
      </c>
      <c r="T511" s="35">
        <v>16</v>
      </c>
      <c r="U511" s="11"/>
    </row>
    <row r="512" spans="1:21" hidden="1" x14ac:dyDescent="0.25">
      <c r="A512">
        <v>1787732</v>
      </c>
      <c r="B512" s="1">
        <v>42919</v>
      </c>
      <c r="C512" s="2">
        <v>0.4052546296296296</v>
      </c>
      <c r="D512" s="2">
        <v>0.41048611111111111</v>
      </c>
      <c r="E512" t="str">
        <f>IF(LEN(telefony3[[#This Row],[nr]])=7,"stacjonarny",IF(LEN(telefony3[[#This Row],[nr]])=8,"komórkowy","zagraniczne"))</f>
        <v>stacjonarny</v>
      </c>
      <c r="F5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12" s="13">
        <v>7449832</v>
      </c>
      <c r="P512" s="17">
        <v>42922</v>
      </c>
      <c r="Q512" s="18">
        <v>0.40559027777777779</v>
      </c>
      <c r="R512" s="18">
        <v>0.41425925925925927</v>
      </c>
      <c r="S512" s="13" t="s">
        <v>9</v>
      </c>
      <c r="T512" s="34">
        <v>13</v>
      </c>
      <c r="U512" s="13"/>
    </row>
    <row r="513" spans="1:21" hidden="1" x14ac:dyDescent="0.25">
      <c r="A513">
        <v>51367705</v>
      </c>
      <c r="B513" s="1">
        <v>42923</v>
      </c>
      <c r="C513" s="2">
        <v>0.41025462962962961</v>
      </c>
      <c r="D513" s="2">
        <v>0.41064814814814815</v>
      </c>
      <c r="E513" t="str">
        <f>IF(LEN(telefony3[[#This Row],[nr]])=7,"stacjonarny",IF(LEN(telefony3[[#This Row],[nr]])=8,"komórkowy","zagraniczne"))</f>
        <v>komórkowy</v>
      </c>
      <c r="F5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13" s="11">
        <v>6070329</v>
      </c>
      <c r="P513" s="20">
        <v>42934</v>
      </c>
      <c r="Q513" s="21">
        <v>0.40337962962962964</v>
      </c>
      <c r="R513" s="21">
        <v>0.41432870370370373</v>
      </c>
      <c r="S513" s="11" t="s">
        <v>9</v>
      </c>
      <c r="T513" s="35">
        <v>16</v>
      </c>
      <c r="U513" s="11"/>
    </row>
    <row r="514" spans="1:21" hidden="1" x14ac:dyDescent="0.25">
      <c r="A514">
        <v>1454555</v>
      </c>
      <c r="B514" s="1">
        <v>42928</v>
      </c>
      <c r="C514" s="2">
        <v>0.41078703703703706</v>
      </c>
      <c r="D514" s="2">
        <v>0.41078703703703706</v>
      </c>
      <c r="E514" t="str">
        <f>IF(LEN(telefony3[[#This Row],[nr]])=7,"stacjonarny",IF(LEN(telefony3[[#This Row],[nr]])=8,"komórkowy","zagraniczne"))</f>
        <v>stacjonarny</v>
      </c>
      <c r="F5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0</v>
      </c>
      <c r="O514" s="13">
        <v>4873703</v>
      </c>
      <c r="P514" s="17">
        <v>42929</v>
      </c>
      <c r="Q514" s="18">
        <v>0.40539351851851851</v>
      </c>
      <c r="R514" s="18">
        <v>0.4143634259259259</v>
      </c>
      <c r="S514" s="13" t="s">
        <v>9</v>
      </c>
      <c r="T514" s="34">
        <v>13</v>
      </c>
      <c r="U514" s="13"/>
    </row>
    <row r="515" spans="1:21" hidden="1" x14ac:dyDescent="0.25">
      <c r="A515">
        <v>4673703944</v>
      </c>
      <c r="B515" s="1">
        <v>42934</v>
      </c>
      <c r="C515" s="2">
        <v>0.40822916666666664</v>
      </c>
      <c r="D515" s="2">
        <v>0.41090277777777778</v>
      </c>
      <c r="E515" t="str">
        <f>IF(LEN(telefony3[[#This Row],[nr]])=7,"stacjonarny",IF(LEN(telefony3[[#This Row],[nr]])=8,"komórkowy","zagraniczne"))</f>
        <v>zagraniczne</v>
      </c>
      <c r="F5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15" s="11">
        <v>16724936</v>
      </c>
      <c r="P515" s="20">
        <v>42933</v>
      </c>
      <c r="Q515" s="21">
        <v>0.41317129629629629</v>
      </c>
      <c r="R515" s="21">
        <v>0.41466435185185185</v>
      </c>
      <c r="S515" s="11" t="s">
        <v>8</v>
      </c>
      <c r="T515" s="35">
        <v>3</v>
      </c>
      <c r="U515" s="11"/>
    </row>
    <row r="516" spans="1:21" hidden="1" x14ac:dyDescent="0.25">
      <c r="A516">
        <v>7715424</v>
      </c>
      <c r="B516" s="1">
        <v>42923</v>
      </c>
      <c r="C516" s="2">
        <v>0.40283564814814815</v>
      </c>
      <c r="D516" s="2">
        <v>0.41091435185185188</v>
      </c>
      <c r="E516" t="str">
        <f>IF(LEN(telefony3[[#This Row],[nr]])=7,"stacjonarny",IF(LEN(telefony3[[#This Row],[nr]])=8,"komórkowy","zagraniczne"))</f>
        <v>stacjonarny</v>
      </c>
      <c r="F5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516" s="13">
        <v>4469748</v>
      </c>
      <c r="P516" s="17">
        <v>42935</v>
      </c>
      <c r="Q516" s="18">
        <v>0.41121527777777778</v>
      </c>
      <c r="R516" s="18">
        <v>0.41483796296296294</v>
      </c>
      <c r="S516" s="13" t="s">
        <v>9</v>
      </c>
      <c r="T516" s="34">
        <v>6</v>
      </c>
      <c r="U516" s="13"/>
    </row>
    <row r="517" spans="1:21" hidden="1" x14ac:dyDescent="0.25">
      <c r="A517">
        <v>6023049</v>
      </c>
      <c r="B517" s="1">
        <v>42935</v>
      </c>
      <c r="C517" s="2">
        <v>0.39959490740740738</v>
      </c>
      <c r="D517" s="2">
        <v>0.41099537037037037</v>
      </c>
      <c r="E517" t="str">
        <f>IF(LEN(telefony3[[#This Row],[nr]])=7,"stacjonarny",IF(LEN(telefony3[[#This Row],[nr]])=8,"komórkowy","zagraniczne"))</f>
        <v>stacjonarny</v>
      </c>
      <c r="F5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517" s="11">
        <v>2771511</v>
      </c>
      <c r="P517" s="20">
        <v>42936</v>
      </c>
      <c r="Q517" s="21">
        <v>0.41271990740740738</v>
      </c>
      <c r="R517" s="21">
        <v>0.41487268518518516</v>
      </c>
      <c r="S517" s="11" t="s">
        <v>9</v>
      </c>
      <c r="T517" s="35">
        <v>4</v>
      </c>
      <c r="U517" s="11"/>
    </row>
    <row r="518" spans="1:21" hidden="1" x14ac:dyDescent="0.25">
      <c r="A518">
        <v>8250018</v>
      </c>
      <c r="B518" s="1">
        <v>42941</v>
      </c>
      <c r="C518" s="2">
        <v>0.40552083333333333</v>
      </c>
      <c r="D518" s="2">
        <v>0.41104166666666669</v>
      </c>
      <c r="E518" t="str">
        <f>IF(LEN(telefony3[[#This Row],[nr]])=7,"stacjonarny",IF(LEN(telefony3[[#This Row],[nr]])=8,"komórkowy","zagraniczne"))</f>
        <v>stacjonarny</v>
      </c>
      <c r="F5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18" s="13">
        <v>5786740</v>
      </c>
      <c r="P518" s="17">
        <v>42920</v>
      </c>
      <c r="Q518" s="18">
        <v>0.40796296296296297</v>
      </c>
      <c r="R518" s="18">
        <v>0.41495370370370371</v>
      </c>
      <c r="S518" s="13" t="s">
        <v>9</v>
      </c>
      <c r="T518" s="34">
        <v>11</v>
      </c>
      <c r="U518" s="13"/>
    </row>
    <row r="519" spans="1:21" hidden="1" x14ac:dyDescent="0.25">
      <c r="A519">
        <v>9894998</v>
      </c>
      <c r="B519" s="1">
        <v>42930</v>
      </c>
      <c r="C519" s="2">
        <v>0.40337962962962964</v>
      </c>
      <c r="D519" s="2">
        <v>0.41137731481481482</v>
      </c>
      <c r="E519" t="str">
        <f>IF(LEN(telefony3[[#This Row],[nr]])=7,"stacjonarny",IF(LEN(telefony3[[#This Row],[nr]])=8,"komórkowy","zagraniczne"))</f>
        <v>stacjonarny</v>
      </c>
      <c r="F5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519" s="11">
        <v>7471152</v>
      </c>
      <c r="P519" s="20">
        <v>42936</v>
      </c>
      <c r="Q519" s="21">
        <v>0.41456018518518517</v>
      </c>
      <c r="R519" s="21">
        <v>0.41495370370370371</v>
      </c>
      <c r="S519" s="11" t="s">
        <v>9</v>
      </c>
      <c r="T519" s="35">
        <v>1</v>
      </c>
      <c r="U519" s="11"/>
    </row>
    <row r="520" spans="1:21" hidden="1" x14ac:dyDescent="0.25">
      <c r="A520">
        <v>9894723</v>
      </c>
      <c r="B520" s="1">
        <v>42941</v>
      </c>
      <c r="C520" s="2">
        <v>0.40988425925925925</v>
      </c>
      <c r="D520" s="2">
        <v>0.41157407407407409</v>
      </c>
      <c r="E520" t="str">
        <f>IF(LEN(telefony3[[#This Row],[nr]])=7,"stacjonarny",IF(LEN(telefony3[[#This Row],[nr]])=8,"komórkowy","zagraniczne"))</f>
        <v>stacjonarny</v>
      </c>
      <c r="F5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20" s="13">
        <v>9740908</v>
      </c>
      <c r="P520" s="17">
        <v>42923</v>
      </c>
      <c r="Q520" s="18">
        <v>0.41260416666666666</v>
      </c>
      <c r="R520" s="18">
        <v>0.41520833333333335</v>
      </c>
      <c r="S520" s="13" t="s">
        <v>9</v>
      </c>
      <c r="T520" s="34">
        <v>4</v>
      </c>
      <c r="U520" s="13"/>
    </row>
    <row r="521" spans="1:21" hidden="1" x14ac:dyDescent="0.25">
      <c r="A521">
        <v>2109147679</v>
      </c>
      <c r="B521" s="1">
        <v>42919</v>
      </c>
      <c r="C521" s="2">
        <v>0.40035879629629628</v>
      </c>
      <c r="D521" s="2">
        <v>0.41166666666666668</v>
      </c>
      <c r="E521" t="str">
        <f>IF(LEN(telefony3[[#This Row],[nr]])=7,"stacjonarny",IF(LEN(telefony3[[#This Row],[nr]])=8,"komórkowy","zagraniczne"))</f>
        <v>zagraniczne</v>
      </c>
      <c r="F5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521" s="11">
        <v>4111617</v>
      </c>
      <c r="P521" s="20">
        <v>42934</v>
      </c>
      <c r="Q521" s="21">
        <v>0.41450231481481481</v>
      </c>
      <c r="R521" s="21">
        <v>0.41574074074074074</v>
      </c>
      <c r="S521" s="11" t="s">
        <v>9</v>
      </c>
      <c r="T521" s="35">
        <v>2</v>
      </c>
      <c r="U521" s="11"/>
    </row>
    <row r="522" spans="1:21" hidden="1" x14ac:dyDescent="0.25">
      <c r="A522">
        <v>5147651</v>
      </c>
      <c r="B522" s="1">
        <v>42947</v>
      </c>
      <c r="C522" s="2">
        <v>0.40497685185185184</v>
      </c>
      <c r="D522" s="2">
        <v>0.41167824074074072</v>
      </c>
      <c r="E522" t="str">
        <f>IF(LEN(telefony3[[#This Row],[nr]])=7,"stacjonarny",IF(LEN(telefony3[[#This Row],[nr]])=8,"komórkowy","zagraniczne"))</f>
        <v>stacjonarny</v>
      </c>
      <c r="F5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22" s="13">
        <v>7085993</v>
      </c>
      <c r="P522" s="17">
        <v>42933</v>
      </c>
      <c r="Q522" s="18">
        <v>0.40719907407407407</v>
      </c>
      <c r="R522" s="18">
        <v>0.41578703703703701</v>
      </c>
      <c r="S522" s="13" t="s">
        <v>9</v>
      </c>
      <c r="T522" s="34">
        <v>13</v>
      </c>
      <c r="U522" s="13"/>
    </row>
    <row r="523" spans="1:21" hidden="1" x14ac:dyDescent="0.25">
      <c r="A523">
        <v>5013688</v>
      </c>
      <c r="B523" s="1">
        <v>42926</v>
      </c>
      <c r="C523" s="2">
        <v>0.40662037037037035</v>
      </c>
      <c r="D523" s="2">
        <v>0.41171296296296295</v>
      </c>
      <c r="E523" t="str">
        <f>IF(LEN(telefony3[[#This Row],[nr]])=7,"stacjonarny",IF(LEN(telefony3[[#This Row],[nr]])=8,"komórkowy","zagraniczne"))</f>
        <v>stacjonarny</v>
      </c>
      <c r="F5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23" s="11">
        <v>7646265</v>
      </c>
      <c r="P523" s="20">
        <v>42923</v>
      </c>
      <c r="Q523" s="21">
        <v>0.4103472222222222</v>
      </c>
      <c r="R523" s="21">
        <v>0.41578703703703701</v>
      </c>
      <c r="S523" s="11" t="s">
        <v>9</v>
      </c>
      <c r="T523" s="35">
        <v>8</v>
      </c>
      <c r="U523" s="11"/>
    </row>
    <row r="524" spans="1:21" hidden="1" x14ac:dyDescent="0.25">
      <c r="A524">
        <v>3178616</v>
      </c>
      <c r="B524" s="1">
        <v>42934</v>
      </c>
      <c r="C524" s="2">
        <v>0.40974537037037034</v>
      </c>
      <c r="D524" s="2">
        <v>0.41177083333333331</v>
      </c>
      <c r="E524" t="str">
        <f>IF(LEN(telefony3[[#This Row],[nr]])=7,"stacjonarny",IF(LEN(telefony3[[#This Row],[nr]])=8,"komórkowy","zagraniczne"))</f>
        <v>stacjonarny</v>
      </c>
      <c r="F5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24" s="13">
        <v>2571251</v>
      </c>
      <c r="P524" s="17">
        <v>42928</v>
      </c>
      <c r="Q524" s="18">
        <v>0.40822916666666664</v>
      </c>
      <c r="R524" s="18">
        <v>0.41586805555555556</v>
      </c>
      <c r="S524" s="13" t="s">
        <v>9</v>
      </c>
      <c r="T524" s="34">
        <v>11</v>
      </c>
      <c r="U524" s="13"/>
    </row>
    <row r="525" spans="1:21" hidden="1" x14ac:dyDescent="0.25">
      <c r="A525">
        <v>3305212</v>
      </c>
      <c r="B525" s="1">
        <v>42940</v>
      </c>
      <c r="C525" s="2">
        <v>0.40641203703703704</v>
      </c>
      <c r="D525" s="2">
        <v>0.41187499999999999</v>
      </c>
      <c r="E525" t="str">
        <f>IF(LEN(telefony3[[#This Row],[nr]])=7,"stacjonarny",IF(LEN(telefony3[[#This Row],[nr]])=8,"komórkowy","zagraniczne"))</f>
        <v>stacjonarny</v>
      </c>
      <c r="F5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25" s="11">
        <v>49390412</v>
      </c>
      <c r="P525" s="20">
        <v>42922</v>
      </c>
      <c r="Q525" s="21">
        <v>0.40645833333333331</v>
      </c>
      <c r="R525" s="21">
        <v>0.41598379629629628</v>
      </c>
      <c r="S525" s="11" t="s">
        <v>8</v>
      </c>
      <c r="T525" s="35">
        <v>14</v>
      </c>
      <c r="U525" s="11"/>
    </row>
    <row r="526" spans="1:21" hidden="1" x14ac:dyDescent="0.25">
      <c r="A526">
        <v>7236035</v>
      </c>
      <c r="B526" s="1">
        <v>42921</v>
      </c>
      <c r="C526" s="2">
        <v>0.40517361111111111</v>
      </c>
      <c r="D526" s="2">
        <v>0.41189814814814812</v>
      </c>
      <c r="E526" t="str">
        <f>IF(LEN(telefony3[[#This Row],[nr]])=7,"stacjonarny",IF(LEN(telefony3[[#This Row],[nr]])=8,"komórkowy","zagraniczne"))</f>
        <v>stacjonarny</v>
      </c>
      <c r="F5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26" s="13">
        <v>7727942</v>
      </c>
      <c r="P526" s="17">
        <v>42920</v>
      </c>
      <c r="Q526" s="18">
        <v>0.41097222222222224</v>
      </c>
      <c r="R526" s="18">
        <v>0.41613425925925923</v>
      </c>
      <c r="S526" s="13" t="s">
        <v>9</v>
      </c>
      <c r="T526" s="34">
        <v>8</v>
      </c>
      <c r="U526" s="13"/>
    </row>
    <row r="527" spans="1:21" hidden="1" x14ac:dyDescent="0.25">
      <c r="A527">
        <v>3811342</v>
      </c>
      <c r="B527" s="1">
        <v>42923</v>
      </c>
      <c r="C527" s="2">
        <v>0.4039814814814815</v>
      </c>
      <c r="D527" s="2">
        <v>0.41211805555555553</v>
      </c>
      <c r="E527" t="str">
        <f>IF(LEN(telefony3[[#This Row],[nr]])=7,"stacjonarny",IF(LEN(telefony3[[#This Row],[nr]])=8,"komórkowy","zagraniczne"))</f>
        <v>stacjonarny</v>
      </c>
      <c r="F5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527" s="11">
        <v>2781512</v>
      </c>
      <c r="P527" s="20">
        <v>42943</v>
      </c>
      <c r="Q527" s="21">
        <v>0.41244212962962962</v>
      </c>
      <c r="R527" s="21">
        <v>0.41619212962962965</v>
      </c>
      <c r="S527" s="11" t="s">
        <v>9</v>
      </c>
      <c r="T527" s="35">
        <v>6</v>
      </c>
      <c r="U527" s="11"/>
    </row>
    <row r="528" spans="1:21" hidden="1" x14ac:dyDescent="0.25">
      <c r="A528">
        <v>20349502</v>
      </c>
      <c r="B528" s="1">
        <v>42941</v>
      </c>
      <c r="C528" s="2">
        <v>0.40979166666666667</v>
      </c>
      <c r="D528" s="2">
        <v>0.41252314814814817</v>
      </c>
      <c r="E528" t="str">
        <f>IF(LEN(telefony3[[#This Row],[nr]])=7,"stacjonarny",IF(LEN(telefony3[[#This Row],[nr]])=8,"komórkowy","zagraniczne"))</f>
        <v>komórkowy</v>
      </c>
      <c r="F5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28" s="13">
        <v>9458504</v>
      </c>
      <c r="P528" s="17">
        <v>42941</v>
      </c>
      <c r="Q528" s="18">
        <v>0.41054398148148147</v>
      </c>
      <c r="R528" s="18">
        <v>0.41620370370370369</v>
      </c>
      <c r="S528" s="13" t="s">
        <v>9</v>
      </c>
      <c r="T528" s="34">
        <v>9</v>
      </c>
      <c r="U528" s="13"/>
    </row>
    <row r="529" spans="1:21" hidden="1" x14ac:dyDescent="0.25">
      <c r="A529">
        <v>90880011</v>
      </c>
      <c r="B529" s="1">
        <v>42935</v>
      </c>
      <c r="C529" s="2">
        <v>0.40743055555555557</v>
      </c>
      <c r="D529" s="2">
        <v>0.41255787037037039</v>
      </c>
      <c r="E529" t="str">
        <f>IF(LEN(telefony3[[#This Row],[nr]])=7,"stacjonarny",IF(LEN(telefony3[[#This Row],[nr]])=8,"komórkowy","zagraniczne"))</f>
        <v>komórkowy</v>
      </c>
      <c r="F5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29" s="11">
        <v>7379567</v>
      </c>
      <c r="P529" s="20">
        <v>42930</v>
      </c>
      <c r="Q529" s="21">
        <v>0.4098148148148148</v>
      </c>
      <c r="R529" s="21">
        <v>0.41626157407407405</v>
      </c>
      <c r="S529" s="11" t="s">
        <v>9</v>
      </c>
      <c r="T529" s="35">
        <v>10</v>
      </c>
      <c r="U529" s="11"/>
    </row>
    <row r="530" spans="1:21" hidden="1" x14ac:dyDescent="0.25">
      <c r="A530">
        <v>1617146</v>
      </c>
      <c r="B530" s="1">
        <v>42933</v>
      </c>
      <c r="C530" s="2">
        <v>0.40575231481481483</v>
      </c>
      <c r="D530" s="2">
        <v>0.41274305555555557</v>
      </c>
      <c r="E530" t="str">
        <f>IF(LEN(telefony3[[#This Row],[nr]])=7,"stacjonarny",IF(LEN(telefony3[[#This Row],[nr]])=8,"komórkowy","zagraniczne"))</f>
        <v>stacjonarny</v>
      </c>
      <c r="F5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530" s="13">
        <v>43019885</v>
      </c>
      <c r="P530" s="17">
        <v>42929</v>
      </c>
      <c r="Q530" s="18">
        <v>0.4064814814814815</v>
      </c>
      <c r="R530" s="18">
        <v>0.41630787037037037</v>
      </c>
      <c r="S530" s="13" t="s">
        <v>8</v>
      </c>
      <c r="T530" s="34">
        <v>15</v>
      </c>
      <c r="U530" s="13"/>
    </row>
    <row r="531" spans="1:21" hidden="1" x14ac:dyDescent="0.25">
      <c r="A531">
        <v>4659808</v>
      </c>
      <c r="B531" s="1">
        <v>42944</v>
      </c>
      <c r="C531" s="2">
        <v>0.40956018518518517</v>
      </c>
      <c r="D531" s="2">
        <v>0.41278935185185184</v>
      </c>
      <c r="E531" t="str">
        <f>IF(LEN(telefony3[[#This Row],[nr]])=7,"stacjonarny",IF(LEN(telefony3[[#This Row],[nr]])=8,"komórkowy","zagraniczne"))</f>
        <v>stacjonarny</v>
      </c>
      <c r="F5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531" s="11">
        <v>7123731</v>
      </c>
      <c r="P531" s="20">
        <v>42937</v>
      </c>
      <c r="Q531" s="21">
        <v>0.41494212962962962</v>
      </c>
      <c r="R531" s="21">
        <v>0.41641203703703705</v>
      </c>
      <c r="S531" s="11" t="s">
        <v>9</v>
      </c>
      <c r="T531" s="35">
        <v>3</v>
      </c>
      <c r="U531" s="11"/>
    </row>
    <row r="532" spans="1:21" hidden="1" x14ac:dyDescent="0.25">
      <c r="A532">
        <v>21996267</v>
      </c>
      <c r="B532" s="1">
        <v>42928</v>
      </c>
      <c r="C532" s="2">
        <v>0.41218749999999998</v>
      </c>
      <c r="D532" s="2">
        <v>0.41280092592592593</v>
      </c>
      <c r="E532" t="str">
        <f>IF(LEN(telefony3[[#This Row],[nr]])=7,"stacjonarny",IF(LEN(telefony3[[#This Row],[nr]])=8,"komórkowy","zagraniczne"))</f>
        <v>komórkowy</v>
      </c>
      <c r="F5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32" s="13">
        <v>6357818</v>
      </c>
      <c r="P532" s="17">
        <v>42937</v>
      </c>
      <c r="Q532" s="18">
        <v>0.41228009259259257</v>
      </c>
      <c r="R532" s="18">
        <v>0.41648148148148151</v>
      </c>
      <c r="S532" s="13" t="s">
        <v>9</v>
      </c>
      <c r="T532" s="34">
        <v>7</v>
      </c>
      <c r="U532" s="13"/>
    </row>
    <row r="533" spans="1:21" hidden="1" x14ac:dyDescent="0.25">
      <c r="A533">
        <v>2092198</v>
      </c>
      <c r="B533" s="1">
        <v>42930</v>
      </c>
      <c r="C533" s="2">
        <v>0.41068287037037038</v>
      </c>
      <c r="D533" s="2">
        <v>0.41288194444444443</v>
      </c>
      <c r="E533" t="str">
        <f>IF(LEN(telefony3[[#This Row],[nr]])=7,"stacjonarny",IF(LEN(telefony3[[#This Row],[nr]])=8,"komórkowy","zagraniczne"))</f>
        <v>stacjonarny</v>
      </c>
      <c r="F5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33" s="11">
        <v>2096180</v>
      </c>
      <c r="P533" s="20">
        <v>42922</v>
      </c>
      <c r="Q533" s="21">
        <v>0.41351851851851851</v>
      </c>
      <c r="R533" s="21">
        <v>0.41670138888888891</v>
      </c>
      <c r="S533" s="11" t="s">
        <v>9</v>
      </c>
      <c r="T533" s="35">
        <v>5</v>
      </c>
      <c r="U533" s="11"/>
    </row>
    <row r="534" spans="1:21" hidden="1" x14ac:dyDescent="0.25">
      <c r="A534">
        <v>7230252</v>
      </c>
      <c r="B534" s="1">
        <v>42942</v>
      </c>
      <c r="C534" s="2">
        <v>0.40771990740740743</v>
      </c>
      <c r="D534" s="2">
        <v>0.41290509259259262</v>
      </c>
      <c r="E534" t="str">
        <f>IF(LEN(telefony3[[#This Row],[nr]])=7,"stacjonarny",IF(LEN(telefony3[[#This Row],[nr]])=8,"komórkowy","zagraniczne"))</f>
        <v>stacjonarny</v>
      </c>
      <c r="F5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34" s="13">
        <v>5223970</v>
      </c>
      <c r="P534" s="17">
        <v>42942</v>
      </c>
      <c r="Q534" s="18">
        <v>0.41413194444444446</v>
      </c>
      <c r="R534" s="18">
        <v>0.41684027777777777</v>
      </c>
      <c r="S534" s="13" t="s">
        <v>9</v>
      </c>
      <c r="T534" s="34">
        <v>4</v>
      </c>
      <c r="U534" s="13"/>
    </row>
    <row r="535" spans="1:21" hidden="1" x14ac:dyDescent="0.25">
      <c r="A535">
        <v>37906881</v>
      </c>
      <c r="B535" s="1">
        <v>42923</v>
      </c>
      <c r="C535" s="2">
        <v>0.41248842592592594</v>
      </c>
      <c r="D535" s="2">
        <v>0.41328703703703706</v>
      </c>
      <c r="E535" t="str">
        <f>IF(LEN(telefony3[[#This Row],[nr]])=7,"stacjonarny",IF(LEN(telefony3[[#This Row],[nr]])=8,"komórkowy","zagraniczne"))</f>
        <v>komórkowy</v>
      </c>
      <c r="F5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535" s="11">
        <v>9815754</v>
      </c>
      <c r="P535" s="20">
        <v>42934</v>
      </c>
      <c r="Q535" s="21">
        <v>0.41260416666666666</v>
      </c>
      <c r="R535" s="21">
        <v>0.41688657407407409</v>
      </c>
      <c r="S535" s="11" t="s">
        <v>9</v>
      </c>
      <c r="T535" s="35">
        <v>7</v>
      </c>
      <c r="U535" s="11"/>
    </row>
    <row r="536" spans="1:21" hidden="1" x14ac:dyDescent="0.25">
      <c r="A536">
        <v>73460179</v>
      </c>
      <c r="B536" s="1">
        <v>42933</v>
      </c>
      <c r="C536" s="2">
        <v>0.41060185185185183</v>
      </c>
      <c r="D536" s="2">
        <v>0.41334490740740742</v>
      </c>
      <c r="E536" t="str">
        <f>IF(LEN(telefony3[[#This Row],[nr]])=7,"stacjonarny",IF(LEN(telefony3[[#This Row],[nr]])=8,"komórkowy","zagraniczne"))</f>
        <v>komórkowy</v>
      </c>
      <c r="F5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36" s="13">
        <v>4079013</v>
      </c>
      <c r="P536" s="17">
        <v>42935</v>
      </c>
      <c r="Q536" s="18">
        <v>0.41616898148148146</v>
      </c>
      <c r="R536" s="18">
        <v>0.41717592592592595</v>
      </c>
      <c r="S536" s="13" t="s">
        <v>9</v>
      </c>
      <c r="T536" s="34">
        <v>2</v>
      </c>
      <c r="U536" s="13"/>
    </row>
    <row r="537" spans="1:21" hidden="1" x14ac:dyDescent="0.25">
      <c r="A537">
        <v>5060909</v>
      </c>
      <c r="B537" s="1">
        <v>42934</v>
      </c>
      <c r="C537" s="2">
        <v>0.40699074074074076</v>
      </c>
      <c r="D537" s="2">
        <v>0.41368055555555555</v>
      </c>
      <c r="E537" t="str">
        <f>IF(LEN(telefony3[[#This Row],[nr]])=7,"stacjonarny",IF(LEN(telefony3[[#This Row],[nr]])=8,"komórkowy","zagraniczne"))</f>
        <v>stacjonarny</v>
      </c>
      <c r="F5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37" s="11">
        <v>60113139</v>
      </c>
      <c r="P537" s="20">
        <v>42944</v>
      </c>
      <c r="Q537" s="21">
        <v>0.41228009259259257</v>
      </c>
      <c r="R537" s="21">
        <v>0.41718749999999999</v>
      </c>
      <c r="S537" s="11" t="s">
        <v>8</v>
      </c>
      <c r="T537" s="35">
        <v>8</v>
      </c>
      <c r="U537" s="11"/>
    </row>
    <row r="538" spans="1:21" hidden="1" x14ac:dyDescent="0.25">
      <c r="A538">
        <v>9533304954</v>
      </c>
      <c r="B538" s="1">
        <v>42947</v>
      </c>
      <c r="C538" s="2">
        <v>0.40328703703703705</v>
      </c>
      <c r="D538" s="2">
        <v>0.41405092592592591</v>
      </c>
      <c r="E538" t="str">
        <f>IF(LEN(telefony3[[#This Row],[nr]])=7,"stacjonarny",IF(LEN(telefony3[[#This Row],[nr]])=8,"komórkowy","zagraniczne"))</f>
        <v>zagraniczne</v>
      </c>
      <c r="F5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538" s="13">
        <v>7518300</v>
      </c>
      <c r="P538" s="17">
        <v>42947</v>
      </c>
      <c r="Q538" s="18">
        <v>0.41337962962962965</v>
      </c>
      <c r="R538" s="18">
        <v>0.41743055555555558</v>
      </c>
      <c r="S538" s="13" t="s">
        <v>9</v>
      </c>
      <c r="T538" s="34">
        <v>6</v>
      </c>
      <c r="U538" s="13"/>
    </row>
    <row r="539" spans="1:21" hidden="1" x14ac:dyDescent="0.25">
      <c r="A539">
        <v>4657345</v>
      </c>
      <c r="B539" s="1">
        <v>42934</v>
      </c>
      <c r="C539" s="2">
        <v>0.40328703703703705</v>
      </c>
      <c r="D539" s="2">
        <v>0.4140625</v>
      </c>
      <c r="E539" t="str">
        <f>IF(LEN(telefony3[[#This Row],[nr]])=7,"stacjonarny",IF(LEN(telefony3[[#This Row],[nr]])=8,"komórkowy","zagraniczne"))</f>
        <v>stacjonarny</v>
      </c>
      <c r="F5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539" s="11">
        <v>5983034</v>
      </c>
      <c r="P539" s="20">
        <v>42933</v>
      </c>
      <c r="Q539" s="21">
        <v>0.41253472222222221</v>
      </c>
      <c r="R539" s="21">
        <v>0.41753472222222221</v>
      </c>
      <c r="S539" s="11" t="s">
        <v>9</v>
      </c>
      <c r="T539" s="35">
        <v>8</v>
      </c>
      <c r="U539" s="11"/>
    </row>
    <row r="540" spans="1:21" hidden="1" x14ac:dyDescent="0.25">
      <c r="A540">
        <v>7449832</v>
      </c>
      <c r="B540" s="1">
        <v>42922</v>
      </c>
      <c r="C540" s="2">
        <v>0.40559027777777779</v>
      </c>
      <c r="D540" s="2">
        <v>0.41425925925925927</v>
      </c>
      <c r="E540" t="str">
        <f>IF(LEN(telefony3[[#This Row],[nr]])=7,"stacjonarny",IF(LEN(telefony3[[#This Row],[nr]])=8,"komórkowy","zagraniczne"))</f>
        <v>stacjonarny</v>
      </c>
      <c r="F5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540" s="13">
        <v>1488369</v>
      </c>
      <c r="P540" s="17">
        <v>42919</v>
      </c>
      <c r="Q540" s="18">
        <v>0.41612268518518519</v>
      </c>
      <c r="R540" s="18">
        <v>0.41756944444444444</v>
      </c>
      <c r="S540" s="13" t="s">
        <v>9</v>
      </c>
      <c r="T540" s="34">
        <v>3</v>
      </c>
      <c r="U540" s="13"/>
    </row>
    <row r="541" spans="1:21" hidden="1" x14ac:dyDescent="0.25">
      <c r="A541">
        <v>6070329</v>
      </c>
      <c r="B541" s="1">
        <v>42934</v>
      </c>
      <c r="C541" s="2">
        <v>0.40337962962962964</v>
      </c>
      <c r="D541" s="2">
        <v>0.41432870370370373</v>
      </c>
      <c r="E541" t="str">
        <f>IF(LEN(telefony3[[#This Row],[nr]])=7,"stacjonarny",IF(LEN(telefony3[[#This Row],[nr]])=8,"komórkowy","zagraniczne"))</f>
        <v>stacjonarny</v>
      </c>
      <c r="F5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541" s="11">
        <v>79381100</v>
      </c>
      <c r="P541" s="20">
        <v>42920</v>
      </c>
      <c r="Q541" s="21">
        <v>0.40614583333333332</v>
      </c>
      <c r="R541" s="21">
        <v>0.41761574074074076</v>
      </c>
      <c r="S541" s="11" t="s">
        <v>8</v>
      </c>
      <c r="T541" s="35">
        <v>17</v>
      </c>
      <c r="U541" s="11"/>
    </row>
    <row r="542" spans="1:21" hidden="1" x14ac:dyDescent="0.25">
      <c r="A542">
        <v>4873703</v>
      </c>
      <c r="B542" s="1">
        <v>42929</v>
      </c>
      <c r="C542" s="2">
        <v>0.40539351851851851</v>
      </c>
      <c r="D542" s="2">
        <v>0.4143634259259259</v>
      </c>
      <c r="E542" t="str">
        <f>IF(LEN(telefony3[[#This Row],[nr]])=7,"stacjonarny",IF(LEN(telefony3[[#This Row],[nr]])=8,"komórkowy","zagraniczne"))</f>
        <v>stacjonarny</v>
      </c>
      <c r="F5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542" s="13">
        <v>4285095</v>
      </c>
      <c r="P542" s="17">
        <v>42940</v>
      </c>
      <c r="Q542" s="18">
        <v>0.41351851851851851</v>
      </c>
      <c r="R542" s="18">
        <v>0.41790509259259262</v>
      </c>
      <c r="S542" s="13" t="s">
        <v>9</v>
      </c>
      <c r="T542" s="34">
        <v>7</v>
      </c>
      <c r="U542" s="13"/>
    </row>
    <row r="543" spans="1:21" hidden="1" x14ac:dyDescent="0.25">
      <c r="A543">
        <v>16724936</v>
      </c>
      <c r="B543" s="1">
        <v>42933</v>
      </c>
      <c r="C543" s="2">
        <v>0.41317129629629629</v>
      </c>
      <c r="D543" s="2">
        <v>0.41466435185185185</v>
      </c>
      <c r="E543" t="str">
        <f>IF(LEN(telefony3[[#This Row],[nr]])=7,"stacjonarny",IF(LEN(telefony3[[#This Row],[nr]])=8,"komórkowy","zagraniczne"))</f>
        <v>komórkowy</v>
      </c>
      <c r="F5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43" s="11">
        <v>6006309</v>
      </c>
      <c r="P543" s="20">
        <v>42930</v>
      </c>
      <c r="Q543" s="21">
        <v>0.41601851851851851</v>
      </c>
      <c r="R543" s="21">
        <v>0.41792824074074075</v>
      </c>
      <c r="S543" s="11" t="s">
        <v>9</v>
      </c>
      <c r="T543" s="35">
        <v>3</v>
      </c>
      <c r="U543" s="11"/>
    </row>
    <row r="544" spans="1:21" hidden="1" x14ac:dyDescent="0.25">
      <c r="A544">
        <v>4469748</v>
      </c>
      <c r="B544" s="1">
        <v>42935</v>
      </c>
      <c r="C544" s="2">
        <v>0.41121527777777778</v>
      </c>
      <c r="D544" s="2">
        <v>0.41483796296296294</v>
      </c>
      <c r="E544" t="str">
        <f>IF(LEN(telefony3[[#This Row],[nr]])=7,"stacjonarny",IF(LEN(telefony3[[#This Row],[nr]])=8,"komórkowy","zagraniczne"))</f>
        <v>stacjonarny</v>
      </c>
      <c r="F5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544" s="13">
        <v>70730125</v>
      </c>
      <c r="P544" s="17">
        <v>42927</v>
      </c>
      <c r="Q544" s="18">
        <v>0.40777777777777779</v>
      </c>
      <c r="R544" s="18">
        <v>0.4181597222222222</v>
      </c>
      <c r="S544" s="13" t="s">
        <v>8</v>
      </c>
      <c r="T544" s="34">
        <v>15</v>
      </c>
      <c r="U544" s="13"/>
    </row>
    <row r="545" spans="1:21" hidden="1" x14ac:dyDescent="0.25">
      <c r="A545">
        <v>2771511</v>
      </c>
      <c r="B545" s="1">
        <v>42936</v>
      </c>
      <c r="C545" s="2">
        <v>0.41271990740740738</v>
      </c>
      <c r="D545" s="2">
        <v>0.41487268518518516</v>
      </c>
      <c r="E545" t="str">
        <f>IF(LEN(telefony3[[#This Row],[nr]])=7,"stacjonarny",IF(LEN(telefony3[[#This Row],[nr]])=8,"komórkowy","zagraniczne"))</f>
        <v>stacjonarny</v>
      </c>
      <c r="F5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45" s="11">
        <v>7564861</v>
      </c>
      <c r="P545" s="20">
        <v>42947</v>
      </c>
      <c r="Q545" s="21">
        <v>0.40725694444444444</v>
      </c>
      <c r="R545" s="21">
        <v>0.41819444444444442</v>
      </c>
      <c r="S545" s="11" t="s">
        <v>9</v>
      </c>
      <c r="T545" s="35">
        <v>16</v>
      </c>
      <c r="U545" s="11"/>
    </row>
    <row r="546" spans="1:21" hidden="1" x14ac:dyDescent="0.25">
      <c r="A546">
        <v>5786740</v>
      </c>
      <c r="B546" s="1">
        <v>42920</v>
      </c>
      <c r="C546" s="2">
        <v>0.40796296296296297</v>
      </c>
      <c r="D546" s="2">
        <v>0.41495370370370371</v>
      </c>
      <c r="E546" t="str">
        <f>IF(LEN(telefony3[[#This Row],[nr]])=7,"stacjonarny",IF(LEN(telefony3[[#This Row],[nr]])=8,"komórkowy","zagraniczne"))</f>
        <v>stacjonarny</v>
      </c>
      <c r="F5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546" s="13">
        <v>19343766</v>
      </c>
      <c r="P546" s="17">
        <v>42933</v>
      </c>
      <c r="Q546" s="18">
        <v>0.41572916666666665</v>
      </c>
      <c r="R546" s="18">
        <v>0.41825231481481484</v>
      </c>
      <c r="S546" s="13" t="s">
        <v>8</v>
      </c>
      <c r="T546" s="34">
        <v>4</v>
      </c>
      <c r="U546" s="13"/>
    </row>
    <row r="547" spans="1:21" hidden="1" x14ac:dyDescent="0.25">
      <c r="A547">
        <v>7471152</v>
      </c>
      <c r="B547" s="1">
        <v>42936</v>
      </c>
      <c r="C547" s="2">
        <v>0.41456018518518517</v>
      </c>
      <c r="D547" s="2">
        <v>0.41495370370370371</v>
      </c>
      <c r="E547" t="str">
        <f>IF(LEN(telefony3[[#This Row],[nr]])=7,"stacjonarny",IF(LEN(telefony3[[#This Row],[nr]])=8,"komórkowy","zagraniczne"))</f>
        <v>stacjonarny</v>
      </c>
      <c r="F5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47" s="11">
        <v>4056361</v>
      </c>
      <c r="P547" s="20">
        <v>42927</v>
      </c>
      <c r="Q547" s="21">
        <v>0.41239583333333335</v>
      </c>
      <c r="R547" s="21">
        <v>0.41844907407407406</v>
      </c>
      <c r="S547" s="11" t="s">
        <v>9</v>
      </c>
      <c r="T547" s="35">
        <v>9</v>
      </c>
      <c r="U547" s="11"/>
    </row>
    <row r="548" spans="1:21" hidden="1" x14ac:dyDescent="0.25">
      <c r="A548">
        <v>9740908</v>
      </c>
      <c r="B548" s="1">
        <v>42923</v>
      </c>
      <c r="C548" s="2">
        <v>0.41260416666666666</v>
      </c>
      <c r="D548" s="2">
        <v>0.41520833333333335</v>
      </c>
      <c r="E548" t="str">
        <f>IF(LEN(telefony3[[#This Row],[nr]])=7,"stacjonarny",IF(LEN(telefony3[[#This Row],[nr]])=8,"komórkowy","zagraniczne"))</f>
        <v>stacjonarny</v>
      </c>
      <c r="F5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48" s="13">
        <v>2005653</v>
      </c>
      <c r="P548" s="17">
        <v>42944</v>
      </c>
      <c r="Q548" s="18">
        <v>0.40842592592592591</v>
      </c>
      <c r="R548" s="18">
        <v>0.41866898148148146</v>
      </c>
      <c r="S548" s="13" t="s">
        <v>9</v>
      </c>
      <c r="T548" s="34">
        <v>15</v>
      </c>
      <c r="U548" s="13"/>
    </row>
    <row r="549" spans="1:21" hidden="1" x14ac:dyDescent="0.25">
      <c r="A549">
        <v>4111617</v>
      </c>
      <c r="B549" s="1">
        <v>42934</v>
      </c>
      <c r="C549" s="2">
        <v>0.41450231481481481</v>
      </c>
      <c r="D549" s="2">
        <v>0.41574074074074074</v>
      </c>
      <c r="E549" t="str">
        <f>IF(LEN(telefony3[[#This Row],[nr]])=7,"stacjonarny",IF(LEN(telefony3[[#This Row],[nr]])=8,"komórkowy","zagraniczne"))</f>
        <v>stacjonarny</v>
      </c>
      <c r="F5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549" s="11">
        <v>55896338</v>
      </c>
      <c r="P549" s="20">
        <v>42944</v>
      </c>
      <c r="Q549" s="21">
        <v>0.41521990740740738</v>
      </c>
      <c r="R549" s="21">
        <v>0.41893518518518519</v>
      </c>
      <c r="S549" s="11" t="s">
        <v>8</v>
      </c>
      <c r="T549" s="35">
        <v>6</v>
      </c>
      <c r="U549" s="11"/>
    </row>
    <row r="550" spans="1:21" hidden="1" x14ac:dyDescent="0.25">
      <c r="A550">
        <v>7085993</v>
      </c>
      <c r="B550" s="1">
        <v>42933</v>
      </c>
      <c r="C550" s="2">
        <v>0.40719907407407407</v>
      </c>
      <c r="D550" s="2">
        <v>0.41578703703703701</v>
      </c>
      <c r="E550" t="str">
        <f>IF(LEN(telefony3[[#This Row],[nr]])=7,"stacjonarny",IF(LEN(telefony3[[#This Row],[nr]])=8,"komórkowy","zagraniczne"))</f>
        <v>stacjonarny</v>
      </c>
      <c r="F5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550" s="13">
        <v>3093964</v>
      </c>
      <c r="P550" s="17">
        <v>42943</v>
      </c>
      <c r="Q550" s="18">
        <v>0.41363425925925928</v>
      </c>
      <c r="R550" s="18">
        <v>0.41902777777777778</v>
      </c>
      <c r="S550" s="13" t="s">
        <v>9</v>
      </c>
      <c r="T550" s="34">
        <v>8</v>
      </c>
      <c r="U550" s="13"/>
    </row>
    <row r="551" spans="1:21" hidden="1" x14ac:dyDescent="0.25">
      <c r="A551">
        <v>7646265</v>
      </c>
      <c r="B551" s="1">
        <v>42923</v>
      </c>
      <c r="C551" s="2">
        <v>0.4103472222222222</v>
      </c>
      <c r="D551" s="2">
        <v>0.41578703703703701</v>
      </c>
      <c r="E551" t="str">
        <f>IF(LEN(telefony3[[#This Row],[nr]])=7,"stacjonarny",IF(LEN(telefony3[[#This Row],[nr]])=8,"komórkowy","zagraniczne"))</f>
        <v>stacjonarny</v>
      </c>
      <c r="F5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51" s="11">
        <v>7236035</v>
      </c>
      <c r="P551" s="20">
        <v>42921</v>
      </c>
      <c r="Q551" s="21">
        <v>0.4089814814814815</v>
      </c>
      <c r="R551" s="21">
        <v>0.41927083333333331</v>
      </c>
      <c r="S551" s="11" t="s">
        <v>9</v>
      </c>
      <c r="T551" s="35">
        <v>15</v>
      </c>
      <c r="U551" s="11"/>
    </row>
    <row r="552" spans="1:21" hidden="1" x14ac:dyDescent="0.25">
      <c r="A552">
        <v>2571251</v>
      </c>
      <c r="B552" s="1">
        <v>42928</v>
      </c>
      <c r="C552" s="2">
        <v>0.40822916666666664</v>
      </c>
      <c r="D552" s="2">
        <v>0.41586805555555556</v>
      </c>
      <c r="E552" t="str">
        <f>IF(LEN(telefony3[[#This Row],[nr]])=7,"stacjonarny",IF(LEN(telefony3[[#This Row],[nr]])=8,"komórkowy","zagraniczne"))</f>
        <v>stacjonarny</v>
      </c>
      <c r="F5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552" s="13">
        <v>7388260</v>
      </c>
      <c r="P552" s="17">
        <v>42929</v>
      </c>
      <c r="Q552" s="18">
        <v>0.41149305555555554</v>
      </c>
      <c r="R552" s="18">
        <v>0.41928240740740741</v>
      </c>
      <c r="S552" s="13" t="s">
        <v>9</v>
      </c>
      <c r="T552" s="34">
        <v>12</v>
      </c>
      <c r="U552" s="13"/>
    </row>
    <row r="553" spans="1:21" hidden="1" x14ac:dyDescent="0.25">
      <c r="A553">
        <v>49390412</v>
      </c>
      <c r="B553" s="1">
        <v>42922</v>
      </c>
      <c r="C553" s="2">
        <v>0.40645833333333331</v>
      </c>
      <c r="D553" s="2">
        <v>0.41598379629629628</v>
      </c>
      <c r="E553" t="str">
        <f>IF(LEN(telefony3[[#This Row],[nr]])=7,"stacjonarny",IF(LEN(telefony3[[#This Row],[nr]])=8,"komórkowy","zagraniczne"))</f>
        <v>komórkowy</v>
      </c>
      <c r="F5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553" s="11">
        <v>9487255</v>
      </c>
      <c r="P553" s="20">
        <v>42926</v>
      </c>
      <c r="Q553" s="21">
        <v>0.40997685185185184</v>
      </c>
      <c r="R553" s="21">
        <v>0.41947916666666668</v>
      </c>
      <c r="S553" s="11" t="s">
        <v>9</v>
      </c>
      <c r="T553" s="35">
        <v>14</v>
      </c>
      <c r="U553" s="11"/>
    </row>
    <row r="554" spans="1:21" hidden="1" x14ac:dyDescent="0.25">
      <c r="A554">
        <v>7727942</v>
      </c>
      <c r="B554" s="1">
        <v>42920</v>
      </c>
      <c r="C554" s="2">
        <v>0.41097222222222224</v>
      </c>
      <c r="D554" s="2">
        <v>0.41613425925925923</v>
      </c>
      <c r="E554" t="str">
        <f>IF(LEN(telefony3[[#This Row],[nr]])=7,"stacjonarny",IF(LEN(telefony3[[#This Row],[nr]])=8,"komórkowy","zagraniczne"))</f>
        <v>stacjonarny</v>
      </c>
      <c r="F5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54" s="13">
        <v>5006675</v>
      </c>
      <c r="P554" s="17">
        <v>42922</v>
      </c>
      <c r="Q554" s="18">
        <v>0.4129976851851852</v>
      </c>
      <c r="R554" s="18">
        <v>0.41953703703703704</v>
      </c>
      <c r="S554" s="13" t="s">
        <v>9</v>
      </c>
      <c r="T554" s="34">
        <v>10</v>
      </c>
      <c r="U554" s="13"/>
    </row>
    <row r="555" spans="1:21" hidden="1" x14ac:dyDescent="0.25">
      <c r="A555">
        <v>2781512</v>
      </c>
      <c r="B555" s="1">
        <v>42943</v>
      </c>
      <c r="C555" s="2">
        <v>0.41244212962962962</v>
      </c>
      <c r="D555" s="2">
        <v>0.41619212962962965</v>
      </c>
      <c r="E555" t="str">
        <f>IF(LEN(telefony3[[#This Row],[nr]])=7,"stacjonarny",IF(LEN(telefony3[[#This Row],[nr]])=8,"komórkowy","zagraniczne"))</f>
        <v>stacjonarny</v>
      </c>
      <c r="F5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555" s="11">
        <v>7224275</v>
      </c>
      <c r="P555" s="20">
        <v>42933</v>
      </c>
      <c r="Q555" s="21">
        <v>0.41899305555555555</v>
      </c>
      <c r="R555" s="21">
        <v>0.41968749999999999</v>
      </c>
      <c r="S555" s="11" t="s">
        <v>9</v>
      </c>
      <c r="T555" s="35">
        <v>1</v>
      </c>
      <c r="U555" s="11"/>
    </row>
    <row r="556" spans="1:21" hidden="1" x14ac:dyDescent="0.25">
      <c r="A556">
        <v>9458504</v>
      </c>
      <c r="B556" s="1">
        <v>42941</v>
      </c>
      <c r="C556" s="2">
        <v>0.41054398148148147</v>
      </c>
      <c r="D556" s="2">
        <v>0.41620370370370369</v>
      </c>
      <c r="E556" t="str">
        <f>IF(LEN(telefony3[[#This Row],[nr]])=7,"stacjonarny",IF(LEN(telefony3[[#This Row],[nr]])=8,"komórkowy","zagraniczne"))</f>
        <v>stacjonarny</v>
      </c>
      <c r="F5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556" s="13">
        <v>72701808</v>
      </c>
      <c r="P556" s="17">
        <v>42940</v>
      </c>
      <c r="Q556" s="18">
        <v>0.40930555555555553</v>
      </c>
      <c r="R556" s="18">
        <v>0.41968749999999999</v>
      </c>
      <c r="S556" s="13" t="s">
        <v>8</v>
      </c>
      <c r="T556" s="34">
        <v>15</v>
      </c>
      <c r="U556" s="13"/>
    </row>
    <row r="557" spans="1:21" hidden="1" x14ac:dyDescent="0.25">
      <c r="A557">
        <v>7379567</v>
      </c>
      <c r="B557" s="1">
        <v>42930</v>
      </c>
      <c r="C557" s="2">
        <v>0.4098148148148148</v>
      </c>
      <c r="D557" s="2">
        <v>0.41626157407407405</v>
      </c>
      <c r="E557" t="str">
        <f>IF(LEN(telefony3[[#This Row],[nr]])=7,"stacjonarny",IF(LEN(telefony3[[#This Row],[nr]])=8,"komórkowy","zagraniczne"))</f>
        <v>stacjonarny</v>
      </c>
      <c r="F5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57" s="11">
        <v>12721215</v>
      </c>
      <c r="P557" s="20">
        <v>42927</v>
      </c>
      <c r="Q557" s="21">
        <v>0.41431712962962963</v>
      </c>
      <c r="R557" s="21">
        <v>0.41986111111111113</v>
      </c>
      <c r="S557" s="11" t="s">
        <v>8</v>
      </c>
      <c r="T557" s="35">
        <v>8</v>
      </c>
      <c r="U557" s="11"/>
    </row>
    <row r="558" spans="1:21" hidden="1" x14ac:dyDescent="0.25">
      <c r="A558">
        <v>43019885</v>
      </c>
      <c r="B558" s="1">
        <v>42929</v>
      </c>
      <c r="C558" s="2">
        <v>0.4064814814814815</v>
      </c>
      <c r="D558" s="2">
        <v>0.41630787037037037</v>
      </c>
      <c r="E558" t="str">
        <f>IF(LEN(telefony3[[#This Row],[nr]])=7,"stacjonarny",IF(LEN(telefony3[[#This Row],[nr]])=8,"komórkowy","zagraniczne"))</f>
        <v>komórkowy</v>
      </c>
      <c r="F5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58" s="13">
        <v>8429072</v>
      </c>
      <c r="P558" s="17">
        <v>42928</v>
      </c>
      <c r="Q558" s="18">
        <v>0.41414351851851849</v>
      </c>
      <c r="R558" s="18">
        <v>0.42015046296296299</v>
      </c>
      <c r="S558" s="13" t="s">
        <v>9</v>
      </c>
      <c r="T558" s="34">
        <v>9</v>
      </c>
      <c r="U558" s="13"/>
    </row>
    <row r="559" spans="1:21" hidden="1" x14ac:dyDescent="0.25">
      <c r="A559">
        <v>7123731</v>
      </c>
      <c r="B559" s="1">
        <v>42937</v>
      </c>
      <c r="C559" s="2">
        <v>0.41494212962962962</v>
      </c>
      <c r="D559" s="2">
        <v>0.41641203703703705</v>
      </c>
      <c r="E559" t="str">
        <f>IF(LEN(telefony3[[#This Row],[nr]])=7,"stacjonarny",IF(LEN(telefony3[[#This Row],[nr]])=8,"komórkowy","zagraniczne"))</f>
        <v>stacjonarny</v>
      </c>
      <c r="F5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59" s="11">
        <v>1830054</v>
      </c>
      <c r="P559" s="20">
        <v>42942</v>
      </c>
      <c r="Q559" s="21">
        <v>0.41390046296296296</v>
      </c>
      <c r="R559" s="21">
        <v>0.42016203703703703</v>
      </c>
      <c r="S559" s="11" t="s">
        <v>9</v>
      </c>
      <c r="T559" s="35">
        <v>10</v>
      </c>
      <c r="U559" s="11"/>
    </row>
    <row r="560" spans="1:21" hidden="1" x14ac:dyDescent="0.25">
      <c r="A560">
        <v>6357818</v>
      </c>
      <c r="B560" s="1">
        <v>42937</v>
      </c>
      <c r="C560" s="2">
        <v>0.41228009259259257</v>
      </c>
      <c r="D560" s="2">
        <v>0.41648148148148151</v>
      </c>
      <c r="E560" t="str">
        <f>IF(LEN(telefony3[[#This Row],[nr]])=7,"stacjonarny",IF(LEN(telefony3[[#This Row],[nr]])=8,"komórkowy","zagraniczne"))</f>
        <v>stacjonarny</v>
      </c>
      <c r="F5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560" s="13">
        <v>6736331</v>
      </c>
      <c r="P560" s="17">
        <v>42930</v>
      </c>
      <c r="Q560" s="18">
        <v>0.41616898148148146</v>
      </c>
      <c r="R560" s="18">
        <v>0.42019675925925926</v>
      </c>
      <c r="S560" s="13" t="s">
        <v>9</v>
      </c>
      <c r="T560" s="34">
        <v>6</v>
      </c>
      <c r="U560" s="13"/>
    </row>
    <row r="561" spans="1:21" hidden="1" x14ac:dyDescent="0.25">
      <c r="A561">
        <v>1858872516</v>
      </c>
      <c r="B561" s="1">
        <v>42920</v>
      </c>
      <c r="C561" s="2">
        <v>0.41510416666666666</v>
      </c>
      <c r="D561" s="2">
        <v>0.41668981481481482</v>
      </c>
      <c r="E561" t="str">
        <f>IF(LEN(telefony3[[#This Row],[nr]])=7,"stacjonarny",IF(LEN(telefony3[[#This Row],[nr]])=8,"komórkowy","zagraniczne"))</f>
        <v>zagraniczne</v>
      </c>
      <c r="F5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61" s="11">
        <v>4546455</v>
      </c>
      <c r="P561" s="20">
        <v>42920</v>
      </c>
      <c r="Q561" s="21">
        <v>0.41912037037037037</v>
      </c>
      <c r="R561" s="21">
        <v>0.42031249999999998</v>
      </c>
      <c r="S561" s="11" t="s">
        <v>9</v>
      </c>
      <c r="T561" s="35">
        <v>2</v>
      </c>
      <c r="U561" s="11"/>
    </row>
    <row r="562" spans="1:21" hidden="1" x14ac:dyDescent="0.25">
      <c r="A562">
        <v>2096180</v>
      </c>
      <c r="B562" s="1">
        <v>42922</v>
      </c>
      <c r="C562" s="2">
        <v>0.41351851851851851</v>
      </c>
      <c r="D562" s="2">
        <v>0.41670138888888891</v>
      </c>
      <c r="E562" t="str">
        <f>IF(LEN(telefony3[[#This Row],[nr]])=7,"stacjonarny",IF(LEN(telefony3[[#This Row],[nr]])=8,"komórkowy","zagraniczne"))</f>
        <v>stacjonarny</v>
      </c>
      <c r="F5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562" s="13">
        <v>9815754</v>
      </c>
      <c r="P562" s="17">
        <v>42928</v>
      </c>
      <c r="Q562" s="18">
        <v>0.41853009259259261</v>
      </c>
      <c r="R562" s="18">
        <v>0.42037037037037039</v>
      </c>
      <c r="S562" s="13" t="s">
        <v>9</v>
      </c>
      <c r="T562" s="34">
        <v>3</v>
      </c>
      <c r="U562" s="13"/>
    </row>
    <row r="563" spans="1:21" hidden="1" x14ac:dyDescent="0.25">
      <c r="A563">
        <v>5223970</v>
      </c>
      <c r="B563" s="1">
        <v>42942</v>
      </c>
      <c r="C563" s="2">
        <v>0.41413194444444446</v>
      </c>
      <c r="D563" s="2">
        <v>0.41684027777777777</v>
      </c>
      <c r="E563" t="str">
        <f>IF(LEN(telefony3[[#This Row],[nr]])=7,"stacjonarny",IF(LEN(telefony3[[#This Row],[nr]])=8,"komórkowy","zagraniczne"))</f>
        <v>stacjonarny</v>
      </c>
      <c r="F5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63" s="11">
        <v>5082463</v>
      </c>
      <c r="P563" s="20">
        <v>42942</v>
      </c>
      <c r="Q563" s="21">
        <v>0.41269675925925925</v>
      </c>
      <c r="R563" s="21">
        <v>0.42046296296296298</v>
      </c>
      <c r="S563" s="11" t="s">
        <v>9</v>
      </c>
      <c r="T563" s="35">
        <v>12</v>
      </c>
      <c r="U563" s="11"/>
    </row>
    <row r="564" spans="1:21" hidden="1" x14ac:dyDescent="0.25">
      <c r="A564">
        <v>9815754</v>
      </c>
      <c r="B564" s="1">
        <v>42934</v>
      </c>
      <c r="C564" s="2">
        <v>0.41260416666666666</v>
      </c>
      <c r="D564" s="2">
        <v>0.41688657407407409</v>
      </c>
      <c r="E564" t="str">
        <f>IF(LEN(telefony3[[#This Row],[nr]])=7,"stacjonarny",IF(LEN(telefony3[[#This Row],[nr]])=8,"komórkowy","zagraniczne"))</f>
        <v>stacjonarny</v>
      </c>
      <c r="F5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564" s="13">
        <v>4824710</v>
      </c>
      <c r="P564" s="17">
        <v>42941</v>
      </c>
      <c r="Q564" s="18">
        <v>0.42008101851851853</v>
      </c>
      <c r="R564" s="18">
        <v>0.4206597222222222</v>
      </c>
      <c r="S564" s="13" t="s">
        <v>9</v>
      </c>
      <c r="T564" s="34">
        <v>1</v>
      </c>
      <c r="U564" s="13"/>
    </row>
    <row r="565" spans="1:21" hidden="1" x14ac:dyDescent="0.25">
      <c r="A565">
        <v>4079013</v>
      </c>
      <c r="B565" s="1">
        <v>42935</v>
      </c>
      <c r="C565" s="2">
        <v>0.41616898148148146</v>
      </c>
      <c r="D565" s="2">
        <v>0.41717592592592595</v>
      </c>
      <c r="E565" t="str">
        <f>IF(LEN(telefony3[[#This Row],[nr]])=7,"stacjonarny",IF(LEN(telefony3[[#This Row],[nr]])=8,"komórkowy","zagraniczne"))</f>
        <v>stacjonarny</v>
      </c>
      <c r="F5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565" s="11">
        <v>2675422</v>
      </c>
      <c r="P565" s="20">
        <v>42921</v>
      </c>
      <c r="Q565" s="21">
        <v>0.41393518518518518</v>
      </c>
      <c r="R565" s="21">
        <v>0.42075231481481479</v>
      </c>
      <c r="S565" s="11" t="s">
        <v>9</v>
      </c>
      <c r="T565" s="35">
        <v>10</v>
      </c>
      <c r="U565" s="11"/>
    </row>
    <row r="566" spans="1:21" hidden="1" x14ac:dyDescent="0.25">
      <c r="A566">
        <v>60113139</v>
      </c>
      <c r="B566" s="1">
        <v>42944</v>
      </c>
      <c r="C566" s="2">
        <v>0.41228009259259257</v>
      </c>
      <c r="D566" s="2">
        <v>0.41718749999999999</v>
      </c>
      <c r="E566" t="str">
        <f>IF(LEN(telefony3[[#This Row],[nr]])=7,"stacjonarny",IF(LEN(telefony3[[#This Row],[nr]])=8,"komórkowy","zagraniczne"))</f>
        <v>komórkowy</v>
      </c>
      <c r="F5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66" s="13">
        <v>9683894</v>
      </c>
      <c r="P566" s="17">
        <v>42922</v>
      </c>
      <c r="Q566" s="18">
        <v>0.42046296296296298</v>
      </c>
      <c r="R566" s="18">
        <v>0.42086805555555556</v>
      </c>
      <c r="S566" s="13" t="s">
        <v>9</v>
      </c>
      <c r="T566" s="34">
        <v>1</v>
      </c>
      <c r="U566" s="13"/>
    </row>
    <row r="567" spans="1:21" hidden="1" x14ac:dyDescent="0.25">
      <c r="A567">
        <v>4569864426</v>
      </c>
      <c r="B567" s="1">
        <v>42943</v>
      </c>
      <c r="C567" s="2">
        <v>0.40751157407407407</v>
      </c>
      <c r="D567" s="2">
        <v>0.41725694444444444</v>
      </c>
      <c r="E567" t="str">
        <f>IF(LEN(telefony3[[#This Row],[nr]])=7,"stacjonarny",IF(LEN(telefony3[[#This Row],[nr]])=8,"komórkowy","zagraniczne"))</f>
        <v>zagraniczne</v>
      </c>
      <c r="F5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67" s="11">
        <v>35281950</v>
      </c>
      <c r="P567" s="20">
        <v>42947</v>
      </c>
      <c r="Q567" s="21">
        <v>0.41952546296296295</v>
      </c>
      <c r="R567" s="21">
        <v>0.42105324074074074</v>
      </c>
      <c r="S567" s="11" t="s">
        <v>8</v>
      </c>
      <c r="T567" s="35">
        <v>3</v>
      </c>
      <c r="U567" s="11"/>
    </row>
    <row r="568" spans="1:21" hidden="1" x14ac:dyDescent="0.25">
      <c r="A568">
        <v>7518300</v>
      </c>
      <c r="B568" s="1">
        <v>42947</v>
      </c>
      <c r="C568" s="2">
        <v>0.41337962962962965</v>
      </c>
      <c r="D568" s="2">
        <v>0.41743055555555558</v>
      </c>
      <c r="E568" t="str">
        <f>IF(LEN(telefony3[[#This Row],[nr]])=7,"stacjonarny",IF(LEN(telefony3[[#This Row],[nr]])=8,"komórkowy","zagraniczne"))</f>
        <v>stacjonarny</v>
      </c>
      <c r="F5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568" s="13">
        <v>8214927</v>
      </c>
      <c r="P568" s="17">
        <v>42922</v>
      </c>
      <c r="Q568" s="18">
        <v>0.41638888888888886</v>
      </c>
      <c r="R568" s="18">
        <v>0.42116898148148146</v>
      </c>
      <c r="S568" s="13" t="s">
        <v>9</v>
      </c>
      <c r="T568" s="34">
        <v>7</v>
      </c>
      <c r="U568" s="13"/>
    </row>
    <row r="569" spans="1:21" hidden="1" x14ac:dyDescent="0.25">
      <c r="A569">
        <v>5983034</v>
      </c>
      <c r="B569" s="1">
        <v>42933</v>
      </c>
      <c r="C569" s="2">
        <v>0.41253472222222221</v>
      </c>
      <c r="D569" s="2">
        <v>0.41753472222222221</v>
      </c>
      <c r="E569" t="str">
        <f>IF(LEN(telefony3[[#This Row],[nr]])=7,"stacjonarny",IF(LEN(telefony3[[#This Row],[nr]])=8,"komórkowy","zagraniczne"))</f>
        <v>stacjonarny</v>
      </c>
      <c r="F5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69" s="11">
        <v>58420185</v>
      </c>
      <c r="P569" s="20">
        <v>42929</v>
      </c>
      <c r="Q569" s="21">
        <v>0.41729166666666667</v>
      </c>
      <c r="R569" s="21">
        <v>0.42122685185185182</v>
      </c>
      <c r="S569" s="11" t="s">
        <v>8</v>
      </c>
      <c r="T569" s="35">
        <v>6</v>
      </c>
      <c r="U569" s="11"/>
    </row>
    <row r="570" spans="1:21" hidden="1" x14ac:dyDescent="0.25">
      <c r="A570">
        <v>1488369</v>
      </c>
      <c r="B570" s="1">
        <v>42919</v>
      </c>
      <c r="C570" s="2">
        <v>0.41612268518518519</v>
      </c>
      <c r="D570" s="2">
        <v>0.41756944444444444</v>
      </c>
      <c r="E570" t="str">
        <f>IF(LEN(telefony3[[#This Row],[nr]])=7,"stacjonarny",IF(LEN(telefony3[[#This Row],[nr]])=8,"komórkowy","zagraniczne"))</f>
        <v>stacjonarny</v>
      </c>
      <c r="F5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70" s="13">
        <v>4581715</v>
      </c>
      <c r="P570" s="17">
        <v>42929</v>
      </c>
      <c r="Q570" s="18">
        <v>0.41172453703703704</v>
      </c>
      <c r="R570" s="18">
        <v>0.42146990740740742</v>
      </c>
      <c r="S570" s="13" t="s">
        <v>9</v>
      </c>
      <c r="T570" s="34">
        <v>15</v>
      </c>
      <c r="U570" s="13"/>
    </row>
    <row r="571" spans="1:21" hidden="1" x14ac:dyDescent="0.25">
      <c r="A571">
        <v>79381100</v>
      </c>
      <c r="B571" s="1">
        <v>42920</v>
      </c>
      <c r="C571" s="2">
        <v>0.40614583333333332</v>
      </c>
      <c r="D571" s="2">
        <v>0.41761574074074076</v>
      </c>
      <c r="E571" t="str">
        <f>IF(LEN(telefony3[[#This Row],[nr]])=7,"stacjonarny",IF(LEN(telefony3[[#This Row],[nr]])=8,"komórkowy","zagraniczne"))</f>
        <v>komórkowy</v>
      </c>
      <c r="F5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571" s="11">
        <v>8384647</v>
      </c>
      <c r="P571" s="20">
        <v>42920</v>
      </c>
      <c r="Q571" s="21">
        <v>0.4110300925925926</v>
      </c>
      <c r="R571" s="21">
        <v>0.42162037037037037</v>
      </c>
      <c r="S571" s="11" t="s">
        <v>9</v>
      </c>
      <c r="T571" s="35">
        <v>16</v>
      </c>
      <c r="U571" s="11"/>
    </row>
    <row r="572" spans="1:21" hidden="1" x14ac:dyDescent="0.25">
      <c r="A572">
        <v>2079170589</v>
      </c>
      <c r="B572" s="1">
        <v>42934</v>
      </c>
      <c r="C572" s="2">
        <v>0.41120370370370368</v>
      </c>
      <c r="D572" s="2">
        <v>0.41769675925925925</v>
      </c>
      <c r="E572" t="str">
        <f>IF(LEN(telefony3[[#This Row],[nr]])=7,"stacjonarny",IF(LEN(telefony3[[#This Row],[nr]])=8,"komórkowy","zagraniczne"))</f>
        <v>zagraniczne</v>
      </c>
      <c r="F5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72" s="13">
        <v>6156594</v>
      </c>
      <c r="P572" s="17">
        <v>42922</v>
      </c>
      <c r="Q572" s="18">
        <v>0.41142361111111109</v>
      </c>
      <c r="R572" s="18">
        <v>0.42168981481481482</v>
      </c>
      <c r="S572" s="13" t="s">
        <v>9</v>
      </c>
      <c r="T572" s="34">
        <v>15</v>
      </c>
      <c r="U572" s="13"/>
    </row>
    <row r="573" spans="1:21" hidden="1" x14ac:dyDescent="0.25">
      <c r="A573">
        <v>4285095</v>
      </c>
      <c r="B573" s="1">
        <v>42940</v>
      </c>
      <c r="C573" s="2">
        <v>0.41351851851851851</v>
      </c>
      <c r="D573" s="2">
        <v>0.41790509259259262</v>
      </c>
      <c r="E573" t="str">
        <f>IF(LEN(telefony3[[#This Row],[nr]])=7,"stacjonarny",IF(LEN(telefony3[[#This Row],[nr]])=8,"komórkowy","zagraniczne"))</f>
        <v>stacjonarny</v>
      </c>
      <c r="F5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573" s="11">
        <v>4566750</v>
      </c>
      <c r="P573" s="20">
        <v>42927</v>
      </c>
      <c r="Q573" s="21">
        <v>0.41666666666666669</v>
      </c>
      <c r="R573" s="21">
        <v>0.42190972222222223</v>
      </c>
      <c r="S573" s="11" t="s">
        <v>9</v>
      </c>
      <c r="T573" s="35">
        <v>8</v>
      </c>
      <c r="U573" s="11"/>
    </row>
    <row r="574" spans="1:21" hidden="1" x14ac:dyDescent="0.25">
      <c r="A574">
        <v>6006309</v>
      </c>
      <c r="B574" s="1">
        <v>42930</v>
      </c>
      <c r="C574" s="2">
        <v>0.41601851851851851</v>
      </c>
      <c r="D574" s="2">
        <v>0.41792824074074075</v>
      </c>
      <c r="E574" t="str">
        <f>IF(LEN(telefony3[[#This Row],[nr]])=7,"stacjonarny",IF(LEN(telefony3[[#This Row],[nr]])=8,"komórkowy","zagraniczne"))</f>
        <v>stacjonarny</v>
      </c>
      <c r="F5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74" s="13">
        <v>89691426</v>
      </c>
      <c r="P574" s="17">
        <v>42936</v>
      </c>
      <c r="Q574" s="18">
        <v>0.41677083333333331</v>
      </c>
      <c r="R574" s="18">
        <v>0.42192129629629632</v>
      </c>
      <c r="S574" s="13" t="s">
        <v>8</v>
      </c>
      <c r="T574" s="34">
        <v>8</v>
      </c>
      <c r="U574" s="13"/>
    </row>
    <row r="575" spans="1:21" hidden="1" x14ac:dyDescent="0.25">
      <c r="A575">
        <v>70730125</v>
      </c>
      <c r="B575" s="1">
        <v>42927</v>
      </c>
      <c r="C575" s="2">
        <v>0.40777777777777779</v>
      </c>
      <c r="D575" s="2">
        <v>0.4181597222222222</v>
      </c>
      <c r="E575" t="str">
        <f>IF(LEN(telefony3[[#This Row],[nr]])=7,"stacjonarny",IF(LEN(telefony3[[#This Row],[nr]])=8,"komórkowy","zagraniczne"))</f>
        <v>komórkowy</v>
      </c>
      <c r="F5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75" s="11">
        <v>8691743</v>
      </c>
      <c r="P575" s="20">
        <v>42936</v>
      </c>
      <c r="Q575" s="21">
        <v>0.41228009259259257</v>
      </c>
      <c r="R575" s="21">
        <v>0.42214120370370373</v>
      </c>
      <c r="S575" s="11" t="s">
        <v>9</v>
      </c>
      <c r="T575" s="35">
        <v>15</v>
      </c>
      <c r="U575" s="11"/>
    </row>
    <row r="576" spans="1:21" hidden="1" x14ac:dyDescent="0.25">
      <c r="A576">
        <v>7564861</v>
      </c>
      <c r="B576" s="1">
        <v>42947</v>
      </c>
      <c r="C576" s="2">
        <v>0.40725694444444444</v>
      </c>
      <c r="D576" s="2">
        <v>0.41819444444444442</v>
      </c>
      <c r="E576" t="str">
        <f>IF(LEN(telefony3[[#This Row],[nr]])=7,"stacjonarny",IF(LEN(telefony3[[#This Row],[nr]])=8,"komórkowy","zagraniczne"))</f>
        <v>stacjonarny</v>
      </c>
      <c r="F5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576" s="13">
        <v>2585298</v>
      </c>
      <c r="P576" s="17">
        <v>42940</v>
      </c>
      <c r="Q576" s="18">
        <v>0.41853009259259261</v>
      </c>
      <c r="R576" s="18">
        <v>0.42252314814814818</v>
      </c>
      <c r="S576" s="13" t="s">
        <v>9</v>
      </c>
      <c r="T576" s="34">
        <v>6</v>
      </c>
      <c r="U576" s="13"/>
    </row>
    <row r="577" spans="1:21" hidden="1" x14ac:dyDescent="0.25">
      <c r="A577">
        <v>19343766</v>
      </c>
      <c r="B577" s="1">
        <v>42933</v>
      </c>
      <c r="C577" s="2">
        <v>0.41572916666666665</v>
      </c>
      <c r="D577" s="2">
        <v>0.41825231481481484</v>
      </c>
      <c r="E577" t="str">
        <f>IF(LEN(telefony3[[#This Row],[nr]])=7,"stacjonarny",IF(LEN(telefony3[[#This Row],[nr]])=8,"komórkowy","zagraniczne"))</f>
        <v>komórkowy</v>
      </c>
      <c r="F5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577" s="11">
        <v>5582631</v>
      </c>
      <c r="P577" s="20">
        <v>42942</v>
      </c>
      <c r="Q577" s="21">
        <v>0.42229166666666668</v>
      </c>
      <c r="R577" s="21">
        <v>0.42271990740740739</v>
      </c>
      <c r="S577" s="11" t="s">
        <v>9</v>
      </c>
      <c r="T577" s="35">
        <v>1</v>
      </c>
      <c r="U577" s="11"/>
    </row>
    <row r="578" spans="1:21" hidden="1" x14ac:dyDescent="0.25">
      <c r="A578">
        <v>4056361</v>
      </c>
      <c r="B578" s="1">
        <v>42927</v>
      </c>
      <c r="C578" s="2">
        <v>0.41239583333333335</v>
      </c>
      <c r="D578" s="2">
        <v>0.41844907407407406</v>
      </c>
      <c r="E578" t="str">
        <f>IF(LEN(telefony3[[#This Row],[nr]])=7,"stacjonarny",IF(LEN(telefony3[[#This Row],[nr]])=8,"komórkowy","zagraniczne"))</f>
        <v>stacjonarny</v>
      </c>
      <c r="F5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578" s="13">
        <v>5487496</v>
      </c>
      <c r="P578" s="17">
        <v>42934</v>
      </c>
      <c r="Q578" s="18">
        <v>0.42114583333333333</v>
      </c>
      <c r="R578" s="18">
        <v>0.4230902777777778</v>
      </c>
      <c r="S578" s="13" t="s">
        <v>9</v>
      </c>
      <c r="T578" s="34">
        <v>3</v>
      </c>
      <c r="U578" s="34">
        <v>5144</v>
      </c>
    </row>
    <row r="579" spans="1:21" hidden="1" x14ac:dyDescent="0.25">
      <c r="A579">
        <v>2005653</v>
      </c>
      <c r="B579" s="1">
        <v>42944</v>
      </c>
      <c r="C579" s="2">
        <v>0.40842592592592591</v>
      </c>
      <c r="D579" s="2">
        <v>0.41866898148148146</v>
      </c>
      <c r="E579" t="str">
        <f>IF(LEN(telefony3[[#This Row],[nr]])=7,"stacjonarny",IF(LEN(telefony3[[#This Row],[nr]])=8,"komórkowy","zagraniczne"))</f>
        <v>stacjonarny</v>
      </c>
      <c r="F5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79" s="11">
        <v>5816822</v>
      </c>
      <c r="P579" s="20">
        <v>42922</v>
      </c>
      <c r="Q579" s="21">
        <v>0.41684027777777777</v>
      </c>
      <c r="R579" s="21">
        <v>0.4230902777777778</v>
      </c>
      <c r="S579" s="11" t="s">
        <v>9</v>
      </c>
      <c r="T579" s="35">
        <v>9</v>
      </c>
      <c r="U579" s="11"/>
    </row>
    <row r="580" spans="1:21" hidden="1" x14ac:dyDescent="0.25">
      <c r="A580">
        <v>55896338</v>
      </c>
      <c r="B580" s="1">
        <v>42944</v>
      </c>
      <c r="C580" s="2">
        <v>0.41521990740740738</v>
      </c>
      <c r="D580" s="2">
        <v>0.41893518518518519</v>
      </c>
      <c r="E580" t="str">
        <f>IF(LEN(telefony3[[#This Row],[nr]])=7,"stacjonarny",IF(LEN(telefony3[[#This Row],[nr]])=8,"komórkowy","zagraniczne"))</f>
        <v>komórkowy</v>
      </c>
      <c r="F5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580" s="13">
        <v>52214055</v>
      </c>
      <c r="P580" s="17">
        <v>42923</v>
      </c>
      <c r="Q580" s="18">
        <v>0.4199074074074074</v>
      </c>
      <c r="R580" s="18">
        <v>0.42357638888888888</v>
      </c>
      <c r="S580" s="13" t="s">
        <v>8</v>
      </c>
      <c r="T580" s="34">
        <v>6</v>
      </c>
      <c r="U580" s="13"/>
    </row>
    <row r="581" spans="1:21" hidden="1" x14ac:dyDescent="0.25">
      <c r="A581">
        <v>3093964</v>
      </c>
      <c r="B581" s="1">
        <v>42943</v>
      </c>
      <c r="C581" s="2">
        <v>0.41363425925925928</v>
      </c>
      <c r="D581" s="2">
        <v>0.41902777777777778</v>
      </c>
      <c r="E581" t="str">
        <f>IF(LEN(telefony3[[#This Row],[nr]])=7,"stacjonarny",IF(LEN(telefony3[[#This Row],[nr]])=8,"komórkowy","zagraniczne"))</f>
        <v>stacjonarny</v>
      </c>
      <c r="F5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81" s="11">
        <v>6741642</v>
      </c>
      <c r="P581" s="20">
        <v>42941</v>
      </c>
      <c r="Q581" s="21">
        <v>0.41449074074074072</v>
      </c>
      <c r="R581" s="21">
        <v>0.42371527777777779</v>
      </c>
      <c r="S581" s="11" t="s">
        <v>9</v>
      </c>
      <c r="T581" s="35">
        <v>14</v>
      </c>
      <c r="U581" s="11"/>
    </row>
    <row r="582" spans="1:21" hidden="1" x14ac:dyDescent="0.25">
      <c r="A582">
        <v>7236035</v>
      </c>
      <c r="B582" s="1">
        <v>42921</v>
      </c>
      <c r="C582" s="2">
        <v>0.4089814814814815</v>
      </c>
      <c r="D582" s="2">
        <v>0.41927083333333331</v>
      </c>
      <c r="E582" t="str">
        <f>IF(LEN(telefony3[[#This Row],[nr]])=7,"stacjonarny",IF(LEN(telefony3[[#This Row],[nr]])=8,"komórkowy","zagraniczne"))</f>
        <v>stacjonarny</v>
      </c>
      <c r="F5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82" s="13">
        <v>2631285</v>
      </c>
      <c r="P582" s="17">
        <v>42919</v>
      </c>
      <c r="Q582" s="18">
        <v>0.4176273148148148</v>
      </c>
      <c r="R582" s="18">
        <v>0.42375000000000002</v>
      </c>
      <c r="S582" s="13" t="s">
        <v>9</v>
      </c>
      <c r="T582" s="34">
        <v>9</v>
      </c>
      <c r="U582" s="13"/>
    </row>
    <row r="583" spans="1:21" hidden="1" x14ac:dyDescent="0.25">
      <c r="A583">
        <v>7388260</v>
      </c>
      <c r="B583" s="1">
        <v>42929</v>
      </c>
      <c r="C583" s="2">
        <v>0.41149305555555554</v>
      </c>
      <c r="D583" s="2">
        <v>0.41928240740740741</v>
      </c>
      <c r="E583" t="str">
        <f>IF(LEN(telefony3[[#This Row],[nr]])=7,"stacjonarny",IF(LEN(telefony3[[#This Row],[nr]])=8,"komórkowy","zagraniczne"))</f>
        <v>stacjonarny</v>
      </c>
      <c r="F5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583" s="11">
        <v>9413315</v>
      </c>
      <c r="P583" s="20">
        <v>42943</v>
      </c>
      <c r="Q583" s="21">
        <v>0.41783564814814816</v>
      </c>
      <c r="R583" s="21">
        <v>0.42383101851851851</v>
      </c>
      <c r="S583" s="11" t="s">
        <v>9</v>
      </c>
      <c r="T583" s="35">
        <v>9</v>
      </c>
      <c r="U583" s="11"/>
    </row>
    <row r="584" spans="1:21" hidden="1" x14ac:dyDescent="0.25">
      <c r="A584">
        <v>9487255</v>
      </c>
      <c r="B584" s="1">
        <v>42926</v>
      </c>
      <c r="C584" s="2">
        <v>0.40997685185185184</v>
      </c>
      <c r="D584" s="2">
        <v>0.41947916666666668</v>
      </c>
      <c r="E584" t="str">
        <f>IF(LEN(telefony3[[#This Row],[nr]])=7,"stacjonarny",IF(LEN(telefony3[[#This Row],[nr]])=8,"komórkowy","zagraniczne"))</f>
        <v>stacjonarny</v>
      </c>
      <c r="F5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584" s="13">
        <v>30178521</v>
      </c>
      <c r="P584" s="17">
        <v>42930</v>
      </c>
      <c r="Q584" s="18">
        <v>0.42238425925925926</v>
      </c>
      <c r="R584" s="18">
        <v>0.42388888888888887</v>
      </c>
      <c r="S584" s="13" t="s">
        <v>8</v>
      </c>
      <c r="T584" s="34">
        <v>3</v>
      </c>
      <c r="U584" s="13"/>
    </row>
    <row r="585" spans="1:21" hidden="1" x14ac:dyDescent="0.25">
      <c r="A585">
        <v>5006675</v>
      </c>
      <c r="B585" s="1">
        <v>42922</v>
      </c>
      <c r="C585" s="2">
        <v>0.4129976851851852</v>
      </c>
      <c r="D585" s="2">
        <v>0.41953703703703704</v>
      </c>
      <c r="E585" t="str">
        <f>IF(LEN(telefony3[[#This Row],[nr]])=7,"stacjonarny",IF(LEN(telefony3[[#This Row],[nr]])=8,"komórkowy","zagraniczne"))</f>
        <v>stacjonarny</v>
      </c>
      <c r="F5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85" s="11">
        <v>37930610</v>
      </c>
      <c r="P585" s="20">
        <v>42947</v>
      </c>
      <c r="Q585" s="21">
        <v>0.41334490740740742</v>
      </c>
      <c r="R585" s="21">
        <v>0.4239236111111111</v>
      </c>
      <c r="S585" s="11" t="s">
        <v>8</v>
      </c>
      <c r="T585" s="35">
        <v>16</v>
      </c>
      <c r="U585" s="11"/>
    </row>
    <row r="586" spans="1:21" hidden="1" x14ac:dyDescent="0.25">
      <c r="A586">
        <v>7224275</v>
      </c>
      <c r="B586" s="1">
        <v>42933</v>
      </c>
      <c r="C586" s="2">
        <v>0.41899305555555555</v>
      </c>
      <c r="D586" s="2">
        <v>0.41968749999999999</v>
      </c>
      <c r="E586" t="str">
        <f>IF(LEN(telefony3[[#This Row],[nr]])=7,"stacjonarny",IF(LEN(telefony3[[#This Row],[nr]])=8,"komórkowy","zagraniczne"))</f>
        <v>stacjonarny</v>
      </c>
      <c r="F5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86" s="13">
        <v>5687447</v>
      </c>
      <c r="P586" s="17">
        <v>42944</v>
      </c>
      <c r="Q586" s="18">
        <v>0.42295138888888889</v>
      </c>
      <c r="R586" s="18">
        <v>0.42423611111111109</v>
      </c>
      <c r="S586" s="13" t="s">
        <v>9</v>
      </c>
      <c r="T586" s="34">
        <v>2</v>
      </c>
      <c r="U586" s="13"/>
    </row>
    <row r="587" spans="1:21" hidden="1" x14ac:dyDescent="0.25">
      <c r="A587">
        <v>72701808</v>
      </c>
      <c r="B587" s="1">
        <v>42940</v>
      </c>
      <c r="C587" s="2">
        <v>0.40930555555555553</v>
      </c>
      <c r="D587" s="2">
        <v>0.41968749999999999</v>
      </c>
      <c r="E587" t="str">
        <f>IF(LEN(telefony3[[#This Row],[nr]])=7,"stacjonarny",IF(LEN(telefony3[[#This Row],[nr]])=8,"komórkowy","zagraniczne"))</f>
        <v>komórkowy</v>
      </c>
      <c r="F5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587" s="11">
        <v>45948073</v>
      </c>
      <c r="P587" s="20">
        <v>42923</v>
      </c>
      <c r="Q587" s="21">
        <v>0.41680555555555554</v>
      </c>
      <c r="R587" s="21">
        <v>0.4243865740740741</v>
      </c>
      <c r="S587" s="11" t="s">
        <v>8</v>
      </c>
      <c r="T587" s="35">
        <v>11</v>
      </c>
      <c r="U587" s="11"/>
    </row>
    <row r="588" spans="1:21" hidden="1" x14ac:dyDescent="0.25">
      <c r="A588">
        <v>12721215</v>
      </c>
      <c r="B588" s="1">
        <v>42927</v>
      </c>
      <c r="C588" s="2">
        <v>0.41431712962962963</v>
      </c>
      <c r="D588" s="2">
        <v>0.41986111111111113</v>
      </c>
      <c r="E588" t="str">
        <f>IF(LEN(telefony3[[#This Row],[nr]])=7,"stacjonarny",IF(LEN(telefony3[[#This Row],[nr]])=8,"komórkowy","zagraniczne"))</f>
        <v>komórkowy</v>
      </c>
      <c r="F5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588" s="13">
        <v>54840810</v>
      </c>
      <c r="P588" s="17">
        <v>42947</v>
      </c>
      <c r="Q588" s="18">
        <v>0.4211111111111111</v>
      </c>
      <c r="R588" s="18">
        <v>0.42442129629629627</v>
      </c>
      <c r="S588" s="13" t="s">
        <v>8</v>
      </c>
      <c r="T588" s="34">
        <v>5</v>
      </c>
      <c r="U588" s="13"/>
    </row>
    <row r="589" spans="1:21" hidden="1" x14ac:dyDescent="0.25">
      <c r="A589">
        <v>8429072</v>
      </c>
      <c r="B589" s="1">
        <v>42928</v>
      </c>
      <c r="C589" s="2">
        <v>0.41414351851851849</v>
      </c>
      <c r="D589" s="2">
        <v>0.42015046296296299</v>
      </c>
      <c r="E589" t="str">
        <f>IF(LEN(telefony3[[#This Row],[nr]])=7,"stacjonarny",IF(LEN(telefony3[[#This Row],[nr]])=8,"komórkowy","zagraniczne"))</f>
        <v>stacjonarny</v>
      </c>
      <c r="F5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589" s="11">
        <v>1117628</v>
      </c>
      <c r="P589" s="20">
        <v>42934</v>
      </c>
      <c r="Q589" s="21">
        <v>0.41652777777777777</v>
      </c>
      <c r="R589" s="21">
        <v>0.42443287037037036</v>
      </c>
      <c r="S589" s="11" t="s">
        <v>9</v>
      </c>
      <c r="T589" s="35">
        <v>12</v>
      </c>
      <c r="U589" s="11"/>
    </row>
    <row r="590" spans="1:21" hidden="1" x14ac:dyDescent="0.25">
      <c r="A590">
        <v>1830054</v>
      </c>
      <c r="B590" s="1">
        <v>42942</v>
      </c>
      <c r="C590" s="2">
        <v>0.41390046296296296</v>
      </c>
      <c r="D590" s="2">
        <v>0.42016203703703703</v>
      </c>
      <c r="E590" t="str">
        <f>IF(LEN(telefony3[[#This Row],[nr]])=7,"stacjonarny",IF(LEN(telefony3[[#This Row],[nr]])=8,"komórkowy","zagraniczne"))</f>
        <v>stacjonarny</v>
      </c>
      <c r="F5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90" s="13">
        <v>17005785</v>
      </c>
      <c r="P590" s="17">
        <v>42947</v>
      </c>
      <c r="Q590" s="18">
        <v>0.41873842592592592</v>
      </c>
      <c r="R590" s="18">
        <v>0.42502314814814812</v>
      </c>
      <c r="S590" s="13" t="s">
        <v>8</v>
      </c>
      <c r="T590" s="34">
        <v>10</v>
      </c>
      <c r="U590" s="13"/>
    </row>
    <row r="591" spans="1:21" hidden="1" x14ac:dyDescent="0.25">
      <c r="A591">
        <v>6736331</v>
      </c>
      <c r="B591" s="1">
        <v>42930</v>
      </c>
      <c r="C591" s="2">
        <v>0.41616898148148146</v>
      </c>
      <c r="D591" s="2">
        <v>0.42019675925925926</v>
      </c>
      <c r="E591" t="str">
        <f>IF(LEN(telefony3[[#This Row],[nr]])=7,"stacjonarny",IF(LEN(telefony3[[#This Row],[nr]])=8,"komórkowy","zagraniczne"))</f>
        <v>stacjonarny</v>
      </c>
      <c r="F5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591" s="11">
        <v>4526057</v>
      </c>
      <c r="P591" s="20">
        <v>42921</v>
      </c>
      <c r="Q591" s="21">
        <v>0.42313657407407407</v>
      </c>
      <c r="R591" s="21">
        <v>0.42508101851851854</v>
      </c>
      <c r="S591" s="11" t="s">
        <v>9</v>
      </c>
      <c r="T591" s="35">
        <v>3</v>
      </c>
      <c r="U591" s="11"/>
    </row>
    <row r="592" spans="1:21" x14ac:dyDescent="0.25">
      <c r="A592">
        <v>4546455</v>
      </c>
      <c r="B592" s="1">
        <v>42920</v>
      </c>
      <c r="C592" s="2">
        <v>0.41912037037037037</v>
      </c>
      <c r="D592" s="2">
        <v>0.42031249999999998</v>
      </c>
      <c r="E592" t="str">
        <f>IF(LEN(telefony3[[#This Row],[nr]])=7,"stacjonarny",IF(LEN(telefony3[[#This Row],[nr]])=8,"komórkowy","zagraniczne"))</f>
        <v>stacjonarny</v>
      </c>
      <c r="F5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592" s="13">
        <v>70786056</v>
      </c>
      <c r="P592" s="17">
        <v>42921</v>
      </c>
      <c r="Q592" s="18">
        <v>0.42357638888888888</v>
      </c>
      <c r="R592" s="18">
        <v>0.4253587962962963</v>
      </c>
      <c r="S592" s="13" t="s">
        <v>8</v>
      </c>
      <c r="T592" s="34">
        <v>3</v>
      </c>
      <c r="U592" s="13"/>
    </row>
    <row r="593" spans="1:21" hidden="1" x14ac:dyDescent="0.25">
      <c r="A593">
        <v>9815754</v>
      </c>
      <c r="B593" s="1">
        <v>42928</v>
      </c>
      <c r="C593" s="2">
        <v>0.41853009259259261</v>
      </c>
      <c r="D593" s="2">
        <v>0.42037037037037039</v>
      </c>
      <c r="E593" t="str">
        <f>IF(LEN(telefony3[[#This Row],[nr]])=7,"stacjonarny",IF(LEN(telefony3[[#This Row],[nr]])=8,"komórkowy","zagraniczne"))</f>
        <v>stacjonarny</v>
      </c>
      <c r="F5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93" s="11">
        <v>1592822</v>
      </c>
      <c r="P593" s="20">
        <v>42926</v>
      </c>
      <c r="Q593" s="21">
        <v>0.41422453703703704</v>
      </c>
      <c r="R593" s="21">
        <v>0.42549768518518516</v>
      </c>
      <c r="S593" s="11" t="s">
        <v>9</v>
      </c>
      <c r="T593" s="35">
        <v>17</v>
      </c>
      <c r="U593" s="11"/>
    </row>
    <row r="594" spans="1:21" hidden="1" x14ac:dyDescent="0.25">
      <c r="A594">
        <v>5082463</v>
      </c>
      <c r="B594" s="1">
        <v>42942</v>
      </c>
      <c r="C594" s="2">
        <v>0.41269675925925925</v>
      </c>
      <c r="D594" s="2">
        <v>0.42046296296296298</v>
      </c>
      <c r="E594" t="str">
        <f>IF(LEN(telefony3[[#This Row],[nr]])=7,"stacjonarny",IF(LEN(telefony3[[#This Row],[nr]])=8,"komórkowy","zagraniczne"))</f>
        <v>stacjonarny</v>
      </c>
      <c r="F5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594" s="13">
        <v>45948073</v>
      </c>
      <c r="P594" s="17">
        <v>42929</v>
      </c>
      <c r="Q594" s="18">
        <v>0.41979166666666667</v>
      </c>
      <c r="R594" s="18">
        <v>0.42586805555555557</v>
      </c>
      <c r="S594" s="13" t="s">
        <v>8</v>
      </c>
      <c r="T594" s="34">
        <v>9</v>
      </c>
      <c r="U594" s="13"/>
    </row>
    <row r="595" spans="1:21" hidden="1" x14ac:dyDescent="0.25">
      <c r="A595">
        <v>4824710</v>
      </c>
      <c r="B595" s="1">
        <v>42941</v>
      </c>
      <c r="C595" s="2">
        <v>0.42008101851851853</v>
      </c>
      <c r="D595" s="2">
        <v>0.4206597222222222</v>
      </c>
      <c r="E595" t="str">
        <f>IF(LEN(telefony3[[#This Row],[nr]])=7,"stacjonarny",IF(LEN(telefony3[[#This Row],[nr]])=8,"komórkowy","zagraniczne"))</f>
        <v>stacjonarny</v>
      </c>
      <c r="F5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95" s="11">
        <v>9084978</v>
      </c>
      <c r="P595" s="20">
        <v>42926</v>
      </c>
      <c r="Q595" s="21">
        <v>0.41553240740740743</v>
      </c>
      <c r="R595" s="21">
        <v>0.42593750000000002</v>
      </c>
      <c r="S595" s="11" t="s">
        <v>9</v>
      </c>
      <c r="T595" s="35">
        <v>15</v>
      </c>
      <c r="U595" s="11"/>
    </row>
    <row r="596" spans="1:21" hidden="1" x14ac:dyDescent="0.25">
      <c r="A596">
        <v>2675422</v>
      </c>
      <c r="B596" s="1">
        <v>42921</v>
      </c>
      <c r="C596" s="2">
        <v>0.41393518518518518</v>
      </c>
      <c r="D596" s="2">
        <v>0.42075231481481479</v>
      </c>
      <c r="E596" t="str">
        <f>IF(LEN(telefony3[[#This Row],[nr]])=7,"stacjonarny",IF(LEN(telefony3[[#This Row],[nr]])=8,"komórkowy","zagraniczne"))</f>
        <v>stacjonarny</v>
      </c>
      <c r="F5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596" s="13">
        <v>7739841</v>
      </c>
      <c r="P596" s="17">
        <v>42929</v>
      </c>
      <c r="Q596" s="18">
        <v>0.42418981481481483</v>
      </c>
      <c r="R596" s="18">
        <v>0.42598379629629629</v>
      </c>
      <c r="S596" s="13" t="s">
        <v>9</v>
      </c>
      <c r="T596" s="34">
        <v>3</v>
      </c>
      <c r="U596" s="13"/>
    </row>
    <row r="597" spans="1:21" hidden="1" x14ac:dyDescent="0.25">
      <c r="A597">
        <v>9683894</v>
      </c>
      <c r="B597" s="1">
        <v>42922</v>
      </c>
      <c r="C597" s="2">
        <v>0.42046296296296298</v>
      </c>
      <c r="D597" s="2">
        <v>0.42086805555555556</v>
      </c>
      <c r="E597" t="str">
        <f>IF(LEN(telefony3[[#This Row],[nr]])=7,"stacjonarny",IF(LEN(telefony3[[#This Row],[nr]])=8,"komórkowy","zagraniczne"))</f>
        <v>stacjonarny</v>
      </c>
      <c r="F5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597" s="11">
        <v>4473835</v>
      </c>
      <c r="P597" s="20">
        <v>42929</v>
      </c>
      <c r="Q597" s="21">
        <v>0.42091435185185183</v>
      </c>
      <c r="R597" s="21">
        <v>0.42609953703703701</v>
      </c>
      <c r="S597" s="11" t="s">
        <v>9</v>
      </c>
      <c r="T597" s="35">
        <v>8</v>
      </c>
      <c r="U597" s="11"/>
    </row>
    <row r="598" spans="1:21" hidden="1" x14ac:dyDescent="0.25">
      <c r="A598">
        <v>35281950</v>
      </c>
      <c r="B598" s="1">
        <v>42947</v>
      </c>
      <c r="C598" s="2">
        <v>0.41952546296296295</v>
      </c>
      <c r="D598" s="2">
        <v>0.42105324074074074</v>
      </c>
      <c r="E598" t="str">
        <f>IF(LEN(telefony3[[#This Row],[nr]])=7,"stacjonarny",IF(LEN(telefony3[[#This Row],[nr]])=8,"komórkowy","zagraniczne"))</f>
        <v>komórkowy</v>
      </c>
      <c r="F5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598" s="13">
        <v>33320202</v>
      </c>
      <c r="P598" s="17">
        <v>42919</v>
      </c>
      <c r="Q598" s="18">
        <v>0.41506944444444444</v>
      </c>
      <c r="R598" s="18">
        <v>0.42621527777777779</v>
      </c>
      <c r="S598" s="13" t="s">
        <v>8</v>
      </c>
      <c r="T598" s="34">
        <v>17</v>
      </c>
      <c r="U598" s="13"/>
    </row>
    <row r="599" spans="1:21" hidden="1" x14ac:dyDescent="0.25">
      <c r="A599">
        <v>8214927</v>
      </c>
      <c r="B599" s="1">
        <v>42922</v>
      </c>
      <c r="C599" s="2">
        <v>0.41638888888888886</v>
      </c>
      <c r="D599" s="2">
        <v>0.42116898148148146</v>
      </c>
      <c r="E599" t="str">
        <f>IF(LEN(telefony3[[#This Row],[nr]])=7,"stacjonarny",IF(LEN(telefony3[[#This Row],[nr]])=8,"komórkowy","zagraniczne"))</f>
        <v>stacjonarny</v>
      </c>
      <c r="F5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599" s="11">
        <v>96375379</v>
      </c>
      <c r="P599" s="20">
        <v>42919</v>
      </c>
      <c r="Q599" s="21">
        <v>0.42447916666666669</v>
      </c>
      <c r="R599" s="21">
        <v>0.42660879629629628</v>
      </c>
      <c r="S599" s="11" t="s">
        <v>8</v>
      </c>
      <c r="T599" s="35">
        <v>4</v>
      </c>
      <c r="U599" s="11"/>
    </row>
    <row r="600" spans="1:21" hidden="1" x14ac:dyDescent="0.25">
      <c r="A600">
        <v>58420185</v>
      </c>
      <c r="B600" s="1">
        <v>42929</v>
      </c>
      <c r="C600" s="2">
        <v>0.41729166666666667</v>
      </c>
      <c r="D600" s="2">
        <v>0.42122685185185182</v>
      </c>
      <c r="E600" t="str">
        <f>IF(LEN(telefony3[[#This Row],[nr]])=7,"stacjonarny",IF(LEN(telefony3[[#This Row],[nr]])=8,"komórkowy","zagraniczne"))</f>
        <v>komórkowy</v>
      </c>
      <c r="F6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600" s="13">
        <v>2135609</v>
      </c>
      <c r="P600" s="17">
        <v>42940</v>
      </c>
      <c r="Q600" s="18">
        <v>0.42563657407407407</v>
      </c>
      <c r="R600" s="18">
        <v>0.42670138888888887</v>
      </c>
      <c r="S600" s="13" t="s">
        <v>9</v>
      </c>
      <c r="T600" s="34">
        <v>2</v>
      </c>
      <c r="U600" s="13"/>
    </row>
    <row r="601" spans="1:21" hidden="1" x14ac:dyDescent="0.25">
      <c r="A601">
        <v>8369071681</v>
      </c>
      <c r="B601" s="1">
        <v>42942</v>
      </c>
      <c r="C601" s="2">
        <v>0.41935185185185186</v>
      </c>
      <c r="D601" s="2">
        <v>0.42133101851851851</v>
      </c>
      <c r="E601" t="str">
        <f>IF(LEN(telefony3[[#This Row],[nr]])=7,"stacjonarny",IF(LEN(telefony3[[#This Row],[nr]])=8,"komórkowy","zagraniczne"))</f>
        <v>zagraniczne</v>
      </c>
      <c r="F6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01" s="11">
        <v>5744555</v>
      </c>
      <c r="P601" s="20">
        <v>42947</v>
      </c>
      <c r="Q601" s="21">
        <v>0.41841435185185183</v>
      </c>
      <c r="R601" s="21">
        <v>0.42677083333333332</v>
      </c>
      <c r="S601" s="11" t="s">
        <v>9</v>
      </c>
      <c r="T601" s="35">
        <v>13</v>
      </c>
      <c r="U601" s="11"/>
    </row>
    <row r="602" spans="1:21" hidden="1" x14ac:dyDescent="0.25">
      <c r="A602">
        <v>4581715</v>
      </c>
      <c r="B602" s="1">
        <v>42929</v>
      </c>
      <c r="C602" s="2">
        <v>0.41172453703703704</v>
      </c>
      <c r="D602" s="2">
        <v>0.42146990740740742</v>
      </c>
      <c r="E602" t="str">
        <f>IF(LEN(telefony3[[#This Row],[nr]])=7,"stacjonarny",IF(LEN(telefony3[[#This Row],[nr]])=8,"komórkowy","zagraniczne"))</f>
        <v>stacjonarny</v>
      </c>
      <c r="F6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02" s="13">
        <v>3236046</v>
      </c>
      <c r="P602" s="17">
        <v>42947</v>
      </c>
      <c r="Q602" s="18">
        <v>0.42247685185185185</v>
      </c>
      <c r="R602" s="18">
        <v>0.4268865740740741</v>
      </c>
      <c r="S602" s="13" t="s">
        <v>9</v>
      </c>
      <c r="T602" s="34">
        <v>7</v>
      </c>
      <c r="U602" s="13"/>
    </row>
    <row r="603" spans="1:21" hidden="1" x14ac:dyDescent="0.25">
      <c r="A603">
        <v>8384647</v>
      </c>
      <c r="B603" s="1">
        <v>42920</v>
      </c>
      <c r="C603" s="2">
        <v>0.4110300925925926</v>
      </c>
      <c r="D603" s="2">
        <v>0.42162037037037037</v>
      </c>
      <c r="E603" t="str">
        <f>IF(LEN(telefony3[[#This Row],[nr]])=7,"stacjonarny",IF(LEN(telefony3[[#This Row],[nr]])=8,"komórkowy","zagraniczne"))</f>
        <v>stacjonarny</v>
      </c>
      <c r="F6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03" s="11">
        <v>6270159</v>
      </c>
      <c r="P603" s="20">
        <v>42933</v>
      </c>
      <c r="Q603" s="21">
        <v>0.42664351851851851</v>
      </c>
      <c r="R603" s="21">
        <v>0.42697916666666669</v>
      </c>
      <c r="S603" s="11" t="s">
        <v>9</v>
      </c>
      <c r="T603" s="35">
        <v>1</v>
      </c>
      <c r="U603" s="11"/>
    </row>
    <row r="604" spans="1:21" hidden="1" x14ac:dyDescent="0.25">
      <c r="A604">
        <v>6156594</v>
      </c>
      <c r="B604" s="1">
        <v>42922</v>
      </c>
      <c r="C604" s="2">
        <v>0.41142361111111109</v>
      </c>
      <c r="D604" s="2">
        <v>0.42168981481481482</v>
      </c>
      <c r="E604" t="str">
        <f>IF(LEN(telefony3[[#This Row],[nr]])=7,"stacjonarny",IF(LEN(telefony3[[#This Row],[nr]])=8,"komórkowy","zagraniczne"))</f>
        <v>stacjonarny</v>
      </c>
      <c r="F6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04" s="13">
        <v>7718350</v>
      </c>
      <c r="P604" s="17">
        <v>42926</v>
      </c>
      <c r="Q604" s="18">
        <v>0.42002314814814817</v>
      </c>
      <c r="R604" s="18">
        <v>0.42700231481481482</v>
      </c>
      <c r="S604" s="13" t="s">
        <v>9</v>
      </c>
      <c r="T604" s="34">
        <v>11</v>
      </c>
      <c r="U604" s="13"/>
    </row>
    <row r="605" spans="1:21" hidden="1" x14ac:dyDescent="0.25">
      <c r="A605">
        <v>3931739393</v>
      </c>
      <c r="B605" s="1">
        <v>42935</v>
      </c>
      <c r="C605" s="2">
        <v>0.4127662037037037</v>
      </c>
      <c r="D605" s="2">
        <v>0.42182870370370368</v>
      </c>
      <c r="E605" t="str">
        <f>IF(LEN(telefony3[[#This Row],[nr]])=7,"stacjonarny",IF(LEN(telefony3[[#This Row],[nr]])=8,"komórkowy","zagraniczne"))</f>
        <v>zagraniczne</v>
      </c>
      <c r="F6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05" s="11">
        <v>8070345</v>
      </c>
      <c r="P605" s="20">
        <v>42923</v>
      </c>
      <c r="Q605" s="21">
        <v>0.41829861111111111</v>
      </c>
      <c r="R605" s="21">
        <v>0.42706018518518518</v>
      </c>
      <c r="S605" s="11" t="s">
        <v>9</v>
      </c>
      <c r="T605" s="35">
        <v>13</v>
      </c>
      <c r="U605" s="11"/>
    </row>
    <row r="606" spans="1:21" hidden="1" x14ac:dyDescent="0.25">
      <c r="A606">
        <v>4566750</v>
      </c>
      <c r="B606" s="1">
        <v>42927</v>
      </c>
      <c r="C606" s="2">
        <v>0.41666666666666669</v>
      </c>
      <c r="D606" s="2">
        <v>0.42190972222222223</v>
      </c>
      <c r="E606" t="str">
        <f>IF(LEN(telefony3[[#This Row],[nr]])=7,"stacjonarny",IF(LEN(telefony3[[#This Row],[nr]])=8,"komórkowy","zagraniczne"))</f>
        <v>stacjonarny</v>
      </c>
      <c r="F6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06" s="13">
        <v>20149106</v>
      </c>
      <c r="P606" s="17">
        <v>42947</v>
      </c>
      <c r="Q606" s="18">
        <v>0.42586805555555557</v>
      </c>
      <c r="R606" s="18">
        <v>0.42711805555555554</v>
      </c>
      <c r="S606" s="13" t="s">
        <v>8</v>
      </c>
      <c r="T606" s="34">
        <v>2</v>
      </c>
      <c r="U606" s="13"/>
    </row>
    <row r="607" spans="1:21" hidden="1" x14ac:dyDescent="0.25">
      <c r="A607">
        <v>89691426</v>
      </c>
      <c r="B607" s="1">
        <v>42936</v>
      </c>
      <c r="C607" s="2">
        <v>0.41677083333333331</v>
      </c>
      <c r="D607" s="2">
        <v>0.42192129629629632</v>
      </c>
      <c r="E607" t="str">
        <f>IF(LEN(telefony3[[#This Row],[nr]])=7,"stacjonarny",IF(LEN(telefony3[[#This Row],[nr]])=8,"komórkowy","zagraniczne"))</f>
        <v>komórkowy</v>
      </c>
      <c r="F6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07" s="11">
        <v>91907883</v>
      </c>
      <c r="P607" s="20">
        <v>42937</v>
      </c>
      <c r="Q607" s="21">
        <v>0.42054398148148148</v>
      </c>
      <c r="R607" s="21">
        <v>0.42721064814814813</v>
      </c>
      <c r="S607" s="11" t="s">
        <v>8</v>
      </c>
      <c r="T607" s="35">
        <v>10</v>
      </c>
      <c r="U607" s="11"/>
    </row>
    <row r="608" spans="1:21" hidden="1" x14ac:dyDescent="0.25">
      <c r="A608">
        <v>8691743</v>
      </c>
      <c r="B608" s="1">
        <v>42936</v>
      </c>
      <c r="C608" s="2">
        <v>0.41228009259259257</v>
      </c>
      <c r="D608" s="2">
        <v>0.42214120370370373</v>
      </c>
      <c r="E608" t="str">
        <f>IF(LEN(telefony3[[#This Row],[nr]])=7,"stacjonarny",IF(LEN(telefony3[[#This Row],[nr]])=8,"komórkowy","zagraniczne"))</f>
        <v>stacjonarny</v>
      </c>
      <c r="F6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08" s="13">
        <v>8434044</v>
      </c>
      <c r="P608" s="17">
        <v>42923</v>
      </c>
      <c r="Q608" s="18">
        <v>0.42149305555555555</v>
      </c>
      <c r="R608" s="18">
        <v>0.42736111111111114</v>
      </c>
      <c r="S608" s="13" t="s">
        <v>9</v>
      </c>
      <c r="T608" s="34">
        <v>9</v>
      </c>
      <c r="U608" s="13"/>
    </row>
    <row r="609" spans="1:21" hidden="1" x14ac:dyDescent="0.25">
      <c r="A609">
        <v>2585298</v>
      </c>
      <c r="B609" s="1">
        <v>42940</v>
      </c>
      <c r="C609" s="2">
        <v>0.41853009259259261</v>
      </c>
      <c r="D609" s="2">
        <v>0.42252314814814818</v>
      </c>
      <c r="E609" t="str">
        <f>IF(LEN(telefony3[[#This Row],[nr]])=7,"stacjonarny",IF(LEN(telefony3[[#This Row],[nr]])=8,"komórkowy","zagraniczne"))</f>
        <v>stacjonarny</v>
      </c>
      <c r="F6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609" s="11">
        <v>7751076</v>
      </c>
      <c r="P609" s="20">
        <v>42935</v>
      </c>
      <c r="Q609" s="21">
        <v>0.41996527777777776</v>
      </c>
      <c r="R609" s="21">
        <v>0.42766203703703703</v>
      </c>
      <c r="S609" s="11" t="s">
        <v>9</v>
      </c>
      <c r="T609" s="35">
        <v>12</v>
      </c>
      <c r="U609" s="11"/>
    </row>
    <row r="610" spans="1:21" hidden="1" x14ac:dyDescent="0.25">
      <c r="A610">
        <v>5582631</v>
      </c>
      <c r="B610" s="1">
        <v>42942</v>
      </c>
      <c r="C610" s="2">
        <v>0.42229166666666668</v>
      </c>
      <c r="D610" s="2">
        <v>0.42271990740740739</v>
      </c>
      <c r="E610" t="str">
        <f>IF(LEN(telefony3[[#This Row],[nr]])=7,"stacjonarny",IF(LEN(telefony3[[#This Row],[nr]])=8,"komórkowy","zagraniczne"))</f>
        <v>stacjonarny</v>
      </c>
      <c r="F6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10" s="13">
        <v>68043713</v>
      </c>
      <c r="P610" s="17">
        <v>42942</v>
      </c>
      <c r="Q610" s="18">
        <v>0.42366898148148147</v>
      </c>
      <c r="R610" s="18">
        <v>0.42792824074074076</v>
      </c>
      <c r="S610" s="13" t="s">
        <v>8</v>
      </c>
      <c r="T610" s="34">
        <v>7</v>
      </c>
      <c r="U610" s="13"/>
    </row>
    <row r="611" spans="1:21" hidden="1" x14ac:dyDescent="0.25">
      <c r="A611">
        <v>5487496</v>
      </c>
      <c r="B611" s="1">
        <v>42934</v>
      </c>
      <c r="C611" s="2">
        <v>0.42114583333333333</v>
      </c>
      <c r="D611" s="2">
        <v>0.4230902777777778</v>
      </c>
      <c r="E611" t="str">
        <f>IF(LEN(telefony3[[#This Row],[nr]])=7,"stacjonarny",IF(LEN(telefony3[[#This Row],[nr]])=8,"komórkowy","zagraniczne"))</f>
        <v>stacjonarny</v>
      </c>
      <c r="F6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G611" s="33">
        <f>SUM(F1:F611)</f>
        <v>5144</v>
      </c>
      <c r="O611" s="11">
        <v>6615729</v>
      </c>
      <c r="P611" s="20">
        <v>42940</v>
      </c>
      <c r="Q611" s="21">
        <v>0.42561342592592594</v>
      </c>
      <c r="R611" s="21">
        <v>0.42799768518518516</v>
      </c>
      <c r="S611" s="11" t="s">
        <v>9</v>
      </c>
      <c r="T611" s="35">
        <v>4</v>
      </c>
      <c r="U611" s="11"/>
    </row>
    <row r="612" spans="1:21" hidden="1" x14ac:dyDescent="0.25">
      <c r="A612">
        <v>5816822</v>
      </c>
      <c r="B612" s="1">
        <v>42922</v>
      </c>
      <c r="C612" s="2">
        <v>0.41684027777777777</v>
      </c>
      <c r="D612" s="2">
        <v>0.4230902777777778</v>
      </c>
      <c r="E612" t="str">
        <f>IF(LEN(telefony3[[#This Row],[nr]])=7,"stacjonarny",IF(LEN(telefony3[[#This Row],[nr]])=8,"komórkowy","zagraniczne"))</f>
        <v>stacjonarny</v>
      </c>
      <c r="F6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12" s="13">
        <v>80038636</v>
      </c>
      <c r="P612" s="17">
        <v>42926</v>
      </c>
      <c r="Q612" s="18">
        <v>0.41734953703703703</v>
      </c>
      <c r="R612" s="18">
        <v>0.42822916666666666</v>
      </c>
      <c r="S612" s="13" t="s">
        <v>8</v>
      </c>
      <c r="T612" s="34">
        <v>16</v>
      </c>
      <c r="U612" s="13"/>
    </row>
    <row r="613" spans="1:21" hidden="1" x14ac:dyDescent="0.25">
      <c r="A613">
        <v>9233918039</v>
      </c>
      <c r="B613" s="1">
        <v>42947</v>
      </c>
      <c r="C613" s="2">
        <v>0.41523148148148148</v>
      </c>
      <c r="D613" s="2">
        <v>0.42322916666666666</v>
      </c>
      <c r="E613" t="str">
        <f>IF(LEN(telefony3[[#This Row],[nr]])=7,"stacjonarny",IF(LEN(telefony3[[#This Row],[nr]])=8,"komórkowy","zagraniczne"))</f>
        <v>zagraniczne</v>
      </c>
      <c r="F6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613" s="11">
        <v>9747403</v>
      </c>
      <c r="P613" s="20">
        <v>42944</v>
      </c>
      <c r="Q613" s="21">
        <v>0.42093750000000002</v>
      </c>
      <c r="R613" s="21">
        <v>0.42825231481481479</v>
      </c>
      <c r="S613" s="11" t="s">
        <v>9</v>
      </c>
      <c r="T613" s="35">
        <v>11</v>
      </c>
      <c r="U613" s="11"/>
    </row>
    <row r="614" spans="1:21" hidden="1" x14ac:dyDescent="0.25">
      <c r="A614">
        <v>2211277198</v>
      </c>
      <c r="B614" s="1">
        <v>42921</v>
      </c>
      <c r="C614" s="2">
        <v>0.42168981481481482</v>
      </c>
      <c r="D614" s="2">
        <v>0.42326388888888888</v>
      </c>
      <c r="E614" t="str">
        <f>IF(LEN(telefony3[[#This Row],[nr]])=7,"stacjonarny",IF(LEN(telefony3[[#This Row],[nr]])=8,"komórkowy","zagraniczne"))</f>
        <v>zagraniczne</v>
      </c>
      <c r="F6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14" s="13">
        <v>1715377</v>
      </c>
      <c r="P614" s="17">
        <v>42921</v>
      </c>
      <c r="Q614" s="18">
        <v>0.41847222222222225</v>
      </c>
      <c r="R614" s="18">
        <v>0.42833333333333334</v>
      </c>
      <c r="S614" s="13" t="s">
        <v>9</v>
      </c>
      <c r="T614" s="34">
        <v>15</v>
      </c>
      <c r="U614" s="13"/>
    </row>
    <row r="615" spans="1:21" hidden="1" x14ac:dyDescent="0.25">
      <c r="A615">
        <v>52214055</v>
      </c>
      <c r="B615" s="1">
        <v>42923</v>
      </c>
      <c r="C615" s="2">
        <v>0.4199074074074074</v>
      </c>
      <c r="D615" s="2">
        <v>0.42357638888888888</v>
      </c>
      <c r="E615" t="str">
        <f>IF(LEN(telefony3[[#This Row],[nr]])=7,"stacjonarny",IF(LEN(telefony3[[#This Row],[nr]])=8,"komórkowy","zagraniczne"))</f>
        <v>komórkowy</v>
      </c>
      <c r="F6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615" s="11">
        <v>2668991</v>
      </c>
      <c r="P615" s="20">
        <v>42920</v>
      </c>
      <c r="Q615" s="21">
        <v>0.42249999999999999</v>
      </c>
      <c r="R615" s="21">
        <v>0.42834490740740738</v>
      </c>
      <c r="S615" s="11" t="s">
        <v>9</v>
      </c>
      <c r="T615" s="35">
        <v>9</v>
      </c>
      <c r="U615" s="11"/>
    </row>
    <row r="616" spans="1:21" hidden="1" x14ac:dyDescent="0.25">
      <c r="A616">
        <v>6741642</v>
      </c>
      <c r="B616" s="1">
        <v>42941</v>
      </c>
      <c r="C616" s="2">
        <v>0.41449074074074072</v>
      </c>
      <c r="D616" s="2">
        <v>0.42371527777777779</v>
      </c>
      <c r="E616" t="str">
        <f>IF(LEN(telefony3[[#This Row],[nr]])=7,"stacjonarny",IF(LEN(telefony3[[#This Row],[nr]])=8,"komórkowy","zagraniczne"))</f>
        <v>stacjonarny</v>
      </c>
      <c r="F6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16" s="13">
        <v>7439955</v>
      </c>
      <c r="P616" s="17">
        <v>42933</v>
      </c>
      <c r="Q616" s="18">
        <v>0.41716435185185186</v>
      </c>
      <c r="R616" s="18">
        <v>0.4284722222222222</v>
      </c>
      <c r="S616" s="13" t="s">
        <v>9</v>
      </c>
      <c r="T616" s="34">
        <v>17</v>
      </c>
      <c r="U616" s="13"/>
    </row>
    <row r="617" spans="1:21" hidden="1" x14ac:dyDescent="0.25">
      <c r="A617">
        <v>2631285</v>
      </c>
      <c r="B617" s="1">
        <v>42919</v>
      </c>
      <c r="C617" s="2">
        <v>0.4176273148148148</v>
      </c>
      <c r="D617" s="2">
        <v>0.42375000000000002</v>
      </c>
      <c r="E617" t="str">
        <f>IF(LEN(telefony3[[#This Row],[nr]])=7,"stacjonarny",IF(LEN(telefony3[[#This Row],[nr]])=8,"komórkowy","zagraniczne"))</f>
        <v>stacjonarny</v>
      </c>
      <c r="F6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17" s="11">
        <v>2947035</v>
      </c>
      <c r="P617" s="20">
        <v>42940</v>
      </c>
      <c r="Q617" s="21">
        <v>0.42241898148148149</v>
      </c>
      <c r="R617" s="21">
        <v>0.42863425925925924</v>
      </c>
      <c r="S617" s="11" t="s">
        <v>9</v>
      </c>
      <c r="T617" s="35">
        <v>9</v>
      </c>
      <c r="U617" s="11"/>
    </row>
    <row r="618" spans="1:21" hidden="1" x14ac:dyDescent="0.25">
      <c r="A618">
        <v>9413315</v>
      </c>
      <c r="B618" s="1">
        <v>42943</v>
      </c>
      <c r="C618" s="2">
        <v>0.41783564814814816</v>
      </c>
      <c r="D618" s="2">
        <v>0.42383101851851851</v>
      </c>
      <c r="E618" t="str">
        <f>IF(LEN(telefony3[[#This Row],[nr]])=7,"stacjonarny",IF(LEN(telefony3[[#This Row],[nr]])=8,"komórkowy","zagraniczne"))</f>
        <v>stacjonarny</v>
      </c>
      <c r="F6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18" s="13">
        <v>1679471</v>
      </c>
      <c r="P618" s="17">
        <v>42933</v>
      </c>
      <c r="Q618" s="18">
        <v>0.42386574074074074</v>
      </c>
      <c r="R618" s="18">
        <v>0.42885416666666665</v>
      </c>
      <c r="S618" s="13" t="s">
        <v>9</v>
      </c>
      <c r="T618" s="34">
        <v>8</v>
      </c>
      <c r="U618" s="13"/>
    </row>
    <row r="619" spans="1:21" hidden="1" x14ac:dyDescent="0.25">
      <c r="A619">
        <v>30178521</v>
      </c>
      <c r="B619" s="1">
        <v>42930</v>
      </c>
      <c r="C619" s="2">
        <v>0.42238425925925926</v>
      </c>
      <c r="D619" s="2">
        <v>0.42388888888888887</v>
      </c>
      <c r="E619" t="str">
        <f>IF(LEN(telefony3[[#This Row],[nr]])=7,"stacjonarny",IF(LEN(telefony3[[#This Row],[nr]])=8,"komórkowy","zagraniczne"))</f>
        <v>komórkowy</v>
      </c>
      <c r="F6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19" s="11">
        <v>7291318</v>
      </c>
      <c r="P619" s="20">
        <v>42930</v>
      </c>
      <c r="Q619" s="21">
        <v>0.41781249999999998</v>
      </c>
      <c r="R619" s="21">
        <v>0.42886574074074074</v>
      </c>
      <c r="S619" s="11" t="s">
        <v>9</v>
      </c>
      <c r="T619" s="35">
        <v>16</v>
      </c>
      <c r="U619" s="11"/>
    </row>
    <row r="620" spans="1:21" hidden="1" x14ac:dyDescent="0.25">
      <c r="A620">
        <v>37930610</v>
      </c>
      <c r="B620" s="1">
        <v>42947</v>
      </c>
      <c r="C620" s="2">
        <v>0.41334490740740742</v>
      </c>
      <c r="D620" s="2">
        <v>0.4239236111111111</v>
      </c>
      <c r="E620" t="str">
        <f>IF(LEN(telefony3[[#This Row],[nr]])=7,"stacjonarny",IF(LEN(telefony3[[#This Row],[nr]])=8,"komórkowy","zagraniczne"))</f>
        <v>komórkowy</v>
      </c>
      <c r="F6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20" s="13">
        <v>99056276</v>
      </c>
      <c r="P620" s="17">
        <v>42921</v>
      </c>
      <c r="Q620" s="18">
        <v>0.41749999999999998</v>
      </c>
      <c r="R620" s="18">
        <v>0.42891203703703706</v>
      </c>
      <c r="S620" s="13" t="s">
        <v>8</v>
      </c>
      <c r="T620" s="34">
        <v>17</v>
      </c>
      <c r="U620" s="13"/>
    </row>
    <row r="621" spans="1:21" hidden="1" x14ac:dyDescent="0.25">
      <c r="A621">
        <v>5687447</v>
      </c>
      <c r="B621" s="1">
        <v>42944</v>
      </c>
      <c r="C621" s="2">
        <v>0.42295138888888889</v>
      </c>
      <c r="D621" s="2">
        <v>0.42423611111111109</v>
      </c>
      <c r="E621" t="str">
        <f>IF(LEN(telefony3[[#This Row],[nr]])=7,"stacjonarny",IF(LEN(telefony3[[#This Row],[nr]])=8,"komórkowy","zagraniczne"))</f>
        <v>stacjonarny</v>
      </c>
      <c r="F6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621" s="11">
        <v>9866373</v>
      </c>
      <c r="P621" s="20">
        <v>42921</v>
      </c>
      <c r="Q621" s="21">
        <v>0.42202546296296295</v>
      </c>
      <c r="R621" s="21">
        <v>0.42905092592592592</v>
      </c>
      <c r="S621" s="11" t="s">
        <v>9</v>
      </c>
      <c r="T621" s="35">
        <v>11</v>
      </c>
      <c r="U621" s="11"/>
    </row>
    <row r="622" spans="1:21" hidden="1" x14ac:dyDescent="0.25">
      <c r="A622">
        <v>45948073</v>
      </c>
      <c r="B622" s="1">
        <v>42923</v>
      </c>
      <c r="C622" s="2">
        <v>0.41680555555555554</v>
      </c>
      <c r="D622" s="2">
        <v>0.4243865740740741</v>
      </c>
      <c r="E622" t="str">
        <f>IF(LEN(telefony3[[#This Row],[nr]])=7,"stacjonarny",IF(LEN(telefony3[[#This Row],[nr]])=8,"komórkowy","zagraniczne"))</f>
        <v>komórkowy</v>
      </c>
      <c r="F6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622" s="13">
        <v>5305478</v>
      </c>
      <c r="P622" s="17">
        <v>42936</v>
      </c>
      <c r="Q622" s="18">
        <v>0.41980324074074077</v>
      </c>
      <c r="R622" s="18">
        <v>0.42957175925925928</v>
      </c>
      <c r="S622" s="13" t="s">
        <v>9</v>
      </c>
      <c r="T622" s="34">
        <v>15</v>
      </c>
      <c r="U622" s="13"/>
    </row>
    <row r="623" spans="1:21" hidden="1" x14ac:dyDescent="0.25">
      <c r="A623">
        <v>54840810</v>
      </c>
      <c r="B623" s="1">
        <v>42947</v>
      </c>
      <c r="C623" s="2">
        <v>0.4211111111111111</v>
      </c>
      <c r="D623" s="2">
        <v>0.42442129629629627</v>
      </c>
      <c r="E623" t="str">
        <f>IF(LEN(telefony3[[#This Row],[nr]])=7,"stacjonarny",IF(LEN(telefony3[[#This Row],[nr]])=8,"komórkowy","zagraniczne"))</f>
        <v>komórkowy</v>
      </c>
      <c r="F6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623" s="11">
        <v>1890121</v>
      </c>
      <c r="P623" s="20">
        <v>42943</v>
      </c>
      <c r="Q623" s="21">
        <v>0.42357638888888888</v>
      </c>
      <c r="R623" s="21">
        <v>0.43</v>
      </c>
      <c r="S623" s="11" t="s">
        <v>9</v>
      </c>
      <c r="T623" s="35">
        <v>10</v>
      </c>
      <c r="U623" s="11"/>
    </row>
    <row r="624" spans="1:21" hidden="1" x14ac:dyDescent="0.25">
      <c r="A624">
        <v>1117628</v>
      </c>
      <c r="B624" s="1">
        <v>42934</v>
      </c>
      <c r="C624" s="2">
        <v>0.41652777777777777</v>
      </c>
      <c r="D624" s="2">
        <v>0.42443287037037036</v>
      </c>
      <c r="E624" t="str">
        <f>IF(LEN(telefony3[[#This Row],[nr]])=7,"stacjonarny",IF(LEN(telefony3[[#This Row],[nr]])=8,"komórkowy","zagraniczne"))</f>
        <v>stacjonarny</v>
      </c>
      <c r="F6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624" s="13">
        <v>7279106</v>
      </c>
      <c r="P624" s="17">
        <v>42927</v>
      </c>
      <c r="Q624" s="18">
        <v>0.41935185185185186</v>
      </c>
      <c r="R624" s="18">
        <v>0.43002314814814813</v>
      </c>
      <c r="S624" s="13" t="s">
        <v>9</v>
      </c>
      <c r="T624" s="34">
        <v>16</v>
      </c>
      <c r="U624" s="13"/>
    </row>
    <row r="625" spans="1:21" hidden="1" x14ac:dyDescent="0.25">
      <c r="A625">
        <v>17005785</v>
      </c>
      <c r="B625" s="1">
        <v>42947</v>
      </c>
      <c r="C625" s="2">
        <v>0.41873842592592592</v>
      </c>
      <c r="D625" s="2">
        <v>0.42502314814814812</v>
      </c>
      <c r="E625" t="str">
        <f>IF(LEN(telefony3[[#This Row],[nr]])=7,"stacjonarny",IF(LEN(telefony3[[#This Row],[nr]])=8,"komórkowy","zagraniczne"))</f>
        <v>komórkowy</v>
      </c>
      <c r="F6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625" s="11">
        <v>77946476</v>
      </c>
      <c r="P625" s="20">
        <v>42927</v>
      </c>
      <c r="Q625" s="21">
        <v>0.42995370370370373</v>
      </c>
      <c r="R625" s="21">
        <v>0.43024305555555553</v>
      </c>
      <c r="S625" s="11" t="s">
        <v>8</v>
      </c>
      <c r="T625" s="35">
        <v>1</v>
      </c>
      <c r="U625" s="11"/>
    </row>
    <row r="626" spans="1:21" hidden="1" x14ac:dyDescent="0.25">
      <c r="A626">
        <v>9906846123</v>
      </c>
      <c r="B626" s="1">
        <v>42943</v>
      </c>
      <c r="C626" s="2">
        <v>0.424375</v>
      </c>
      <c r="D626" s="2">
        <v>0.42505787037037035</v>
      </c>
      <c r="E626" t="str">
        <f>IF(LEN(telefony3[[#This Row],[nr]])=7,"stacjonarny",IF(LEN(telefony3[[#This Row],[nr]])=8,"komórkowy","zagraniczne"))</f>
        <v>zagraniczne</v>
      </c>
      <c r="F6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26" s="13">
        <v>6942059</v>
      </c>
      <c r="P626" s="17">
        <v>42937</v>
      </c>
      <c r="Q626" s="18">
        <v>0.43002314814814813</v>
      </c>
      <c r="R626" s="18">
        <v>0.43030092592592595</v>
      </c>
      <c r="S626" s="13" t="s">
        <v>9</v>
      </c>
      <c r="T626" s="34">
        <v>1</v>
      </c>
      <c r="U626" s="13"/>
    </row>
    <row r="627" spans="1:21" hidden="1" x14ac:dyDescent="0.25">
      <c r="A627">
        <v>4526057</v>
      </c>
      <c r="B627" s="1">
        <v>42921</v>
      </c>
      <c r="C627" s="2">
        <v>0.42313657407407407</v>
      </c>
      <c r="D627" s="2">
        <v>0.42508101851851854</v>
      </c>
      <c r="E627" t="str">
        <f>IF(LEN(telefony3[[#This Row],[nr]])=7,"stacjonarny",IF(LEN(telefony3[[#This Row],[nr]])=8,"komórkowy","zagraniczne"))</f>
        <v>stacjonarny</v>
      </c>
      <c r="F6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27" s="11">
        <v>2808052</v>
      </c>
      <c r="P627" s="20">
        <v>42922</v>
      </c>
      <c r="Q627" s="21">
        <v>0.42144675925925928</v>
      </c>
      <c r="R627" s="21">
        <v>0.43079861111111112</v>
      </c>
      <c r="S627" s="11" t="s">
        <v>9</v>
      </c>
      <c r="T627" s="35">
        <v>14</v>
      </c>
      <c r="U627" s="11"/>
    </row>
    <row r="628" spans="1:21" hidden="1" x14ac:dyDescent="0.25">
      <c r="A628">
        <v>70786056</v>
      </c>
      <c r="B628" s="1">
        <v>42921</v>
      </c>
      <c r="C628" s="2">
        <v>0.42357638888888888</v>
      </c>
      <c r="D628" s="2">
        <v>0.4253587962962963</v>
      </c>
      <c r="E628" t="str">
        <f>IF(LEN(telefony3[[#This Row],[nr]])=7,"stacjonarny",IF(LEN(telefony3[[#This Row],[nr]])=8,"komórkowy","zagraniczne"))</f>
        <v>komórkowy</v>
      </c>
      <c r="F6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28" s="13">
        <v>27684909</v>
      </c>
      <c r="P628" s="17">
        <v>42935</v>
      </c>
      <c r="Q628" s="18">
        <v>0.42166666666666669</v>
      </c>
      <c r="R628" s="18">
        <v>0.43111111111111111</v>
      </c>
      <c r="S628" s="13" t="s">
        <v>8</v>
      </c>
      <c r="T628" s="34">
        <v>14</v>
      </c>
      <c r="U628" s="13"/>
    </row>
    <row r="629" spans="1:21" hidden="1" x14ac:dyDescent="0.25">
      <c r="A629">
        <v>1592822</v>
      </c>
      <c r="B629" s="1">
        <v>42926</v>
      </c>
      <c r="C629" s="2">
        <v>0.41422453703703704</v>
      </c>
      <c r="D629" s="2">
        <v>0.42549768518518516</v>
      </c>
      <c r="E629" t="str">
        <f>IF(LEN(telefony3[[#This Row],[nr]])=7,"stacjonarny",IF(LEN(telefony3[[#This Row],[nr]])=8,"komórkowy","zagraniczne"))</f>
        <v>stacjonarny</v>
      </c>
      <c r="F6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29" s="11">
        <v>78940032</v>
      </c>
      <c r="P629" s="20">
        <v>42944</v>
      </c>
      <c r="Q629" s="21">
        <v>0.42478009259259258</v>
      </c>
      <c r="R629" s="21">
        <v>0.43118055555555557</v>
      </c>
      <c r="S629" s="11" t="s">
        <v>8</v>
      </c>
      <c r="T629" s="35">
        <v>10</v>
      </c>
      <c r="U629" s="11"/>
    </row>
    <row r="630" spans="1:21" hidden="1" x14ac:dyDescent="0.25">
      <c r="A630">
        <v>45948073</v>
      </c>
      <c r="B630" s="1">
        <v>42929</v>
      </c>
      <c r="C630" s="2">
        <v>0.41979166666666667</v>
      </c>
      <c r="D630" s="2">
        <v>0.42586805555555557</v>
      </c>
      <c r="E630" t="str">
        <f>IF(LEN(telefony3[[#This Row],[nr]])=7,"stacjonarny",IF(LEN(telefony3[[#This Row],[nr]])=8,"komórkowy","zagraniczne"))</f>
        <v>komórkowy</v>
      </c>
      <c r="F6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30" s="13">
        <v>6465122</v>
      </c>
      <c r="P630" s="17">
        <v>42941</v>
      </c>
      <c r="Q630" s="18">
        <v>0.42188657407407409</v>
      </c>
      <c r="R630" s="18">
        <v>0.43138888888888888</v>
      </c>
      <c r="S630" s="13" t="s">
        <v>9</v>
      </c>
      <c r="T630" s="34">
        <v>14</v>
      </c>
      <c r="U630" s="13"/>
    </row>
    <row r="631" spans="1:21" hidden="1" x14ac:dyDescent="0.25">
      <c r="A631">
        <v>9084978</v>
      </c>
      <c r="B631" s="1">
        <v>42926</v>
      </c>
      <c r="C631" s="2">
        <v>0.41553240740740743</v>
      </c>
      <c r="D631" s="2">
        <v>0.42593750000000002</v>
      </c>
      <c r="E631" t="str">
        <f>IF(LEN(telefony3[[#This Row],[nr]])=7,"stacjonarny",IF(LEN(telefony3[[#This Row],[nr]])=8,"komórkowy","zagraniczne"))</f>
        <v>stacjonarny</v>
      </c>
      <c r="F6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31" s="11">
        <v>9526179</v>
      </c>
      <c r="P631" s="20">
        <v>42936</v>
      </c>
      <c r="Q631" s="21">
        <v>0.42761574074074077</v>
      </c>
      <c r="R631" s="21">
        <v>0.4314236111111111</v>
      </c>
      <c r="S631" s="11" t="s">
        <v>9</v>
      </c>
      <c r="T631" s="35">
        <v>6</v>
      </c>
      <c r="U631" s="11"/>
    </row>
    <row r="632" spans="1:21" hidden="1" x14ac:dyDescent="0.25">
      <c r="A632">
        <v>7739841</v>
      </c>
      <c r="B632" s="1">
        <v>42929</v>
      </c>
      <c r="C632" s="2">
        <v>0.42418981481481483</v>
      </c>
      <c r="D632" s="2">
        <v>0.42598379629629629</v>
      </c>
      <c r="E632" t="str">
        <f>IF(LEN(telefony3[[#This Row],[nr]])=7,"stacjonarny",IF(LEN(telefony3[[#This Row],[nr]])=8,"komórkowy","zagraniczne"))</f>
        <v>stacjonarny</v>
      </c>
      <c r="F6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632" s="13">
        <v>3253368</v>
      </c>
      <c r="P632" s="17">
        <v>42928</v>
      </c>
      <c r="Q632" s="18">
        <v>0.43041666666666667</v>
      </c>
      <c r="R632" s="18">
        <v>0.43164351851851851</v>
      </c>
      <c r="S632" s="13" t="s">
        <v>9</v>
      </c>
      <c r="T632" s="34">
        <v>2</v>
      </c>
      <c r="U632" s="13"/>
    </row>
    <row r="633" spans="1:21" hidden="1" x14ac:dyDescent="0.25">
      <c r="A633">
        <v>4473835</v>
      </c>
      <c r="B633" s="1">
        <v>42929</v>
      </c>
      <c r="C633" s="2">
        <v>0.42091435185185183</v>
      </c>
      <c r="D633" s="2">
        <v>0.42609953703703701</v>
      </c>
      <c r="E633" t="str">
        <f>IF(LEN(telefony3[[#This Row],[nr]])=7,"stacjonarny",IF(LEN(telefony3[[#This Row],[nr]])=8,"komórkowy","zagraniczne"))</f>
        <v>stacjonarny</v>
      </c>
      <c r="F6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33" s="11">
        <v>1472682</v>
      </c>
      <c r="P633" s="20">
        <v>42934</v>
      </c>
      <c r="Q633" s="21">
        <v>0.42533564814814817</v>
      </c>
      <c r="R633" s="21">
        <v>0.43167824074074074</v>
      </c>
      <c r="S633" s="11" t="s">
        <v>9</v>
      </c>
      <c r="T633" s="35">
        <v>10</v>
      </c>
      <c r="U633" s="11"/>
    </row>
    <row r="634" spans="1:21" hidden="1" x14ac:dyDescent="0.25">
      <c r="A634">
        <v>33320202</v>
      </c>
      <c r="B634" s="1">
        <v>42919</v>
      </c>
      <c r="C634" s="2">
        <v>0.41506944444444444</v>
      </c>
      <c r="D634" s="2">
        <v>0.42621527777777779</v>
      </c>
      <c r="E634" t="str">
        <f>IF(LEN(telefony3[[#This Row],[nr]])=7,"stacjonarny",IF(LEN(telefony3[[#This Row],[nr]])=8,"komórkowy","zagraniczne"))</f>
        <v>komórkowy</v>
      </c>
      <c r="F6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34" s="13">
        <v>69734527</v>
      </c>
      <c r="P634" s="17">
        <v>42937</v>
      </c>
      <c r="Q634" s="18">
        <v>0.42084490740740743</v>
      </c>
      <c r="R634" s="18">
        <v>0.43167824074074074</v>
      </c>
      <c r="S634" s="13" t="s">
        <v>8</v>
      </c>
      <c r="T634" s="34">
        <v>16</v>
      </c>
      <c r="U634" s="13"/>
    </row>
    <row r="635" spans="1:21" hidden="1" x14ac:dyDescent="0.25">
      <c r="A635">
        <v>96375379</v>
      </c>
      <c r="B635" s="1">
        <v>42919</v>
      </c>
      <c r="C635" s="2">
        <v>0.42447916666666669</v>
      </c>
      <c r="D635" s="2">
        <v>0.42660879629629628</v>
      </c>
      <c r="E635" t="str">
        <f>IF(LEN(telefony3[[#This Row],[nr]])=7,"stacjonarny",IF(LEN(telefony3[[#This Row],[nr]])=8,"komórkowy","zagraniczne"))</f>
        <v>komórkowy</v>
      </c>
      <c r="F6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635" s="11">
        <v>34556399</v>
      </c>
      <c r="P635" s="20">
        <v>42923</v>
      </c>
      <c r="Q635" s="21">
        <v>0.43146990740740743</v>
      </c>
      <c r="R635" s="21">
        <v>0.43192129629629628</v>
      </c>
      <c r="S635" s="11" t="s">
        <v>8</v>
      </c>
      <c r="T635" s="35">
        <v>1</v>
      </c>
      <c r="U635" s="11"/>
    </row>
    <row r="636" spans="1:21" hidden="1" x14ac:dyDescent="0.25">
      <c r="A636">
        <v>2135609</v>
      </c>
      <c r="B636" s="1">
        <v>42940</v>
      </c>
      <c r="C636" s="2">
        <v>0.42563657407407407</v>
      </c>
      <c r="D636" s="2">
        <v>0.42670138888888887</v>
      </c>
      <c r="E636" t="str">
        <f>IF(LEN(telefony3[[#This Row],[nr]])=7,"stacjonarny",IF(LEN(telefony3[[#This Row],[nr]])=8,"komórkowy","zagraniczne"))</f>
        <v>stacjonarny</v>
      </c>
      <c r="F6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636" s="13">
        <v>7415603</v>
      </c>
      <c r="P636" s="17">
        <v>42919</v>
      </c>
      <c r="Q636" s="18">
        <v>0.42078703703703701</v>
      </c>
      <c r="R636" s="18">
        <v>0.43216435185185187</v>
      </c>
      <c r="S636" s="13" t="s">
        <v>9</v>
      </c>
      <c r="T636" s="34">
        <v>17</v>
      </c>
      <c r="U636" s="13"/>
    </row>
    <row r="637" spans="1:21" hidden="1" x14ac:dyDescent="0.25">
      <c r="A637">
        <v>5744555</v>
      </c>
      <c r="B637" s="1">
        <v>42947</v>
      </c>
      <c r="C637" s="2">
        <v>0.41841435185185183</v>
      </c>
      <c r="D637" s="2">
        <v>0.42677083333333332</v>
      </c>
      <c r="E637" t="str">
        <f>IF(LEN(telefony3[[#This Row],[nr]])=7,"stacjonarny",IF(LEN(telefony3[[#This Row],[nr]])=8,"komórkowy","zagraniczne"))</f>
        <v>stacjonarny</v>
      </c>
      <c r="F6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637" s="11">
        <v>3824660</v>
      </c>
      <c r="P637" s="20">
        <v>42927</v>
      </c>
      <c r="Q637" s="21">
        <v>0.4238425925925926</v>
      </c>
      <c r="R637" s="21">
        <v>0.4321875</v>
      </c>
      <c r="S637" s="11" t="s">
        <v>9</v>
      </c>
      <c r="T637" s="35">
        <v>13</v>
      </c>
      <c r="U637" s="11"/>
    </row>
    <row r="638" spans="1:21" hidden="1" x14ac:dyDescent="0.25">
      <c r="A638">
        <v>6700458395</v>
      </c>
      <c r="B638" s="1">
        <v>42921</v>
      </c>
      <c r="C638" s="2">
        <v>0.42149305555555555</v>
      </c>
      <c r="D638" s="2">
        <v>0.42678240740740742</v>
      </c>
      <c r="E638" t="str">
        <f>IF(LEN(telefony3[[#This Row],[nr]])=7,"stacjonarny",IF(LEN(telefony3[[#This Row],[nr]])=8,"komórkowy","zagraniczne"))</f>
        <v>zagraniczne</v>
      </c>
      <c r="F6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38" s="13">
        <v>7536096</v>
      </c>
      <c r="P638" s="17">
        <v>42937</v>
      </c>
      <c r="Q638" s="18">
        <v>0.42357638888888888</v>
      </c>
      <c r="R638" s="18">
        <v>0.4322685185185185</v>
      </c>
      <c r="S638" s="13" t="s">
        <v>9</v>
      </c>
      <c r="T638" s="34">
        <v>13</v>
      </c>
      <c r="U638" s="13"/>
    </row>
    <row r="639" spans="1:21" hidden="1" x14ac:dyDescent="0.25">
      <c r="A639">
        <v>3236046</v>
      </c>
      <c r="B639" s="1">
        <v>42947</v>
      </c>
      <c r="C639" s="2">
        <v>0.42247685185185185</v>
      </c>
      <c r="D639" s="2">
        <v>0.4268865740740741</v>
      </c>
      <c r="E639" t="str">
        <f>IF(LEN(telefony3[[#This Row],[nr]])=7,"stacjonarny",IF(LEN(telefony3[[#This Row],[nr]])=8,"komórkowy","zagraniczne"))</f>
        <v>stacjonarny</v>
      </c>
      <c r="F6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39" s="11">
        <v>27798660</v>
      </c>
      <c r="P639" s="20">
        <v>42943</v>
      </c>
      <c r="Q639" s="21">
        <v>0.42925925925925928</v>
      </c>
      <c r="R639" s="21">
        <v>0.43239583333333331</v>
      </c>
      <c r="S639" s="11" t="s">
        <v>8</v>
      </c>
      <c r="T639" s="35">
        <v>5</v>
      </c>
      <c r="U639" s="11"/>
    </row>
    <row r="640" spans="1:21" hidden="1" x14ac:dyDescent="0.25">
      <c r="A640">
        <v>6270159</v>
      </c>
      <c r="B640" s="1">
        <v>42933</v>
      </c>
      <c r="C640" s="2">
        <v>0.42664351851851851</v>
      </c>
      <c r="D640" s="2">
        <v>0.42697916666666669</v>
      </c>
      <c r="E640" t="str">
        <f>IF(LEN(telefony3[[#This Row],[nr]])=7,"stacjonarny",IF(LEN(telefony3[[#This Row],[nr]])=8,"komórkowy","zagraniczne"))</f>
        <v>stacjonarny</v>
      </c>
      <c r="F6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40" s="13">
        <v>5815339</v>
      </c>
      <c r="P640" s="17">
        <v>42927</v>
      </c>
      <c r="Q640" s="18">
        <v>0.42818287037037039</v>
      </c>
      <c r="R640" s="18">
        <v>0.43273148148148149</v>
      </c>
      <c r="S640" s="13" t="s">
        <v>9</v>
      </c>
      <c r="T640" s="34">
        <v>7</v>
      </c>
      <c r="U640" s="13"/>
    </row>
    <row r="641" spans="1:21" hidden="1" x14ac:dyDescent="0.25">
      <c r="A641">
        <v>7718350</v>
      </c>
      <c r="B641" s="1">
        <v>42926</v>
      </c>
      <c r="C641" s="2">
        <v>0.42002314814814817</v>
      </c>
      <c r="D641" s="2">
        <v>0.42700231481481482</v>
      </c>
      <c r="E641" t="str">
        <f>IF(LEN(telefony3[[#This Row],[nr]])=7,"stacjonarny",IF(LEN(telefony3[[#This Row],[nr]])=8,"komórkowy","zagraniczne"))</f>
        <v>stacjonarny</v>
      </c>
      <c r="F6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641" s="11">
        <v>18084593</v>
      </c>
      <c r="P641" s="20">
        <v>42922</v>
      </c>
      <c r="Q641" s="21">
        <v>0.42482638888888891</v>
      </c>
      <c r="R641" s="21">
        <v>0.43292824074074077</v>
      </c>
      <c r="S641" s="11" t="s">
        <v>8</v>
      </c>
      <c r="T641" s="35">
        <v>12</v>
      </c>
      <c r="U641" s="11"/>
    </row>
    <row r="642" spans="1:21" hidden="1" x14ac:dyDescent="0.25">
      <c r="A642">
        <v>8070345</v>
      </c>
      <c r="B642" s="1">
        <v>42923</v>
      </c>
      <c r="C642" s="2">
        <v>0.41829861111111111</v>
      </c>
      <c r="D642" s="2">
        <v>0.42706018518518518</v>
      </c>
      <c r="E642" t="str">
        <f>IF(LEN(telefony3[[#This Row],[nr]])=7,"stacjonarny",IF(LEN(telefony3[[#This Row],[nr]])=8,"komórkowy","zagraniczne"))</f>
        <v>stacjonarny</v>
      </c>
      <c r="F6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642" s="13">
        <v>3153283</v>
      </c>
      <c r="P642" s="17">
        <v>42926</v>
      </c>
      <c r="Q642" s="18">
        <v>0.42396990740740742</v>
      </c>
      <c r="R642" s="18">
        <v>0.43335648148148148</v>
      </c>
      <c r="S642" s="13" t="s">
        <v>9</v>
      </c>
      <c r="T642" s="34">
        <v>14</v>
      </c>
      <c r="U642" s="13"/>
    </row>
    <row r="643" spans="1:21" hidden="1" x14ac:dyDescent="0.25">
      <c r="A643">
        <v>20149106</v>
      </c>
      <c r="B643" s="1">
        <v>42947</v>
      </c>
      <c r="C643" s="2">
        <v>0.42586805555555557</v>
      </c>
      <c r="D643" s="2">
        <v>0.42711805555555554</v>
      </c>
      <c r="E643" t="str">
        <f>IF(LEN(telefony3[[#This Row],[nr]])=7,"stacjonarny",IF(LEN(telefony3[[#This Row],[nr]])=8,"komórkowy","zagraniczne"))</f>
        <v>komórkowy</v>
      </c>
      <c r="F6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643" s="11">
        <v>28185580</v>
      </c>
      <c r="P643" s="20">
        <v>42933</v>
      </c>
      <c r="Q643" s="21">
        <v>0.43086805555555557</v>
      </c>
      <c r="R643" s="21">
        <v>0.43388888888888888</v>
      </c>
      <c r="S643" s="11" t="s">
        <v>8</v>
      </c>
      <c r="T643" s="35">
        <v>5</v>
      </c>
      <c r="U643" s="11"/>
    </row>
    <row r="644" spans="1:21" hidden="1" x14ac:dyDescent="0.25">
      <c r="A644">
        <v>91907883</v>
      </c>
      <c r="B644" s="1">
        <v>42937</v>
      </c>
      <c r="C644" s="2">
        <v>0.42054398148148148</v>
      </c>
      <c r="D644" s="2">
        <v>0.42721064814814813</v>
      </c>
      <c r="E644" t="str">
        <f>IF(LEN(telefony3[[#This Row],[nr]])=7,"stacjonarny",IF(LEN(telefony3[[#This Row],[nr]])=8,"komórkowy","zagraniczne"))</f>
        <v>komórkowy</v>
      </c>
      <c r="F6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644" s="13">
        <v>9874705</v>
      </c>
      <c r="P644" s="17">
        <v>42921</v>
      </c>
      <c r="Q644" s="18">
        <v>0.4274074074074074</v>
      </c>
      <c r="R644" s="18">
        <v>0.43408564814814815</v>
      </c>
      <c r="S644" s="13" t="s">
        <v>9</v>
      </c>
      <c r="T644" s="34">
        <v>10</v>
      </c>
      <c r="U644" s="13"/>
    </row>
    <row r="645" spans="1:21" hidden="1" x14ac:dyDescent="0.25">
      <c r="A645">
        <v>8434044</v>
      </c>
      <c r="B645" s="1">
        <v>42923</v>
      </c>
      <c r="C645" s="2">
        <v>0.42149305555555555</v>
      </c>
      <c r="D645" s="2">
        <v>0.42736111111111114</v>
      </c>
      <c r="E645" t="str">
        <f>IF(LEN(telefony3[[#This Row],[nr]])=7,"stacjonarny",IF(LEN(telefony3[[#This Row],[nr]])=8,"komórkowy","zagraniczne"))</f>
        <v>stacjonarny</v>
      </c>
      <c r="F6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45" s="11">
        <v>2434652</v>
      </c>
      <c r="P645" s="20">
        <v>42928</v>
      </c>
      <c r="Q645" s="21">
        <v>0.42370370370370369</v>
      </c>
      <c r="R645" s="21">
        <v>0.43412037037037038</v>
      </c>
      <c r="S645" s="11" t="s">
        <v>9</v>
      </c>
      <c r="T645" s="35">
        <v>15</v>
      </c>
      <c r="U645" s="11"/>
    </row>
    <row r="646" spans="1:21" hidden="1" x14ac:dyDescent="0.25">
      <c r="A646">
        <v>7751076</v>
      </c>
      <c r="B646" s="1">
        <v>42935</v>
      </c>
      <c r="C646" s="2">
        <v>0.41996527777777776</v>
      </c>
      <c r="D646" s="2">
        <v>0.42766203703703703</v>
      </c>
      <c r="E646" t="str">
        <f>IF(LEN(telefony3[[#This Row],[nr]])=7,"stacjonarny",IF(LEN(telefony3[[#This Row],[nr]])=8,"komórkowy","zagraniczne"))</f>
        <v>stacjonarny</v>
      </c>
      <c r="F6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646" s="13">
        <v>4939683</v>
      </c>
      <c r="P646" s="17">
        <v>42928</v>
      </c>
      <c r="Q646" s="18">
        <v>0.42650462962962965</v>
      </c>
      <c r="R646" s="18">
        <v>0.43417824074074074</v>
      </c>
      <c r="S646" s="13" t="s">
        <v>9</v>
      </c>
      <c r="T646" s="34">
        <v>12</v>
      </c>
      <c r="U646" s="13"/>
    </row>
    <row r="647" spans="1:21" hidden="1" x14ac:dyDescent="0.25">
      <c r="A647">
        <v>68043713</v>
      </c>
      <c r="B647" s="1">
        <v>42942</v>
      </c>
      <c r="C647" s="2">
        <v>0.42366898148148147</v>
      </c>
      <c r="D647" s="2">
        <v>0.42792824074074076</v>
      </c>
      <c r="E647" t="str">
        <f>IF(LEN(telefony3[[#This Row],[nr]])=7,"stacjonarny",IF(LEN(telefony3[[#This Row],[nr]])=8,"komórkowy","zagraniczne"))</f>
        <v>komórkowy</v>
      </c>
      <c r="F6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47" s="11">
        <v>1692981</v>
      </c>
      <c r="P647" s="20">
        <v>42929</v>
      </c>
      <c r="Q647" s="21">
        <v>0.43297453703703703</v>
      </c>
      <c r="R647" s="21">
        <v>0.43424768518518519</v>
      </c>
      <c r="S647" s="11" t="s">
        <v>9</v>
      </c>
      <c r="T647" s="35">
        <v>2</v>
      </c>
      <c r="U647" s="11"/>
    </row>
    <row r="648" spans="1:21" hidden="1" x14ac:dyDescent="0.25">
      <c r="A648">
        <v>6615729</v>
      </c>
      <c r="B648" s="1">
        <v>42940</v>
      </c>
      <c r="C648" s="2">
        <v>0.42561342592592594</v>
      </c>
      <c r="D648" s="2">
        <v>0.42799768518518516</v>
      </c>
      <c r="E648" t="str">
        <f>IF(LEN(telefony3[[#This Row],[nr]])=7,"stacjonarny",IF(LEN(telefony3[[#This Row],[nr]])=8,"komórkowy","zagraniczne"))</f>
        <v>stacjonarny</v>
      </c>
      <c r="F6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648" s="13">
        <v>43885630</v>
      </c>
      <c r="P648" s="17">
        <v>42934</v>
      </c>
      <c r="Q648" s="18">
        <v>0.42988425925925927</v>
      </c>
      <c r="R648" s="18">
        <v>0.43424768518518519</v>
      </c>
      <c r="S648" s="13" t="s">
        <v>8</v>
      </c>
      <c r="T648" s="34">
        <v>7</v>
      </c>
      <c r="U648" s="13"/>
    </row>
    <row r="649" spans="1:21" hidden="1" x14ac:dyDescent="0.25">
      <c r="A649">
        <v>80038636</v>
      </c>
      <c r="B649" s="1">
        <v>42926</v>
      </c>
      <c r="C649" s="2">
        <v>0.41734953703703703</v>
      </c>
      <c r="D649" s="2">
        <v>0.42822916666666666</v>
      </c>
      <c r="E649" t="str">
        <f>IF(LEN(telefony3[[#This Row],[nr]])=7,"stacjonarny",IF(LEN(telefony3[[#This Row],[nr]])=8,"komórkowy","zagraniczne"))</f>
        <v>komórkowy</v>
      </c>
      <c r="F6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49" s="11">
        <v>6305758</v>
      </c>
      <c r="P649" s="20">
        <v>42935</v>
      </c>
      <c r="Q649" s="21">
        <v>0.42912037037037037</v>
      </c>
      <c r="R649" s="21">
        <v>0.43425925925925923</v>
      </c>
      <c r="S649" s="11" t="s">
        <v>9</v>
      </c>
      <c r="T649" s="35">
        <v>8</v>
      </c>
      <c r="U649" s="11"/>
    </row>
    <row r="650" spans="1:21" hidden="1" x14ac:dyDescent="0.25">
      <c r="A650">
        <v>9747403</v>
      </c>
      <c r="B650" s="1">
        <v>42944</v>
      </c>
      <c r="C650" s="2">
        <v>0.42093750000000002</v>
      </c>
      <c r="D650" s="2">
        <v>0.42825231481481479</v>
      </c>
      <c r="E650" t="str">
        <f>IF(LEN(telefony3[[#This Row],[nr]])=7,"stacjonarny",IF(LEN(telefony3[[#This Row],[nr]])=8,"komórkowy","zagraniczne"))</f>
        <v>stacjonarny</v>
      </c>
      <c r="F6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650" s="13">
        <v>5859235</v>
      </c>
      <c r="P650" s="17">
        <v>42922</v>
      </c>
      <c r="Q650" s="18">
        <v>0.43037037037037035</v>
      </c>
      <c r="R650" s="18">
        <v>0.4344675925925926</v>
      </c>
      <c r="S650" s="13" t="s">
        <v>9</v>
      </c>
      <c r="T650" s="34">
        <v>6</v>
      </c>
      <c r="U650" s="13"/>
    </row>
    <row r="651" spans="1:21" hidden="1" x14ac:dyDescent="0.25">
      <c r="A651">
        <v>1715377</v>
      </c>
      <c r="B651" s="1">
        <v>42921</v>
      </c>
      <c r="C651" s="2">
        <v>0.41847222222222225</v>
      </c>
      <c r="D651" s="2">
        <v>0.42833333333333334</v>
      </c>
      <c r="E651" t="str">
        <f>IF(LEN(telefony3[[#This Row],[nr]])=7,"stacjonarny",IF(LEN(telefony3[[#This Row],[nr]])=8,"komórkowy","zagraniczne"))</f>
        <v>stacjonarny</v>
      </c>
      <c r="F6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51" s="11">
        <v>6940373</v>
      </c>
      <c r="P651" s="20">
        <v>42941</v>
      </c>
      <c r="Q651" s="21">
        <v>0.42711805555555554</v>
      </c>
      <c r="R651" s="21">
        <v>0.43450231481481483</v>
      </c>
      <c r="S651" s="11" t="s">
        <v>9</v>
      </c>
      <c r="T651" s="35">
        <v>11</v>
      </c>
      <c r="U651" s="11"/>
    </row>
    <row r="652" spans="1:21" hidden="1" x14ac:dyDescent="0.25">
      <c r="A652">
        <v>2668991</v>
      </c>
      <c r="B652" s="1">
        <v>42920</v>
      </c>
      <c r="C652" s="2">
        <v>0.42249999999999999</v>
      </c>
      <c r="D652" s="2">
        <v>0.42834490740740738</v>
      </c>
      <c r="E652" t="str">
        <f>IF(LEN(telefony3[[#This Row],[nr]])=7,"stacjonarny",IF(LEN(telefony3[[#This Row],[nr]])=8,"komórkowy","zagraniczne"))</f>
        <v>stacjonarny</v>
      </c>
      <c r="F6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52" s="13">
        <v>4702334</v>
      </c>
      <c r="P652" s="17">
        <v>42923</v>
      </c>
      <c r="Q652" s="18">
        <v>0.4255902777777778</v>
      </c>
      <c r="R652" s="18">
        <v>0.43464120370370368</v>
      </c>
      <c r="S652" s="13" t="s">
        <v>9</v>
      </c>
      <c r="T652" s="34">
        <v>14</v>
      </c>
      <c r="U652" s="13"/>
    </row>
    <row r="653" spans="1:21" hidden="1" x14ac:dyDescent="0.25">
      <c r="A653">
        <v>7439955</v>
      </c>
      <c r="B653" s="1">
        <v>42933</v>
      </c>
      <c r="C653" s="2">
        <v>0.41716435185185186</v>
      </c>
      <c r="D653" s="2">
        <v>0.4284722222222222</v>
      </c>
      <c r="E653" t="str">
        <f>IF(LEN(telefony3[[#This Row],[nr]])=7,"stacjonarny",IF(LEN(telefony3[[#This Row],[nr]])=8,"komórkowy","zagraniczne"))</f>
        <v>stacjonarny</v>
      </c>
      <c r="F6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53" s="11">
        <v>5528648</v>
      </c>
      <c r="P653" s="20">
        <v>42920</v>
      </c>
      <c r="Q653" s="21">
        <v>0.42591435185185184</v>
      </c>
      <c r="R653" s="21">
        <v>0.43486111111111109</v>
      </c>
      <c r="S653" s="11" t="s">
        <v>9</v>
      </c>
      <c r="T653" s="35">
        <v>13</v>
      </c>
      <c r="U653" s="11"/>
    </row>
    <row r="654" spans="1:21" hidden="1" x14ac:dyDescent="0.25">
      <c r="A654">
        <v>2947035</v>
      </c>
      <c r="B654" s="1">
        <v>42940</v>
      </c>
      <c r="C654" s="2">
        <v>0.42241898148148149</v>
      </c>
      <c r="D654" s="2">
        <v>0.42863425925925924</v>
      </c>
      <c r="E654" t="str">
        <f>IF(LEN(telefony3[[#This Row],[nr]])=7,"stacjonarny",IF(LEN(telefony3[[#This Row],[nr]])=8,"komórkowy","zagraniczne"))</f>
        <v>stacjonarny</v>
      </c>
      <c r="F6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54" s="13">
        <v>2157195</v>
      </c>
      <c r="P654" s="17">
        <v>42920</v>
      </c>
      <c r="Q654" s="18">
        <v>0.42942129629629627</v>
      </c>
      <c r="R654" s="18">
        <v>0.4349189814814815</v>
      </c>
      <c r="S654" s="13" t="s">
        <v>9</v>
      </c>
      <c r="T654" s="34">
        <v>8</v>
      </c>
      <c r="U654" s="13"/>
    </row>
    <row r="655" spans="1:21" hidden="1" x14ac:dyDescent="0.25">
      <c r="A655">
        <v>2021941339</v>
      </c>
      <c r="B655" s="1">
        <v>42926</v>
      </c>
      <c r="C655" s="2">
        <v>0.41863425925925923</v>
      </c>
      <c r="D655" s="2">
        <v>0.42877314814814815</v>
      </c>
      <c r="E655" t="str">
        <f>IF(LEN(telefony3[[#This Row],[nr]])=7,"stacjonarny",IF(LEN(telefony3[[#This Row],[nr]])=8,"komórkowy","zagraniczne"))</f>
        <v>zagraniczne</v>
      </c>
      <c r="F6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55" s="11">
        <v>4093292</v>
      </c>
      <c r="P655" s="20">
        <v>42919</v>
      </c>
      <c r="Q655" s="21">
        <v>0.43038194444444444</v>
      </c>
      <c r="R655" s="21">
        <v>0.43494212962962964</v>
      </c>
      <c r="S655" s="11" t="s">
        <v>9</v>
      </c>
      <c r="T655" s="35">
        <v>7</v>
      </c>
      <c r="U655" s="11"/>
    </row>
    <row r="656" spans="1:21" hidden="1" x14ac:dyDescent="0.25">
      <c r="A656">
        <v>1679471</v>
      </c>
      <c r="B656" s="1">
        <v>42933</v>
      </c>
      <c r="C656" s="2">
        <v>0.42386574074074074</v>
      </c>
      <c r="D656" s="2">
        <v>0.42885416666666665</v>
      </c>
      <c r="E656" t="str">
        <f>IF(LEN(telefony3[[#This Row],[nr]])=7,"stacjonarny",IF(LEN(telefony3[[#This Row],[nr]])=8,"komórkowy","zagraniczne"))</f>
        <v>stacjonarny</v>
      </c>
      <c r="F6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56" s="13">
        <v>1588418</v>
      </c>
      <c r="P656" s="17">
        <v>42935</v>
      </c>
      <c r="Q656" s="18">
        <v>0.42422453703703705</v>
      </c>
      <c r="R656" s="18">
        <v>0.43512731481481481</v>
      </c>
      <c r="S656" s="13" t="s">
        <v>9</v>
      </c>
      <c r="T656" s="34">
        <v>16</v>
      </c>
      <c r="U656" s="13"/>
    </row>
    <row r="657" spans="1:21" hidden="1" x14ac:dyDescent="0.25">
      <c r="A657">
        <v>7291318</v>
      </c>
      <c r="B657" s="1">
        <v>42930</v>
      </c>
      <c r="C657" s="2">
        <v>0.41781249999999998</v>
      </c>
      <c r="D657" s="2">
        <v>0.42886574074074074</v>
      </c>
      <c r="E657" t="str">
        <f>IF(LEN(telefony3[[#This Row],[nr]])=7,"stacjonarny",IF(LEN(telefony3[[#This Row],[nr]])=8,"komórkowy","zagraniczne"))</f>
        <v>stacjonarny</v>
      </c>
      <c r="F6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57" s="11">
        <v>3232376</v>
      </c>
      <c r="P657" s="20">
        <v>42930</v>
      </c>
      <c r="Q657" s="21">
        <v>0.42584490740740738</v>
      </c>
      <c r="R657" s="21">
        <v>0.43512731481481481</v>
      </c>
      <c r="S657" s="11" t="s">
        <v>9</v>
      </c>
      <c r="T657" s="35">
        <v>14</v>
      </c>
      <c r="U657" s="11"/>
    </row>
    <row r="658" spans="1:21" hidden="1" x14ac:dyDescent="0.25">
      <c r="A658">
        <v>99056276</v>
      </c>
      <c r="B658" s="1">
        <v>42921</v>
      </c>
      <c r="C658" s="2">
        <v>0.41749999999999998</v>
      </c>
      <c r="D658" s="2">
        <v>0.42891203703703706</v>
      </c>
      <c r="E658" t="str">
        <f>IF(LEN(telefony3[[#This Row],[nr]])=7,"stacjonarny",IF(LEN(telefony3[[#This Row],[nr]])=8,"komórkowy","zagraniczne"))</f>
        <v>komórkowy</v>
      </c>
      <c r="F6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58" s="13">
        <v>44200961</v>
      </c>
      <c r="P658" s="17">
        <v>42922</v>
      </c>
      <c r="Q658" s="18">
        <v>0.42920138888888887</v>
      </c>
      <c r="R658" s="18">
        <v>0.43532407407407409</v>
      </c>
      <c r="S658" s="13" t="s">
        <v>8</v>
      </c>
      <c r="T658" s="34">
        <v>9</v>
      </c>
      <c r="U658" s="13"/>
    </row>
    <row r="659" spans="1:21" hidden="1" x14ac:dyDescent="0.25">
      <c r="A659">
        <v>9866373</v>
      </c>
      <c r="B659" s="1">
        <v>42921</v>
      </c>
      <c r="C659" s="2">
        <v>0.42202546296296295</v>
      </c>
      <c r="D659" s="2">
        <v>0.42905092592592592</v>
      </c>
      <c r="E659" t="str">
        <f>IF(LEN(telefony3[[#This Row],[nr]])=7,"stacjonarny",IF(LEN(telefony3[[#This Row],[nr]])=8,"komórkowy","zagraniczne"))</f>
        <v>stacjonarny</v>
      </c>
      <c r="F6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659" s="11">
        <v>6821027</v>
      </c>
      <c r="P659" s="20">
        <v>42928</v>
      </c>
      <c r="Q659" s="21">
        <v>0.42766203703703703</v>
      </c>
      <c r="R659" s="21">
        <v>0.43533564814814812</v>
      </c>
      <c r="S659" s="11" t="s">
        <v>9</v>
      </c>
      <c r="T659" s="35">
        <v>12</v>
      </c>
      <c r="U659" s="11"/>
    </row>
    <row r="660" spans="1:21" hidden="1" x14ac:dyDescent="0.25">
      <c r="A660">
        <v>5305478</v>
      </c>
      <c r="B660" s="1">
        <v>42936</v>
      </c>
      <c r="C660" s="2">
        <v>0.41980324074074077</v>
      </c>
      <c r="D660" s="2">
        <v>0.42957175925925928</v>
      </c>
      <c r="E660" t="str">
        <f>IF(LEN(telefony3[[#This Row],[nr]])=7,"stacjonarny",IF(LEN(telefony3[[#This Row],[nr]])=8,"komórkowy","zagraniczne"))</f>
        <v>stacjonarny</v>
      </c>
      <c r="F6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60" s="13">
        <v>5543741</v>
      </c>
      <c r="P660" s="17">
        <v>42934</v>
      </c>
      <c r="Q660" s="18">
        <v>0.42997685185185186</v>
      </c>
      <c r="R660" s="18">
        <v>0.43590277777777775</v>
      </c>
      <c r="S660" s="13" t="s">
        <v>9</v>
      </c>
      <c r="T660" s="34">
        <v>9</v>
      </c>
      <c r="U660" s="13"/>
    </row>
    <row r="661" spans="1:21" hidden="1" x14ac:dyDescent="0.25">
      <c r="A661">
        <v>1890121</v>
      </c>
      <c r="B661" s="1">
        <v>42943</v>
      </c>
      <c r="C661" s="2">
        <v>0.42357638888888888</v>
      </c>
      <c r="D661" s="2">
        <v>0.43</v>
      </c>
      <c r="E661" t="str">
        <f>IF(LEN(telefony3[[#This Row],[nr]])=7,"stacjonarny",IF(LEN(telefony3[[#This Row],[nr]])=8,"komórkowy","zagraniczne"))</f>
        <v>stacjonarny</v>
      </c>
      <c r="F6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661" s="11">
        <v>67964973</v>
      </c>
      <c r="P661" s="20">
        <v>42926</v>
      </c>
      <c r="Q661" s="21">
        <v>0.43475694444444446</v>
      </c>
      <c r="R661" s="21">
        <v>0.43590277777777775</v>
      </c>
      <c r="S661" s="11" t="s">
        <v>8</v>
      </c>
      <c r="T661" s="35">
        <v>2</v>
      </c>
      <c r="U661" s="11"/>
    </row>
    <row r="662" spans="1:21" hidden="1" x14ac:dyDescent="0.25">
      <c r="A662">
        <v>7279106</v>
      </c>
      <c r="B662" s="1">
        <v>42927</v>
      </c>
      <c r="C662" s="2">
        <v>0.41935185185185186</v>
      </c>
      <c r="D662" s="2">
        <v>0.43002314814814813</v>
      </c>
      <c r="E662" t="str">
        <f>IF(LEN(telefony3[[#This Row],[nr]])=7,"stacjonarny",IF(LEN(telefony3[[#This Row],[nr]])=8,"komórkowy","zagraniczne"))</f>
        <v>stacjonarny</v>
      </c>
      <c r="F6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62" s="13">
        <v>4222605</v>
      </c>
      <c r="P662" s="17">
        <v>42933</v>
      </c>
      <c r="Q662" s="18">
        <v>0.43375000000000002</v>
      </c>
      <c r="R662" s="18">
        <v>0.43592592592592594</v>
      </c>
      <c r="S662" s="13" t="s">
        <v>9</v>
      </c>
      <c r="T662" s="34">
        <v>4</v>
      </c>
      <c r="U662" s="13"/>
    </row>
    <row r="663" spans="1:21" hidden="1" x14ac:dyDescent="0.25">
      <c r="A663">
        <v>77946476</v>
      </c>
      <c r="B663" s="1">
        <v>42927</v>
      </c>
      <c r="C663" s="2">
        <v>0.42995370370370373</v>
      </c>
      <c r="D663" s="2">
        <v>0.43024305555555553</v>
      </c>
      <c r="E663" t="str">
        <f>IF(LEN(telefony3[[#This Row],[nr]])=7,"stacjonarny",IF(LEN(telefony3[[#This Row],[nr]])=8,"komórkowy","zagraniczne"))</f>
        <v>komórkowy</v>
      </c>
      <c r="F6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63" s="11">
        <v>7747085</v>
      </c>
      <c r="P663" s="20">
        <v>42920</v>
      </c>
      <c r="Q663" s="21">
        <v>0.43247685185185186</v>
      </c>
      <c r="R663" s="21">
        <v>0.43613425925925925</v>
      </c>
      <c r="S663" s="11" t="s">
        <v>9</v>
      </c>
      <c r="T663" s="35">
        <v>6</v>
      </c>
      <c r="U663" s="11"/>
    </row>
    <row r="664" spans="1:21" hidden="1" x14ac:dyDescent="0.25">
      <c r="A664">
        <v>6942059</v>
      </c>
      <c r="B664" s="1">
        <v>42937</v>
      </c>
      <c r="C664" s="2">
        <v>0.43002314814814813</v>
      </c>
      <c r="D664" s="2">
        <v>0.43030092592592595</v>
      </c>
      <c r="E664" t="str">
        <f>IF(LEN(telefony3[[#This Row],[nr]])=7,"stacjonarny",IF(LEN(telefony3[[#This Row],[nr]])=8,"komórkowy","zagraniczne"))</f>
        <v>stacjonarny</v>
      </c>
      <c r="F6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64" s="13">
        <v>3785540</v>
      </c>
      <c r="P664" s="17">
        <v>42933</v>
      </c>
      <c r="Q664" s="18">
        <v>0.43569444444444444</v>
      </c>
      <c r="R664" s="18">
        <v>0.4362037037037037</v>
      </c>
      <c r="S664" s="13" t="s">
        <v>9</v>
      </c>
      <c r="T664" s="34">
        <v>1</v>
      </c>
      <c r="U664" s="13"/>
    </row>
    <row r="665" spans="1:21" hidden="1" x14ac:dyDescent="0.25">
      <c r="A665">
        <v>2808052</v>
      </c>
      <c r="B665" s="1">
        <v>42922</v>
      </c>
      <c r="C665" s="2">
        <v>0.42144675925925928</v>
      </c>
      <c r="D665" s="2">
        <v>0.43079861111111112</v>
      </c>
      <c r="E665" t="str">
        <f>IF(LEN(telefony3[[#This Row],[nr]])=7,"stacjonarny",IF(LEN(telefony3[[#This Row],[nr]])=8,"komórkowy","zagraniczne"))</f>
        <v>stacjonarny</v>
      </c>
      <c r="F6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65" s="11">
        <v>4305632</v>
      </c>
      <c r="P665" s="20">
        <v>42936</v>
      </c>
      <c r="Q665" s="21">
        <v>0.42534722222222221</v>
      </c>
      <c r="R665" s="21">
        <v>0.43634259259259262</v>
      </c>
      <c r="S665" s="11" t="s">
        <v>9</v>
      </c>
      <c r="T665" s="35">
        <v>16</v>
      </c>
      <c r="U665" s="11"/>
    </row>
    <row r="666" spans="1:21" hidden="1" x14ac:dyDescent="0.25">
      <c r="A666">
        <v>27684909</v>
      </c>
      <c r="B666" s="1">
        <v>42935</v>
      </c>
      <c r="C666" s="2">
        <v>0.42166666666666669</v>
      </c>
      <c r="D666" s="2">
        <v>0.43111111111111111</v>
      </c>
      <c r="E666" t="str">
        <f>IF(LEN(telefony3[[#This Row],[nr]])=7,"stacjonarny",IF(LEN(telefony3[[#This Row],[nr]])=8,"komórkowy","zagraniczne"))</f>
        <v>komórkowy</v>
      </c>
      <c r="F6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66" s="13">
        <v>6689117</v>
      </c>
      <c r="P666" s="17">
        <v>42933</v>
      </c>
      <c r="Q666" s="18">
        <v>0.43546296296296294</v>
      </c>
      <c r="R666" s="18">
        <v>0.43662037037037038</v>
      </c>
      <c r="S666" s="13" t="s">
        <v>9</v>
      </c>
      <c r="T666" s="34">
        <v>2</v>
      </c>
      <c r="U666" s="13"/>
    </row>
    <row r="667" spans="1:21" hidden="1" x14ac:dyDescent="0.25">
      <c r="A667">
        <v>78940032</v>
      </c>
      <c r="B667" s="1">
        <v>42944</v>
      </c>
      <c r="C667" s="2">
        <v>0.42478009259259258</v>
      </c>
      <c r="D667" s="2">
        <v>0.43118055555555557</v>
      </c>
      <c r="E667" t="str">
        <f>IF(LEN(telefony3[[#This Row],[nr]])=7,"stacjonarny",IF(LEN(telefony3[[#This Row],[nr]])=8,"komórkowy","zagraniczne"))</f>
        <v>komórkowy</v>
      </c>
      <c r="F6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667" s="11">
        <v>2590674</v>
      </c>
      <c r="P667" s="20">
        <v>42934</v>
      </c>
      <c r="Q667" s="21">
        <v>0.43025462962962963</v>
      </c>
      <c r="R667" s="21">
        <v>0.43677083333333333</v>
      </c>
      <c r="S667" s="11" t="s">
        <v>9</v>
      </c>
      <c r="T667" s="35">
        <v>10</v>
      </c>
      <c r="U667" s="11"/>
    </row>
    <row r="668" spans="1:21" hidden="1" x14ac:dyDescent="0.25">
      <c r="A668">
        <v>6465122</v>
      </c>
      <c r="B668" s="1">
        <v>42941</v>
      </c>
      <c r="C668" s="2">
        <v>0.42188657407407409</v>
      </c>
      <c r="D668" s="2">
        <v>0.43138888888888888</v>
      </c>
      <c r="E668" t="str">
        <f>IF(LEN(telefony3[[#This Row],[nr]])=7,"stacjonarny",IF(LEN(telefony3[[#This Row],[nr]])=8,"komórkowy","zagraniczne"))</f>
        <v>stacjonarny</v>
      </c>
      <c r="F6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68" s="13">
        <v>6976431</v>
      </c>
      <c r="P668" s="17">
        <v>42919</v>
      </c>
      <c r="Q668" s="18">
        <v>0.4281712962962963</v>
      </c>
      <c r="R668" s="18">
        <v>0.43692129629629628</v>
      </c>
      <c r="S668" s="13" t="s">
        <v>9</v>
      </c>
      <c r="T668" s="34">
        <v>13</v>
      </c>
      <c r="U668" s="13"/>
    </row>
    <row r="669" spans="1:21" hidden="1" x14ac:dyDescent="0.25">
      <c r="A669">
        <v>9526179</v>
      </c>
      <c r="B669" s="1">
        <v>42936</v>
      </c>
      <c r="C669" s="2">
        <v>0.42761574074074077</v>
      </c>
      <c r="D669" s="2">
        <v>0.4314236111111111</v>
      </c>
      <c r="E669" t="str">
        <f>IF(LEN(telefony3[[#This Row],[nr]])=7,"stacjonarny",IF(LEN(telefony3[[#This Row],[nr]])=8,"komórkowy","zagraniczne"))</f>
        <v>stacjonarny</v>
      </c>
      <c r="F6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669" s="11">
        <v>12063341</v>
      </c>
      <c r="P669" s="20">
        <v>42943</v>
      </c>
      <c r="Q669" s="21">
        <v>0.42849537037037039</v>
      </c>
      <c r="R669" s="21">
        <v>0.4372800925925926</v>
      </c>
      <c r="S669" s="11" t="s">
        <v>8</v>
      </c>
      <c r="T669" s="35">
        <v>13</v>
      </c>
      <c r="U669" s="11"/>
    </row>
    <row r="670" spans="1:21" hidden="1" x14ac:dyDescent="0.25">
      <c r="A670">
        <v>3253368</v>
      </c>
      <c r="B670" s="1">
        <v>42928</v>
      </c>
      <c r="C670" s="2">
        <v>0.43041666666666667</v>
      </c>
      <c r="D670" s="2">
        <v>0.43164351851851851</v>
      </c>
      <c r="E670" t="str">
        <f>IF(LEN(telefony3[[#This Row],[nr]])=7,"stacjonarny",IF(LEN(telefony3[[#This Row],[nr]])=8,"komórkowy","zagraniczne"))</f>
        <v>stacjonarny</v>
      </c>
      <c r="F6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670" s="13">
        <v>2506618</v>
      </c>
      <c r="P670" s="17">
        <v>42921</v>
      </c>
      <c r="Q670" s="18">
        <v>0.43084490740740738</v>
      </c>
      <c r="R670" s="18">
        <v>0.43738425925925928</v>
      </c>
      <c r="S670" s="13" t="s">
        <v>9</v>
      </c>
      <c r="T670" s="34">
        <v>10</v>
      </c>
      <c r="U670" s="13"/>
    </row>
    <row r="671" spans="1:21" hidden="1" x14ac:dyDescent="0.25">
      <c r="A671">
        <v>1472682</v>
      </c>
      <c r="B671" s="1">
        <v>42934</v>
      </c>
      <c r="C671" s="2">
        <v>0.42533564814814817</v>
      </c>
      <c r="D671" s="2">
        <v>0.43167824074074074</v>
      </c>
      <c r="E671" t="str">
        <f>IF(LEN(telefony3[[#This Row],[nr]])=7,"stacjonarny",IF(LEN(telefony3[[#This Row],[nr]])=8,"komórkowy","zagraniczne"))</f>
        <v>stacjonarny</v>
      </c>
      <c r="F6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671" s="11">
        <v>7836418</v>
      </c>
      <c r="P671" s="20">
        <v>42934</v>
      </c>
      <c r="Q671" s="21">
        <v>0.4354513888888889</v>
      </c>
      <c r="R671" s="21">
        <v>0.43745370370370368</v>
      </c>
      <c r="S671" s="11" t="s">
        <v>9</v>
      </c>
      <c r="T671" s="35">
        <v>3</v>
      </c>
      <c r="U671" s="11"/>
    </row>
    <row r="672" spans="1:21" hidden="1" x14ac:dyDescent="0.25">
      <c r="A672">
        <v>69734527</v>
      </c>
      <c r="B672" s="1">
        <v>42937</v>
      </c>
      <c r="C672" s="2">
        <v>0.42084490740740743</v>
      </c>
      <c r="D672" s="2">
        <v>0.43167824074074074</v>
      </c>
      <c r="E672" t="str">
        <f>IF(LEN(telefony3[[#This Row],[nr]])=7,"stacjonarny",IF(LEN(telefony3[[#This Row],[nr]])=8,"komórkowy","zagraniczne"))</f>
        <v>komórkowy</v>
      </c>
      <c r="F6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72" s="13">
        <v>6312575</v>
      </c>
      <c r="P672" s="17">
        <v>42919</v>
      </c>
      <c r="Q672" s="18">
        <v>0.4309837962962963</v>
      </c>
      <c r="R672" s="18">
        <v>0.43748842592592591</v>
      </c>
      <c r="S672" s="13" t="s">
        <v>9</v>
      </c>
      <c r="T672" s="34">
        <v>10</v>
      </c>
      <c r="U672" s="13"/>
    </row>
    <row r="673" spans="1:21" hidden="1" x14ac:dyDescent="0.25">
      <c r="A673">
        <v>34556399</v>
      </c>
      <c r="B673" s="1">
        <v>42923</v>
      </c>
      <c r="C673" s="2">
        <v>0.43146990740740743</v>
      </c>
      <c r="D673" s="2">
        <v>0.43192129629629628</v>
      </c>
      <c r="E673" t="str">
        <f>IF(LEN(telefony3[[#This Row],[nr]])=7,"stacjonarny",IF(LEN(telefony3[[#This Row],[nr]])=8,"komórkowy","zagraniczne"))</f>
        <v>komórkowy</v>
      </c>
      <c r="F6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673" s="11">
        <v>89263578</v>
      </c>
      <c r="P673" s="20">
        <v>42942</v>
      </c>
      <c r="Q673" s="21">
        <v>0.42912037037037037</v>
      </c>
      <c r="R673" s="21">
        <v>0.43753472222222223</v>
      </c>
      <c r="S673" s="11" t="s">
        <v>8</v>
      </c>
      <c r="T673" s="35">
        <v>13</v>
      </c>
      <c r="U673" s="11"/>
    </row>
    <row r="674" spans="1:21" hidden="1" x14ac:dyDescent="0.25">
      <c r="A674">
        <v>5333653356</v>
      </c>
      <c r="B674" s="1">
        <v>42935</v>
      </c>
      <c r="C674" s="2">
        <v>0.42684027777777778</v>
      </c>
      <c r="D674" s="2">
        <v>0.43207175925925928</v>
      </c>
      <c r="E674" t="str">
        <f>IF(LEN(telefony3[[#This Row],[nr]])=7,"stacjonarny",IF(LEN(telefony3[[#This Row],[nr]])=8,"komórkowy","zagraniczne"))</f>
        <v>zagraniczne</v>
      </c>
      <c r="F6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74" s="13">
        <v>7511410</v>
      </c>
      <c r="P674" s="17">
        <v>42942</v>
      </c>
      <c r="Q674" s="18">
        <v>0.43304398148148149</v>
      </c>
      <c r="R674" s="18">
        <v>0.43761574074074072</v>
      </c>
      <c r="S674" s="13" t="s">
        <v>9</v>
      </c>
      <c r="T674" s="34">
        <v>7</v>
      </c>
      <c r="U674" s="13"/>
    </row>
    <row r="675" spans="1:21" hidden="1" x14ac:dyDescent="0.25">
      <c r="A675">
        <v>7415603</v>
      </c>
      <c r="B675" s="1">
        <v>42919</v>
      </c>
      <c r="C675" s="2">
        <v>0.42078703703703701</v>
      </c>
      <c r="D675" s="2">
        <v>0.43216435185185187</v>
      </c>
      <c r="E675" t="str">
        <f>IF(LEN(telefony3[[#This Row],[nr]])=7,"stacjonarny",IF(LEN(telefony3[[#This Row],[nr]])=8,"komórkowy","zagraniczne"))</f>
        <v>stacjonarny</v>
      </c>
      <c r="F6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675" s="11">
        <v>2569721</v>
      </c>
      <c r="P675" s="20">
        <v>42940</v>
      </c>
      <c r="Q675" s="21">
        <v>0.43133101851851852</v>
      </c>
      <c r="R675" s="21">
        <v>0.43762731481481482</v>
      </c>
      <c r="S675" s="11" t="s">
        <v>9</v>
      </c>
      <c r="T675" s="35">
        <v>10</v>
      </c>
      <c r="U675" s="11"/>
    </row>
    <row r="676" spans="1:21" hidden="1" x14ac:dyDescent="0.25">
      <c r="A676">
        <v>3824660</v>
      </c>
      <c r="B676" s="1">
        <v>42927</v>
      </c>
      <c r="C676" s="2">
        <v>0.4238425925925926</v>
      </c>
      <c r="D676" s="2">
        <v>0.4321875</v>
      </c>
      <c r="E676" t="str">
        <f>IF(LEN(telefony3[[#This Row],[nr]])=7,"stacjonarny",IF(LEN(telefony3[[#This Row],[nr]])=8,"komórkowy","zagraniczne"))</f>
        <v>stacjonarny</v>
      </c>
      <c r="F6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676" s="13">
        <v>84589848</v>
      </c>
      <c r="P676" s="17">
        <v>42927</v>
      </c>
      <c r="Q676" s="18">
        <v>0.43539351851851854</v>
      </c>
      <c r="R676" s="18">
        <v>0.43763888888888891</v>
      </c>
      <c r="S676" s="13" t="s">
        <v>8</v>
      </c>
      <c r="T676" s="34">
        <v>4</v>
      </c>
      <c r="U676" s="13"/>
    </row>
    <row r="677" spans="1:21" hidden="1" x14ac:dyDescent="0.25">
      <c r="A677">
        <v>7536096</v>
      </c>
      <c r="B677" s="1">
        <v>42937</v>
      </c>
      <c r="C677" s="2">
        <v>0.42357638888888888</v>
      </c>
      <c r="D677" s="2">
        <v>0.4322685185185185</v>
      </c>
      <c r="E677" t="str">
        <f>IF(LEN(telefony3[[#This Row],[nr]])=7,"stacjonarny",IF(LEN(telefony3[[#This Row],[nr]])=8,"komórkowy","zagraniczne"))</f>
        <v>stacjonarny</v>
      </c>
      <c r="F6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677" s="11">
        <v>60158843</v>
      </c>
      <c r="P677" s="20">
        <v>42937</v>
      </c>
      <c r="Q677" s="21">
        <v>0.42814814814814817</v>
      </c>
      <c r="R677" s="21">
        <v>0.43784722222222222</v>
      </c>
      <c r="S677" s="11" t="s">
        <v>8</v>
      </c>
      <c r="T677" s="35">
        <v>14</v>
      </c>
      <c r="U677" s="11"/>
    </row>
    <row r="678" spans="1:21" hidden="1" x14ac:dyDescent="0.25">
      <c r="A678">
        <v>27798660</v>
      </c>
      <c r="B678" s="1">
        <v>42943</v>
      </c>
      <c r="C678" s="2">
        <v>0.42925925925925928</v>
      </c>
      <c r="D678" s="2">
        <v>0.43239583333333331</v>
      </c>
      <c r="E678" t="str">
        <f>IF(LEN(telefony3[[#This Row],[nr]])=7,"stacjonarny",IF(LEN(telefony3[[#This Row],[nr]])=8,"komórkowy","zagraniczne"))</f>
        <v>komórkowy</v>
      </c>
      <c r="F6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678" s="13">
        <v>48676568</v>
      </c>
      <c r="P678" s="17">
        <v>42923</v>
      </c>
      <c r="Q678" s="18">
        <v>0.43313657407407408</v>
      </c>
      <c r="R678" s="18">
        <v>0.43811342592592595</v>
      </c>
      <c r="S678" s="13" t="s">
        <v>8</v>
      </c>
      <c r="T678" s="34">
        <v>8</v>
      </c>
      <c r="U678" s="13"/>
    </row>
    <row r="679" spans="1:21" hidden="1" x14ac:dyDescent="0.25">
      <c r="A679">
        <v>5815339</v>
      </c>
      <c r="B679" s="1">
        <v>42927</v>
      </c>
      <c r="C679" s="2">
        <v>0.42818287037037039</v>
      </c>
      <c r="D679" s="2">
        <v>0.43273148148148149</v>
      </c>
      <c r="E679" t="str">
        <f>IF(LEN(telefony3[[#This Row],[nr]])=7,"stacjonarny",IF(LEN(telefony3[[#This Row],[nr]])=8,"komórkowy","zagraniczne"))</f>
        <v>stacjonarny</v>
      </c>
      <c r="F6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79" s="11">
        <v>7589993</v>
      </c>
      <c r="P679" s="20">
        <v>42935</v>
      </c>
      <c r="Q679" s="21">
        <v>0.43185185185185188</v>
      </c>
      <c r="R679" s="21">
        <v>0.4382638888888889</v>
      </c>
      <c r="S679" s="11" t="s">
        <v>9</v>
      </c>
      <c r="T679" s="35">
        <v>10</v>
      </c>
      <c r="U679" s="11"/>
    </row>
    <row r="680" spans="1:21" hidden="1" x14ac:dyDescent="0.25">
      <c r="A680">
        <v>18084593</v>
      </c>
      <c r="B680" s="1">
        <v>42922</v>
      </c>
      <c r="C680" s="2">
        <v>0.42482638888888891</v>
      </c>
      <c r="D680" s="2">
        <v>0.43292824074074077</v>
      </c>
      <c r="E680" t="str">
        <f>IF(LEN(telefony3[[#This Row],[nr]])=7,"stacjonarny",IF(LEN(telefony3[[#This Row],[nr]])=8,"komórkowy","zagraniczne"))</f>
        <v>komórkowy</v>
      </c>
      <c r="F6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680" s="13">
        <v>81613163</v>
      </c>
      <c r="P680" s="17">
        <v>42941</v>
      </c>
      <c r="Q680" s="18">
        <v>0.43004629629629632</v>
      </c>
      <c r="R680" s="18">
        <v>0.43855324074074076</v>
      </c>
      <c r="S680" s="13" t="s">
        <v>8</v>
      </c>
      <c r="T680" s="34">
        <v>13</v>
      </c>
      <c r="U680" s="13"/>
    </row>
    <row r="681" spans="1:21" hidden="1" x14ac:dyDescent="0.25">
      <c r="A681">
        <v>3153283</v>
      </c>
      <c r="B681" s="1">
        <v>42926</v>
      </c>
      <c r="C681" s="2">
        <v>0.42396990740740742</v>
      </c>
      <c r="D681" s="2">
        <v>0.43335648148148148</v>
      </c>
      <c r="E681" t="str">
        <f>IF(LEN(telefony3[[#This Row],[nr]])=7,"stacjonarny",IF(LEN(telefony3[[#This Row],[nr]])=8,"komórkowy","zagraniczne"))</f>
        <v>stacjonarny</v>
      </c>
      <c r="F6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81" s="11">
        <v>2611045</v>
      </c>
      <c r="P681" s="20">
        <v>42944</v>
      </c>
      <c r="Q681" s="21">
        <v>0.43131944444444442</v>
      </c>
      <c r="R681" s="21">
        <v>0.4387152777777778</v>
      </c>
      <c r="S681" s="11" t="s">
        <v>9</v>
      </c>
      <c r="T681" s="35">
        <v>11</v>
      </c>
      <c r="U681" s="11"/>
    </row>
    <row r="682" spans="1:21" hidden="1" x14ac:dyDescent="0.25">
      <c r="A682">
        <v>28185580</v>
      </c>
      <c r="B682" s="1">
        <v>42933</v>
      </c>
      <c r="C682" s="2">
        <v>0.43086805555555557</v>
      </c>
      <c r="D682" s="2">
        <v>0.43388888888888888</v>
      </c>
      <c r="E682" t="str">
        <f>IF(LEN(telefony3[[#This Row],[nr]])=7,"stacjonarny",IF(LEN(telefony3[[#This Row],[nr]])=8,"komórkowy","zagraniczne"))</f>
        <v>komórkowy</v>
      </c>
      <c r="F6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682" s="13">
        <v>38535407</v>
      </c>
      <c r="P682" s="17">
        <v>42919</v>
      </c>
      <c r="Q682" s="18">
        <v>0.43824074074074076</v>
      </c>
      <c r="R682" s="18">
        <v>0.43913194444444442</v>
      </c>
      <c r="S682" s="13" t="s">
        <v>8</v>
      </c>
      <c r="T682" s="34">
        <v>2</v>
      </c>
      <c r="U682" s="13"/>
    </row>
    <row r="683" spans="1:21" hidden="1" x14ac:dyDescent="0.25">
      <c r="A683">
        <v>6275284312</v>
      </c>
      <c r="B683" s="1">
        <v>42929</v>
      </c>
      <c r="C683" s="2">
        <v>0.4291550925925926</v>
      </c>
      <c r="D683" s="2">
        <v>0.4339351851851852</v>
      </c>
      <c r="E683" t="str">
        <f>IF(LEN(telefony3[[#This Row],[nr]])=7,"stacjonarny",IF(LEN(telefony3[[#This Row],[nr]])=8,"komórkowy","zagraniczne"))</f>
        <v>zagraniczne</v>
      </c>
      <c r="F6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83" s="11">
        <v>37077953</v>
      </c>
      <c r="P683" s="20">
        <v>42943</v>
      </c>
      <c r="Q683" s="21">
        <v>0.43262731481481481</v>
      </c>
      <c r="R683" s="21">
        <v>0.43929398148148147</v>
      </c>
      <c r="S683" s="11" t="s">
        <v>8</v>
      </c>
      <c r="T683" s="35">
        <v>10</v>
      </c>
      <c r="U683" s="11"/>
    </row>
    <row r="684" spans="1:21" hidden="1" x14ac:dyDescent="0.25">
      <c r="A684">
        <v>9874705</v>
      </c>
      <c r="B684" s="1">
        <v>42921</v>
      </c>
      <c r="C684" s="2">
        <v>0.4274074074074074</v>
      </c>
      <c r="D684" s="2">
        <v>0.43408564814814815</v>
      </c>
      <c r="E684" t="str">
        <f>IF(LEN(telefony3[[#This Row],[nr]])=7,"stacjonarny",IF(LEN(telefony3[[#This Row],[nr]])=8,"komórkowy","zagraniczne"))</f>
        <v>stacjonarny</v>
      </c>
      <c r="F6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684" s="13">
        <v>6341482</v>
      </c>
      <c r="P684" s="17">
        <v>42926</v>
      </c>
      <c r="Q684" s="18">
        <v>0.42922453703703706</v>
      </c>
      <c r="R684" s="18">
        <v>0.43947916666666664</v>
      </c>
      <c r="S684" s="13" t="s">
        <v>9</v>
      </c>
      <c r="T684" s="34">
        <v>15</v>
      </c>
      <c r="U684" s="13"/>
    </row>
    <row r="685" spans="1:21" hidden="1" x14ac:dyDescent="0.25">
      <c r="A685">
        <v>2434652</v>
      </c>
      <c r="B685" s="1">
        <v>42928</v>
      </c>
      <c r="C685" s="2">
        <v>0.42370370370370369</v>
      </c>
      <c r="D685" s="2">
        <v>0.43412037037037038</v>
      </c>
      <c r="E685" t="str">
        <f>IF(LEN(telefony3[[#This Row],[nr]])=7,"stacjonarny",IF(LEN(telefony3[[#This Row],[nr]])=8,"komórkowy","zagraniczne"))</f>
        <v>stacjonarny</v>
      </c>
      <c r="F6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685" s="11">
        <v>5588421</v>
      </c>
      <c r="P685" s="20">
        <v>42935</v>
      </c>
      <c r="Q685" s="21">
        <v>0.43365740740740738</v>
      </c>
      <c r="R685" s="21">
        <v>0.43964120370370369</v>
      </c>
      <c r="S685" s="11" t="s">
        <v>9</v>
      </c>
      <c r="T685" s="35">
        <v>9</v>
      </c>
      <c r="U685" s="11"/>
    </row>
    <row r="686" spans="1:21" hidden="1" x14ac:dyDescent="0.25">
      <c r="A686">
        <v>4939683</v>
      </c>
      <c r="B686" s="1">
        <v>42928</v>
      </c>
      <c r="C686" s="2">
        <v>0.42650462962962965</v>
      </c>
      <c r="D686" s="2">
        <v>0.43417824074074074</v>
      </c>
      <c r="E686" t="str">
        <f>IF(LEN(telefony3[[#This Row],[nr]])=7,"stacjonarny",IF(LEN(telefony3[[#This Row],[nr]])=8,"komórkowy","zagraniczne"))</f>
        <v>stacjonarny</v>
      </c>
      <c r="F6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686" s="13">
        <v>4212838</v>
      </c>
      <c r="P686" s="17">
        <v>42934</v>
      </c>
      <c r="Q686" s="18">
        <v>0.43420138888888887</v>
      </c>
      <c r="R686" s="18">
        <v>0.43973379629629628</v>
      </c>
      <c r="S686" s="13" t="s">
        <v>9</v>
      </c>
      <c r="T686" s="34">
        <v>8</v>
      </c>
      <c r="U686" s="13"/>
    </row>
    <row r="687" spans="1:21" hidden="1" x14ac:dyDescent="0.25">
      <c r="A687">
        <v>1692981</v>
      </c>
      <c r="B687" s="1">
        <v>42929</v>
      </c>
      <c r="C687" s="2">
        <v>0.43297453703703703</v>
      </c>
      <c r="D687" s="2">
        <v>0.43424768518518519</v>
      </c>
      <c r="E687" t="str">
        <f>IF(LEN(telefony3[[#This Row],[nr]])=7,"stacjonarny",IF(LEN(telefony3[[#This Row],[nr]])=8,"komórkowy","zagraniczne"))</f>
        <v>stacjonarny</v>
      </c>
      <c r="F6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687" s="11">
        <v>1482340</v>
      </c>
      <c r="P687" s="20">
        <v>42933</v>
      </c>
      <c r="Q687" s="21">
        <v>0.42983796296296295</v>
      </c>
      <c r="R687" s="21">
        <v>0.43975694444444446</v>
      </c>
      <c r="S687" s="11" t="s">
        <v>9</v>
      </c>
      <c r="T687" s="35">
        <v>15</v>
      </c>
      <c r="U687" s="11"/>
    </row>
    <row r="688" spans="1:21" hidden="1" x14ac:dyDescent="0.25">
      <c r="A688">
        <v>43885630</v>
      </c>
      <c r="B688" s="1">
        <v>42934</v>
      </c>
      <c r="C688" s="2">
        <v>0.42988425925925927</v>
      </c>
      <c r="D688" s="2">
        <v>0.43424768518518519</v>
      </c>
      <c r="E688" t="str">
        <f>IF(LEN(telefony3[[#This Row],[nr]])=7,"stacjonarny",IF(LEN(telefony3[[#This Row],[nr]])=8,"komórkowy","zagraniczne"))</f>
        <v>komórkowy</v>
      </c>
      <c r="F6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88" s="13">
        <v>1390402</v>
      </c>
      <c r="P688" s="17">
        <v>42922</v>
      </c>
      <c r="Q688" s="18">
        <v>0.42880787037037038</v>
      </c>
      <c r="R688" s="18">
        <v>0.44034722222222222</v>
      </c>
      <c r="S688" s="13" t="s">
        <v>9</v>
      </c>
      <c r="T688" s="34">
        <v>17</v>
      </c>
      <c r="U688" s="13"/>
    </row>
    <row r="689" spans="1:21" hidden="1" x14ac:dyDescent="0.25">
      <c r="A689">
        <v>6305758</v>
      </c>
      <c r="B689" s="1">
        <v>42935</v>
      </c>
      <c r="C689" s="2">
        <v>0.42912037037037037</v>
      </c>
      <c r="D689" s="2">
        <v>0.43425925925925923</v>
      </c>
      <c r="E689" t="str">
        <f>IF(LEN(telefony3[[#This Row],[nr]])=7,"stacjonarny",IF(LEN(telefony3[[#This Row],[nr]])=8,"komórkowy","zagraniczne"))</f>
        <v>stacjonarny</v>
      </c>
      <c r="F6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89" s="11">
        <v>1617146</v>
      </c>
      <c r="P689" s="20">
        <v>42937</v>
      </c>
      <c r="Q689" s="21">
        <v>0.43400462962962966</v>
      </c>
      <c r="R689" s="21">
        <v>0.44041666666666668</v>
      </c>
      <c r="S689" s="11" t="s">
        <v>9</v>
      </c>
      <c r="T689" s="35">
        <v>10</v>
      </c>
      <c r="U689" s="11"/>
    </row>
    <row r="690" spans="1:21" hidden="1" x14ac:dyDescent="0.25">
      <c r="A690">
        <v>5859235</v>
      </c>
      <c r="B690" s="1">
        <v>42922</v>
      </c>
      <c r="C690" s="2">
        <v>0.43037037037037035</v>
      </c>
      <c r="D690" s="2">
        <v>0.4344675925925926</v>
      </c>
      <c r="E690" t="str">
        <f>IF(LEN(telefony3[[#This Row],[nr]])=7,"stacjonarny",IF(LEN(telefony3[[#This Row],[nr]])=8,"komórkowy","zagraniczne"))</f>
        <v>stacjonarny</v>
      </c>
      <c r="F6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690" s="13">
        <v>2697566</v>
      </c>
      <c r="P690" s="17">
        <v>42940</v>
      </c>
      <c r="Q690" s="18">
        <v>0.42951388888888886</v>
      </c>
      <c r="R690" s="18">
        <v>0.44059027777777776</v>
      </c>
      <c r="S690" s="13" t="s">
        <v>9</v>
      </c>
      <c r="T690" s="34">
        <v>16</v>
      </c>
      <c r="U690" s="13"/>
    </row>
    <row r="691" spans="1:21" hidden="1" x14ac:dyDescent="0.25">
      <c r="A691">
        <v>6940373</v>
      </c>
      <c r="B691" s="1">
        <v>42941</v>
      </c>
      <c r="C691" s="2">
        <v>0.42711805555555554</v>
      </c>
      <c r="D691" s="2">
        <v>0.43450231481481483</v>
      </c>
      <c r="E691" t="str">
        <f>IF(LEN(telefony3[[#This Row],[nr]])=7,"stacjonarny",IF(LEN(telefony3[[#This Row],[nr]])=8,"komórkowy","zagraniczne"))</f>
        <v>stacjonarny</v>
      </c>
      <c r="F6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691" s="11">
        <v>3422062</v>
      </c>
      <c r="P691" s="20">
        <v>42935</v>
      </c>
      <c r="Q691" s="21">
        <v>0.43734953703703705</v>
      </c>
      <c r="R691" s="21">
        <v>0.44071759259259258</v>
      </c>
      <c r="S691" s="11" t="s">
        <v>9</v>
      </c>
      <c r="T691" s="35">
        <v>5</v>
      </c>
      <c r="U691" s="11"/>
    </row>
    <row r="692" spans="1:21" hidden="1" x14ac:dyDescent="0.25">
      <c r="A692">
        <v>4702334</v>
      </c>
      <c r="B692" s="1">
        <v>42923</v>
      </c>
      <c r="C692" s="2">
        <v>0.4255902777777778</v>
      </c>
      <c r="D692" s="2">
        <v>0.43464120370370368</v>
      </c>
      <c r="E692" t="str">
        <f>IF(LEN(telefony3[[#This Row],[nr]])=7,"stacjonarny",IF(LEN(telefony3[[#This Row],[nr]])=8,"komórkowy","zagraniczne"))</f>
        <v>stacjonarny</v>
      </c>
      <c r="F6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92" s="13">
        <v>6047761</v>
      </c>
      <c r="P692" s="17">
        <v>42944</v>
      </c>
      <c r="Q692" s="18">
        <v>0.43351851851851853</v>
      </c>
      <c r="R692" s="18">
        <v>0.4412152777777778</v>
      </c>
      <c r="S692" s="13" t="s">
        <v>9</v>
      </c>
      <c r="T692" s="34">
        <v>12</v>
      </c>
      <c r="U692" s="13"/>
    </row>
    <row r="693" spans="1:21" hidden="1" x14ac:dyDescent="0.25">
      <c r="A693">
        <v>5528648</v>
      </c>
      <c r="B693" s="1">
        <v>42920</v>
      </c>
      <c r="C693" s="2">
        <v>0.42591435185185184</v>
      </c>
      <c r="D693" s="2">
        <v>0.43486111111111109</v>
      </c>
      <c r="E693" t="str">
        <f>IF(LEN(telefony3[[#This Row],[nr]])=7,"stacjonarny",IF(LEN(telefony3[[#This Row],[nr]])=8,"komórkowy","zagraniczne"))</f>
        <v>stacjonarny</v>
      </c>
      <c r="F6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693" s="11">
        <v>8768896</v>
      </c>
      <c r="P693" s="20">
        <v>42922</v>
      </c>
      <c r="Q693" s="21">
        <v>0.43590277777777775</v>
      </c>
      <c r="R693" s="21">
        <v>0.44127314814814816</v>
      </c>
      <c r="S693" s="11" t="s">
        <v>9</v>
      </c>
      <c r="T693" s="35">
        <v>8</v>
      </c>
      <c r="U693" s="11"/>
    </row>
    <row r="694" spans="1:21" hidden="1" x14ac:dyDescent="0.25">
      <c r="A694">
        <v>2157195</v>
      </c>
      <c r="B694" s="1">
        <v>42920</v>
      </c>
      <c r="C694" s="2">
        <v>0.42942129629629627</v>
      </c>
      <c r="D694" s="2">
        <v>0.4349189814814815</v>
      </c>
      <c r="E694" t="str">
        <f>IF(LEN(telefony3[[#This Row],[nr]])=7,"stacjonarny",IF(LEN(telefony3[[#This Row],[nr]])=8,"komórkowy","zagraniczne"))</f>
        <v>stacjonarny</v>
      </c>
      <c r="F6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694" s="13">
        <v>28282891</v>
      </c>
      <c r="P694" s="17">
        <v>42937</v>
      </c>
      <c r="Q694" s="18">
        <v>0.4307523148148148</v>
      </c>
      <c r="R694" s="18">
        <v>0.4412847222222222</v>
      </c>
      <c r="S694" s="13" t="s">
        <v>8</v>
      </c>
      <c r="T694" s="34">
        <v>16</v>
      </c>
      <c r="U694" s="13"/>
    </row>
    <row r="695" spans="1:21" hidden="1" x14ac:dyDescent="0.25">
      <c r="A695">
        <v>4093292</v>
      </c>
      <c r="B695" s="1">
        <v>42919</v>
      </c>
      <c r="C695" s="2">
        <v>0.43038194444444444</v>
      </c>
      <c r="D695" s="2">
        <v>0.43494212962962964</v>
      </c>
      <c r="E695" t="str">
        <f>IF(LEN(telefony3[[#This Row],[nr]])=7,"stacjonarny",IF(LEN(telefony3[[#This Row],[nr]])=8,"komórkowy","zagraniczne"))</f>
        <v>stacjonarny</v>
      </c>
      <c r="F6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695" s="11">
        <v>1268336</v>
      </c>
      <c r="P695" s="20">
        <v>42936</v>
      </c>
      <c r="Q695" s="21">
        <v>0.43172453703703706</v>
      </c>
      <c r="R695" s="21">
        <v>0.44153935185185184</v>
      </c>
      <c r="S695" s="11" t="s">
        <v>9</v>
      </c>
      <c r="T695" s="35">
        <v>15</v>
      </c>
      <c r="U695" s="11"/>
    </row>
    <row r="696" spans="1:21" hidden="1" x14ac:dyDescent="0.25">
      <c r="A696">
        <v>1588418</v>
      </c>
      <c r="B696" s="1">
        <v>42935</v>
      </c>
      <c r="C696" s="2">
        <v>0.42422453703703705</v>
      </c>
      <c r="D696" s="2">
        <v>0.43512731481481481</v>
      </c>
      <c r="E696" t="str">
        <f>IF(LEN(telefony3[[#This Row],[nr]])=7,"stacjonarny",IF(LEN(telefony3[[#This Row],[nr]])=8,"komórkowy","zagraniczne"))</f>
        <v>stacjonarny</v>
      </c>
      <c r="F6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696" s="13">
        <v>6124638</v>
      </c>
      <c r="P696" s="17">
        <v>42947</v>
      </c>
      <c r="Q696" s="18">
        <v>0.43162037037037038</v>
      </c>
      <c r="R696" s="18">
        <v>0.44153935185185184</v>
      </c>
      <c r="S696" s="13" t="s">
        <v>9</v>
      </c>
      <c r="T696" s="34">
        <v>15</v>
      </c>
      <c r="U696" s="13"/>
    </row>
    <row r="697" spans="1:21" hidden="1" x14ac:dyDescent="0.25">
      <c r="A697">
        <v>3232376</v>
      </c>
      <c r="B697" s="1">
        <v>42930</v>
      </c>
      <c r="C697" s="2">
        <v>0.42584490740740738</v>
      </c>
      <c r="D697" s="2">
        <v>0.43512731481481481</v>
      </c>
      <c r="E697" t="str">
        <f>IF(LEN(telefony3[[#This Row],[nr]])=7,"stacjonarny",IF(LEN(telefony3[[#This Row],[nr]])=8,"komórkowy","zagraniczne"))</f>
        <v>stacjonarny</v>
      </c>
      <c r="F6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697" s="11">
        <v>45373038</v>
      </c>
      <c r="P697" s="20">
        <v>42935</v>
      </c>
      <c r="Q697" s="21">
        <v>0.43180555555555555</v>
      </c>
      <c r="R697" s="21">
        <v>0.44175925925925924</v>
      </c>
      <c r="S697" s="11" t="s">
        <v>8</v>
      </c>
      <c r="T697" s="35">
        <v>15</v>
      </c>
      <c r="U697" s="11"/>
    </row>
    <row r="698" spans="1:21" hidden="1" x14ac:dyDescent="0.25">
      <c r="A698">
        <v>44200961</v>
      </c>
      <c r="B698" s="1">
        <v>42922</v>
      </c>
      <c r="C698" s="2">
        <v>0.42920138888888887</v>
      </c>
      <c r="D698" s="2">
        <v>0.43532407407407409</v>
      </c>
      <c r="E698" t="str">
        <f>IF(LEN(telefony3[[#This Row],[nr]])=7,"stacjonarny",IF(LEN(telefony3[[#This Row],[nr]])=8,"komórkowy","zagraniczne"))</f>
        <v>komórkowy</v>
      </c>
      <c r="F6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698" s="13">
        <v>88366261</v>
      </c>
      <c r="P698" s="17">
        <v>42943</v>
      </c>
      <c r="Q698" s="18">
        <v>0.44006944444444446</v>
      </c>
      <c r="R698" s="18">
        <v>0.44208333333333333</v>
      </c>
      <c r="S698" s="13" t="s">
        <v>8</v>
      </c>
      <c r="T698" s="34">
        <v>3</v>
      </c>
      <c r="U698" s="13"/>
    </row>
    <row r="699" spans="1:21" hidden="1" x14ac:dyDescent="0.25">
      <c r="A699">
        <v>6821027</v>
      </c>
      <c r="B699" s="1">
        <v>42928</v>
      </c>
      <c r="C699" s="2">
        <v>0.42766203703703703</v>
      </c>
      <c r="D699" s="2">
        <v>0.43533564814814812</v>
      </c>
      <c r="E699" t="str">
        <f>IF(LEN(telefony3[[#This Row],[nr]])=7,"stacjonarny",IF(LEN(telefony3[[#This Row],[nr]])=8,"komórkowy","zagraniczne"))</f>
        <v>stacjonarny</v>
      </c>
      <c r="F6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699" s="11">
        <v>21303266</v>
      </c>
      <c r="P699" s="20">
        <v>42943</v>
      </c>
      <c r="Q699" s="21">
        <v>0.4384953703703704</v>
      </c>
      <c r="R699" s="21">
        <v>0.44209490740740742</v>
      </c>
      <c r="S699" s="11" t="s">
        <v>8</v>
      </c>
      <c r="T699" s="35">
        <v>6</v>
      </c>
      <c r="U699" s="11"/>
    </row>
    <row r="700" spans="1:21" hidden="1" x14ac:dyDescent="0.25">
      <c r="A700">
        <v>5543741</v>
      </c>
      <c r="B700" s="1">
        <v>42934</v>
      </c>
      <c r="C700" s="2">
        <v>0.42997685185185186</v>
      </c>
      <c r="D700" s="2">
        <v>0.43590277777777775</v>
      </c>
      <c r="E700" t="str">
        <f>IF(LEN(telefony3[[#This Row],[nr]])=7,"stacjonarny",IF(LEN(telefony3[[#This Row],[nr]])=8,"komórkowy","zagraniczne"))</f>
        <v>stacjonarny</v>
      </c>
      <c r="F7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700" s="13">
        <v>66871690</v>
      </c>
      <c r="P700" s="17">
        <v>42943</v>
      </c>
      <c r="Q700" s="18">
        <v>0.44003472222222223</v>
      </c>
      <c r="R700" s="18">
        <v>0.44219907407407405</v>
      </c>
      <c r="S700" s="13" t="s">
        <v>8</v>
      </c>
      <c r="T700" s="34">
        <v>4</v>
      </c>
      <c r="U700" s="13"/>
    </row>
    <row r="701" spans="1:21" hidden="1" x14ac:dyDescent="0.25">
      <c r="A701">
        <v>67964973</v>
      </c>
      <c r="B701" s="1">
        <v>42926</v>
      </c>
      <c r="C701" s="2">
        <v>0.43475694444444446</v>
      </c>
      <c r="D701" s="2">
        <v>0.43590277777777775</v>
      </c>
      <c r="E701" t="str">
        <f>IF(LEN(telefony3[[#This Row],[nr]])=7,"stacjonarny",IF(LEN(telefony3[[#This Row],[nr]])=8,"komórkowy","zagraniczne"))</f>
        <v>komórkowy</v>
      </c>
      <c r="F7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01" s="11">
        <v>6312575</v>
      </c>
      <c r="P701" s="20">
        <v>42921</v>
      </c>
      <c r="Q701" s="21">
        <v>0.43234953703703705</v>
      </c>
      <c r="R701" s="21">
        <v>0.44233796296296296</v>
      </c>
      <c r="S701" s="11" t="s">
        <v>9</v>
      </c>
      <c r="T701" s="35">
        <v>15</v>
      </c>
      <c r="U701" s="11"/>
    </row>
    <row r="702" spans="1:21" hidden="1" x14ac:dyDescent="0.25">
      <c r="A702">
        <v>4222605</v>
      </c>
      <c r="B702" s="1">
        <v>42933</v>
      </c>
      <c r="C702" s="2">
        <v>0.43375000000000002</v>
      </c>
      <c r="D702" s="2">
        <v>0.43592592592592594</v>
      </c>
      <c r="E702" t="str">
        <f>IF(LEN(telefony3[[#This Row],[nr]])=7,"stacjonarny",IF(LEN(telefony3[[#This Row],[nr]])=8,"komórkowy","zagraniczne"))</f>
        <v>stacjonarny</v>
      </c>
      <c r="F7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702" s="13">
        <v>70606958</v>
      </c>
      <c r="P702" s="17">
        <v>42943</v>
      </c>
      <c r="Q702" s="18">
        <v>0.43387731481481484</v>
      </c>
      <c r="R702" s="18">
        <v>0.44252314814814814</v>
      </c>
      <c r="S702" s="13" t="s">
        <v>8</v>
      </c>
      <c r="T702" s="34">
        <v>13</v>
      </c>
      <c r="U702" s="13"/>
    </row>
    <row r="703" spans="1:21" hidden="1" x14ac:dyDescent="0.25">
      <c r="A703">
        <v>7747085</v>
      </c>
      <c r="B703" s="1">
        <v>42920</v>
      </c>
      <c r="C703" s="2">
        <v>0.43247685185185186</v>
      </c>
      <c r="D703" s="2">
        <v>0.43613425925925925</v>
      </c>
      <c r="E703" t="str">
        <f>IF(LEN(telefony3[[#This Row],[nr]])=7,"stacjonarny",IF(LEN(telefony3[[#This Row],[nr]])=8,"komórkowy","zagraniczne"))</f>
        <v>stacjonarny</v>
      </c>
      <c r="F7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703" s="11">
        <v>4555937</v>
      </c>
      <c r="P703" s="20">
        <v>42930</v>
      </c>
      <c r="Q703" s="21">
        <v>0.43956018518518519</v>
      </c>
      <c r="R703" s="21">
        <v>0.44253472222222223</v>
      </c>
      <c r="S703" s="11" t="s">
        <v>9</v>
      </c>
      <c r="T703" s="35">
        <v>5</v>
      </c>
      <c r="U703" s="11"/>
    </row>
    <row r="704" spans="1:21" hidden="1" x14ac:dyDescent="0.25">
      <c r="A704">
        <v>3785540</v>
      </c>
      <c r="B704" s="1">
        <v>42933</v>
      </c>
      <c r="C704" s="2">
        <v>0.43569444444444444</v>
      </c>
      <c r="D704" s="2">
        <v>0.4362037037037037</v>
      </c>
      <c r="E704" t="str">
        <f>IF(LEN(telefony3[[#This Row],[nr]])=7,"stacjonarny",IF(LEN(telefony3[[#This Row],[nr]])=8,"komórkowy","zagraniczne"))</f>
        <v>stacjonarny</v>
      </c>
      <c r="F7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704" s="13">
        <v>9088045</v>
      </c>
      <c r="P704" s="17">
        <v>42922</v>
      </c>
      <c r="Q704" s="18">
        <v>0.44063657407407408</v>
      </c>
      <c r="R704" s="18">
        <v>0.44285879629629632</v>
      </c>
      <c r="S704" s="13" t="s">
        <v>9</v>
      </c>
      <c r="T704" s="34">
        <v>4</v>
      </c>
      <c r="U704" s="13"/>
    </row>
    <row r="705" spans="1:21" hidden="1" x14ac:dyDescent="0.25">
      <c r="A705">
        <v>4305632</v>
      </c>
      <c r="B705" s="1">
        <v>42936</v>
      </c>
      <c r="C705" s="2">
        <v>0.42534722222222221</v>
      </c>
      <c r="D705" s="2">
        <v>0.43634259259259262</v>
      </c>
      <c r="E705" t="str">
        <f>IF(LEN(telefony3[[#This Row],[nr]])=7,"stacjonarny",IF(LEN(telefony3[[#This Row],[nr]])=8,"komórkowy","zagraniczne"))</f>
        <v>stacjonarny</v>
      </c>
      <c r="F7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05" s="11">
        <v>6299545</v>
      </c>
      <c r="P705" s="20">
        <v>42929</v>
      </c>
      <c r="Q705" s="21">
        <v>0.43986111111111109</v>
      </c>
      <c r="R705" s="21">
        <v>0.44298611111111114</v>
      </c>
      <c r="S705" s="11" t="s">
        <v>9</v>
      </c>
      <c r="T705" s="35">
        <v>5</v>
      </c>
      <c r="U705" s="11"/>
    </row>
    <row r="706" spans="1:21" hidden="1" x14ac:dyDescent="0.25">
      <c r="A706">
        <v>6689117</v>
      </c>
      <c r="B706" s="1">
        <v>42933</v>
      </c>
      <c r="C706" s="2">
        <v>0.43546296296296294</v>
      </c>
      <c r="D706" s="2">
        <v>0.43662037037037038</v>
      </c>
      <c r="E706" t="str">
        <f>IF(LEN(telefony3[[#This Row],[nr]])=7,"stacjonarny",IF(LEN(telefony3[[#This Row],[nr]])=8,"komórkowy","zagraniczne"))</f>
        <v>stacjonarny</v>
      </c>
      <c r="F7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06" s="13">
        <v>9662407</v>
      </c>
      <c r="P706" s="17">
        <v>42935</v>
      </c>
      <c r="Q706" s="18">
        <v>0.43509259259259259</v>
      </c>
      <c r="R706" s="18">
        <v>0.44364583333333335</v>
      </c>
      <c r="S706" s="13" t="s">
        <v>9</v>
      </c>
      <c r="T706" s="34">
        <v>13</v>
      </c>
      <c r="U706" s="13"/>
    </row>
    <row r="707" spans="1:21" hidden="1" x14ac:dyDescent="0.25">
      <c r="A707">
        <v>2590674</v>
      </c>
      <c r="B707" s="1">
        <v>42934</v>
      </c>
      <c r="C707" s="2">
        <v>0.43025462962962963</v>
      </c>
      <c r="D707" s="2">
        <v>0.43677083333333333</v>
      </c>
      <c r="E707" t="str">
        <f>IF(LEN(telefony3[[#This Row],[nr]])=7,"stacjonarny",IF(LEN(telefony3[[#This Row],[nr]])=8,"komórkowy","zagraniczne"))</f>
        <v>stacjonarny</v>
      </c>
      <c r="F7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07" s="11">
        <v>51855396</v>
      </c>
      <c r="P707" s="20">
        <v>42922</v>
      </c>
      <c r="Q707" s="21">
        <v>0.43266203703703704</v>
      </c>
      <c r="R707" s="21">
        <v>0.44364583333333335</v>
      </c>
      <c r="S707" s="11" t="s">
        <v>8</v>
      </c>
      <c r="T707" s="35">
        <v>16</v>
      </c>
      <c r="U707" s="11"/>
    </row>
    <row r="708" spans="1:21" hidden="1" x14ac:dyDescent="0.25">
      <c r="A708">
        <v>6976431</v>
      </c>
      <c r="B708" s="1">
        <v>42919</v>
      </c>
      <c r="C708" s="2">
        <v>0.4281712962962963</v>
      </c>
      <c r="D708" s="2">
        <v>0.43692129629629628</v>
      </c>
      <c r="E708" t="str">
        <f>IF(LEN(telefony3[[#This Row],[nr]])=7,"stacjonarny",IF(LEN(telefony3[[#This Row],[nr]])=8,"komórkowy","zagraniczne"))</f>
        <v>stacjonarny</v>
      </c>
      <c r="F7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08" s="13">
        <v>98391891</v>
      </c>
      <c r="P708" s="17">
        <v>42942</v>
      </c>
      <c r="Q708" s="18">
        <v>0.44289351851851849</v>
      </c>
      <c r="R708" s="18">
        <v>0.44364583333333335</v>
      </c>
      <c r="S708" s="13" t="s">
        <v>8</v>
      </c>
      <c r="T708" s="34">
        <v>2</v>
      </c>
      <c r="U708" s="13"/>
    </row>
    <row r="709" spans="1:21" hidden="1" x14ac:dyDescent="0.25">
      <c r="A709">
        <v>12063341</v>
      </c>
      <c r="B709" s="1">
        <v>42943</v>
      </c>
      <c r="C709" s="2">
        <v>0.42849537037037039</v>
      </c>
      <c r="D709" s="2">
        <v>0.4372800925925926</v>
      </c>
      <c r="E709" t="str">
        <f>IF(LEN(telefony3[[#This Row],[nr]])=7,"stacjonarny",IF(LEN(telefony3[[#This Row],[nr]])=8,"komórkowy","zagraniczne"))</f>
        <v>komórkowy</v>
      </c>
      <c r="F7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09" s="11">
        <v>8049834</v>
      </c>
      <c r="P709" s="20">
        <v>42926</v>
      </c>
      <c r="Q709" s="21">
        <v>0.44210648148148146</v>
      </c>
      <c r="R709" s="21">
        <v>0.44369212962962962</v>
      </c>
      <c r="S709" s="11" t="s">
        <v>9</v>
      </c>
      <c r="T709" s="35">
        <v>3</v>
      </c>
      <c r="U709" s="11"/>
    </row>
    <row r="710" spans="1:21" hidden="1" x14ac:dyDescent="0.25">
      <c r="A710">
        <v>2506618</v>
      </c>
      <c r="B710" s="1">
        <v>42921</v>
      </c>
      <c r="C710" s="2">
        <v>0.43084490740740738</v>
      </c>
      <c r="D710" s="2">
        <v>0.43738425925925928</v>
      </c>
      <c r="E710" t="str">
        <f>IF(LEN(telefony3[[#This Row],[nr]])=7,"stacjonarny",IF(LEN(telefony3[[#This Row],[nr]])=8,"komórkowy","zagraniczne"))</f>
        <v>stacjonarny</v>
      </c>
      <c r="F7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10" s="13">
        <v>9355422</v>
      </c>
      <c r="P710" s="17">
        <v>42947</v>
      </c>
      <c r="Q710" s="18">
        <v>0.43686342592592592</v>
      </c>
      <c r="R710" s="18">
        <v>0.44393518518518521</v>
      </c>
      <c r="S710" s="13" t="s">
        <v>9</v>
      </c>
      <c r="T710" s="34">
        <v>11</v>
      </c>
      <c r="U710" s="13"/>
    </row>
    <row r="711" spans="1:21" hidden="1" x14ac:dyDescent="0.25">
      <c r="A711">
        <v>7836418</v>
      </c>
      <c r="B711" s="1">
        <v>42934</v>
      </c>
      <c r="C711" s="2">
        <v>0.4354513888888889</v>
      </c>
      <c r="D711" s="2">
        <v>0.43745370370370368</v>
      </c>
      <c r="E711" t="str">
        <f>IF(LEN(telefony3[[#This Row],[nr]])=7,"stacjonarny",IF(LEN(telefony3[[#This Row],[nr]])=8,"komórkowy","zagraniczne"))</f>
        <v>stacjonarny</v>
      </c>
      <c r="F7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711" s="11">
        <v>5104536</v>
      </c>
      <c r="P711" s="20">
        <v>42928</v>
      </c>
      <c r="Q711" s="21">
        <v>0.44146990740740738</v>
      </c>
      <c r="R711" s="21">
        <v>0.44412037037037039</v>
      </c>
      <c r="S711" s="11" t="s">
        <v>9</v>
      </c>
      <c r="T711" s="35">
        <v>4</v>
      </c>
      <c r="U711" s="11"/>
    </row>
    <row r="712" spans="1:21" hidden="1" x14ac:dyDescent="0.25">
      <c r="A712">
        <v>6312575</v>
      </c>
      <c r="B712" s="1">
        <v>42919</v>
      </c>
      <c r="C712" s="2">
        <v>0.4309837962962963</v>
      </c>
      <c r="D712" s="2">
        <v>0.43748842592592591</v>
      </c>
      <c r="E712" t="str">
        <f>IF(LEN(telefony3[[#This Row],[nr]])=7,"stacjonarny",IF(LEN(telefony3[[#This Row],[nr]])=8,"komórkowy","zagraniczne"))</f>
        <v>stacjonarny</v>
      </c>
      <c r="F7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12" s="13">
        <v>38535407</v>
      </c>
      <c r="P712" s="17">
        <v>42919</v>
      </c>
      <c r="Q712" s="18">
        <v>0.43593749999999998</v>
      </c>
      <c r="R712" s="18">
        <v>0.44417824074074075</v>
      </c>
      <c r="S712" s="13" t="s">
        <v>8</v>
      </c>
      <c r="T712" s="34">
        <v>12</v>
      </c>
      <c r="U712" s="13"/>
    </row>
    <row r="713" spans="1:21" hidden="1" x14ac:dyDescent="0.25">
      <c r="A713">
        <v>89263578</v>
      </c>
      <c r="B713" s="1">
        <v>42942</v>
      </c>
      <c r="C713" s="2">
        <v>0.42912037037037037</v>
      </c>
      <c r="D713" s="2">
        <v>0.43753472222222223</v>
      </c>
      <c r="E713" t="str">
        <f>IF(LEN(telefony3[[#This Row],[nr]])=7,"stacjonarny",IF(LEN(telefony3[[#This Row],[nr]])=8,"komórkowy","zagraniczne"))</f>
        <v>komórkowy</v>
      </c>
      <c r="F7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13" s="11">
        <v>9894998</v>
      </c>
      <c r="P713" s="20">
        <v>42941</v>
      </c>
      <c r="Q713" s="21">
        <v>0.4344675925925926</v>
      </c>
      <c r="R713" s="21">
        <v>0.44442129629629629</v>
      </c>
      <c r="S713" s="11" t="s">
        <v>9</v>
      </c>
      <c r="T713" s="35">
        <v>15</v>
      </c>
      <c r="U713" s="11"/>
    </row>
    <row r="714" spans="1:21" hidden="1" x14ac:dyDescent="0.25">
      <c r="A714">
        <v>7511410</v>
      </c>
      <c r="B714" s="1">
        <v>42942</v>
      </c>
      <c r="C714" s="2">
        <v>0.43304398148148149</v>
      </c>
      <c r="D714" s="2">
        <v>0.43761574074074072</v>
      </c>
      <c r="E714" t="str">
        <f>IF(LEN(telefony3[[#This Row],[nr]])=7,"stacjonarny",IF(LEN(telefony3[[#This Row],[nr]])=8,"komórkowy","zagraniczne"))</f>
        <v>stacjonarny</v>
      </c>
      <c r="F7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714" s="13">
        <v>6026397</v>
      </c>
      <c r="P714" s="17">
        <v>42930</v>
      </c>
      <c r="Q714" s="18">
        <v>0.43362268518518521</v>
      </c>
      <c r="R714" s="18">
        <v>0.44447916666666665</v>
      </c>
      <c r="S714" s="13" t="s">
        <v>9</v>
      </c>
      <c r="T714" s="34">
        <v>16</v>
      </c>
      <c r="U714" s="13"/>
    </row>
    <row r="715" spans="1:21" hidden="1" x14ac:dyDescent="0.25">
      <c r="A715">
        <v>2569721</v>
      </c>
      <c r="B715" s="1">
        <v>42940</v>
      </c>
      <c r="C715" s="2">
        <v>0.43133101851851852</v>
      </c>
      <c r="D715" s="2">
        <v>0.43762731481481482</v>
      </c>
      <c r="E715" t="str">
        <f>IF(LEN(telefony3[[#This Row],[nr]])=7,"stacjonarny",IF(LEN(telefony3[[#This Row],[nr]])=8,"komórkowy","zagraniczne"))</f>
        <v>stacjonarny</v>
      </c>
      <c r="F7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15" s="11">
        <v>7663988</v>
      </c>
      <c r="P715" s="20">
        <v>42941</v>
      </c>
      <c r="Q715" s="21">
        <v>0.43884259259259262</v>
      </c>
      <c r="R715" s="21">
        <v>0.44464120370370369</v>
      </c>
      <c r="S715" s="11" t="s">
        <v>9</v>
      </c>
      <c r="T715" s="35">
        <v>9</v>
      </c>
      <c r="U715" s="11"/>
    </row>
    <row r="716" spans="1:21" hidden="1" x14ac:dyDescent="0.25">
      <c r="A716">
        <v>84589848</v>
      </c>
      <c r="B716" s="1">
        <v>42927</v>
      </c>
      <c r="C716" s="2">
        <v>0.43539351851851854</v>
      </c>
      <c r="D716" s="2">
        <v>0.43763888888888891</v>
      </c>
      <c r="E716" t="str">
        <f>IF(LEN(telefony3[[#This Row],[nr]])=7,"stacjonarny",IF(LEN(telefony3[[#This Row],[nr]])=8,"komórkowy","zagraniczne"))</f>
        <v>komórkowy</v>
      </c>
      <c r="F7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716" s="13">
        <v>67064385</v>
      </c>
      <c r="P716" s="17">
        <v>42929</v>
      </c>
      <c r="Q716" s="18">
        <v>0.44278935185185186</v>
      </c>
      <c r="R716" s="18">
        <v>0.44480324074074074</v>
      </c>
      <c r="S716" s="13" t="s">
        <v>8</v>
      </c>
      <c r="T716" s="34">
        <v>3</v>
      </c>
      <c r="U716" s="13"/>
    </row>
    <row r="717" spans="1:21" hidden="1" x14ac:dyDescent="0.25">
      <c r="A717">
        <v>1094486764</v>
      </c>
      <c r="B717" s="1">
        <v>42944</v>
      </c>
      <c r="C717" s="2">
        <v>0.42781249999999998</v>
      </c>
      <c r="D717" s="2">
        <v>0.43763888888888891</v>
      </c>
      <c r="E717" t="str">
        <f>IF(LEN(telefony3[[#This Row],[nr]])=7,"stacjonarny",IF(LEN(telefony3[[#This Row],[nr]])=8,"komórkowy","zagraniczne"))</f>
        <v>zagraniczne</v>
      </c>
      <c r="F7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17" s="11">
        <v>3505978</v>
      </c>
      <c r="P717" s="20">
        <v>42928</v>
      </c>
      <c r="Q717" s="21">
        <v>0.43381944444444442</v>
      </c>
      <c r="R717" s="21">
        <v>0.44515046296296296</v>
      </c>
      <c r="S717" s="11" t="s">
        <v>9</v>
      </c>
      <c r="T717" s="35">
        <v>17</v>
      </c>
      <c r="U717" s="11"/>
    </row>
    <row r="718" spans="1:21" hidden="1" x14ac:dyDescent="0.25">
      <c r="A718">
        <v>60158843</v>
      </c>
      <c r="B718" s="1">
        <v>42937</v>
      </c>
      <c r="C718" s="2">
        <v>0.42814814814814817</v>
      </c>
      <c r="D718" s="2">
        <v>0.43784722222222222</v>
      </c>
      <c r="E718" t="str">
        <f>IF(LEN(telefony3[[#This Row],[nr]])=7,"stacjonarny",IF(LEN(telefony3[[#This Row],[nr]])=8,"komórkowy","zagraniczne"))</f>
        <v>komórkowy</v>
      </c>
      <c r="F7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718" s="13">
        <v>96375379</v>
      </c>
      <c r="P718" s="17">
        <v>42940</v>
      </c>
      <c r="Q718" s="18">
        <v>0.43637731481481479</v>
      </c>
      <c r="R718" s="18">
        <v>0.44526620370370368</v>
      </c>
      <c r="S718" s="13" t="s">
        <v>8</v>
      </c>
      <c r="T718" s="34">
        <v>13</v>
      </c>
      <c r="U718" s="13"/>
    </row>
    <row r="719" spans="1:21" hidden="1" x14ac:dyDescent="0.25">
      <c r="A719">
        <v>48676568</v>
      </c>
      <c r="B719" s="1">
        <v>42923</v>
      </c>
      <c r="C719" s="2">
        <v>0.43313657407407408</v>
      </c>
      <c r="D719" s="2">
        <v>0.43811342592592595</v>
      </c>
      <c r="E719" t="str">
        <f>IF(LEN(telefony3[[#This Row],[nr]])=7,"stacjonarny",IF(LEN(telefony3[[#This Row],[nr]])=8,"komórkowy","zagraniczne"))</f>
        <v>komórkowy</v>
      </c>
      <c r="F7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719" s="11">
        <v>8369815</v>
      </c>
      <c r="P719" s="20">
        <v>42922</v>
      </c>
      <c r="Q719" s="21">
        <v>0.44350694444444444</v>
      </c>
      <c r="R719" s="21">
        <v>0.44528935185185187</v>
      </c>
      <c r="S719" s="11" t="s">
        <v>9</v>
      </c>
      <c r="T719" s="35">
        <v>3</v>
      </c>
      <c r="U719" s="11"/>
    </row>
    <row r="720" spans="1:21" hidden="1" x14ac:dyDescent="0.25">
      <c r="A720">
        <v>7589993</v>
      </c>
      <c r="B720" s="1">
        <v>42935</v>
      </c>
      <c r="C720" s="2">
        <v>0.43185185185185188</v>
      </c>
      <c r="D720" s="2">
        <v>0.4382638888888889</v>
      </c>
      <c r="E720" t="str">
        <f>IF(LEN(telefony3[[#This Row],[nr]])=7,"stacjonarny",IF(LEN(telefony3[[#This Row],[nr]])=8,"komórkowy","zagraniczne"))</f>
        <v>stacjonarny</v>
      </c>
      <c r="F7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20" s="13">
        <v>6018613</v>
      </c>
      <c r="P720" s="17">
        <v>42930</v>
      </c>
      <c r="Q720" s="18">
        <v>0.44295138888888891</v>
      </c>
      <c r="R720" s="18">
        <v>0.44545138888888891</v>
      </c>
      <c r="S720" s="13" t="s">
        <v>9</v>
      </c>
      <c r="T720" s="34">
        <v>4</v>
      </c>
      <c r="U720" s="13"/>
    </row>
    <row r="721" spans="1:21" hidden="1" x14ac:dyDescent="0.25">
      <c r="A721">
        <v>81613163</v>
      </c>
      <c r="B721" s="1">
        <v>42941</v>
      </c>
      <c r="C721" s="2">
        <v>0.43004629629629632</v>
      </c>
      <c r="D721" s="2">
        <v>0.43855324074074076</v>
      </c>
      <c r="E721" t="str">
        <f>IF(LEN(telefony3[[#This Row],[nr]])=7,"stacjonarny",IF(LEN(telefony3[[#This Row],[nr]])=8,"komórkowy","zagraniczne"))</f>
        <v>komórkowy</v>
      </c>
      <c r="F7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21" s="11">
        <v>2186880</v>
      </c>
      <c r="P721" s="20">
        <v>42937</v>
      </c>
      <c r="Q721" s="21">
        <v>0.43582175925925926</v>
      </c>
      <c r="R721" s="21">
        <v>0.44550925925925927</v>
      </c>
      <c r="S721" s="11" t="s">
        <v>9</v>
      </c>
      <c r="T721" s="35">
        <v>14</v>
      </c>
      <c r="U721" s="11"/>
    </row>
    <row r="722" spans="1:21" hidden="1" x14ac:dyDescent="0.25">
      <c r="A722">
        <v>2611045</v>
      </c>
      <c r="B722" s="1">
        <v>42944</v>
      </c>
      <c r="C722" s="2">
        <v>0.43131944444444442</v>
      </c>
      <c r="D722" s="2">
        <v>0.4387152777777778</v>
      </c>
      <c r="E722" t="str">
        <f>IF(LEN(telefony3[[#This Row],[nr]])=7,"stacjonarny",IF(LEN(telefony3[[#This Row],[nr]])=8,"komórkowy","zagraniczne"))</f>
        <v>stacjonarny</v>
      </c>
      <c r="F7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22" s="13">
        <v>9270571</v>
      </c>
      <c r="P722" s="17">
        <v>42929</v>
      </c>
      <c r="Q722" s="18">
        <v>0.43782407407407409</v>
      </c>
      <c r="R722" s="18">
        <v>0.44560185185185186</v>
      </c>
      <c r="S722" s="13" t="s">
        <v>9</v>
      </c>
      <c r="T722" s="34">
        <v>12</v>
      </c>
      <c r="U722" s="13"/>
    </row>
    <row r="723" spans="1:21" hidden="1" x14ac:dyDescent="0.25">
      <c r="A723">
        <v>38535407</v>
      </c>
      <c r="B723" s="1">
        <v>42919</v>
      </c>
      <c r="C723" s="2">
        <v>0.43824074074074076</v>
      </c>
      <c r="D723" s="2">
        <v>0.43913194444444442</v>
      </c>
      <c r="E723" t="str">
        <f>IF(LEN(telefony3[[#This Row],[nr]])=7,"stacjonarny",IF(LEN(telefony3[[#This Row],[nr]])=8,"komórkowy","zagraniczne"))</f>
        <v>komórkowy</v>
      </c>
      <c r="F7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23" s="11">
        <v>2128803</v>
      </c>
      <c r="P723" s="20">
        <v>42942</v>
      </c>
      <c r="Q723" s="21">
        <v>0.43815972222222221</v>
      </c>
      <c r="R723" s="21">
        <v>0.44572916666666668</v>
      </c>
      <c r="S723" s="11" t="s">
        <v>9</v>
      </c>
      <c r="T723" s="35">
        <v>11</v>
      </c>
      <c r="U723" s="11"/>
    </row>
    <row r="724" spans="1:21" hidden="1" x14ac:dyDescent="0.25">
      <c r="A724">
        <v>37077953</v>
      </c>
      <c r="B724" s="1">
        <v>42943</v>
      </c>
      <c r="C724" s="2">
        <v>0.43262731481481481</v>
      </c>
      <c r="D724" s="2">
        <v>0.43929398148148147</v>
      </c>
      <c r="E724" t="str">
        <f>IF(LEN(telefony3[[#This Row],[nr]])=7,"stacjonarny",IF(LEN(telefony3[[#This Row],[nr]])=8,"komórkowy","zagraniczne"))</f>
        <v>komórkowy</v>
      </c>
      <c r="F7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24" s="13">
        <v>2199311</v>
      </c>
      <c r="P724" s="17">
        <v>42944</v>
      </c>
      <c r="Q724" s="18">
        <v>0.44490740740740742</v>
      </c>
      <c r="R724" s="18">
        <v>0.44578703703703704</v>
      </c>
      <c r="S724" s="13" t="s">
        <v>9</v>
      </c>
      <c r="T724" s="34">
        <v>2</v>
      </c>
      <c r="U724" s="13"/>
    </row>
    <row r="725" spans="1:21" hidden="1" x14ac:dyDescent="0.25">
      <c r="A725">
        <v>6341482</v>
      </c>
      <c r="B725" s="1">
        <v>42926</v>
      </c>
      <c r="C725" s="2">
        <v>0.42922453703703706</v>
      </c>
      <c r="D725" s="2">
        <v>0.43947916666666664</v>
      </c>
      <c r="E725" t="str">
        <f>IF(LEN(telefony3[[#This Row],[nr]])=7,"stacjonarny",IF(LEN(telefony3[[#This Row],[nr]])=8,"komórkowy","zagraniczne"))</f>
        <v>stacjonarny</v>
      </c>
      <c r="F7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25" s="11">
        <v>3505978</v>
      </c>
      <c r="P725" s="20">
        <v>42923</v>
      </c>
      <c r="Q725" s="21">
        <v>0.44184027777777779</v>
      </c>
      <c r="R725" s="21">
        <v>0.44582175925925926</v>
      </c>
      <c r="S725" s="11" t="s">
        <v>9</v>
      </c>
      <c r="T725" s="35">
        <v>6</v>
      </c>
      <c r="U725" s="11"/>
    </row>
    <row r="726" spans="1:21" hidden="1" x14ac:dyDescent="0.25">
      <c r="A726">
        <v>5588421</v>
      </c>
      <c r="B726" s="1">
        <v>42935</v>
      </c>
      <c r="C726" s="2">
        <v>0.43365740740740738</v>
      </c>
      <c r="D726" s="2">
        <v>0.43964120370370369</v>
      </c>
      <c r="E726" t="str">
        <f>IF(LEN(telefony3[[#This Row],[nr]])=7,"stacjonarny",IF(LEN(telefony3[[#This Row],[nr]])=8,"komórkowy","zagraniczne"))</f>
        <v>stacjonarny</v>
      </c>
      <c r="F7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726" s="13">
        <v>4154521</v>
      </c>
      <c r="P726" s="17">
        <v>42944</v>
      </c>
      <c r="Q726" s="18">
        <v>0.43552083333333336</v>
      </c>
      <c r="R726" s="18">
        <v>0.44587962962962963</v>
      </c>
      <c r="S726" s="13" t="s">
        <v>9</v>
      </c>
      <c r="T726" s="34">
        <v>15</v>
      </c>
      <c r="U726" s="13"/>
    </row>
    <row r="727" spans="1:21" hidden="1" x14ac:dyDescent="0.25">
      <c r="A727">
        <v>4212838</v>
      </c>
      <c r="B727" s="1">
        <v>42934</v>
      </c>
      <c r="C727" s="2">
        <v>0.43420138888888887</v>
      </c>
      <c r="D727" s="2">
        <v>0.43973379629629628</v>
      </c>
      <c r="E727" t="str">
        <f>IF(LEN(telefony3[[#This Row],[nr]])=7,"stacjonarny",IF(LEN(telefony3[[#This Row],[nr]])=8,"komórkowy","zagraniczne"))</f>
        <v>stacjonarny</v>
      </c>
      <c r="F7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727" s="11">
        <v>7288626</v>
      </c>
      <c r="P727" s="20">
        <v>42936</v>
      </c>
      <c r="Q727" s="21">
        <v>0.43606481481481479</v>
      </c>
      <c r="R727" s="21">
        <v>0.44609953703703703</v>
      </c>
      <c r="S727" s="11" t="s">
        <v>9</v>
      </c>
      <c r="T727" s="35">
        <v>15</v>
      </c>
      <c r="U727" s="11"/>
    </row>
    <row r="728" spans="1:21" hidden="1" x14ac:dyDescent="0.25">
      <c r="A728">
        <v>1482340</v>
      </c>
      <c r="B728" s="1">
        <v>42933</v>
      </c>
      <c r="C728" s="2">
        <v>0.42983796296296295</v>
      </c>
      <c r="D728" s="2">
        <v>0.43975694444444446</v>
      </c>
      <c r="E728" t="str">
        <f>IF(LEN(telefony3[[#This Row],[nr]])=7,"stacjonarny",IF(LEN(telefony3[[#This Row],[nr]])=8,"komórkowy","zagraniczne"))</f>
        <v>stacjonarny</v>
      </c>
      <c r="F7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28" s="13">
        <v>8133585</v>
      </c>
      <c r="P728" s="17">
        <v>42940</v>
      </c>
      <c r="Q728" s="18">
        <v>0.44185185185185183</v>
      </c>
      <c r="R728" s="18">
        <v>0.44634259259259257</v>
      </c>
      <c r="S728" s="13" t="s">
        <v>9</v>
      </c>
      <c r="T728" s="34">
        <v>7</v>
      </c>
      <c r="U728" s="13"/>
    </row>
    <row r="729" spans="1:21" hidden="1" x14ac:dyDescent="0.25">
      <c r="A729">
        <v>7536048937</v>
      </c>
      <c r="B729" s="1">
        <v>42930</v>
      </c>
      <c r="C729" s="2">
        <v>0.43115740740740743</v>
      </c>
      <c r="D729" s="2">
        <v>0.43990740740740741</v>
      </c>
      <c r="E729" t="str">
        <f>IF(LEN(telefony3[[#This Row],[nr]])=7,"stacjonarny",IF(LEN(telefony3[[#This Row],[nr]])=8,"komórkowy","zagraniczne"))</f>
        <v>zagraniczne</v>
      </c>
      <c r="F7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29" s="11">
        <v>65621292</v>
      </c>
      <c r="P729" s="20">
        <v>42930</v>
      </c>
      <c r="Q729" s="21">
        <v>0.44060185185185186</v>
      </c>
      <c r="R729" s="21">
        <v>0.44655092592592593</v>
      </c>
      <c r="S729" s="11" t="s">
        <v>8</v>
      </c>
      <c r="T729" s="35">
        <v>9</v>
      </c>
      <c r="U729" s="11"/>
    </row>
    <row r="730" spans="1:21" hidden="1" x14ac:dyDescent="0.25">
      <c r="A730">
        <v>1090396060</v>
      </c>
      <c r="B730" s="1">
        <v>42947</v>
      </c>
      <c r="C730" s="2">
        <v>0.43663194444444442</v>
      </c>
      <c r="D730" s="2">
        <v>0.43993055555555555</v>
      </c>
      <c r="E730" t="str">
        <f>IF(LEN(telefony3[[#This Row],[nr]])=7,"stacjonarny",IF(LEN(telefony3[[#This Row],[nr]])=8,"komórkowy","zagraniczne"))</f>
        <v>zagraniczne</v>
      </c>
      <c r="F7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730" s="13">
        <v>54821549</v>
      </c>
      <c r="P730" s="17">
        <v>42930</v>
      </c>
      <c r="Q730" s="18">
        <v>0.43517361111111114</v>
      </c>
      <c r="R730" s="18">
        <v>0.4466087962962963</v>
      </c>
      <c r="S730" s="13" t="s">
        <v>8</v>
      </c>
      <c r="T730" s="34">
        <v>17</v>
      </c>
      <c r="U730" s="13"/>
    </row>
    <row r="731" spans="1:21" hidden="1" x14ac:dyDescent="0.25">
      <c r="A731">
        <v>1390402</v>
      </c>
      <c r="B731" s="1">
        <v>42922</v>
      </c>
      <c r="C731" s="2">
        <v>0.42880787037037038</v>
      </c>
      <c r="D731" s="2">
        <v>0.44034722222222222</v>
      </c>
      <c r="E731" t="str">
        <f>IF(LEN(telefony3[[#This Row],[nr]])=7,"stacjonarny",IF(LEN(telefony3[[#This Row],[nr]])=8,"komórkowy","zagraniczne"))</f>
        <v>stacjonarny</v>
      </c>
      <c r="F7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731" s="11">
        <v>4501823</v>
      </c>
      <c r="P731" s="20">
        <v>42927</v>
      </c>
      <c r="Q731" s="21">
        <v>0.44013888888888891</v>
      </c>
      <c r="R731" s="21">
        <v>0.44690972222222225</v>
      </c>
      <c r="S731" s="11" t="s">
        <v>9</v>
      </c>
      <c r="T731" s="35">
        <v>10</v>
      </c>
      <c r="U731" s="11"/>
    </row>
    <row r="732" spans="1:21" hidden="1" x14ac:dyDescent="0.25">
      <c r="A732">
        <v>1617146</v>
      </c>
      <c r="B732" s="1">
        <v>42937</v>
      </c>
      <c r="C732" s="2">
        <v>0.43400462962962966</v>
      </c>
      <c r="D732" s="2">
        <v>0.44041666666666668</v>
      </c>
      <c r="E732" t="str">
        <f>IF(LEN(telefony3[[#This Row],[nr]])=7,"stacjonarny",IF(LEN(telefony3[[#This Row],[nr]])=8,"komórkowy","zagraniczne"))</f>
        <v>stacjonarny</v>
      </c>
      <c r="F7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32" s="13">
        <v>91743317</v>
      </c>
      <c r="P732" s="17">
        <v>42928</v>
      </c>
      <c r="Q732" s="18">
        <v>0.43717592592592591</v>
      </c>
      <c r="R732" s="18">
        <v>0.44695601851851852</v>
      </c>
      <c r="S732" s="13" t="s">
        <v>8</v>
      </c>
      <c r="T732" s="34">
        <v>15</v>
      </c>
      <c r="U732" s="13"/>
    </row>
    <row r="733" spans="1:21" hidden="1" x14ac:dyDescent="0.25">
      <c r="A733">
        <v>2697566</v>
      </c>
      <c r="B733" s="1">
        <v>42940</v>
      </c>
      <c r="C733" s="2">
        <v>0.42951388888888886</v>
      </c>
      <c r="D733" s="2">
        <v>0.44059027777777776</v>
      </c>
      <c r="E733" t="str">
        <f>IF(LEN(telefony3[[#This Row],[nr]])=7,"stacjonarny",IF(LEN(telefony3[[#This Row],[nr]])=8,"komórkowy","zagraniczne"))</f>
        <v>stacjonarny</v>
      </c>
      <c r="F7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33" s="11">
        <v>9937257</v>
      </c>
      <c r="P733" s="20">
        <v>42921</v>
      </c>
      <c r="Q733" s="21">
        <v>0.44383101851851853</v>
      </c>
      <c r="R733" s="21">
        <v>0.44697916666666665</v>
      </c>
      <c r="S733" s="11" t="s">
        <v>9</v>
      </c>
      <c r="T733" s="35">
        <v>5</v>
      </c>
      <c r="U733" s="11"/>
    </row>
    <row r="734" spans="1:21" hidden="1" x14ac:dyDescent="0.25">
      <c r="A734">
        <v>3422062</v>
      </c>
      <c r="B734" s="1">
        <v>42935</v>
      </c>
      <c r="C734" s="2">
        <v>0.43734953703703705</v>
      </c>
      <c r="D734" s="2">
        <v>0.44071759259259258</v>
      </c>
      <c r="E734" t="str">
        <f>IF(LEN(telefony3[[#This Row],[nr]])=7,"stacjonarny",IF(LEN(telefony3[[#This Row],[nr]])=8,"komórkowy","zagraniczne"))</f>
        <v>stacjonarny</v>
      </c>
      <c r="F7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734" s="13">
        <v>3990337</v>
      </c>
      <c r="P734" s="17">
        <v>42920</v>
      </c>
      <c r="Q734" s="18">
        <v>0.44158564814814816</v>
      </c>
      <c r="R734" s="18">
        <v>0.4470601851851852</v>
      </c>
      <c r="S734" s="13" t="s">
        <v>9</v>
      </c>
      <c r="T734" s="34">
        <v>8</v>
      </c>
      <c r="U734" s="13"/>
    </row>
    <row r="735" spans="1:21" hidden="1" x14ac:dyDescent="0.25">
      <c r="A735">
        <v>6047761</v>
      </c>
      <c r="B735" s="1">
        <v>42944</v>
      </c>
      <c r="C735" s="2">
        <v>0.43351851851851853</v>
      </c>
      <c r="D735" s="2">
        <v>0.4412152777777778</v>
      </c>
      <c r="E735" t="str">
        <f>IF(LEN(telefony3[[#This Row],[nr]])=7,"stacjonarny",IF(LEN(telefony3[[#This Row],[nr]])=8,"komórkowy","zagraniczne"))</f>
        <v>stacjonarny</v>
      </c>
      <c r="F7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735" s="11">
        <v>9620895</v>
      </c>
      <c r="P735" s="20">
        <v>42921</v>
      </c>
      <c r="Q735" s="21">
        <v>0.4362847222222222</v>
      </c>
      <c r="R735" s="21">
        <v>0.44714120370370369</v>
      </c>
      <c r="S735" s="11" t="s">
        <v>9</v>
      </c>
      <c r="T735" s="35">
        <v>16</v>
      </c>
      <c r="U735" s="11"/>
    </row>
    <row r="736" spans="1:21" hidden="1" x14ac:dyDescent="0.25">
      <c r="A736">
        <v>1308483040</v>
      </c>
      <c r="B736" s="1">
        <v>42923</v>
      </c>
      <c r="C736" s="2">
        <v>0.43016203703703704</v>
      </c>
      <c r="D736" s="2">
        <v>0.44123842592592594</v>
      </c>
      <c r="E736" t="str">
        <f>IF(LEN(telefony3[[#This Row],[nr]])=7,"stacjonarny",IF(LEN(telefony3[[#This Row],[nr]])=8,"komórkowy","zagraniczne"))</f>
        <v>zagraniczne</v>
      </c>
      <c r="F7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36" s="13">
        <v>8895257</v>
      </c>
      <c r="P736" s="17">
        <v>42944</v>
      </c>
      <c r="Q736" s="18">
        <v>0.43975694444444446</v>
      </c>
      <c r="R736" s="18">
        <v>0.4472800925925926</v>
      </c>
      <c r="S736" s="13" t="s">
        <v>9</v>
      </c>
      <c r="T736" s="34">
        <v>11</v>
      </c>
      <c r="U736" s="13"/>
    </row>
    <row r="737" spans="1:21" hidden="1" x14ac:dyDescent="0.25">
      <c r="A737">
        <v>8768896</v>
      </c>
      <c r="B737" s="1">
        <v>42922</v>
      </c>
      <c r="C737" s="2">
        <v>0.43590277777777775</v>
      </c>
      <c r="D737" s="2">
        <v>0.44127314814814816</v>
      </c>
      <c r="E737" t="str">
        <f>IF(LEN(telefony3[[#This Row],[nr]])=7,"stacjonarny",IF(LEN(telefony3[[#This Row],[nr]])=8,"komórkowy","zagraniczne"))</f>
        <v>stacjonarny</v>
      </c>
      <c r="F7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737" s="11">
        <v>9926754</v>
      </c>
      <c r="P737" s="20">
        <v>42933</v>
      </c>
      <c r="Q737" s="21">
        <v>0.44421296296296298</v>
      </c>
      <c r="R737" s="21">
        <v>0.44739583333333333</v>
      </c>
      <c r="S737" s="11" t="s">
        <v>9</v>
      </c>
      <c r="T737" s="35">
        <v>5</v>
      </c>
      <c r="U737" s="11"/>
    </row>
    <row r="738" spans="1:21" hidden="1" x14ac:dyDescent="0.25">
      <c r="A738">
        <v>28282891</v>
      </c>
      <c r="B738" s="1">
        <v>42937</v>
      </c>
      <c r="C738" s="2">
        <v>0.4307523148148148</v>
      </c>
      <c r="D738" s="2">
        <v>0.4412847222222222</v>
      </c>
      <c r="E738" t="str">
        <f>IF(LEN(telefony3[[#This Row],[nr]])=7,"stacjonarny",IF(LEN(telefony3[[#This Row],[nr]])=8,"komórkowy","zagraniczne"))</f>
        <v>komórkowy</v>
      </c>
      <c r="F7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38" s="13">
        <v>45232967</v>
      </c>
      <c r="P738" s="17">
        <v>42940</v>
      </c>
      <c r="Q738" s="18">
        <v>0.4462962962962963</v>
      </c>
      <c r="R738" s="18">
        <v>0.44753472222222224</v>
      </c>
      <c r="S738" s="13" t="s">
        <v>8</v>
      </c>
      <c r="T738" s="34">
        <v>2</v>
      </c>
      <c r="U738" s="13"/>
    </row>
    <row r="739" spans="1:21" hidden="1" x14ac:dyDescent="0.25">
      <c r="A739">
        <v>1268336</v>
      </c>
      <c r="B739" s="1">
        <v>42936</v>
      </c>
      <c r="C739" s="2">
        <v>0.43172453703703706</v>
      </c>
      <c r="D739" s="2">
        <v>0.44153935185185184</v>
      </c>
      <c r="E739" t="str">
        <f>IF(LEN(telefony3[[#This Row],[nr]])=7,"stacjonarny",IF(LEN(telefony3[[#This Row],[nr]])=8,"komórkowy","zagraniczne"))</f>
        <v>stacjonarny</v>
      </c>
      <c r="F7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39" s="11">
        <v>3613950</v>
      </c>
      <c r="P739" s="20">
        <v>42927</v>
      </c>
      <c r="Q739" s="21">
        <v>0.44657407407407407</v>
      </c>
      <c r="R739" s="21">
        <v>0.44774305555555555</v>
      </c>
      <c r="S739" s="11" t="s">
        <v>9</v>
      </c>
      <c r="T739" s="35">
        <v>2</v>
      </c>
      <c r="U739" s="11"/>
    </row>
    <row r="740" spans="1:21" hidden="1" x14ac:dyDescent="0.25">
      <c r="A740">
        <v>6124638</v>
      </c>
      <c r="B740" s="1">
        <v>42947</v>
      </c>
      <c r="C740" s="2">
        <v>0.43162037037037038</v>
      </c>
      <c r="D740" s="2">
        <v>0.44153935185185184</v>
      </c>
      <c r="E740" t="str">
        <f>IF(LEN(telefony3[[#This Row],[nr]])=7,"stacjonarny",IF(LEN(telefony3[[#This Row],[nr]])=8,"komórkowy","zagraniczne"))</f>
        <v>stacjonarny</v>
      </c>
      <c r="F7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40" s="13">
        <v>8187780</v>
      </c>
      <c r="P740" s="17">
        <v>42921</v>
      </c>
      <c r="Q740" s="18">
        <v>0.43898148148148147</v>
      </c>
      <c r="R740" s="18">
        <v>0.44800925925925927</v>
      </c>
      <c r="S740" s="13" t="s">
        <v>9</v>
      </c>
      <c r="T740" s="34">
        <v>13</v>
      </c>
      <c r="U740" s="13"/>
    </row>
    <row r="741" spans="1:21" hidden="1" x14ac:dyDescent="0.25">
      <c r="A741">
        <v>45373038</v>
      </c>
      <c r="B741" s="1">
        <v>42935</v>
      </c>
      <c r="C741" s="2">
        <v>0.43180555555555555</v>
      </c>
      <c r="D741" s="2">
        <v>0.44175925925925924</v>
      </c>
      <c r="E741" t="str">
        <f>IF(LEN(telefony3[[#This Row],[nr]])=7,"stacjonarny",IF(LEN(telefony3[[#This Row],[nr]])=8,"komórkowy","zagraniczne"))</f>
        <v>komórkowy</v>
      </c>
      <c r="F7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41" s="11">
        <v>28961250</v>
      </c>
      <c r="P741" s="20">
        <v>42930</v>
      </c>
      <c r="Q741" s="21">
        <v>0.4478935185185185</v>
      </c>
      <c r="R741" s="21">
        <v>0.44805555555555554</v>
      </c>
      <c r="S741" s="11" t="s">
        <v>8</v>
      </c>
      <c r="T741" s="35">
        <v>1</v>
      </c>
      <c r="U741" s="11"/>
    </row>
    <row r="742" spans="1:21" hidden="1" x14ac:dyDescent="0.25">
      <c r="A742">
        <v>88366261</v>
      </c>
      <c r="B742" s="1">
        <v>42943</v>
      </c>
      <c r="C742" s="2">
        <v>0.44006944444444446</v>
      </c>
      <c r="D742" s="2">
        <v>0.44208333333333333</v>
      </c>
      <c r="E742" t="str">
        <f>IF(LEN(telefony3[[#This Row],[nr]])=7,"stacjonarny",IF(LEN(telefony3[[#This Row],[nr]])=8,"komórkowy","zagraniczne"))</f>
        <v>komórkowy</v>
      </c>
      <c r="F7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742" s="13">
        <v>1887758</v>
      </c>
      <c r="P742" s="17">
        <v>42923</v>
      </c>
      <c r="Q742" s="18">
        <v>0.43752314814814813</v>
      </c>
      <c r="R742" s="18">
        <v>0.44806712962962963</v>
      </c>
      <c r="S742" s="13" t="s">
        <v>9</v>
      </c>
      <c r="T742" s="34">
        <v>16</v>
      </c>
      <c r="U742" s="13"/>
    </row>
    <row r="743" spans="1:21" hidden="1" x14ac:dyDescent="0.25">
      <c r="A743">
        <v>21303266</v>
      </c>
      <c r="B743" s="1">
        <v>42943</v>
      </c>
      <c r="C743" s="2">
        <v>0.4384953703703704</v>
      </c>
      <c r="D743" s="2">
        <v>0.44209490740740742</v>
      </c>
      <c r="E743" t="str">
        <f>IF(LEN(telefony3[[#This Row],[nr]])=7,"stacjonarny",IF(LEN(telefony3[[#This Row],[nr]])=8,"komórkowy","zagraniczne"))</f>
        <v>komórkowy</v>
      </c>
      <c r="F7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743" s="11">
        <v>6151478</v>
      </c>
      <c r="P743" s="20">
        <v>42933</v>
      </c>
      <c r="Q743" s="21">
        <v>0.44103009259259257</v>
      </c>
      <c r="R743" s="21">
        <v>0.44807870370370373</v>
      </c>
      <c r="S743" s="11" t="s">
        <v>9</v>
      </c>
      <c r="T743" s="35">
        <v>11</v>
      </c>
      <c r="U743" s="11"/>
    </row>
    <row r="744" spans="1:21" hidden="1" x14ac:dyDescent="0.25">
      <c r="A744">
        <v>66871690</v>
      </c>
      <c r="B744" s="1">
        <v>42943</v>
      </c>
      <c r="C744" s="2">
        <v>0.44003472222222223</v>
      </c>
      <c r="D744" s="2">
        <v>0.44219907407407405</v>
      </c>
      <c r="E744" t="str">
        <f>IF(LEN(telefony3[[#This Row],[nr]])=7,"stacjonarny",IF(LEN(telefony3[[#This Row],[nr]])=8,"komórkowy","zagraniczne"))</f>
        <v>komórkowy</v>
      </c>
      <c r="F7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744" s="13">
        <v>6865106</v>
      </c>
      <c r="P744" s="17">
        <v>42920</v>
      </c>
      <c r="Q744" s="18">
        <v>0.43741898148148151</v>
      </c>
      <c r="R744" s="18">
        <v>0.44848379629629631</v>
      </c>
      <c r="S744" s="13" t="s">
        <v>9</v>
      </c>
      <c r="T744" s="34">
        <v>16</v>
      </c>
      <c r="U744" s="13"/>
    </row>
    <row r="745" spans="1:21" hidden="1" x14ac:dyDescent="0.25">
      <c r="A745">
        <v>6312575</v>
      </c>
      <c r="B745" s="1">
        <v>42921</v>
      </c>
      <c r="C745" s="2">
        <v>0.43234953703703705</v>
      </c>
      <c r="D745" s="2">
        <v>0.44233796296296296</v>
      </c>
      <c r="E745" t="str">
        <f>IF(LEN(telefony3[[#This Row],[nr]])=7,"stacjonarny",IF(LEN(telefony3[[#This Row],[nr]])=8,"komórkowy","zagraniczne"))</f>
        <v>stacjonarny</v>
      </c>
      <c r="F7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45" s="11">
        <v>3135285</v>
      </c>
      <c r="P745" s="20">
        <v>42942</v>
      </c>
      <c r="Q745" s="21">
        <v>0.43896990740740743</v>
      </c>
      <c r="R745" s="21">
        <v>0.44863425925925926</v>
      </c>
      <c r="S745" s="11" t="s">
        <v>9</v>
      </c>
      <c r="T745" s="35">
        <v>14</v>
      </c>
      <c r="U745" s="11"/>
    </row>
    <row r="746" spans="1:21" hidden="1" x14ac:dyDescent="0.25">
      <c r="A746">
        <v>70606958</v>
      </c>
      <c r="B746" s="1">
        <v>42943</v>
      </c>
      <c r="C746" s="2">
        <v>0.43387731481481484</v>
      </c>
      <c r="D746" s="2">
        <v>0.44252314814814814</v>
      </c>
      <c r="E746" t="str">
        <f>IF(LEN(telefony3[[#This Row],[nr]])=7,"stacjonarny",IF(LEN(telefony3[[#This Row],[nr]])=8,"komórkowy","zagraniczne"))</f>
        <v>komórkowy</v>
      </c>
      <c r="F7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46" s="13">
        <v>92461001</v>
      </c>
      <c r="P746" s="17">
        <v>42937</v>
      </c>
      <c r="Q746" s="18">
        <v>0.43730324074074073</v>
      </c>
      <c r="R746" s="18">
        <v>0.44869212962962962</v>
      </c>
      <c r="S746" s="13" t="s">
        <v>8</v>
      </c>
      <c r="T746" s="34">
        <v>17</v>
      </c>
      <c r="U746" s="13"/>
    </row>
    <row r="747" spans="1:21" hidden="1" x14ac:dyDescent="0.25">
      <c r="A747">
        <v>4555937</v>
      </c>
      <c r="B747" s="1">
        <v>42930</v>
      </c>
      <c r="C747" s="2">
        <v>0.43956018518518519</v>
      </c>
      <c r="D747" s="2">
        <v>0.44253472222222223</v>
      </c>
      <c r="E747" t="str">
        <f>IF(LEN(telefony3[[#This Row],[nr]])=7,"stacjonarny",IF(LEN(telefony3[[#This Row],[nr]])=8,"komórkowy","zagraniczne"))</f>
        <v>stacjonarny</v>
      </c>
      <c r="F7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747" s="11">
        <v>9872216</v>
      </c>
      <c r="P747" s="20">
        <v>42922</v>
      </c>
      <c r="Q747" s="21">
        <v>0.44200231481481483</v>
      </c>
      <c r="R747" s="21">
        <v>0.44886574074074076</v>
      </c>
      <c r="S747" s="11" t="s">
        <v>9</v>
      </c>
      <c r="T747" s="35">
        <v>10</v>
      </c>
      <c r="U747" s="11"/>
    </row>
    <row r="748" spans="1:21" hidden="1" x14ac:dyDescent="0.25">
      <c r="A748">
        <v>9088045</v>
      </c>
      <c r="B748" s="1">
        <v>42922</v>
      </c>
      <c r="C748" s="2">
        <v>0.44063657407407408</v>
      </c>
      <c r="D748" s="2">
        <v>0.44285879629629632</v>
      </c>
      <c r="E748" t="str">
        <f>IF(LEN(telefony3[[#This Row],[nr]])=7,"stacjonarny",IF(LEN(telefony3[[#This Row],[nr]])=8,"komórkowy","zagraniczne"))</f>
        <v>stacjonarny</v>
      </c>
      <c r="F7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748" s="13">
        <v>7741751</v>
      </c>
      <c r="P748" s="17">
        <v>42930</v>
      </c>
      <c r="Q748" s="18">
        <v>0.4450925925925926</v>
      </c>
      <c r="R748" s="18">
        <v>0.44888888888888889</v>
      </c>
      <c r="S748" s="13" t="s">
        <v>9</v>
      </c>
      <c r="T748" s="34">
        <v>6</v>
      </c>
      <c r="U748" s="13"/>
    </row>
    <row r="749" spans="1:21" hidden="1" x14ac:dyDescent="0.25">
      <c r="A749">
        <v>6299545</v>
      </c>
      <c r="B749" s="1">
        <v>42929</v>
      </c>
      <c r="C749" s="2">
        <v>0.43986111111111109</v>
      </c>
      <c r="D749" s="2">
        <v>0.44298611111111114</v>
      </c>
      <c r="E749" t="str">
        <f>IF(LEN(telefony3[[#This Row],[nr]])=7,"stacjonarny",IF(LEN(telefony3[[#This Row],[nr]])=8,"komórkowy","zagraniczne"))</f>
        <v>stacjonarny</v>
      </c>
      <c r="F7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749" s="11">
        <v>53117702</v>
      </c>
      <c r="P749" s="20">
        <v>42936</v>
      </c>
      <c r="Q749" s="21">
        <v>0.44170138888888888</v>
      </c>
      <c r="R749" s="21">
        <v>0.44903935185185184</v>
      </c>
      <c r="S749" s="11" t="s">
        <v>8</v>
      </c>
      <c r="T749" s="35">
        <v>11</v>
      </c>
      <c r="U749" s="11"/>
    </row>
    <row r="750" spans="1:21" hidden="1" x14ac:dyDescent="0.25">
      <c r="A750">
        <v>9662407</v>
      </c>
      <c r="B750" s="1">
        <v>42935</v>
      </c>
      <c r="C750" s="2">
        <v>0.43509259259259259</v>
      </c>
      <c r="D750" s="2">
        <v>0.44364583333333335</v>
      </c>
      <c r="E750" t="str">
        <f>IF(LEN(telefony3[[#This Row],[nr]])=7,"stacjonarny",IF(LEN(telefony3[[#This Row],[nr]])=8,"komórkowy","zagraniczne"))</f>
        <v>stacjonarny</v>
      </c>
      <c r="F7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50" s="13">
        <v>2861766</v>
      </c>
      <c r="P750" s="17">
        <v>42934</v>
      </c>
      <c r="Q750" s="18">
        <v>0.4403125</v>
      </c>
      <c r="R750" s="18">
        <v>0.4490972222222222</v>
      </c>
      <c r="S750" s="13" t="s">
        <v>9</v>
      </c>
      <c r="T750" s="34">
        <v>13</v>
      </c>
      <c r="U750" s="13"/>
    </row>
    <row r="751" spans="1:21" hidden="1" x14ac:dyDescent="0.25">
      <c r="A751">
        <v>51855396</v>
      </c>
      <c r="B751" s="1">
        <v>42922</v>
      </c>
      <c r="C751" s="2">
        <v>0.43266203703703704</v>
      </c>
      <c r="D751" s="2">
        <v>0.44364583333333335</v>
      </c>
      <c r="E751" t="str">
        <f>IF(LEN(telefony3[[#This Row],[nr]])=7,"stacjonarny",IF(LEN(telefony3[[#This Row],[nr]])=8,"komórkowy","zagraniczne"))</f>
        <v>komórkowy</v>
      </c>
      <c r="F7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51" s="11">
        <v>8819206</v>
      </c>
      <c r="P751" s="20">
        <v>42920</v>
      </c>
      <c r="Q751" s="21">
        <v>0.44068287037037035</v>
      </c>
      <c r="R751" s="21">
        <v>0.44912037037037039</v>
      </c>
      <c r="S751" s="11" t="s">
        <v>9</v>
      </c>
      <c r="T751" s="35">
        <v>13</v>
      </c>
      <c r="U751" s="11"/>
    </row>
    <row r="752" spans="1:21" hidden="1" x14ac:dyDescent="0.25">
      <c r="A752">
        <v>98391891</v>
      </c>
      <c r="B752" s="1">
        <v>42942</v>
      </c>
      <c r="C752" s="2">
        <v>0.44289351851851849</v>
      </c>
      <c r="D752" s="2">
        <v>0.44364583333333335</v>
      </c>
      <c r="E752" t="str">
        <f>IF(LEN(telefony3[[#This Row],[nr]])=7,"stacjonarny",IF(LEN(telefony3[[#This Row],[nr]])=8,"komórkowy","zagraniczne"))</f>
        <v>komórkowy</v>
      </c>
      <c r="F7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52" s="13">
        <v>3370151</v>
      </c>
      <c r="P752" s="17">
        <v>42922</v>
      </c>
      <c r="Q752" s="18">
        <v>0.44452546296296297</v>
      </c>
      <c r="R752" s="18">
        <v>0.44923611111111111</v>
      </c>
      <c r="S752" s="13" t="s">
        <v>9</v>
      </c>
      <c r="T752" s="34">
        <v>7</v>
      </c>
      <c r="U752" s="13"/>
    </row>
    <row r="753" spans="1:21" hidden="1" x14ac:dyDescent="0.25">
      <c r="A753">
        <v>8049834</v>
      </c>
      <c r="B753" s="1">
        <v>42926</v>
      </c>
      <c r="C753" s="2">
        <v>0.44210648148148146</v>
      </c>
      <c r="D753" s="2">
        <v>0.44369212962962962</v>
      </c>
      <c r="E753" t="str">
        <f>IF(LEN(telefony3[[#This Row],[nr]])=7,"stacjonarny",IF(LEN(telefony3[[#This Row],[nr]])=8,"komórkowy","zagraniczne"))</f>
        <v>stacjonarny</v>
      </c>
      <c r="F7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753" s="11">
        <v>36332723</v>
      </c>
      <c r="P753" s="20">
        <v>42930</v>
      </c>
      <c r="Q753" s="21">
        <v>0.44593749999999999</v>
      </c>
      <c r="R753" s="21">
        <v>0.44957175925925924</v>
      </c>
      <c r="S753" s="11" t="s">
        <v>8</v>
      </c>
      <c r="T753" s="35">
        <v>6</v>
      </c>
      <c r="U753" s="11"/>
    </row>
    <row r="754" spans="1:21" hidden="1" x14ac:dyDescent="0.25">
      <c r="A754">
        <v>9355422</v>
      </c>
      <c r="B754" s="1">
        <v>42947</v>
      </c>
      <c r="C754" s="2">
        <v>0.43686342592592592</v>
      </c>
      <c r="D754" s="2">
        <v>0.44393518518518521</v>
      </c>
      <c r="E754" t="str">
        <f>IF(LEN(telefony3[[#This Row],[nr]])=7,"stacjonarny",IF(LEN(telefony3[[#This Row],[nr]])=8,"komórkowy","zagraniczne"))</f>
        <v>stacjonarny</v>
      </c>
      <c r="F7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54" s="13">
        <v>13898038</v>
      </c>
      <c r="P754" s="17">
        <v>42930</v>
      </c>
      <c r="Q754" s="18">
        <v>0.44072916666666667</v>
      </c>
      <c r="R754" s="18">
        <v>0.4496412037037037</v>
      </c>
      <c r="S754" s="13" t="s">
        <v>8</v>
      </c>
      <c r="T754" s="34">
        <v>13</v>
      </c>
      <c r="U754" s="13"/>
    </row>
    <row r="755" spans="1:21" hidden="1" x14ac:dyDescent="0.25">
      <c r="A755">
        <v>5104536</v>
      </c>
      <c r="B755" s="1">
        <v>42928</v>
      </c>
      <c r="C755" s="2">
        <v>0.44146990740740738</v>
      </c>
      <c r="D755" s="2">
        <v>0.44412037037037039</v>
      </c>
      <c r="E755" t="str">
        <f>IF(LEN(telefony3[[#This Row],[nr]])=7,"stacjonarny",IF(LEN(telefony3[[#This Row],[nr]])=8,"komórkowy","zagraniczne"))</f>
        <v>stacjonarny</v>
      </c>
      <c r="F7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755" s="11">
        <v>9305031</v>
      </c>
      <c r="P755" s="20">
        <v>42935</v>
      </c>
      <c r="Q755" s="21">
        <v>0.43827546296296294</v>
      </c>
      <c r="R755" s="21">
        <v>0.44968750000000002</v>
      </c>
      <c r="S755" s="11" t="s">
        <v>9</v>
      </c>
      <c r="T755" s="35">
        <v>17</v>
      </c>
      <c r="U755" s="11"/>
    </row>
    <row r="756" spans="1:21" hidden="1" x14ac:dyDescent="0.25">
      <c r="A756">
        <v>38535407</v>
      </c>
      <c r="B756" s="1">
        <v>42919</v>
      </c>
      <c r="C756" s="2">
        <v>0.43593749999999998</v>
      </c>
      <c r="D756" s="2">
        <v>0.44417824074074075</v>
      </c>
      <c r="E756" t="str">
        <f>IF(LEN(telefony3[[#This Row],[nr]])=7,"stacjonarny",IF(LEN(telefony3[[#This Row],[nr]])=8,"komórkowy","zagraniczne"))</f>
        <v>komórkowy</v>
      </c>
      <c r="F7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756" s="13">
        <v>2844911</v>
      </c>
      <c r="P756" s="17">
        <v>42934</v>
      </c>
      <c r="Q756" s="18">
        <v>0.43821759259259258</v>
      </c>
      <c r="R756" s="18">
        <v>0.44969907407407406</v>
      </c>
      <c r="S756" s="13" t="s">
        <v>9</v>
      </c>
      <c r="T756" s="34">
        <v>17</v>
      </c>
      <c r="U756" s="13"/>
    </row>
    <row r="757" spans="1:21" hidden="1" x14ac:dyDescent="0.25">
      <c r="A757">
        <v>9894998</v>
      </c>
      <c r="B757" s="1">
        <v>42941</v>
      </c>
      <c r="C757" s="2">
        <v>0.4344675925925926</v>
      </c>
      <c r="D757" s="2">
        <v>0.44442129629629629</v>
      </c>
      <c r="E757" t="str">
        <f>IF(LEN(telefony3[[#This Row],[nr]])=7,"stacjonarny",IF(LEN(telefony3[[#This Row],[nr]])=8,"komórkowy","zagraniczne"))</f>
        <v>stacjonarny</v>
      </c>
      <c r="F7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57" s="11">
        <v>89098100</v>
      </c>
      <c r="P757" s="20">
        <v>42933</v>
      </c>
      <c r="Q757" s="21">
        <v>0.44609953703703703</v>
      </c>
      <c r="R757" s="21">
        <v>0.44979166666666665</v>
      </c>
      <c r="S757" s="11" t="s">
        <v>8</v>
      </c>
      <c r="T757" s="35">
        <v>6</v>
      </c>
      <c r="U757" s="11"/>
    </row>
    <row r="758" spans="1:21" hidden="1" x14ac:dyDescent="0.25">
      <c r="A758">
        <v>6026397</v>
      </c>
      <c r="B758" s="1">
        <v>42930</v>
      </c>
      <c r="C758" s="2">
        <v>0.43362268518518521</v>
      </c>
      <c r="D758" s="2">
        <v>0.44447916666666665</v>
      </c>
      <c r="E758" t="str">
        <f>IF(LEN(telefony3[[#This Row],[nr]])=7,"stacjonarny",IF(LEN(telefony3[[#This Row],[nr]])=8,"komórkowy","zagraniczne"))</f>
        <v>stacjonarny</v>
      </c>
      <c r="F7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58" s="13">
        <v>8514016</v>
      </c>
      <c r="P758" s="17">
        <v>42919</v>
      </c>
      <c r="Q758" s="18">
        <v>0.44778935185185187</v>
      </c>
      <c r="R758" s="18">
        <v>0.44998842592592592</v>
      </c>
      <c r="S758" s="13" t="s">
        <v>9</v>
      </c>
      <c r="T758" s="34">
        <v>4</v>
      </c>
      <c r="U758" s="13"/>
    </row>
    <row r="759" spans="1:21" hidden="1" x14ac:dyDescent="0.25">
      <c r="A759">
        <v>7663988</v>
      </c>
      <c r="B759" s="1">
        <v>42941</v>
      </c>
      <c r="C759" s="2">
        <v>0.43884259259259262</v>
      </c>
      <c r="D759" s="2">
        <v>0.44464120370370369</v>
      </c>
      <c r="E759" t="str">
        <f>IF(LEN(telefony3[[#This Row],[nr]])=7,"stacjonarny",IF(LEN(telefony3[[#This Row],[nr]])=8,"komórkowy","zagraniczne"))</f>
        <v>stacjonarny</v>
      </c>
      <c r="F7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759" s="11">
        <v>4911005</v>
      </c>
      <c r="P759" s="20">
        <v>42935</v>
      </c>
      <c r="Q759" s="21">
        <v>0.44305555555555554</v>
      </c>
      <c r="R759" s="21">
        <v>0.45006944444444447</v>
      </c>
      <c r="S759" s="11" t="s">
        <v>9</v>
      </c>
      <c r="T759" s="35">
        <v>11</v>
      </c>
      <c r="U759" s="11"/>
    </row>
    <row r="760" spans="1:21" hidden="1" x14ac:dyDescent="0.25">
      <c r="A760">
        <v>67064385</v>
      </c>
      <c r="B760" s="1">
        <v>42929</v>
      </c>
      <c r="C760" s="2">
        <v>0.44278935185185186</v>
      </c>
      <c r="D760" s="2">
        <v>0.44480324074074074</v>
      </c>
      <c r="E760" t="str">
        <f>IF(LEN(telefony3[[#This Row],[nr]])=7,"stacjonarny",IF(LEN(telefony3[[#This Row],[nr]])=8,"komórkowy","zagraniczne"))</f>
        <v>komórkowy</v>
      </c>
      <c r="F7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760" s="13">
        <v>10201038</v>
      </c>
      <c r="P760" s="17">
        <v>42936</v>
      </c>
      <c r="Q760" s="18">
        <v>0.44615740740740739</v>
      </c>
      <c r="R760" s="18">
        <v>0.45019675925925928</v>
      </c>
      <c r="S760" s="13" t="s">
        <v>8</v>
      </c>
      <c r="T760" s="34">
        <v>6</v>
      </c>
      <c r="U760" s="13"/>
    </row>
    <row r="761" spans="1:21" hidden="1" x14ac:dyDescent="0.25">
      <c r="A761">
        <v>3505978</v>
      </c>
      <c r="B761" s="1">
        <v>42928</v>
      </c>
      <c r="C761" s="2">
        <v>0.43381944444444442</v>
      </c>
      <c r="D761" s="2">
        <v>0.44515046296296296</v>
      </c>
      <c r="E761" t="str">
        <f>IF(LEN(telefony3[[#This Row],[nr]])=7,"stacjonarny",IF(LEN(telefony3[[#This Row],[nr]])=8,"komórkowy","zagraniczne"))</f>
        <v>stacjonarny</v>
      </c>
      <c r="F7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761" s="11">
        <v>9865524</v>
      </c>
      <c r="P761" s="20">
        <v>42942</v>
      </c>
      <c r="Q761" s="21">
        <v>0.44298611111111114</v>
      </c>
      <c r="R761" s="21">
        <v>0.45023148148148145</v>
      </c>
      <c r="S761" s="11" t="s">
        <v>9</v>
      </c>
      <c r="T761" s="35">
        <v>11</v>
      </c>
      <c r="U761" s="11"/>
    </row>
    <row r="762" spans="1:21" hidden="1" x14ac:dyDescent="0.25">
      <c r="A762">
        <v>96375379</v>
      </c>
      <c r="B762" s="1">
        <v>42940</v>
      </c>
      <c r="C762" s="2">
        <v>0.43637731481481479</v>
      </c>
      <c r="D762" s="2">
        <v>0.44526620370370368</v>
      </c>
      <c r="E762" t="str">
        <f>IF(LEN(telefony3[[#This Row],[nr]])=7,"stacjonarny",IF(LEN(telefony3[[#This Row],[nr]])=8,"komórkowy","zagraniczne"))</f>
        <v>komórkowy</v>
      </c>
      <c r="F7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62" s="13">
        <v>99625315</v>
      </c>
      <c r="P762" s="17">
        <v>42926</v>
      </c>
      <c r="Q762" s="18">
        <v>0.44592592592592595</v>
      </c>
      <c r="R762" s="18">
        <v>0.45026620370370368</v>
      </c>
      <c r="S762" s="13" t="s">
        <v>8</v>
      </c>
      <c r="T762" s="34">
        <v>7</v>
      </c>
      <c r="U762" s="13"/>
    </row>
    <row r="763" spans="1:21" hidden="1" x14ac:dyDescent="0.25">
      <c r="A763">
        <v>8369815</v>
      </c>
      <c r="B763" s="1">
        <v>42922</v>
      </c>
      <c r="C763" s="2">
        <v>0.44350694444444444</v>
      </c>
      <c r="D763" s="2">
        <v>0.44528935185185187</v>
      </c>
      <c r="E763" t="str">
        <f>IF(LEN(telefony3[[#This Row],[nr]])=7,"stacjonarny",IF(LEN(telefony3[[#This Row],[nr]])=8,"komórkowy","zagraniczne"))</f>
        <v>stacjonarny</v>
      </c>
      <c r="F7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763" s="11">
        <v>6709939</v>
      </c>
      <c r="P763" s="20">
        <v>42928</v>
      </c>
      <c r="Q763" s="21">
        <v>0.44817129629629632</v>
      </c>
      <c r="R763" s="21">
        <v>0.4506134259259259</v>
      </c>
      <c r="S763" s="11" t="s">
        <v>9</v>
      </c>
      <c r="T763" s="35">
        <v>4</v>
      </c>
      <c r="U763" s="11"/>
    </row>
    <row r="764" spans="1:21" hidden="1" x14ac:dyDescent="0.25">
      <c r="A764">
        <v>6018613</v>
      </c>
      <c r="B764" s="1">
        <v>42930</v>
      </c>
      <c r="C764" s="2">
        <v>0.44295138888888891</v>
      </c>
      <c r="D764" s="2">
        <v>0.44545138888888891</v>
      </c>
      <c r="E764" t="str">
        <f>IF(LEN(telefony3[[#This Row],[nr]])=7,"stacjonarny",IF(LEN(telefony3[[#This Row],[nr]])=8,"komórkowy","zagraniczne"))</f>
        <v>stacjonarny</v>
      </c>
      <c r="F7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764" s="13">
        <v>9506446</v>
      </c>
      <c r="P764" s="17">
        <v>42943</v>
      </c>
      <c r="Q764" s="18">
        <v>0.44490740740740742</v>
      </c>
      <c r="R764" s="18">
        <v>0.45071759259259259</v>
      </c>
      <c r="S764" s="13" t="s">
        <v>9</v>
      </c>
      <c r="T764" s="34">
        <v>9</v>
      </c>
      <c r="U764" s="13"/>
    </row>
    <row r="765" spans="1:21" hidden="1" x14ac:dyDescent="0.25">
      <c r="A765">
        <v>2186880</v>
      </c>
      <c r="B765" s="1">
        <v>42937</v>
      </c>
      <c r="C765" s="2">
        <v>0.43582175925925926</v>
      </c>
      <c r="D765" s="2">
        <v>0.44550925925925927</v>
      </c>
      <c r="E765" t="str">
        <f>IF(LEN(telefony3[[#This Row],[nr]])=7,"stacjonarny",IF(LEN(telefony3[[#This Row],[nr]])=8,"komórkowy","zagraniczne"))</f>
        <v>stacjonarny</v>
      </c>
      <c r="F7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765" s="11">
        <v>1223943</v>
      </c>
      <c r="P765" s="20">
        <v>42926</v>
      </c>
      <c r="Q765" s="21">
        <v>0.43961805555555555</v>
      </c>
      <c r="R765" s="21">
        <v>0.45087962962962963</v>
      </c>
      <c r="S765" s="11" t="s">
        <v>9</v>
      </c>
      <c r="T765" s="35">
        <v>17</v>
      </c>
      <c r="U765" s="11"/>
    </row>
    <row r="766" spans="1:21" hidden="1" x14ac:dyDescent="0.25">
      <c r="A766">
        <v>9270571</v>
      </c>
      <c r="B766" s="1">
        <v>42929</v>
      </c>
      <c r="C766" s="2">
        <v>0.43782407407407409</v>
      </c>
      <c r="D766" s="2">
        <v>0.44560185185185186</v>
      </c>
      <c r="E766" t="str">
        <f>IF(LEN(telefony3[[#This Row],[nr]])=7,"stacjonarny",IF(LEN(telefony3[[#This Row],[nr]])=8,"komórkowy","zagraniczne"))</f>
        <v>stacjonarny</v>
      </c>
      <c r="F7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766" s="13">
        <v>9728932</v>
      </c>
      <c r="P766" s="17">
        <v>42926</v>
      </c>
      <c r="Q766" s="18">
        <v>0.44641203703703702</v>
      </c>
      <c r="R766" s="18">
        <v>0.45089120370370372</v>
      </c>
      <c r="S766" s="13" t="s">
        <v>9</v>
      </c>
      <c r="T766" s="34">
        <v>7</v>
      </c>
      <c r="U766" s="13"/>
    </row>
    <row r="767" spans="1:21" hidden="1" x14ac:dyDescent="0.25">
      <c r="A767">
        <v>2128803</v>
      </c>
      <c r="B767" s="1">
        <v>42942</v>
      </c>
      <c r="C767" s="2">
        <v>0.43815972222222221</v>
      </c>
      <c r="D767" s="2">
        <v>0.44572916666666668</v>
      </c>
      <c r="E767" t="str">
        <f>IF(LEN(telefony3[[#This Row],[nr]])=7,"stacjonarny",IF(LEN(telefony3[[#This Row],[nr]])=8,"komórkowy","zagraniczne"))</f>
        <v>stacjonarny</v>
      </c>
      <c r="F7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67" s="11">
        <v>6890486</v>
      </c>
      <c r="P767" s="20">
        <v>42941</v>
      </c>
      <c r="Q767" s="21">
        <v>0.44594907407407408</v>
      </c>
      <c r="R767" s="21">
        <v>0.45099537037037035</v>
      </c>
      <c r="S767" s="11" t="s">
        <v>9</v>
      </c>
      <c r="T767" s="35">
        <v>8</v>
      </c>
      <c r="U767" s="11"/>
    </row>
    <row r="768" spans="1:21" hidden="1" x14ac:dyDescent="0.25">
      <c r="A768">
        <v>2199311</v>
      </c>
      <c r="B768" s="1">
        <v>42944</v>
      </c>
      <c r="C768" s="2">
        <v>0.44490740740740742</v>
      </c>
      <c r="D768" s="2">
        <v>0.44578703703703704</v>
      </c>
      <c r="E768" t="str">
        <f>IF(LEN(telefony3[[#This Row],[nr]])=7,"stacjonarny",IF(LEN(telefony3[[#This Row],[nr]])=8,"komórkowy","zagraniczne"))</f>
        <v>stacjonarny</v>
      </c>
      <c r="F7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68" s="13">
        <v>4363716</v>
      </c>
      <c r="P768" s="17">
        <v>42921</v>
      </c>
      <c r="Q768" s="18">
        <v>0.44436342592592593</v>
      </c>
      <c r="R768" s="18">
        <v>0.45106481481481481</v>
      </c>
      <c r="S768" s="13" t="s">
        <v>9</v>
      </c>
      <c r="T768" s="34">
        <v>10</v>
      </c>
      <c r="U768" s="13"/>
    </row>
    <row r="769" spans="1:21" hidden="1" x14ac:dyDescent="0.25">
      <c r="A769">
        <v>3505978</v>
      </c>
      <c r="B769" s="1">
        <v>42923</v>
      </c>
      <c r="C769" s="2">
        <v>0.44184027777777779</v>
      </c>
      <c r="D769" s="2">
        <v>0.44582175925925926</v>
      </c>
      <c r="E769" t="str">
        <f>IF(LEN(telefony3[[#This Row],[nr]])=7,"stacjonarny",IF(LEN(telefony3[[#This Row],[nr]])=8,"komórkowy","zagraniczne"))</f>
        <v>stacjonarny</v>
      </c>
      <c r="F7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769" s="11">
        <v>7988607</v>
      </c>
      <c r="P769" s="20">
        <v>42942</v>
      </c>
      <c r="Q769" s="21">
        <v>0.44300925925925927</v>
      </c>
      <c r="R769" s="21">
        <v>0.4513773148148148</v>
      </c>
      <c r="S769" s="11" t="s">
        <v>9</v>
      </c>
      <c r="T769" s="35">
        <v>13</v>
      </c>
      <c r="U769" s="11"/>
    </row>
    <row r="770" spans="1:21" hidden="1" x14ac:dyDescent="0.25">
      <c r="A770">
        <v>4154521</v>
      </c>
      <c r="B770" s="1">
        <v>42944</v>
      </c>
      <c r="C770" s="2">
        <v>0.43552083333333336</v>
      </c>
      <c r="D770" s="2">
        <v>0.44587962962962963</v>
      </c>
      <c r="E770" t="str">
        <f>IF(LEN(telefony3[[#This Row],[nr]])=7,"stacjonarny",IF(LEN(telefony3[[#This Row],[nr]])=8,"komórkowy","zagraniczne"))</f>
        <v>stacjonarny</v>
      </c>
      <c r="F7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70" s="13">
        <v>29555837</v>
      </c>
      <c r="P770" s="17">
        <v>42941</v>
      </c>
      <c r="Q770" s="18">
        <v>0.44231481481481483</v>
      </c>
      <c r="R770" s="18">
        <v>0.45185185185185184</v>
      </c>
      <c r="S770" s="13" t="s">
        <v>8</v>
      </c>
      <c r="T770" s="34">
        <v>14</v>
      </c>
      <c r="U770" s="13"/>
    </row>
    <row r="771" spans="1:21" hidden="1" x14ac:dyDescent="0.25">
      <c r="A771">
        <v>7288626</v>
      </c>
      <c r="B771" s="1">
        <v>42936</v>
      </c>
      <c r="C771" s="2">
        <v>0.43606481481481479</v>
      </c>
      <c r="D771" s="2">
        <v>0.44609953703703703</v>
      </c>
      <c r="E771" t="str">
        <f>IF(LEN(telefony3[[#This Row],[nr]])=7,"stacjonarny",IF(LEN(telefony3[[#This Row],[nr]])=8,"komórkowy","zagraniczne"))</f>
        <v>stacjonarny</v>
      </c>
      <c r="F7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71" s="11">
        <v>9655946</v>
      </c>
      <c r="P771" s="20">
        <v>42934</v>
      </c>
      <c r="Q771" s="21">
        <v>0.44385416666666666</v>
      </c>
      <c r="R771" s="21">
        <v>0.45193287037037039</v>
      </c>
      <c r="S771" s="11" t="s">
        <v>9</v>
      </c>
      <c r="T771" s="35">
        <v>12</v>
      </c>
      <c r="U771" s="11"/>
    </row>
    <row r="772" spans="1:21" hidden="1" x14ac:dyDescent="0.25">
      <c r="A772">
        <v>8133585</v>
      </c>
      <c r="B772" s="1">
        <v>42940</v>
      </c>
      <c r="C772" s="2">
        <v>0.44185185185185183</v>
      </c>
      <c r="D772" s="2">
        <v>0.44634259259259257</v>
      </c>
      <c r="E772" t="str">
        <f>IF(LEN(telefony3[[#This Row],[nr]])=7,"stacjonarny",IF(LEN(telefony3[[#This Row],[nr]])=8,"komórkowy","zagraniczne"))</f>
        <v>stacjonarny</v>
      </c>
      <c r="F7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772" s="13">
        <v>38244568</v>
      </c>
      <c r="P772" s="17">
        <v>42927</v>
      </c>
      <c r="Q772" s="18">
        <v>0.44381944444444443</v>
      </c>
      <c r="R772" s="18">
        <v>0.45199074074074075</v>
      </c>
      <c r="S772" s="13" t="s">
        <v>8</v>
      </c>
      <c r="T772" s="34">
        <v>12</v>
      </c>
      <c r="U772" s="13"/>
    </row>
    <row r="773" spans="1:21" hidden="1" x14ac:dyDescent="0.25">
      <c r="A773">
        <v>65621292</v>
      </c>
      <c r="B773" s="1">
        <v>42930</v>
      </c>
      <c r="C773" s="2">
        <v>0.44060185185185186</v>
      </c>
      <c r="D773" s="2">
        <v>0.44655092592592593</v>
      </c>
      <c r="E773" t="str">
        <f>IF(LEN(telefony3[[#This Row],[nr]])=7,"stacjonarny",IF(LEN(telefony3[[#This Row],[nr]])=8,"komórkowy","zagraniczne"))</f>
        <v>komórkowy</v>
      </c>
      <c r="F7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773" s="11">
        <v>4176999</v>
      </c>
      <c r="P773" s="20">
        <v>42921</v>
      </c>
      <c r="Q773" s="21">
        <v>0.44148148148148147</v>
      </c>
      <c r="R773" s="21">
        <v>0.45222222222222225</v>
      </c>
      <c r="S773" s="11" t="s">
        <v>9</v>
      </c>
      <c r="T773" s="35">
        <v>16</v>
      </c>
      <c r="U773" s="11"/>
    </row>
    <row r="774" spans="1:21" hidden="1" x14ac:dyDescent="0.25">
      <c r="A774">
        <v>54821549</v>
      </c>
      <c r="B774" s="1">
        <v>42930</v>
      </c>
      <c r="C774" s="2">
        <v>0.43517361111111114</v>
      </c>
      <c r="D774" s="2">
        <v>0.4466087962962963</v>
      </c>
      <c r="E774" t="str">
        <f>IF(LEN(telefony3[[#This Row],[nr]])=7,"stacjonarny",IF(LEN(telefony3[[#This Row],[nr]])=8,"komórkowy","zagraniczne"))</f>
        <v>komórkowy</v>
      </c>
      <c r="F7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774" s="13">
        <v>17864361</v>
      </c>
      <c r="P774" s="17">
        <v>42944</v>
      </c>
      <c r="Q774" s="18">
        <v>0.44605324074074076</v>
      </c>
      <c r="R774" s="18">
        <v>0.45253472222222224</v>
      </c>
      <c r="S774" s="13" t="s">
        <v>8</v>
      </c>
      <c r="T774" s="34">
        <v>10</v>
      </c>
      <c r="U774" s="13"/>
    </row>
    <row r="775" spans="1:21" hidden="1" x14ac:dyDescent="0.25">
      <c r="A775">
        <v>4501823</v>
      </c>
      <c r="B775" s="1">
        <v>42927</v>
      </c>
      <c r="C775" s="2">
        <v>0.44013888888888891</v>
      </c>
      <c r="D775" s="2">
        <v>0.44690972222222225</v>
      </c>
      <c r="E775" t="str">
        <f>IF(LEN(telefony3[[#This Row],[nr]])=7,"stacjonarny",IF(LEN(telefony3[[#This Row],[nr]])=8,"komórkowy","zagraniczne"))</f>
        <v>stacjonarny</v>
      </c>
      <c r="F7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75" s="11">
        <v>4412771</v>
      </c>
      <c r="P775" s="20">
        <v>42928</v>
      </c>
      <c r="Q775" s="21">
        <v>0.44809027777777777</v>
      </c>
      <c r="R775" s="21">
        <v>0.45256944444444447</v>
      </c>
      <c r="S775" s="11" t="s">
        <v>9</v>
      </c>
      <c r="T775" s="35">
        <v>7</v>
      </c>
      <c r="U775" s="11"/>
    </row>
    <row r="776" spans="1:21" hidden="1" x14ac:dyDescent="0.25">
      <c r="A776">
        <v>91743317</v>
      </c>
      <c r="B776" s="1">
        <v>42928</v>
      </c>
      <c r="C776" s="2">
        <v>0.43717592592592591</v>
      </c>
      <c r="D776" s="2">
        <v>0.44695601851851852</v>
      </c>
      <c r="E776" t="str">
        <f>IF(LEN(telefony3[[#This Row],[nr]])=7,"stacjonarny",IF(LEN(telefony3[[#This Row],[nr]])=8,"komórkowy","zagraniczne"))</f>
        <v>komórkowy</v>
      </c>
      <c r="F7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776" s="13">
        <v>4657345</v>
      </c>
      <c r="P776" s="17">
        <v>42937</v>
      </c>
      <c r="Q776" s="18">
        <v>0.44291666666666668</v>
      </c>
      <c r="R776" s="18">
        <v>0.45256944444444447</v>
      </c>
      <c r="S776" s="13" t="s">
        <v>9</v>
      </c>
      <c r="T776" s="34">
        <v>14</v>
      </c>
      <c r="U776" s="13"/>
    </row>
    <row r="777" spans="1:21" hidden="1" x14ac:dyDescent="0.25">
      <c r="A777">
        <v>9937257</v>
      </c>
      <c r="B777" s="1">
        <v>42921</v>
      </c>
      <c r="C777" s="2">
        <v>0.44383101851851853</v>
      </c>
      <c r="D777" s="2">
        <v>0.44697916666666665</v>
      </c>
      <c r="E777" t="str">
        <f>IF(LEN(telefony3[[#This Row],[nr]])=7,"stacjonarny",IF(LEN(telefony3[[#This Row],[nr]])=8,"komórkowy","zagraniczne"))</f>
        <v>stacjonarny</v>
      </c>
      <c r="F7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777" s="11">
        <v>5512492</v>
      </c>
      <c r="P777" s="20">
        <v>42930</v>
      </c>
      <c r="Q777" s="21">
        <v>0.44538194444444446</v>
      </c>
      <c r="R777" s="21">
        <v>0.4525925925925926</v>
      </c>
      <c r="S777" s="11" t="s">
        <v>9</v>
      </c>
      <c r="T777" s="35">
        <v>11</v>
      </c>
      <c r="U777" s="11"/>
    </row>
    <row r="778" spans="1:21" hidden="1" x14ac:dyDescent="0.25">
      <c r="A778">
        <v>3990337</v>
      </c>
      <c r="B778" s="1">
        <v>42920</v>
      </c>
      <c r="C778" s="2">
        <v>0.44158564814814816</v>
      </c>
      <c r="D778" s="2">
        <v>0.4470601851851852</v>
      </c>
      <c r="E778" t="str">
        <f>IF(LEN(telefony3[[#This Row],[nr]])=7,"stacjonarny",IF(LEN(telefony3[[#This Row],[nr]])=8,"komórkowy","zagraniczne"))</f>
        <v>stacjonarny</v>
      </c>
      <c r="F7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778" s="13">
        <v>4405604</v>
      </c>
      <c r="P778" s="17">
        <v>42923</v>
      </c>
      <c r="Q778" s="18">
        <v>0.44543981481481482</v>
      </c>
      <c r="R778" s="18">
        <v>0.45271990740740742</v>
      </c>
      <c r="S778" s="13" t="s">
        <v>9</v>
      </c>
      <c r="T778" s="34">
        <v>11</v>
      </c>
      <c r="U778" s="13"/>
    </row>
    <row r="779" spans="1:21" hidden="1" x14ac:dyDescent="0.25">
      <c r="A779">
        <v>9620895</v>
      </c>
      <c r="B779" s="1">
        <v>42921</v>
      </c>
      <c r="C779" s="2">
        <v>0.4362847222222222</v>
      </c>
      <c r="D779" s="2">
        <v>0.44714120370370369</v>
      </c>
      <c r="E779" t="str">
        <f>IF(LEN(telefony3[[#This Row],[nr]])=7,"stacjonarny",IF(LEN(telefony3[[#This Row],[nr]])=8,"komórkowy","zagraniczne"))</f>
        <v>stacjonarny</v>
      </c>
      <c r="F7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79" s="11">
        <v>2462682</v>
      </c>
      <c r="P779" s="20">
        <v>42947</v>
      </c>
      <c r="Q779" s="21">
        <v>0.45243055555555556</v>
      </c>
      <c r="R779" s="21">
        <v>0.45275462962962965</v>
      </c>
      <c r="S779" s="11" t="s">
        <v>9</v>
      </c>
      <c r="T779" s="35">
        <v>1</v>
      </c>
      <c r="U779" s="11"/>
    </row>
    <row r="780" spans="1:21" hidden="1" x14ac:dyDescent="0.25">
      <c r="A780">
        <v>8895257</v>
      </c>
      <c r="B780" s="1">
        <v>42944</v>
      </c>
      <c r="C780" s="2">
        <v>0.43975694444444446</v>
      </c>
      <c r="D780" s="2">
        <v>0.4472800925925926</v>
      </c>
      <c r="E780" t="str">
        <f>IF(LEN(telefony3[[#This Row],[nr]])=7,"stacjonarny",IF(LEN(telefony3[[#This Row],[nr]])=8,"komórkowy","zagraniczne"))</f>
        <v>stacjonarny</v>
      </c>
      <c r="F7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80" s="13">
        <v>5750819</v>
      </c>
      <c r="P780" s="17">
        <v>42927</v>
      </c>
      <c r="Q780" s="18">
        <v>0.44751157407407405</v>
      </c>
      <c r="R780" s="18">
        <v>0.45284722222222223</v>
      </c>
      <c r="S780" s="13" t="s">
        <v>9</v>
      </c>
      <c r="T780" s="34">
        <v>8</v>
      </c>
      <c r="U780" s="13"/>
    </row>
    <row r="781" spans="1:21" hidden="1" x14ac:dyDescent="0.25">
      <c r="A781">
        <v>9926754</v>
      </c>
      <c r="B781" s="1">
        <v>42933</v>
      </c>
      <c r="C781" s="2">
        <v>0.44421296296296298</v>
      </c>
      <c r="D781" s="2">
        <v>0.44739583333333333</v>
      </c>
      <c r="E781" t="str">
        <f>IF(LEN(telefony3[[#This Row],[nr]])=7,"stacjonarny",IF(LEN(telefony3[[#This Row],[nr]])=8,"komórkowy","zagraniczne"))</f>
        <v>stacjonarny</v>
      </c>
      <c r="F7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781" s="11">
        <v>9413315</v>
      </c>
      <c r="P781" s="20">
        <v>42919</v>
      </c>
      <c r="Q781" s="21">
        <v>0.44313657407407409</v>
      </c>
      <c r="R781" s="21">
        <v>0.45300925925925928</v>
      </c>
      <c r="S781" s="11" t="s">
        <v>9</v>
      </c>
      <c r="T781" s="35">
        <v>15</v>
      </c>
      <c r="U781" s="11"/>
    </row>
    <row r="782" spans="1:21" hidden="1" x14ac:dyDescent="0.25">
      <c r="A782">
        <v>45232967</v>
      </c>
      <c r="B782" s="1">
        <v>42940</v>
      </c>
      <c r="C782" s="2">
        <v>0.4462962962962963</v>
      </c>
      <c r="D782" s="2">
        <v>0.44753472222222224</v>
      </c>
      <c r="E782" t="str">
        <f>IF(LEN(telefony3[[#This Row],[nr]])=7,"stacjonarny",IF(LEN(telefony3[[#This Row],[nr]])=8,"komórkowy","zagraniczne"))</f>
        <v>komórkowy</v>
      </c>
      <c r="F7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82" s="13">
        <v>5231877</v>
      </c>
      <c r="P782" s="17">
        <v>42942</v>
      </c>
      <c r="Q782" s="18">
        <v>0.44265046296296295</v>
      </c>
      <c r="R782" s="18">
        <v>0.45337962962962963</v>
      </c>
      <c r="S782" s="13" t="s">
        <v>9</v>
      </c>
      <c r="T782" s="34">
        <v>16</v>
      </c>
      <c r="U782" s="13"/>
    </row>
    <row r="783" spans="1:21" hidden="1" x14ac:dyDescent="0.25">
      <c r="A783">
        <v>3968528766</v>
      </c>
      <c r="B783" s="1">
        <v>42940</v>
      </c>
      <c r="C783" s="2">
        <v>0.44081018518518517</v>
      </c>
      <c r="D783" s="2">
        <v>0.44767361111111109</v>
      </c>
      <c r="E783" t="str">
        <f>IF(LEN(telefony3[[#This Row],[nr]])=7,"stacjonarny",IF(LEN(telefony3[[#This Row],[nr]])=8,"komórkowy","zagraniczne"))</f>
        <v>zagraniczne</v>
      </c>
      <c r="F7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83" s="11">
        <v>96323047</v>
      </c>
      <c r="P783" s="20">
        <v>42921</v>
      </c>
      <c r="Q783" s="21">
        <v>0.44962962962962966</v>
      </c>
      <c r="R783" s="21">
        <v>0.45341435185185186</v>
      </c>
      <c r="S783" s="11" t="s">
        <v>8</v>
      </c>
      <c r="T783" s="35">
        <v>6</v>
      </c>
      <c r="U783" s="11"/>
    </row>
    <row r="784" spans="1:21" hidden="1" x14ac:dyDescent="0.25">
      <c r="A784">
        <v>3613950</v>
      </c>
      <c r="B784" s="1">
        <v>42927</v>
      </c>
      <c r="C784" s="2">
        <v>0.44657407407407407</v>
      </c>
      <c r="D784" s="2">
        <v>0.44774305555555555</v>
      </c>
      <c r="E784" t="str">
        <f>IF(LEN(telefony3[[#This Row],[nr]])=7,"stacjonarny",IF(LEN(telefony3[[#This Row],[nr]])=8,"komórkowy","zagraniczne"))</f>
        <v>stacjonarny</v>
      </c>
      <c r="F7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784" s="13">
        <v>9950462</v>
      </c>
      <c r="P784" s="17">
        <v>42947</v>
      </c>
      <c r="Q784" s="18">
        <v>0.44243055555555555</v>
      </c>
      <c r="R784" s="18">
        <v>0.45349537037037035</v>
      </c>
      <c r="S784" s="13" t="s">
        <v>9</v>
      </c>
      <c r="T784" s="34">
        <v>16</v>
      </c>
      <c r="U784" s="13"/>
    </row>
    <row r="785" spans="1:21" hidden="1" x14ac:dyDescent="0.25">
      <c r="A785">
        <v>8187780</v>
      </c>
      <c r="B785" s="1">
        <v>42921</v>
      </c>
      <c r="C785" s="2">
        <v>0.43898148148148147</v>
      </c>
      <c r="D785" s="2">
        <v>0.44800925925925927</v>
      </c>
      <c r="E785" t="str">
        <f>IF(LEN(telefony3[[#This Row],[nr]])=7,"stacjonarny",IF(LEN(telefony3[[#This Row],[nr]])=8,"komórkowy","zagraniczne"))</f>
        <v>stacjonarny</v>
      </c>
      <c r="F7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85" s="11">
        <v>4238684</v>
      </c>
      <c r="P785" s="20">
        <v>42920</v>
      </c>
      <c r="Q785" s="21">
        <v>0.44466435185185182</v>
      </c>
      <c r="R785" s="21">
        <v>0.4535763888888889</v>
      </c>
      <c r="S785" s="11" t="s">
        <v>9</v>
      </c>
      <c r="T785" s="35">
        <v>13</v>
      </c>
      <c r="U785" s="11"/>
    </row>
    <row r="786" spans="1:21" hidden="1" x14ac:dyDescent="0.25">
      <c r="A786">
        <v>28961250</v>
      </c>
      <c r="B786" s="1">
        <v>42930</v>
      </c>
      <c r="C786" s="2">
        <v>0.4478935185185185</v>
      </c>
      <c r="D786" s="2">
        <v>0.44805555555555554</v>
      </c>
      <c r="E786" t="str">
        <f>IF(LEN(telefony3[[#This Row],[nr]])=7,"stacjonarny",IF(LEN(telefony3[[#This Row],[nr]])=8,"komórkowy","zagraniczne"))</f>
        <v>komórkowy</v>
      </c>
      <c r="F7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786" s="13">
        <v>4132754</v>
      </c>
      <c r="P786" s="17">
        <v>42922</v>
      </c>
      <c r="Q786" s="18">
        <v>0.45281250000000001</v>
      </c>
      <c r="R786" s="18">
        <v>0.45374999999999999</v>
      </c>
      <c r="S786" s="13" t="s">
        <v>9</v>
      </c>
      <c r="T786" s="34">
        <v>2</v>
      </c>
      <c r="U786" s="13"/>
    </row>
    <row r="787" spans="1:21" hidden="1" x14ac:dyDescent="0.25">
      <c r="A787">
        <v>1887758</v>
      </c>
      <c r="B787" s="1">
        <v>42923</v>
      </c>
      <c r="C787" s="2">
        <v>0.43752314814814813</v>
      </c>
      <c r="D787" s="2">
        <v>0.44806712962962963</v>
      </c>
      <c r="E787" t="str">
        <f>IF(LEN(telefony3[[#This Row],[nr]])=7,"stacjonarny",IF(LEN(telefony3[[#This Row],[nr]])=8,"komórkowy","zagraniczne"))</f>
        <v>stacjonarny</v>
      </c>
      <c r="F7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87" s="11">
        <v>7353916</v>
      </c>
      <c r="P787" s="20">
        <v>42928</v>
      </c>
      <c r="Q787" s="21">
        <v>0.44663194444444443</v>
      </c>
      <c r="R787" s="21">
        <v>0.45378472222222221</v>
      </c>
      <c r="S787" s="11" t="s">
        <v>9</v>
      </c>
      <c r="T787" s="35">
        <v>11</v>
      </c>
      <c r="U787" s="11"/>
    </row>
    <row r="788" spans="1:21" hidden="1" x14ac:dyDescent="0.25">
      <c r="A788">
        <v>6151478</v>
      </c>
      <c r="B788" s="1">
        <v>42933</v>
      </c>
      <c r="C788" s="2">
        <v>0.44103009259259257</v>
      </c>
      <c r="D788" s="2">
        <v>0.44807870370370373</v>
      </c>
      <c r="E788" t="str">
        <f>IF(LEN(telefony3[[#This Row],[nr]])=7,"stacjonarny",IF(LEN(telefony3[[#This Row],[nr]])=8,"komórkowy","zagraniczne"))</f>
        <v>stacjonarny</v>
      </c>
      <c r="F7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88" s="13">
        <v>1418351</v>
      </c>
      <c r="P788" s="17">
        <v>42941</v>
      </c>
      <c r="Q788" s="18">
        <v>0.45377314814814818</v>
      </c>
      <c r="R788" s="18">
        <v>0.45409722222222221</v>
      </c>
      <c r="S788" s="13" t="s">
        <v>9</v>
      </c>
      <c r="T788" s="34">
        <v>1</v>
      </c>
      <c r="U788" s="13"/>
    </row>
    <row r="789" spans="1:21" hidden="1" x14ac:dyDescent="0.25">
      <c r="A789">
        <v>6865106</v>
      </c>
      <c r="B789" s="1">
        <v>42920</v>
      </c>
      <c r="C789" s="2">
        <v>0.43741898148148151</v>
      </c>
      <c r="D789" s="2">
        <v>0.44848379629629631</v>
      </c>
      <c r="E789" t="str">
        <f>IF(LEN(telefony3[[#This Row],[nr]])=7,"stacjonarny",IF(LEN(telefony3[[#This Row],[nr]])=8,"komórkowy","zagraniczne"))</f>
        <v>stacjonarny</v>
      </c>
      <c r="F7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789" s="11">
        <v>86774913</v>
      </c>
      <c r="P789" s="20">
        <v>42920</v>
      </c>
      <c r="Q789" s="21">
        <v>0.44548611111111114</v>
      </c>
      <c r="R789" s="21">
        <v>0.4541898148148148</v>
      </c>
      <c r="S789" s="11" t="s">
        <v>8</v>
      </c>
      <c r="T789" s="35">
        <v>13</v>
      </c>
      <c r="U789" s="11"/>
    </row>
    <row r="790" spans="1:21" hidden="1" x14ac:dyDescent="0.25">
      <c r="A790">
        <v>3135285</v>
      </c>
      <c r="B790" s="1">
        <v>42942</v>
      </c>
      <c r="C790" s="2">
        <v>0.43896990740740743</v>
      </c>
      <c r="D790" s="2">
        <v>0.44863425925925926</v>
      </c>
      <c r="E790" t="str">
        <f>IF(LEN(telefony3[[#This Row],[nr]])=7,"stacjonarny",IF(LEN(telefony3[[#This Row],[nr]])=8,"komórkowy","zagraniczne"))</f>
        <v>stacjonarny</v>
      </c>
      <c r="F7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790" s="13">
        <v>63291235</v>
      </c>
      <c r="P790" s="17">
        <v>42927</v>
      </c>
      <c r="Q790" s="18">
        <v>0.45091435185185186</v>
      </c>
      <c r="R790" s="18">
        <v>0.45429398148148148</v>
      </c>
      <c r="S790" s="13" t="s">
        <v>8</v>
      </c>
      <c r="T790" s="34">
        <v>5</v>
      </c>
      <c r="U790" s="13"/>
    </row>
    <row r="791" spans="1:21" hidden="1" x14ac:dyDescent="0.25">
      <c r="A791">
        <v>92461001</v>
      </c>
      <c r="B791" s="1">
        <v>42937</v>
      </c>
      <c r="C791" s="2">
        <v>0.43730324074074073</v>
      </c>
      <c r="D791" s="2">
        <v>0.44869212962962962</v>
      </c>
      <c r="E791" t="str">
        <f>IF(LEN(telefony3[[#This Row],[nr]])=7,"stacjonarny",IF(LEN(telefony3[[#This Row],[nr]])=8,"komórkowy","zagraniczne"))</f>
        <v>komórkowy</v>
      </c>
      <c r="F7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791" s="11">
        <v>59984179</v>
      </c>
      <c r="P791" s="20">
        <v>42942</v>
      </c>
      <c r="Q791" s="21">
        <v>0.44815972222222222</v>
      </c>
      <c r="R791" s="21">
        <v>0.45435185185185184</v>
      </c>
      <c r="S791" s="11" t="s">
        <v>8</v>
      </c>
      <c r="T791" s="35">
        <v>9</v>
      </c>
      <c r="U791" s="11"/>
    </row>
    <row r="792" spans="1:21" hidden="1" x14ac:dyDescent="0.25">
      <c r="A792">
        <v>9872216</v>
      </c>
      <c r="B792" s="1">
        <v>42922</v>
      </c>
      <c r="C792" s="2">
        <v>0.44200231481481483</v>
      </c>
      <c r="D792" s="2">
        <v>0.44886574074074076</v>
      </c>
      <c r="E792" t="str">
        <f>IF(LEN(telefony3[[#This Row],[nr]])=7,"stacjonarny",IF(LEN(telefony3[[#This Row],[nr]])=8,"komórkowy","zagraniczne"))</f>
        <v>stacjonarny</v>
      </c>
      <c r="F7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792" s="13">
        <v>6878722</v>
      </c>
      <c r="P792" s="17">
        <v>42942</v>
      </c>
      <c r="Q792" s="18">
        <v>0.45333333333333331</v>
      </c>
      <c r="R792" s="18">
        <v>0.45443287037037039</v>
      </c>
      <c r="S792" s="13" t="s">
        <v>9</v>
      </c>
      <c r="T792" s="34">
        <v>2</v>
      </c>
      <c r="U792" s="13"/>
    </row>
    <row r="793" spans="1:21" hidden="1" x14ac:dyDescent="0.25">
      <c r="A793">
        <v>7741751</v>
      </c>
      <c r="B793" s="1">
        <v>42930</v>
      </c>
      <c r="C793" s="2">
        <v>0.4450925925925926</v>
      </c>
      <c r="D793" s="2">
        <v>0.44888888888888889</v>
      </c>
      <c r="E793" t="str">
        <f>IF(LEN(telefony3[[#This Row],[nr]])=7,"stacjonarny",IF(LEN(telefony3[[#This Row],[nr]])=8,"komórkowy","zagraniczne"))</f>
        <v>stacjonarny</v>
      </c>
      <c r="F7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793" s="11">
        <v>2327418</v>
      </c>
      <c r="P793" s="20">
        <v>42923</v>
      </c>
      <c r="Q793" s="21">
        <v>0.44775462962962964</v>
      </c>
      <c r="R793" s="21">
        <v>0.45450231481481479</v>
      </c>
      <c r="S793" s="11" t="s">
        <v>9</v>
      </c>
      <c r="T793" s="35">
        <v>10</v>
      </c>
      <c r="U793" s="11"/>
    </row>
    <row r="794" spans="1:21" hidden="1" x14ac:dyDescent="0.25">
      <c r="A794">
        <v>53117702</v>
      </c>
      <c r="B794" s="1">
        <v>42936</v>
      </c>
      <c r="C794" s="2">
        <v>0.44170138888888888</v>
      </c>
      <c r="D794" s="2">
        <v>0.44903935185185184</v>
      </c>
      <c r="E794" t="str">
        <f>IF(LEN(telefony3[[#This Row],[nr]])=7,"stacjonarny",IF(LEN(telefony3[[#This Row],[nr]])=8,"komórkowy","zagraniczne"))</f>
        <v>komórkowy</v>
      </c>
      <c r="F7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794" s="13">
        <v>4062215</v>
      </c>
      <c r="P794" s="17">
        <v>42929</v>
      </c>
      <c r="Q794" s="18">
        <v>0.44732638888888887</v>
      </c>
      <c r="R794" s="18">
        <v>0.45466435185185183</v>
      </c>
      <c r="S794" s="13" t="s">
        <v>9</v>
      </c>
      <c r="T794" s="34">
        <v>11</v>
      </c>
      <c r="U794" s="13"/>
    </row>
    <row r="795" spans="1:21" hidden="1" x14ac:dyDescent="0.25">
      <c r="A795">
        <v>2861766</v>
      </c>
      <c r="B795" s="1">
        <v>42934</v>
      </c>
      <c r="C795" s="2">
        <v>0.4403125</v>
      </c>
      <c r="D795" s="2">
        <v>0.4490972222222222</v>
      </c>
      <c r="E795" t="str">
        <f>IF(LEN(telefony3[[#This Row],[nr]])=7,"stacjonarny",IF(LEN(telefony3[[#This Row],[nr]])=8,"komórkowy","zagraniczne"))</f>
        <v>stacjonarny</v>
      </c>
      <c r="F7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95" s="11">
        <v>6460935</v>
      </c>
      <c r="P795" s="20">
        <v>42933</v>
      </c>
      <c r="Q795" s="21">
        <v>0.45122685185185185</v>
      </c>
      <c r="R795" s="21">
        <v>0.45480324074074074</v>
      </c>
      <c r="S795" s="11" t="s">
        <v>9</v>
      </c>
      <c r="T795" s="35">
        <v>6</v>
      </c>
      <c r="U795" s="11"/>
    </row>
    <row r="796" spans="1:21" hidden="1" x14ac:dyDescent="0.25">
      <c r="A796">
        <v>8819206</v>
      </c>
      <c r="B796" s="1">
        <v>42920</v>
      </c>
      <c r="C796" s="2">
        <v>0.44068287037037035</v>
      </c>
      <c r="D796" s="2">
        <v>0.44912037037037039</v>
      </c>
      <c r="E796" t="str">
        <f>IF(LEN(telefony3[[#This Row],[nr]])=7,"stacjonarny",IF(LEN(telefony3[[#This Row],[nr]])=8,"komórkowy","zagraniczne"))</f>
        <v>stacjonarny</v>
      </c>
      <c r="F7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96" s="13">
        <v>6374704</v>
      </c>
      <c r="P796" s="17">
        <v>42926</v>
      </c>
      <c r="Q796" s="18">
        <v>0.44572916666666668</v>
      </c>
      <c r="R796" s="18">
        <v>0.4548726851851852</v>
      </c>
      <c r="S796" s="13" t="s">
        <v>9</v>
      </c>
      <c r="T796" s="34">
        <v>14</v>
      </c>
      <c r="U796" s="13"/>
    </row>
    <row r="797" spans="1:21" hidden="1" x14ac:dyDescent="0.25">
      <c r="A797">
        <v>3370151</v>
      </c>
      <c r="B797" s="1">
        <v>42922</v>
      </c>
      <c r="C797" s="2">
        <v>0.44452546296296297</v>
      </c>
      <c r="D797" s="2">
        <v>0.44923611111111111</v>
      </c>
      <c r="E797" t="str">
        <f>IF(LEN(telefony3[[#This Row],[nr]])=7,"stacjonarny",IF(LEN(telefony3[[#This Row],[nr]])=8,"komórkowy","zagraniczne"))</f>
        <v>stacjonarny</v>
      </c>
      <c r="F7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797" s="11">
        <v>8900603</v>
      </c>
      <c r="P797" s="20">
        <v>42940</v>
      </c>
      <c r="Q797" s="21">
        <v>0.44680555555555557</v>
      </c>
      <c r="R797" s="21">
        <v>0.45518518518518519</v>
      </c>
      <c r="S797" s="11" t="s">
        <v>9</v>
      </c>
      <c r="T797" s="35">
        <v>13</v>
      </c>
      <c r="U797" s="11"/>
    </row>
    <row r="798" spans="1:21" hidden="1" x14ac:dyDescent="0.25">
      <c r="A798">
        <v>36332723</v>
      </c>
      <c r="B798" s="1">
        <v>42930</v>
      </c>
      <c r="C798" s="2">
        <v>0.44593749999999999</v>
      </c>
      <c r="D798" s="2">
        <v>0.44957175925925924</v>
      </c>
      <c r="E798" t="str">
        <f>IF(LEN(telefony3[[#This Row],[nr]])=7,"stacjonarny",IF(LEN(telefony3[[#This Row],[nr]])=8,"komórkowy","zagraniczne"))</f>
        <v>komórkowy</v>
      </c>
      <c r="F7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798" s="13">
        <v>16775888</v>
      </c>
      <c r="P798" s="17">
        <v>42937</v>
      </c>
      <c r="Q798" s="18">
        <v>0.4478240740740741</v>
      </c>
      <c r="R798" s="18">
        <v>0.45548611111111109</v>
      </c>
      <c r="S798" s="13" t="s">
        <v>8</v>
      </c>
      <c r="T798" s="34">
        <v>12</v>
      </c>
      <c r="U798" s="13"/>
    </row>
    <row r="799" spans="1:21" hidden="1" x14ac:dyDescent="0.25">
      <c r="A799">
        <v>13898038</v>
      </c>
      <c r="B799" s="1">
        <v>42930</v>
      </c>
      <c r="C799" s="2">
        <v>0.44072916666666667</v>
      </c>
      <c r="D799" s="2">
        <v>0.4496412037037037</v>
      </c>
      <c r="E799" t="str">
        <f>IF(LEN(telefony3[[#This Row],[nr]])=7,"stacjonarny",IF(LEN(telefony3[[#This Row],[nr]])=8,"komórkowy","zagraniczne"))</f>
        <v>komórkowy</v>
      </c>
      <c r="F7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799" s="11">
        <v>9763924</v>
      </c>
      <c r="P799" s="20">
        <v>42942</v>
      </c>
      <c r="Q799" s="21">
        <v>0.44972222222222225</v>
      </c>
      <c r="R799" s="21">
        <v>0.45559027777777777</v>
      </c>
      <c r="S799" s="11" t="s">
        <v>9</v>
      </c>
      <c r="T799" s="35">
        <v>9</v>
      </c>
      <c r="U799" s="11"/>
    </row>
    <row r="800" spans="1:21" hidden="1" x14ac:dyDescent="0.25">
      <c r="A800">
        <v>9305031</v>
      </c>
      <c r="B800" s="1">
        <v>42935</v>
      </c>
      <c r="C800" s="2">
        <v>0.43827546296296294</v>
      </c>
      <c r="D800" s="2">
        <v>0.44968750000000002</v>
      </c>
      <c r="E800" t="str">
        <f>IF(LEN(telefony3[[#This Row],[nr]])=7,"stacjonarny",IF(LEN(telefony3[[#This Row],[nr]])=8,"komórkowy","zagraniczne"))</f>
        <v>stacjonarny</v>
      </c>
      <c r="F8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00" s="13">
        <v>2750193</v>
      </c>
      <c r="P800" s="17">
        <v>42921</v>
      </c>
      <c r="Q800" s="18">
        <v>0.45445601851851852</v>
      </c>
      <c r="R800" s="18">
        <v>0.455625</v>
      </c>
      <c r="S800" s="13" t="s">
        <v>9</v>
      </c>
      <c r="T800" s="34">
        <v>2</v>
      </c>
      <c r="U800" s="13"/>
    </row>
    <row r="801" spans="1:21" hidden="1" x14ac:dyDescent="0.25">
      <c r="A801">
        <v>2844911</v>
      </c>
      <c r="B801" s="1">
        <v>42934</v>
      </c>
      <c r="C801" s="2">
        <v>0.43821759259259258</v>
      </c>
      <c r="D801" s="2">
        <v>0.44969907407407406</v>
      </c>
      <c r="E801" t="str">
        <f>IF(LEN(telefony3[[#This Row],[nr]])=7,"stacjonarny",IF(LEN(telefony3[[#This Row],[nr]])=8,"komórkowy","zagraniczne"))</f>
        <v>stacjonarny</v>
      </c>
      <c r="F8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01" s="11">
        <v>6956143</v>
      </c>
      <c r="P801" s="20">
        <v>42943</v>
      </c>
      <c r="Q801" s="21">
        <v>0.45157407407407407</v>
      </c>
      <c r="R801" s="21">
        <v>0.455625</v>
      </c>
      <c r="S801" s="11" t="s">
        <v>9</v>
      </c>
      <c r="T801" s="35">
        <v>6</v>
      </c>
      <c r="U801" s="11"/>
    </row>
    <row r="802" spans="1:21" hidden="1" x14ac:dyDescent="0.25">
      <c r="A802">
        <v>89098100</v>
      </c>
      <c r="B802" s="1">
        <v>42933</v>
      </c>
      <c r="C802" s="2">
        <v>0.44609953703703703</v>
      </c>
      <c r="D802" s="2">
        <v>0.44979166666666665</v>
      </c>
      <c r="E802" t="str">
        <f>IF(LEN(telefony3[[#This Row],[nr]])=7,"stacjonarny",IF(LEN(telefony3[[#This Row],[nr]])=8,"komórkowy","zagraniczne"))</f>
        <v>komórkowy</v>
      </c>
      <c r="F8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02" s="13">
        <v>1435049</v>
      </c>
      <c r="P802" s="17">
        <v>42919</v>
      </c>
      <c r="Q802" s="18">
        <v>0.45494212962962965</v>
      </c>
      <c r="R802" s="18">
        <v>0.45567129629629627</v>
      </c>
      <c r="S802" s="13" t="s">
        <v>9</v>
      </c>
      <c r="T802" s="34">
        <v>2</v>
      </c>
      <c r="U802" s="13"/>
    </row>
    <row r="803" spans="1:21" hidden="1" x14ac:dyDescent="0.25">
      <c r="A803">
        <v>8514016</v>
      </c>
      <c r="B803" s="1">
        <v>42919</v>
      </c>
      <c r="C803" s="2">
        <v>0.44778935185185187</v>
      </c>
      <c r="D803" s="2">
        <v>0.44998842592592592</v>
      </c>
      <c r="E803" t="str">
        <f>IF(LEN(telefony3[[#This Row],[nr]])=7,"stacjonarny",IF(LEN(telefony3[[#This Row],[nr]])=8,"komórkowy","zagraniczne"))</f>
        <v>stacjonarny</v>
      </c>
      <c r="F8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803" s="11">
        <v>1992079</v>
      </c>
      <c r="P803" s="20">
        <v>42941</v>
      </c>
      <c r="Q803" s="21">
        <v>0.45004629629629628</v>
      </c>
      <c r="R803" s="21">
        <v>0.45568287037037036</v>
      </c>
      <c r="S803" s="11" t="s">
        <v>9</v>
      </c>
      <c r="T803" s="35">
        <v>9</v>
      </c>
      <c r="U803" s="11"/>
    </row>
    <row r="804" spans="1:21" hidden="1" x14ac:dyDescent="0.25">
      <c r="A804">
        <v>4911005</v>
      </c>
      <c r="B804" s="1">
        <v>42935</v>
      </c>
      <c r="C804" s="2">
        <v>0.44305555555555554</v>
      </c>
      <c r="D804" s="2">
        <v>0.45006944444444447</v>
      </c>
      <c r="E804" t="str">
        <f>IF(LEN(telefony3[[#This Row],[nr]])=7,"stacjonarny",IF(LEN(telefony3[[#This Row],[nr]])=8,"komórkowy","zagraniczne"))</f>
        <v>stacjonarny</v>
      </c>
      <c r="F8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04" s="13">
        <v>93696449</v>
      </c>
      <c r="P804" s="17">
        <v>42920</v>
      </c>
      <c r="Q804" s="18">
        <v>0.45063657407407409</v>
      </c>
      <c r="R804" s="18">
        <v>0.45581018518518518</v>
      </c>
      <c r="S804" s="13" t="s">
        <v>8</v>
      </c>
      <c r="T804" s="34">
        <v>8</v>
      </c>
      <c r="U804" s="13"/>
    </row>
    <row r="805" spans="1:21" hidden="1" x14ac:dyDescent="0.25">
      <c r="A805">
        <v>10201038</v>
      </c>
      <c r="B805" s="1">
        <v>42936</v>
      </c>
      <c r="C805" s="2">
        <v>0.44615740740740739</v>
      </c>
      <c r="D805" s="2">
        <v>0.45019675925925928</v>
      </c>
      <c r="E805" t="str">
        <f>IF(LEN(telefony3[[#This Row],[nr]])=7,"stacjonarny",IF(LEN(telefony3[[#This Row],[nr]])=8,"komórkowy","zagraniczne"))</f>
        <v>komórkowy</v>
      </c>
      <c r="F8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05" s="11">
        <v>9121149</v>
      </c>
      <c r="P805" s="20">
        <v>42926</v>
      </c>
      <c r="Q805" s="21">
        <v>0.45106481481481481</v>
      </c>
      <c r="R805" s="21">
        <v>0.45603009259259258</v>
      </c>
      <c r="S805" s="11" t="s">
        <v>9</v>
      </c>
      <c r="T805" s="35">
        <v>8</v>
      </c>
      <c r="U805" s="11"/>
    </row>
    <row r="806" spans="1:21" hidden="1" x14ac:dyDescent="0.25">
      <c r="A806">
        <v>9865524</v>
      </c>
      <c r="B806" s="1">
        <v>42942</v>
      </c>
      <c r="C806" s="2">
        <v>0.44298611111111114</v>
      </c>
      <c r="D806" s="2">
        <v>0.45023148148148145</v>
      </c>
      <c r="E806" t="str">
        <f>IF(LEN(telefony3[[#This Row],[nr]])=7,"stacjonarny",IF(LEN(telefony3[[#This Row],[nr]])=8,"komórkowy","zagraniczne"))</f>
        <v>stacjonarny</v>
      </c>
      <c r="F8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06" s="13">
        <v>4546455</v>
      </c>
      <c r="P806" s="17">
        <v>42919</v>
      </c>
      <c r="Q806" s="18">
        <v>0.45270833333333332</v>
      </c>
      <c r="R806" s="18">
        <v>0.45620370370370372</v>
      </c>
      <c r="S806" s="13" t="s">
        <v>9</v>
      </c>
      <c r="T806" s="34">
        <v>6</v>
      </c>
      <c r="U806" s="13"/>
    </row>
    <row r="807" spans="1:21" hidden="1" x14ac:dyDescent="0.25">
      <c r="A807">
        <v>99625315</v>
      </c>
      <c r="B807" s="1">
        <v>42926</v>
      </c>
      <c r="C807" s="2">
        <v>0.44592592592592595</v>
      </c>
      <c r="D807" s="2">
        <v>0.45026620370370368</v>
      </c>
      <c r="E807" t="str">
        <f>IF(LEN(telefony3[[#This Row],[nr]])=7,"stacjonarny",IF(LEN(telefony3[[#This Row],[nr]])=8,"komórkowy","zagraniczne"))</f>
        <v>komórkowy</v>
      </c>
      <c r="F8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807" s="11">
        <v>1488369</v>
      </c>
      <c r="P807" s="20">
        <v>42922</v>
      </c>
      <c r="Q807" s="21">
        <v>0.44871527777777775</v>
      </c>
      <c r="R807" s="21">
        <v>0.45627314814814812</v>
      </c>
      <c r="S807" s="11" t="s">
        <v>9</v>
      </c>
      <c r="T807" s="35">
        <v>11</v>
      </c>
      <c r="U807" s="11"/>
    </row>
    <row r="808" spans="1:21" hidden="1" x14ac:dyDescent="0.25">
      <c r="A808">
        <v>6709939</v>
      </c>
      <c r="B808" s="1">
        <v>42928</v>
      </c>
      <c r="C808" s="2">
        <v>0.44817129629629632</v>
      </c>
      <c r="D808" s="2">
        <v>0.4506134259259259</v>
      </c>
      <c r="E808" t="str">
        <f>IF(LEN(telefony3[[#This Row],[nr]])=7,"stacjonarny",IF(LEN(telefony3[[#This Row],[nr]])=8,"komórkowy","zagraniczne"))</f>
        <v>stacjonarny</v>
      </c>
      <c r="F8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808" s="13">
        <v>49342013</v>
      </c>
      <c r="P808" s="17">
        <v>42930</v>
      </c>
      <c r="Q808" s="18">
        <v>0.45233796296296297</v>
      </c>
      <c r="R808" s="18">
        <v>0.45649305555555558</v>
      </c>
      <c r="S808" s="13" t="s">
        <v>8</v>
      </c>
      <c r="T808" s="34">
        <v>6</v>
      </c>
      <c r="U808" s="13"/>
    </row>
    <row r="809" spans="1:21" hidden="1" x14ac:dyDescent="0.25">
      <c r="A809">
        <v>9506446</v>
      </c>
      <c r="B809" s="1">
        <v>42943</v>
      </c>
      <c r="C809" s="2">
        <v>0.44490740740740742</v>
      </c>
      <c r="D809" s="2">
        <v>0.45071759259259259</v>
      </c>
      <c r="E809" t="str">
        <f>IF(LEN(telefony3[[#This Row],[nr]])=7,"stacjonarny",IF(LEN(telefony3[[#This Row],[nr]])=8,"komórkowy","zagraniczne"))</f>
        <v>stacjonarny</v>
      </c>
      <c r="F8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09" s="11">
        <v>4599598</v>
      </c>
      <c r="P809" s="20">
        <v>42942</v>
      </c>
      <c r="Q809" s="21">
        <v>0.44710648148148147</v>
      </c>
      <c r="R809" s="21">
        <v>0.45658564814814817</v>
      </c>
      <c r="S809" s="11" t="s">
        <v>9</v>
      </c>
      <c r="T809" s="35">
        <v>14</v>
      </c>
      <c r="U809" s="11"/>
    </row>
    <row r="810" spans="1:21" hidden="1" x14ac:dyDescent="0.25">
      <c r="A810">
        <v>1223943</v>
      </c>
      <c r="B810" s="1">
        <v>42926</v>
      </c>
      <c r="C810" s="2">
        <v>0.43961805555555555</v>
      </c>
      <c r="D810" s="2">
        <v>0.45087962962962963</v>
      </c>
      <c r="E810" t="str">
        <f>IF(LEN(telefony3[[#This Row],[nr]])=7,"stacjonarny",IF(LEN(telefony3[[#This Row],[nr]])=8,"komórkowy","zagraniczne"))</f>
        <v>stacjonarny</v>
      </c>
      <c r="F8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10" s="13">
        <v>5205087</v>
      </c>
      <c r="P810" s="17">
        <v>42923</v>
      </c>
      <c r="Q810" s="18">
        <v>0.44927083333333334</v>
      </c>
      <c r="R810" s="18">
        <v>0.45666666666666667</v>
      </c>
      <c r="S810" s="13" t="s">
        <v>9</v>
      </c>
      <c r="T810" s="34">
        <v>11</v>
      </c>
      <c r="U810" s="13"/>
    </row>
    <row r="811" spans="1:21" hidden="1" x14ac:dyDescent="0.25">
      <c r="A811">
        <v>9728932</v>
      </c>
      <c r="B811" s="1">
        <v>42926</v>
      </c>
      <c r="C811" s="2">
        <v>0.44641203703703702</v>
      </c>
      <c r="D811" s="2">
        <v>0.45089120370370372</v>
      </c>
      <c r="E811" t="str">
        <f>IF(LEN(telefony3[[#This Row],[nr]])=7,"stacjonarny",IF(LEN(telefony3[[#This Row],[nr]])=8,"komórkowy","zagraniczne"))</f>
        <v>stacjonarny</v>
      </c>
      <c r="F8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811" s="11">
        <v>2329556</v>
      </c>
      <c r="P811" s="20">
        <v>42930</v>
      </c>
      <c r="Q811" s="21">
        <v>0.45667824074074076</v>
      </c>
      <c r="R811" s="21">
        <v>0.45679398148148148</v>
      </c>
      <c r="S811" s="11" t="s">
        <v>9</v>
      </c>
      <c r="T811" s="35">
        <v>1</v>
      </c>
      <c r="U811" s="11"/>
    </row>
    <row r="812" spans="1:21" hidden="1" x14ac:dyDescent="0.25">
      <c r="A812">
        <v>6890486</v>
      </c>
      <c r="B812" s="1">
        <v>42941</v>
      </c>
      <c r="C812" s="2">
        <v>0.44594907407407408</v>
      </c>
      <c r="D812" s="2">
        <v>0.45099537037037035</v>
      </c>
      <c r="E812" t="str">
        <f>IF(LEN(telefony3[[#This Row],[nr]])=7,"stacjonarny",IF(LEN(telefony3[[#This Row],[nr]])=8,"komórkowy","zagraniczne"))</f>
        <v>stacjonarny</v>
      </c>
      <c r="F8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12" s="13">
        <v>7599611</v>
      </c>
      <c r="P812" s="17">
        <v>42941</v>
      </c>
      <c r="Q812" s="18">
        <v>0.45217592592592593</v>
      </c>
      <c r="R812" s="18">
        <v>0.4568402777777778</v>
      </c>
      <c r="S812" s="13" t="s">
        <v>9</v>
      </c>
      <c r="T812" s="34">
        <v>7</v>
      </c>
      <c r="U812" s="13"/>
    </row>
    <row r="813" spans="1:21" hidden="1" x14ac:dyDescent="0.25">
      <c r="A813">
        <v>4363716</v>
      </c>
      <c r="B813" s="1">
        <v>42921</v>
      </c>
      <c r="C813" s="2">
        <v>0.44436342592592593</v>
      </c>
      <c r="D813" s="2">
        <v>0.45106481481481481</v>
      </c>
      <c r="E813" t="str">
        <f>IF(LEN(telefony3[[#This Row],[nr]])=7,"stacjonarny",IF(LEN(telefony3[[#This Row],[nr]])=8,"komórkowy","zagraniczne"))</f>
        <v>stacjonarny</v>
      </c>
      <c r="F8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813" s="11">
        <v>2835355</v>
      </c>
      <c r="P813" s="20">
        <v>42929</v>
      </c>
      <c r="Q813" s="21">
        <v>0.45131944444444444</v>
      </c>
      <c r="R813" s="21">
        <v>0.45689814814814816</v>
      </c>
      <c r="S813" s="11" t="s">
        <v>9</v>
      </c>
      <c r="T813" s="35">
        <v>9</v>
      </c>
      <c r="U813" s="11"/>
    </row>
    <row r="814" spans="1:21" hidden="1" x14ac:dyDescent="0.25">
      <c r="A814">
        <v>7988607</v>
      </c>
      <c r="B814" s="1">
        <v>42942</v>
      </c>
      <c r="C814" s="2">
        <v>0.44300925925925927</v>
      </c>
      <c r="D814" s="2">
        <v>0.4513773148148148</v>
      </c>
      <c r="E814" t="str">
        <f>IF(LEN(telefony3[[#This Row],[nr]])=7,"stacjonarny",IF(LEN(telefony3[[#This Row],[nr]])=8,"komórkowy","zagraniczne"))</f>
        <v>stacjonarny</v>
      </c>
      <c r="F8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814" s="13">
        <v>49278984</v>
      </c>
      <c r="P814" s="17">
        <v>42942</v>
      </c>
      <c r="Q814" s="18">
        <v>0.45531250000000001</v>
      </c>
      <c r="R814" s="18">
        <v>0.45717592592592593</v>
      </c>
      <c r="S814" s="13" t="s">
        <v>8</v>
      </c>
      <c r="T814" s="34">
        <v>3</v>
      </c>
      <c r="U814" s="13"/>
    </row>
    <row r="815" spans="1:21" hidden="1" x14ac:dyDescent="0.25">
      <c r="A815">
        <v>29555837</v>
      </c>
      <c r="B815" s="1">
        <v>42941</v>
      </c>
      <c r="C815" s="2">
        <v>0.44231481481481483</v>
      </c>
      <c r="D815" s="2">
        <v>0.45185185185185184</v>
      </c>
      <c r="E815" t="str">
        <f>IF(LEN(telefony3[[#This Row],[nr]])=7,"stacjonarny",IF(LEN(telefony3[[#This Row],[nr]])=8,"komórkowy","zagraniczne"))</f>
        <v>komórkowy</v>
      </c>
      <c r="F8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815" s="11">
        <v>1391272</v>
      </c>
      <c r="P815" s="20">
        <v>42935</v>
      </c>
      <c r="Q815" s="21">
        <v>0.44664351851851852</v>
      </c>
      <c r="R815" s="21">
        <v>0.45725694444444442</v>
      </c>
      <c r="S815" s="11" t="s">
        <v>9</v>
      </c>
      <c r="T815" s="35">
        <v>16</v>
      </c>
      <c r="U815" s="11"/>
    </row>
    <row r="816" spans="1:21" hidden="1" x14ac:dyDescent="0.25">
      <c r="A816">
        <v>9655946</v>
      </c>
      <c r="B816" s="1">
        <v>42934</v>
      </c>
      <c r="C816" s="2">
        <v>0.44385416666666666</v>
      </c>
      <c r="D816" s="2">
        <v>0.45193287037037039</v>
      </c>
      <c r="E816" t="str">
        <f>IF(LEN(telefony3[[#This Row],[nr]])=7,"stacjonarny",IF(LEN(telefony3[[#This Row],[nr]])=8,"komórkowy","zagraniczne"))</f>
        <v>stacjonarny</v>
      </c>
      <c r="F8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816" s="13">
        <v>3198725</v>
      </c>
      <c r="P816" s="17">
        <v>42927</v>
      </c>
      <c r="Q816" s="18">
        <v>0.45157407407407407</v>
      </c>
      <c r="R816" s="18">
        <v>0.45738425925925924</v>
      </c>
      <c r="S816" s="13" t="s">
        <v>9</v>
      </c>
      <c r="T816" s="34">
        <v>9</v>
      </c>
      <c r="U816" s="13"/>
    </row>
    <row r="817" spans="1:21" hidden="1" x14ac:dyDescent="0.25">
      <c r="A817">
        <v>38244568</v>
      </c>
      <c r="B817" s="1">
        <v>42927</v>
      </c>
      <c r="C817" s="2">
        <v>0.44381944444444443</v>
      </c>
      <c r="D817" s="2">
        <v>0.45199074074074075</v>
      </c>
      <c r="E817" t="str">
        <f>IF(LEN(telefony3[[#This Row],[nr]])=7,"stacjonarny",IF(LEN(telefony3[[#This Row],[nr]])=8,"komórkowy","zagraniczne"))</f>
        <v>komórkowy</v>
      </c>
      <c r="F8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817" s="11">
        <v>91907883</v>
      </c>
      <c r="P817" s="20">
        <v>42937</v>
      </c>
      <c r="Q817" s="21">
        <v>0.45689814814814816</v>
      </c>
      <c r="R817" s="21">
        <v>0.4574537037037037</v>
      </c>
      <c r="S817" s="11" t="s">
        <v>8</v>
      </c>
      <c r="T817" s="35">
        <v>1</v>
      </c>
      <c r="U817" s="11"/>
    </row>
    <row r="818" spans="1:21" hidden="1" x14ac:dyDescent="0.25">
      <c r="A818">
        <v>4176999</v>
      </c>
      <c r="B818" s="1">
        <v>42921</v>
      </c>
      <c r="C818" s="2">
        <v>0.44148148148148147</v>
      </c>
      <c r="D818" s="2">
        <v>0.45222222222222225</v>
      </c>
      <c r="E818" t="str">
        <f>IF(LEN(telefony3[[#This Row],[nr]])=7,"stacjonarny",IF(LEN(telefony3[[#This Row],[nr]])=8,"komórkowy","zagraniczne"))</f>
        <v>stacjonarny</v>
      </c>
      <c r="F8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18" s="13">
        <v>6050570</v>
      </c>
      <c r="P818" s="17">
        <v>42934</v>
      </c>
      <c r="Q818" s="18">
        <v>0.44744212962962965</v>
      </c>
      <c r="R818" s="18">
        <v>0.45751157407407406</v>
      </c>
      <c r="S818" s="13" t="s">
        <v>9</v>
      </c>
      <c r="T818" s="34">
        <v>15</v>
      </c>
      <c r="U818" s="13"/>
    </row>
    <row r="819" spans="1:21" hidden="1" x14ac:dyDescent="0.25">
      <c r="A819">
        <v>17864361</v>
      </c>
      <c r="B819" s="1">
        <v>42944</v>
      </c>
      <c r="C819" s="2">
        <v>0.44605324074074076</v>
      </c>
      <c r="D819" s="2">
        <v>0.45253472222222224</v>
      </c>
      <c r="E819" t="str">
        <f>IF(LEN(telefony3[[#This Row],[nr]])=7,"stacjonarny",IF(LEN(telefony3[[#This Row],[nr]])=8,"komórkowy","zagraniczne"))</f>
        <v>komórkowy</v>
      </c>
      <c r="F8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819" s="11">
        <v>9781981</v>
      </c>
      <c r="P819" s="20">
        <v>42940</v>
      </c>
      <c r="Q819" s="21">
        <v>0.45392361111111112</v>
      </c>
      <c r="R819" s="21">
        <v>0.4582060185185185</v>
      </c>
      <c r="S819" s="11" t="s">
        <v>9</v>
      </c>
      <c r="T819" s="35">
        <v>7</v>
      </c>
      <c r="U819" s="11"/>
    </row>
    <row r="820" spans="1:21" hidden="1" x14ac:dyDescent="0.25">
      <c r="A820">
        <v>4412771</v>
      </c>
      <c r="B820" s="1">
        <v>42928</v>
      </c>
      <c r="C820" s="2">
        <v>0.44809027777777777</v>
      </c>
      <c r="D820" s="2">
        <v>0.45256944444444447</v>
      </c>
      <c r="E820" t="str">
        <f>IF(LEN(telefony3[[#This Row],[nr]])=7,"stacjonarny",IF(LEN(telefony3[[#This Row],[nr]])=8,"komórkowy","zagraniczne"))</f>
        <v>stacjonarny</v>
      </c>
      <c r="F8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820" s="13">
        <v>38244568</v>
      </c>
      <c r="P820" s="17">
        <v>42935</v>
      </c>
      <c r="Q820" s="18">
        <v>0.45768518518518519</v>
      </c>
      <c r="R820" s="18">
        <v>0.45837962962962964</v>
      </c>
      <c r="S820" s="13" t="s">
        <v>8</v>
      </c>
      <c r="T820" s="34">
        <v>1</v>
      </c>
      <c r="U820" s="13"/>
    </row>
    <row r="821" spans="1:21" hidden="1" x14ac:dyDescent="0.25">
      <c r="A821">
        <v>4657345</v>
      </c>
      <c r="B821" s="1">
        <v>42937</v>
      </c>
      <c r="C821" s="2">
        <v>0.44291666666666668</v>
      </c>
      <c r="D821" s="2">
        <v>0.45256944444444447</v>
      </c>
      <c r="E821" t="str">
        <f>IF(LEN(telefony3[[#This Row],[nr]])=7,"stacjonarny",IF(LEN(telefony3[[#This Row],[nr]])=8,"komórkowy","zagraniczne"))</f>
        <v>stacjonarny</v>
      </c>
      <c r="F8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821" s="11">
        <v>9527543</v>
      </c>
      <c r="P821" s="20">
        <v>42940</v>
      </c>
      <c r="Q821" s="21">
        <v>0.45481481481481484</v>
      </c>
      <c r="R821" s="21">
        <v>0.45863425925925927</v>
      </c>
      <c r="S821" s="11" t="s">
        <v>9</v>
      </c>
      <c r="T821" s="35">
        <v>6</v>
      </c>
      <c r="U821" s="11"/>
    </row>
    <row r="822" spans="1:21" hidden="1" x14ac:dyDescent="0.25">
      <c r="A822">
        <v>5512492</v>
      </c>
      <c r="B822" s="1">
        <v>42930</v>
      </c>
      <c r="C822" s="2">
        <v>0.44538194444444446</v>
      </c>
      <c r="D822" s="2">
        <v>0.4525925925925926</v>
      </c>
      <c r="E822" t="str">
        <f>IF(LEN(telefony3[[#This Row],[nr]])=7,"stacjonarny",IF(LEN(telefony3[[#This Row],[nr]])=8,"komórkowy","zagraniczne"))</f>
        <v>stacjonarny</v>
      </c>
      <c r="F8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22" s="13">
        <v>4929499</v>
      </c>
      <c r="P822" s="17">
        <v>42928</v>
      </c>
      <c r="Q822" s="18">
        <v>0.45673611111111112</v>
      </c>
      <c r="R822" s="18">
        <v>0.4586574074074074</v>
      </c>
      <c r="S822" s="13" t="s">
        <v>9</v>
      </c>
      <c r="T822" s="34">
        <v>3</v>
      </c>
      <c r="U822" s="13"/>
    </row>
    <row r="823" spans="1:21" hidden="1" x14ac:dyDescent="0.25">
      <c r="A823">
        <v>4405604</v>
      </c>
      <c r="B823" s="1">
        <v>42923</v>
      </c>
      <c r="C823" s="2">
        <v>0.44543981481481482</v>
      </c>
      <c r="D823" s="2">
        <v>0.45271990740740742</v>
      </c>
      <c r="E823" t="str">
        <f>IF(LEN(telefony3[[#This Row],[nr]])=7,"stacjonarny",IF(LEN(telefony3[[#This Row],[nr]])=8,"komórkowy","zagraniczne"))</f>
        <v>stacjonarny</v>
      </c>
      <c r="F8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23" s="11">
        <v>3153023</v>
      </c>
      <c r="P823" s="20">
        <v>42936</v>
      </c>
      <c r="Q823" s="21">
        <v>0.45503472222222224</v>
      </c>
      <c r="R823" s="21">
        <v>0.45876157407407409</v>
      </c>
      <c r="S823" s="11" t="s">
        <v>9</v>
      </c>
      <c r="T823" s="35">
        <v>6</v>
      </c>
      <c r="U823" s="11"/>
    </row>
    <row r="824" spans="1:21" hidden="1" x14ac:dyDescent="0.25">
      <c r="A824">
        <v>2462682</v>
      </c>
      <c r="B824" s="1">
        <v>42947</v>
      </c>
      <c r="C824" s="2">
        <v>0.45243055555555556</v>
      </c>
      <c r="D824" s="2">
        <v>0.45275462962962965</v>
      </c>
      <c r="E824" t="str">
        <f>IF(LEN(telefony3[[#This Row],[nr]])=7,"stacjonarny",IF(LEN(telefony3[[#This Row],[nr]])=8,"komórkowy","zagraniczne"))</f>
        <v>stacjonarny</v>
      </c>
      <c r="F8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824" s="13">
        <v>2474506</v>
      </c>
      <c r="P824" s="17">
        <v>42947</v>
      </c>
      <c r="Q824" s="18">
        <v>0.44802083333333331</v>
      </c>
      <c r="R824" s="18">
        <v>0.45892361111111113</v>
      </c>
      <c r="S824" s="13" t="s">
        <v>9</v>
      </c>
      <c r="T824" s="34">
        <v>16</v>
      </c>
      <c r="U824" s="13"/>
    </row>
    <row r="825" spans="1:21" hidden="1" x14ac:dyDescent="0.25">
      <c r="A825">
        <v>5750819</v>
      </c>
      <c r="B825" s="1">
        <v>42927</v>
      </c>
      <c r="C825" s="2">
        <v>0.44751157407407405</v>
      </c>
      <c r="D825" s="2">
        <v>0.45284722222222223</v>
      </c>
      <c r="E825" t="str">
        <f>IF(LEN(telefony3[[#This Row],[nr]])=7,"stacjonarny",IF(LEN(telefony3[[#This Row],[nr]])=8,"komórkowy","zagraniczne"))</f>
        <v>stacjonarny</v>
      </c>
      <c r="F8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25" s="11">
        <v>8802222</v>
      </c>
      <c r="P825" s="20">
        <v>42947</v>
      </c>
      <c r="Q825" s="21">
        <v>0.4572222222222222</v>
      </c>
      <c r="R825" s="21">
        <v>0.45910879629629631</v>
      </c>
      <c r="S825" s="11" t="s">
        <v>9</v>
      </c>
      <c r="T825" s="35">
        <v>3</v>
      </c>
      <c r="U825" s="11"/>
    </row>
    <row r="826" spans="1:21" hidden="1" x14ac:dyDescent="0.25">
      <c r="A826">
        <v>9413315</v>
      </c>
      <c r="B826" s="1">
        <v>42919</v>
      </c>
      <c r="C826" s="2">
        <v>0.44313657407407409</v>
      </c>
      <c r="D826" s="2">
        <v>0.45300925925925928</v>
      </c>
      <c r="E826" t="str">
        <f>IF(LEN(telefony3[[#This Row],[nr]])=7,"stacjonarny",IF(LEN(telefony3[[#This Row],[nr]])=8,"komórkowy","zagraniczne"))</f>
        <v>stacjonarny</v>
      </c>
      <c r="F8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826" s="13">
        <v>5672312</v>
      </c>
      <c r="P826" s="17">
        <v>42942</v>
      </c>
      <c r="Q826" s="18">
        <v>0.45554398148148151</v>
      </c>
      <c r="R826" s="18">
        <v>0.45913194444444444</v>
      </c>
      <c r="S826" s="13" t="s">
        <v>9</v>
      </c>
      <c r="T826" s="34">
        <v>6</v>
      </c>
      <c r="U826" s="13"/>
    </row>
    <row r="827" spans="1:21" hidden="1" x14ac:dyDescent="0.25">
      <c r="A827">
        <v>5231877</v>
      </c>
      <c r="B827" s="1">
        <v>42942</v>
      </c>
      <c r="C827" s="2">
        <v>0.44265046296296295</v>
      </c>
      <c r="D827" s="2">
        <v>0.45337962962962963</v>
      </c>
      <c r="E827" t="str">
        <f>IF(LEN(telefony3[[#This Row],[nr]])=7,"stacjonarny",IF(LEN(telefony3[[#This Row],[nr]])=8,"komórkowy","zagraniczne"))</f>
        <v>stacjonarny</v>
      </c>
      <c r="F8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27" s="11">
        <v>97953696</v>
      </c>
      <c r="P827" s="20">
        <v>42937</v>
      </c>
      <c r="Q827" s="21">
        <v>0.45187500000000003</v>
      </c>
      <c r="R827" s="21">
        <v>0.45925925925925926</v>
      </c>
      <c r="S827" s="11" t="s">
        <v>8</v>
      </c>
      <c r="T827" s="35">
        <v>11</v>
      </c>
      <c r="U827" s="11"/>
    </row>
    <row r="828" spans="1:21" hidden="1" x14ac:dyDescent="0.25">
      <c r="A828">
        <v>96323047</v>
      </c>
      <c r="B828" s="1">
        <v>42921</v>
      </c>
      <c r="C828" s="2">
        <v>0.44962962962962966</v>
      </c>
      <c r="D828" s="2">
        <v>0.45341435185185186</v>
      </c>
      <c r="E828" t="str">
        <f>IF(LEN(telefony3[[#This Row],[nr]])=7,"stacjonarny",IF(LEN(telefony3[[#This Row],[nr]])=8,"komórkowy","zagraniczne"))</f>
        <v>komórkowy</v>
      </c>
      <c r="F8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28" s="13">
        <v>1607422</v>
      </c>
      <c r="P828" s="17">
        <v>42934</v>
      </c>
      <c r="Q828" s="18">
        <v>0.45238425925925924</v>
      </c>
      <c r="R828" s="18">
        <v>0.45937499999999998</v>
      </c>
      <c r="S828" s="13" t="s">
        <v>9</v>
      </c>
      <c r="T828" s="34">
        <v>11</v>
      </c>
      <c r="U828" s="13"/>
    </row>
    <row r="829" spans="1:21" hidden="1" x14ac:dyDescent="0.25">
      <c r="A829">
        <v>9950462</v>
      </c>
      <c r="B829" s="1">
        <v>42947</v>
      </c>
      <c r="C829" s="2">
        <v>0.44243055555555555</v>
      </c>
      <c r="D829" s="2">
        <v>0.45349537037037035</v>
      </c>
      <c r="E829" t="str">
        <f>IF(LEN(telefony3[[#This Row],[nr]])=7,"stacjonarny",IF(LEN(telefony3[[#This Row],[nr]])=8,"komórkowy","zagraniczne"))</f>
        <v>stacjonarny</v>
      </c>
      <c r="F8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29" s="11">
        <v>9225807</v>
      </c>
      <c r="P829" s="20">
        <v>42943</v>
      </c>
      <c r="Q829" s="21">
        <v>0.44996527777777778</v>
      </c>
      <c r="R829" s="21">
        <v>0.45952546296296298</v>
      </c>
      <c r="S829" s="11" t="s">
        <v>9</v>
      </c>
      <c r="T829" s="35">
        <v>14</v>
      </c>
      <c r="U829" s="11"/>
    </row>
    <row r="830" spans="1:21" hidden="1" x14ac:dyDescent="0.25">
      <c r="A830">
        <v>4238684</v>
      </c>
      <c r="B830" s="1">
        <v>42920</v>
      </c>
      <c r="C830" s="2">
        <v>0.44466435185185182</v>
      </c>
      <c r="D830" s="2">
        <v>0.4535763888888889</v>
      </c>
      <c r="E830" t="str">
        <f>IF(LEN(telefony3[[#This Row],[nr]])=7,"stacjonarny",IF(LEN(telefony3[[#This Row],[nr]])=8,"komórkowy","zagraniczne"))</f>
        <v>stacjonarny</v>
      </c>
      <c r="F8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830" s="13">
        <v>9413315</v>
      </c>
      <c r="P830" s="17">
        <v>42940</v>
      </c>
      <c r="Q830" s="18">
        <v>0.4490277777777778</v>
      </c>
      <c r="R830" s="18">
        <v>0.45984953703703701</v>
      </c>
      <c r="S830" s="13" t="s">
        <v>9</v>
      </c>
      <c r="T830" s="34">
        <v>16</v>
      </c>
      <c r="U830" s="13"/>
    </row>
    <row r="831" spans="1:21" hidden="1" x14ac:dyDescent="0.25">
      <c r="A831">
        <v>4132754</v>
      </c>
      <c r="B831" s="1">
        <v>42922</v>
      </c>
      <c r="C831" s="2">
        <v>0.45281250000000001</v>
      </c>
      <c r="D831" s="2">
        <v>0.45374999999999999</v>
      </c>
      <c r="E831" t="str">
        <f>IF(LEN(telefony3[[#This Row],[nr]])=7,"stacjonarny",IF(LEN(telefony3[[#This Row],[nr]])=8,"komórkowy","zagraniczne"))</f>
        <v>stacjonarny</v>
      </c>
      <c r="F8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831" s="11">
        <v>5027404</v>
      </c>
      <c r="P831" s="20">
        <v>42935</v>
      </c>
      <c r="Q831" s="21">
        <v>0.45211805555555556</v>
      </c>
      <c r="R831" s="21">
        <v>0.4598726851851852</v>
      </c>
      <c r="S831" s="11" t="s">
        <v>9</v>
      </c>
      <c r="T831" s="35">
        <v>12</v>
      </c>
      <c r="U831" s="11"/>
    </row>
    <row r="832" spans="1:21" hidden="1" x14ac:dyDescent="0.25">
      <c r="A832">
        <v>7353916</v>
      </c>
      <c r="B832" s="1">
        <v>42928</v>
      </c>
      <c r="C832" s="2">
        <v>0.44663194444444443</v>
      </c>
      <c r="D832" s="2">
        <v>0.45378472222222221</v>
      </c>
      <c r="E832" t="str">
        <f>IF(LEN(telefony3[[#This Row],[nr]])=7,"stacjonarny",IF(LEN(telefony3[[#This Row],[nr]])=8,"komórkowy","zagraniczne"))</f>
        <v>stacjonarny</v>
      </c>
      <c r="F8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32" s="13">
        <v>1747389</v>
      </c>
      <c r="P832" s="17">
        <v>42936</v>
      </c>
      <c r="Q832" s="18">
        <v>0.45795138888888887</v>
      </c>
      <c r="R832" s="18">
        <v>0.46004629629629629</v>
      </c>
      <c r="S832" s="13" t="s">
        <v>9</v>
      </c>
      <c r="T832" s="34">
        <v>4</v>
      </c>
      <c r="U832" s="13"/>
    </row>
    <row r="833" spans="1:21" hidden="1" x14ac:dyDescent="0.25">
      <c r="A833">
        <v>1418351</v>
      </c>
      <c r="B833" s="1">
        <v>42941</v>
      </c>
      <c r="C833" s="2">
        <v>0.45377314814814818</v>
      </c>
      <c r="D833" s="2">
        <v>0.45409722222222221</v>
      </c>
      <c r="E833" t="str">
        <f>IF(LEN(telefony3[[#This Row],[nr]])=7,"stacjonarny",IF(LEN(telefony3[[#This Row],[nr]])=8,"komórkowy","zagraniczne"))</f>
        <v>stacjonarny</v>
      </c>
      <c r="F8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833" s="11">
        <v>1269611</v>
      </c>
      <c r="P833" s="20">
        <v>42920</v>
      </c>
      <c r="Q833" s="21">
        <v>0.45596064814814813</v>
      </c>
      <c r="R833" s="21">
        <v>0.46010416666666665</v>
      </c>
      <c r="S833" s="11" t="s">
        <v>9</v>
      </c>
      <c r="T833" s="35">
        <v>6</v>
      </c>
      <c r="U833" s="11"/>
    </row>
    <row r="834" spans="1:21" hidden="1" x14ac:dyDescent="0.25">
      <c r="A834">
        <v>86774913</v>
      </c>
      <c r="B834" s="1">
        <v>42920</v>
      </c>
      <c r="C834" s="2">
        <v>0.44548611111111114</v>
      </c>
      <c r="D834" s="2">
        <v>0.4541898148148148</v>
      </c>
      <c r="E834" t="str">
        <f>IF(LEN(telefony3[[#This Row],[nr]])=7,"stacjonarny",IF(LEN(telefony3[[#This Row],[nr]])=8,"komórkowy","zagraniczne"))</f>
        <v>komórkowy</v>
      </c>
      <c r="F8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834" s="13">
        <v>40965486</v>
      </c>
      <c r="P834" s="17">
        <v>42919</v>
      </c>
      <c r="Q834" s="18">
        <v>0.44945601851851852</v>
      </c>
      <c r="R834" s="18">
        <v>0.46011574074074074</v>
      </c>
      <c r="S834" s="13" t="s">
        <v>8</v>
      </c>
      <c r="T834" s="34">
        <v>16</v>
      </c>
      <c r="U834" s="13"/>
    </row>
    <row r="835" spans="1:21" hidden="1" x14ac:dyDescent="0.25">
      <c r="A835">
        <v>63291235</v>
      </c>
      <c r="B835" s="1">
        <v>42927</v>
      </c>
      <c r="C835" s="2">
        <v>0.45091435185185186</v>
      </c>
      <c r="D835" s="2">
        <v>0.45429398148148148</v>
      </c>
      <c r="E835" t="str">
        <f>IF(LEN(telefony3[[#This Row],[nr]])=7,"stacjonarny",IF(LEN(telefony3[[#This Row],[nr]])=8,"komórkowy","zagraniczne"))</f>
        <v>komórkowy</v>
      </c>
      <c r="F8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835" s="11">
        <v>59723258</v>
      </c>
      <c r="P835" s="20">
        <v>42942</v>
      </c>
      <c r="Q835" s="21">
        <v>0.4503125</v>
      </c>
      <c r="R835" s="21">
        <v>0.4601736111111111</v>
      </c>
      <c r="S835" s="11" t="s">
        <v>8</v>
      </c>
      <c r="T835" s="35">
        <v>15</v>
      </c>
      <c r="U835" s="11"/>
    </row>
    <row r="836" spans="1:21" hidden="1" x14ac:dyDescent="0.25">
      <c r="A836">
        <v>59984179</v>
      </c>
      <c r="B836" s="1">
        <v>42942</v>
      </c>
      <c r="C836" s="2">
        <v>0.44815972222222222</v>
      </c>
      <c r="D836" s="2">
        <v>0.45435185185185184</v>
      </c>
      <c r="E836" t="str">
        <f>IF(LEN(telefony3[[#This Row],[nr]])=7,"stacjonarny",IF(LEN(telefony3[[#This Row],[nr]])=8,"komórkowy","zagraniczne"))</f>
        <v>komórkowy</v>
      </c>
      <c r="F8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36" s="13">
        <v>96191858</v>
      </c>
      <c r="P836" s="17">
        <v>42930</v>
      </c>
      <c r="Q836" s="18">
        <v>0.44916666666666666</v>
      </c>
      <c r="R836" s="18">
        <v>0.46023148148148146</v>
      </c>
      <c r="S836" s="13" t="s">
        <v>8</v>
      </c>
      <c r="T836" s="34">
        <v>16</v>
      </c>
      <c r="U836" s="13"/>
    </row>
    <row r="837" spans="1:21" hidden="1" x14ac:dyDescent="0.25">
      <c r="A837">
        <v>6878722</v>
      </c>
      <c r="B837" s="1">
        <v>42942</v>
      </c>
      <c r="C837" s="2">
        <v>0.45333333333333331</v>
      </c>
      <c r="D837" s="2">
        <v>0.45443287037037039</v>
      </c>
      <c r="E837" t="str">
        <f>IF(LEN(telefony3[[#This Row],[nr]])=7,"stacjonarny",IF(LEN(telefony3[[#This Row],[nr]])=8,"komórkowy","zagraniczne"))</f>
        <v>stacjonarny</v>
      </c>
      <c r="F8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837" s="11">
        <v>4738129</v>
      </c>
      <c r="P837" s="20">
        <v>42936</v>
      </c>
      <c r="Q837" s="21">
        <v>0.4503935185185185</v>
      </c>
      <c r="R837" s="21">
        <v>0.46037037037037037</v>
      </c>
      <c r="S837" s="11" t="s">
        <v>9</v>
      </c>
      <c r="T837" s="35">
        <v>15</v>
      </c>
      <c r="U837" s="11"/>
    </row>
    <row r="838" spans="1:21" hidden="1" x14ac:dyDescent="0.25">
      <c r="A838">
        <v>2327418</v>
      </c>
      <c r="B838" s="1">
        <v>42923</v>
      </c>
      <c r="C838" s="2">
        <v>0.44775462962962964</v>
      </c>
      <c r="D838" s="2">
        <v>0.45450231481481479</v>
      </c>
      <c r="E838" t="str">
        <f>IF(LEN(telefony3[[#This Row],[nr]])=7,"stacjonarny",IF(LEN(telefony3[[#This Row],[nr]])=8,"komórkowy","zagraniczne"))</f>
        <v>stacjonarny</v>
      </c>
      <c r="F8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838" s="13">
        <v>1472253</v>
      </c>
      <c r="P838" s="17">
        <v>42943</v>
      </c>
      <c r="Q838" s="18">
        <v>0.45729166666666665</v>
      </c>
      <c r="R838" s="18">
        <v>0.46041666666666664</v>
      </c>
      <c r="S838" s="13" t="s">
        <v>9</v>
      </c>
      <c r="T838" s="34">
        <v>5</v>
      </c>
      <c r="U838" s="13"/>
    </row>
    <row r="839" spans="1:21" hidden="1" x14ac:dyDescent="0.25">
      <c r="A839">
        <v>4062215</v>
      </c>
      <c r="B839" s="1">
        <v>42929</v>
      </c>
      <c r="C839" s="2">
        <v>0.44732638888888887</v>
      </c>
      <c r="D839" s="2">
        <v>0.45466435185185183</v>
      </c>
      <c r="E839" t="str">
        <f>IF(LEN(telefony3[[#This Row],[nr]])=7,"stacjonarny",IF(LEN(telefony3[[#This Row],[nr]])=8,"komórkowy","zagraniczne"))</f>
        <v>stacjonarny</v>
      </c>
      <c r="F8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39" s="11">
        <v>83559673</v>
      </c>
      <c r="P839" s="20">
        <v>42933</v>
      </c>
      <c r="Q839" s="21">
        <v>0.45623842592592595</v>
      </c>
      <c r="R839" s="21">
        <v>0.46062500000000001</v>
      </c>
      <c r="S839" s="11" t="s">
        <v>8</v>
      </c>
      <c r="T839" s="35">
        <v>7</v>
      </c>
      <c r="U839" s="11"/>
    </row>
    <row r="840" spans="1:21" hidden="1" x14ac:dyDescent="0.25">
      <c r="A840">
        <v>6460935</v>
      </c>
      <c r="B840" s="1">
        <v>42933</v>
      </c>
      <c r="C840" s="2">
        <v>0.45122685185185185</v>
      </c>
      <c r="D840" s="2">
        <v>0.45480324074074074</v>
      </c>
      <c r="E840" t="str">
        <f>IF(LEN(telefony3[[#This Row],[nr]])=7,"stacjonarny",IF(LEN(telefony3[[#This Row],[nr]])=8,"komórkowy","zagraniczne"))</f>
        <v>stacjonarny</v>
      </c>
      <c r="F8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40" s="13">
        <v>90417363</v>
      </c>
      <c r="P840" s="17">
        <v>42928</v>
      </c>
      <c r="Q840" s="18">
        <v>0.45504629629629628</v>
      </c>
      <c r="R840" s="18">
        <v>0.4607175925925926</v>
      </c>
      <c r="S840" s="13" t="s">
        <v>8</v>
      </c>
      <c r="T840" s="34">
        <v>9</v>
      </c>
      <c r="U840" s="13"/>
    </row>
    <row r="841" spans="1:21" hidden="1" x14ac:dyDescent="0.25">
      <c r="A841">
        <v>6374704</v>
      </c>
      <c r="B841" s="1">
        <v>42926</v>
      </c>
      <c r="C841" s="2">
        <v>0.44572916666666668</v>
      </c>
      <c r="D841" s="2">
        <v>0.4548726851851852</v>
      </c>
      <c r="E841" t="str">
        <f>IF(LEN(telefony3[[#This Row],[nr]])=7,"stacjonarny",IF(LEN(telefony3[[#This Row],[nr]])=8,"komórkowy","zagraniczne"))</f>
        <v>stacjonarny</v>
      </c>
      <c r="F8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841" s="11">
        <v>1531672</v>
      </c>
      <c r="P841" s="20">
        <v>42942</v>
      </c>
      <c r="Q841" s="21">
        <v>0.45021990740740742</v>
      </c>
      <c r="R841" s="21">
        <v>0.46079861111111109</v>
      </c>
      <c r="S841" s="11" t="s">
        <v>9</v>
      </c>
      <c r="T841" s="35">
        <v>16</v>
      </c>
      <c r="U841" s="11"/>
    </row>
    <row r="842" spans="1:21" hidden="1" x14ac:dyDescent="0.25">
      <c r="A842">
        <v>8900603</v>
      </c>
      <c r="B842" s="1">
        <v>42940</v>
      </c>
      <c r="C842" s="2">
        <v>0.44680555555555557</v>
      </c>
      <c r="D842" s="2">
        <v>0.45518518518518519</v>
      </c>
      <c r="E842" t="str">
        <f>IF(LEN(telefony3[[#This Row],[nr]])=7,"stacjonarny",IF(LEN(telefony3[[#This Row],[nr]])=8,"komórkowy","zagraniczne"))</f>
        <v>stacjonarny</v>
      </c>
      <c r="F8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842" s="13">
        <v>7973319</v>
      </c>
      <c r="P842" s="17">
        <v>42921</v>
      </c>
      <c r="Q842" s="18">
        <v>0.45565972222222223</v>
      </c>
      <c r="R842" s="18">
        <v>0.46090277777777777</v>
      </c>
      <c r="S842" s="13" t="s">
        <v>9</v>
      </c>
      <c r="T842" s="34">
        <v>8</v>
      </c>
      <c r="U842" s="13"/>
    </row>
    <row r="843" spans="1:21" hidden="1" x14ac:dyDescent="0.25">
      <c r="A843">
        <v>16775888</v>
      </c>
      <c r="B843" s="1">
        <v>42937</v>
      </c>
      <c r="C843" s="2">
        <v>0.4478240740740741</v>
      </c>
      <c r="D843" s="2">
        <v>0.45548611111111109</v>
      </c>
      <c r="E843" t="str">
        <f>IF(LEN(telefony3[[#This Row],[nr]])=7,"stacjonarny",IF(LEN(telefony3[[#This Row],[nr]])=8,"komórkowy","zagraniczne"))</f>
        <v>komórkowy</v>
      </c>
      <c r="F8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843" s="11">
        <v>3018218</v>
      </c>
      <c r="P843" s="20">
        <v>42923</v>
      </c>
      <c r="Q843" s="21">
        <v>0.45950231481481479</v>
      </c>
      <c r="R843" s="21">
        <v>0.46091435185185187</v>
      </c>
      <c r="S843" s="11" t="s">
        <v>9</v>
      </c>
      <c r="T843" s="35">
        <v>3</v>
      </c>
      <c r="U843" s="11"/>
    </row>
    <row r="844" spans="1:21" hidden="1" x14ac:dyDescent="0.25">
      <c r="A844">
        <v>9763924</v>
      </c>
      <c r="B844" s="1">
        <v>42942</v>
      </c>
      <c r="C844" s="2">
        <v>0.44972222222222225</v>
      </c>
      <c r="D844" s="2">
        <v>0.45559027777777777</v>
      </c>
      <c r="E844" t="str">
        <f>IF(LEN(telefony3[[#This Row],[nr]])=7,"stacjonarny",IF(LEN(telefony3[[#This Row],[nr]])=8,"komórkowy","zagraniczne"))</f>
        <v>stacjonarny</v>
      </c>
      <c r="F8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44" s="13">
        <v>3925701</v>
      </c>
      <c r="P844" s="17">
        <v>42944</v>
      </c>
      <c r="Q844" s="18">
        <v>0.45756944444444442</v>
      </c>
      <c r="R844" s="18">
        <v>0.46141203703703704</v>
      </c>
      <c r="S844" s="13" t="s">
        <v>9</v>
      </c>
      <c r="T844" s="34">
        <v>6</v>
      </c>
      <c r="U844" s="13"/>
    </row>
    <row r="845" spans="1:21" hidden="1" x14ac:dyDescent="0.25">
      <c r="A845">
        <v>2750193</v>
      </c>
      <c r="B845" s="1">
        <v>42921</v>
      </c>
      <c r="C845" s="2">
        <v>0.45445601851851852</v>
      </c>
      <c r="D845" s="2">
        <v>0.455625</v>
      </c>
      <c r="E845" t="str">
        <f>IF(LEN(telefony3[[#This Row],[nr]])=7,"stacjonarny",IF(LEN(telefony3[[#This Row],[nr]])=8,"komórkowy","zagraniczne"))</f>
        <v>stacjonarny</v>
      </c>
      <c r="F8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845" s="11">
        <v>3765658</v>
      </c>
      <c r="P845" s="20">
        <v>42923</v>
      </c>
      <c r="Q845" s="21">
        <v>0.45981481481481479</v>
      </c>
      <c r="R845" s="21">
        <v>0.46148148148148149</v>
      </c>
      <c r="S845" s="11" t="s">
        <v>9</v>
      </c>
      <c r="T845" s="35">
        <v>3</v>
      </c>
      <c r="U845" s="11"/>
    </row>
    <row r="846" spans="1:21" hidden="1" x14ac:dyDescent="0.25">
      <c r="A846">
        <v>6956143</v>
      </c>
      <c r="B846" s="1">
        <v>42943</v>
      </c>
      <c r="C846" s="2">
        <v>0.45157407407407407</v>
      </c>
      <c r="D846" s="2">
        <v>0.455625</v>
      </c>
      <c r="E846" t="str">
        <f>IF(LEN(telefony3[[#This Row],[nr]])=7,"stacjonarny",IF(LEN(telefony3[[#This Row],[nr]])=8,"komórkowy","zagraniczne"))</f>
        <v>stacjonarny</v>
      </c>
      <c r="F8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46" s="13">
        <v>7891185</v>
      </c>
      <c r="P846" s="17">
        <v>42928</v>
      </c>
      <c r="Q846" s="18">
        <v>0.45010416666666669</v>
      </c>
      <c r="R846" s="18">
        <v>0.46153935185185185</v>
      </c>
      <c r="S846" s="13" t="s">
        <v>9</v>
      </c>
      <c r="T846" s="34">
        <v>17</v>
      </c>
      <c r="U846" s="13"/>
    </row>
    <row r="847" spans="1:21" hidden="1" x14ac:dyDescent="0.25">
      <c r="A847">
        <v>1435049</v>
      </c>
      <c r="B847" s="1">
        <v>42919</v>
      </c>
      <c r="C847" s="2">
        <v>0.45494212962962965</v>
      </c>
      <c r="D847" s="2">
        <v>0.45567129629629627</v>
      </c>
      <c r="E847" t="str">
        <f>IF(LEN(telefony3[[#This Row],[nr]])=7,"stacjonarny",IF(LEN(telefony3[[#This Row],[nr]])=8,"komórkowy","zagraniczne"))</f>
        <v>stacjonarny</v>
      </c>
      <c r="F8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847" s="11">
        <v>2722706</v>
      </c>
      <c r="P847" s="20">
        <v>42923</v>
      </c>
      <c r="Q847" s="21">
        <v>0.45416666666666666</v>
      </c>
      <c r="R847" s="21">
        <v>0.46155092592592595</v>
      </c>
      <c r="S847" s="11" t="s">
        <v>9</v>
      </c>
      <c r="T847" s="35">
        <v>11</v>
      </c>
      <c r="U847" s="11"/>
    </row>
    <row r="848" spans="1:21" hidden="1" x14ac:dyDescent="0.25">
      <c r="A848">
        <v>1992079</v>
      </c>
      <c r="B848" s="1">
        <v>42941</v>
      </c>
      <c r="C848" s="2">
        <v>0.45004629629629628</v>
      </c>
      <c r="D848" s="2">
        <v>0.45568287037037036</v>
      </c>
      <c r="E848" t="str">
        <f>IF(LEN(telefony3[[#This Row],[nr]])=7,"stacjonarny",IF(LEN(telefony3[[#This Row],[nr]])=8,"komórkowy","zagraniczne"))</f>
        <v>stacjonarny</v>
      </c>
      <c r="F8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48" s="13">
        <v>8498683</v>
      </c>
      <c r="P848" s="17">
        <v>42930</v>
      </c>
      <c r="Q848" s="18">
        <v>0.45950231481481479</v>
      </c>
      <c r="R848" s="18">
        <v>0.46177083333333335</v>
      </c>
      <c r="S848" s="13" t="s">
        <v>9</v>
      </c>
      <c r="T848" s="34">
        <v>4</v>
      </c>
      <c r="U848" s="13"/>
    </row>
    <row r="849" spans="1:21" hidden="1" x14ac:dyDescent="0.25">
      <c r="A849">
        <v>93696449</v>
      </c>
      <c r="B849" s="1">
        <v>42920</v>
      </c>
      <c r="C849" s="2">
        <v>0.45063657407407409</v>
      </c>
      <c r="D849" s="2">
        <v>0.45581018518518518</v>
      </c>
      <c r="E849" t="str">
        <f>IF(LEN(telefony3[[#This Row],[nr]])=7,"stacjonarny",IF(LEN(telefony3[[#This Row],[nr]])=8,"komórkowy","zagraniczne"))</f>
        <v>komórkowy</v>
      </c>
      <c r="F8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49" s="11">
        <v>9547712</v>
      </c>
      <c r="P849" s="20">
        <v>42944</v>
      </c>
      <c r="Q849" s="21">
        <v>0.45546296296296296</v>
      </c>
      <c r="R849" s="21">
        <v>0.46259259259259261</v>
      </c>
      <c r="S849" s="11" t="s">
        <v>9</v>
      </c>
      <c r="T849" s="35">
        <v>11</v>
      </c>
      <c r="U849" s="11"/>
    </row>
    <row r="850" spans="1:21" hidden="1" x14ac:dyDescent="0.25">
      <c r="A850">
        <v>9121149</v>
      </c>
      <c r="B850" s="1">
        <v>42926</v>
      </c>
      <c r="C850" s="2">
        <v>0.45106481481481481</v>
      </c>
      <c r="D850" s="2">
        <v>0.45603009259259258</v>
      </c>
      <c r="E850" t="str">
        <f>IF(LEN(telefony3[[#This Row],[nr]])=7,"stacjonarny",IF(LEN(telefony3[[#This Row],[nr]])=8,"komórkowy","zagraniczne"))</f>
        <v>stacjonarny</v>
      </c>
      <c r="F8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50" s="13">
        <v>6220398</v>
      </c>
      <c r="P850" s="17">
        <v>42943</v>
      </c>
      <c r="Q850" s="18">
        <v>0.46175925925925926</v>
      </c>
      <c r="R850" s="18">
        <v>0.46263888888888888</v>
      </c>
      <c r="S850" s="13" t="s">
        <v>9</v>
      </c>
      <c r="T850" s="34">
        <v>2</v>
      </c>
      <c r="U850" s="13"/>
    </row>
    <row r="851" spans="1:21" x14ac:dyDescent="0.25">
      <c r="A851">
        <v>4546455</v>
      </c>
      <c r="B851" s="1">
        <v>42919</v>
      </c>
      <c r="C851" s="2">
        <v>0.45270833333333332</v>
      </c>
      <c r="D851" s="2">
        <v>0.45620370370370372</v>
      </c>
      <c r="E851" t="str">
        <f>IF(LEN(telefony3[[#This Row],[nr]])=7,"stacjonarny",IF(LEN(telefony3[[#This Row],[nr]])=8,"komórkowy","zagraniczne"))</f>
        <v>stacjonarny</v>
      </c>
      <c r="F8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51" s="11">
        <v>64900068</v>
      </c>
      <c r="P851" s="20">
        <v>42935</v>
      </c>
      <c r="Q851" s="21">
        <v>0.46217592592592593</v>
      </c>
      <c r="R851" s="21">
        <v>0.46263888888888888</v>
      </c>
      <c r="S851" s="11" t="s">
        <v>8</v>
      </c>
      <c r="T851" s="35">
        <v>1</v>
      </c>
      <c r="U851" s="11"/>
    </row>
    <row r="852" spans="1:21" hidden="1" x14ac:dyDescent="0.25">
      <c r="A852">
        <v>1488369</v>
      </c>
      <c r="B852" s="1">
        <v>42922</v>
      </c>
      <c r="C852" s="2">
        <v>0.44871527777777775</v>
      </c>
      <c r="D852" s="2">
        <v>0.45627314814814812</v>
      </c>
      <c r="E852" t="str">
        <f>IF(LEN(telefony3[[#This Row],[nr]])=7,"stacjonarny",IF(LEN(telefony3[[#This Row],[nr]])=8,"komórkowy","zagraniczne"))</f>
        <v>stacjonarny</v>
      </c>
      <c r="F8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52" s="13">
        <v>9225043</v>
      </c>
      <c r="P852" s="17">
        <v>42937</v>
      </c>
      <c r="Q852" s="18">
        <v>0.4612384259259259</v>
      </c>
      <c r="R852" s="18">
        <v>0.46285879629629628</v>
      </c>
      <c r="S852" s="13" t="s">
        <v>9</v>
      </c>
      <c r="T852" s="34">
        <v>3</v>
      </c>
      <c r="U852" s="13"/>
    </row>
    <row r="853" spans="1:21" hidden="1" x14ac:dyDescent="0.25">
      <c r="A853">
        <v>49342013</v>
      </c>
      <c r="B853" s="1">
        <v>42930</v>
      </c>
      <c r="C853" s="2">
        <v>0.45233796296296297</v>
      </c>
      <c r="D853" s="2">
        <v>0.45649305555555558</v>
      </c>
      <c r="E853" t="str">
        <f>IF(LEN(telefony3[[#This Row],[nr]])=7,"stacjonarny",IF(LEN(telefony3[[#This Row],[nr]])=8,"komórkowy","zagraniczne"))</f>
        <v>komórkowy</v>
      </c>
      <c r="F8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53" s="11">
        <v>1166111</v>
      </c>
      <c r="P853" s="20">
        <v>42937</v>
      </c>
      <c r="Q853" s="21">
        <v>0.45458333333333334</v>
      </c>
      <c r="R853" s="21">
        <v>0.46295138888888887</v>
      </c>
      <c r="S853" s="11" t="s">
        <v>9</v>
      </c>
      <c r="T853" s="35">
        <v>13</v>
      </c>
      <c r="U853" s="11"/>
    </row>
    <row r="854" spans="1:21" hidden="1" x14ac:dyDescent="0.25">
      <c r="A854">
        <v>4599598</v>
      </c>
      <c r="B854" s="1">
        <v>42942</v>
      </c>
      <c r="C854" s="2">
        <v>0.44710648148148147</v>
      </c>
      <c r="D854" s="2">
        <v>0.45658564814814817</v>
      </c>
      <c r="E854" t="str">
        <f>IF(LEN(telefony3[[#This Row],[nr]])=7,"stacjonarny",IF(LEN(telefony3[[#This Row],[nr]])=8,"komórkowy","zagraniczne"))</f>
        <v>stacjonarny</v>
      </c>
      <c r="F8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854" s="13">
        <v>85598139</v>
      </c>
      <c r="P854" s="17">
        <v>42919</v>
      </c>
      <c r="Q854" s="18">
        <v>0.45608796296296295</v>
      </c>
      <c r="R854" s="18">
        <v>0.46314814814814814</v>
      </c>
      <c r="S854" s="13" t="s">
        <v>8</v>
      </c>
      <c r="T854" s="34">
        <v>11</v>
      </c>
      <c r="U854" s="13"/>
    </row>
    <row r="855" spans="1:21" hidden="1" x14ac:dyDescent="0.25">
      <c r="A855">
        <v>5205087</v>
      </c>
      <c r="B855" s="1">
        <v>42923</v>
      </c>
      <c r="C855" s="2">
        <v>0.44927083333333334</v>
      </c>
      <c r="D855" s="2">
        <v>0.45666666666666667</v>
      </c>
      <c r="E855" t="str">
        <f>IF(LEN(telefony3[[#This Row],[nr]])=7,"stacjonarny",IF(LEN(telefony3[[#This Row],[nr]])=8,"komórkowy","zagraniczne"))</f>
        <v>stacjonarny</v>
      </c>
      <c r="F8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55" s="11">
        <v>2969264</v>
      </c>
      <c r="P855" s="20">
        <v>42930</v>
      </c>
      <c r="Q855" s="21">
        <v>0.45930555555555558</v>
      </c>
      <c r="R855" s="21">
        <v>0.4634375</v>
      </c>
      <c r="S855" s="11" t="s">
        <v>9</v>
      </c>
      <c r="T855" s="35">
        <v>6</v>
      </c>
      <c r="U855" s="11"/>
    </row>
    <row r="856" spans="1:21" hidden="1" x14ac:dyDescent="0.25">
      <c r="A856">
        <v>6248157784</v>
      </c>
      <c r="B856" s="1">
        <v>42927</v>
      </c>
      <c r="C856" s="2">
        <v>0.45475694444444442</v>
      </c>
      <c r="D856" s="2">
        <v>0.4566898148148148</v>
      </c>
      <c r="E856" t="str">
        <f>IF(LEN(telefony3[[#This Row],[nr]])=7,"stacjonarny",IF(LEN(telefony3[[#This Row],[nr]])=8,"komórkowy","zagraniczne"))</f>
        <v>zagraniczne</v>
      </c>
      <c r="F8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56" s="13">
        <v>9808221</v>
      </c>
      <c r="P856" s="17">
        <v>42934</v>
      </c>
      <c r="Q856" s="18">
        <v>0.45680555555555558</v>
      </c>
      <c r="R856" s="18">
        <v>0.4636689814814815</v>
      </c>
      <c r="S856" s="13" t="s">
        <v>9</v>
      </c>
      <c r="T856" s="34">
        <v>10</v>
      </c>
      <c r="U856" s="13"/>
    </row>
    <row r="857" spans="1:21" hidden="1" x14ac:dyDescent="0.25">
      <c r="A857">
        <v>6943996503</v>
      </c>
      <c r="B857" s="1">
        <v>42944</v>
      </c>
      <c r="C857" s="2">
        <v>0.4506134259259259</v>
      </c>
      <c r="D857" s="2">
        <v>0.45674768518518516</v>
      </c>
      <c r="E857" t="str">
        <f>IF(LEN(telefony3[[#This Row],[nr]])=7,"stacjonarny",IF(LEN(telefony3[[#This Row],[nr]])=8,"komórkowy","zagraniczne"))</f>
        <v>zagraniczne</v>
      </c>
      <c r="F8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57" s="11">
        <v>1661633</v>
      </c>
      <c r="P857" s="20">
        <v>42933</v>
      </c>
      <c r="Q857" s="21">
        <v>0.4611574074074074</v>
      </c>
      <c r="R857" s="21">
        <v>0.46372685185185186</v>
      </c>
      <c r="S857" s="11" t="s">
        <v>9</v>
      </c>
      <c r="T857" s="35">
        <v>4</v>
      </c>
      <c r="U857" s="11"/>
    </row>
    <row r="858" spans="1:21" hidden="1" x14ac:dyDescent="0.25">
      <c r="A858">
        <v>2329556</v>
      </c>
      <c r="B858" s="1">
        <v>42930</v>
      </c>
      <c r="C858" s="2">
        <v>0.45667824074074076</v>
      </c>
      <c r="D858" s="2">
        <v>0.45679398148148148</v>
      </c>
      <c r="E858" t="str">
        <f>IF(LEN(telefony3[[#This Row],[nr]])=7,"stacjonarny",IF(LEN(telefony3[[#This Row],[nr]])=8,"komórkowy","zagraniczne"))</f>
        <v>stacjonarny</v>
      </c>
      <c r="F8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858" s="13">
        <v>6818507</v>
      </c>
      <c r="P858" s="17">
        <v>42922</v>
      </c>
      <c r="Q858" s="18">
        <v>0.4584259259259259</v>
      </c>
      <c r="R858" s="18">
        <v>0.46380787037037036</v>
      </c>
      <c r="S858" s="13" t="s">
        <v>9</v>
      </c>
      <c r="T858" s="34">
        <v>8</v>
      </c>
      <c r="U858" s="13"/>
    </row>
    <row r="859" spans="1:21" hidden="1" x14ac:dyDescent="0.25">
      <c r="A859">
        <v>7599611</v>
      </c>
      <c r="B859" s="1">
        <v>42941</v>
      </c>
      <c r="C859" s="2">
        <v>0.45217592592592593</v>
      </c>
      <c r="D859" s="2">
        <v>0.4568402777777778</v>
      </c>
      <c r="E859" t="str">
        <f>IF(LEN(telefony3[[#This Row],[nr]])=7,"stacjonarny",IF(LEN(telefony3[[#This Row],[nr]])=8,"komórkowy","zagraniczne"))</f>
        <v>stacjonarny</v>
      </c>
      <c r="F8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859" s="11">
        <v>82949156</v>
      </c>
      <c r="P859" s="20">
        <v>42919</v>
      </c>
      <c r="Q859" s="21">
        <v>0.46224537037037039</v>
      </c>
      <c r="R859" s="21">
        <v>0.46390046296296295</v>
      </c>
      <c r="S859" s="11" t="s">
        <v>8</v>
      </c>
      <c r="T859" s="35">
        <v>3</v>
      </c>
      <c r="U859" s="11"/>
    </row>
    <row r="860" spans="1:21" hidden="1" x14ac:dyDescent="0.25">
      <c r="A860">
        <v>2835355</v>
      </c>
      <c r="B860" s="1">
        <v>42929</v>
      </c>
      <c r="C860" s="2">
        <v>0.45131944444444444</v>
      </c>
      <c r="D860" s="2">
        <v>0.45689814814814816</v>
      </c>
      <c r="E860" t="str">
        <f>IF(LEN(telefony3[[#This Row],[nr]])=7,"stacjonarny",IF(LEN(telefony3[[#This Row],[nr]])=8,"komórkowy","zagraniczne"))</f>
        <v>stacjonarny</v>
      </c>
      <c r="F8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60" s="13">
        <v>8159788</v>
      </c>
      <c r="P860" s="17">
        <v>42947</v>
      </c>
      <c r="Q860" s="18">
        <v>0.45399305555555558</v>
      </c>
      <c r="R860" s="18">
        <v>0.46392361111111113</v>
      </c>
      <c r="S860" s="13" t="s">
        <v>9</v>
      </c>
      <c r="T860" s="34">
        <v>15</v>
      </c>
      <c r="U860" s="13"/>
    </row>
    <row r="861" spans="1:21" hidden="1" x14ac:dyDescent="0.25">
      <c r="A861">
        <v>49278984</v>
      </c>
      <c r="B861" s="1">
        <v>42942</v>
      </c>
      <c r="C861" s="2">
        <v>0.45531250000000001</v>
      </c>
      <c r="D861" s="2">
        <v>0.45717592592592593</v>
      </c>
      <c r="E861" t="str">
        <f>IF(LEN(telefony3[[#This Row],[nr]])=7,"stacjonarny",IF(LEN(telefony3[[#This Row],[nr]])=8,"komórkowy","zagraniczne"))</f>
        <v>komórkowy</v>
      </c>
      <c r="F8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61" s="11">
        <v>3263854</v>
      </c>
      <c r="P861" s="20">
        <v>42947</v>
      </c>
      <c r="Q861" s="21">
        <v>0.46311342592592591</v>
      </c>
      <c r="R861" s="21">
        <v>0.46394675925925927</v>
      </c>
      <c r="S861" s="11" t="s">
        <v>9</v>
      </c>
      <c r="T861" s="35">
        <v>2</v>
      </c>
      <c r="U861" s="11"/>
    </row>
    <row r="862" spans="1:21" hidden="1" x14ac:dyDescent="0.25">
      <c r="A862">
        <v>1391272</v>
      </c>
      <c r="B862" s="1">
        <v>42935</v>
      </c>
      <c r="C862" s="2">
        <v>0.44664351851851852</v>
      </c>
      <c r="D862" s="2">
        <v>0.45725694444444442</v>
      </c>
      <c r="E862" t="str">
        <f>IF(LEN(telefony3[[#This Row],[nr]])=7,"stacjonarny",IF(LEN(telefony3[[#This Row],[nr]])=8,"komórkowy","zagraniczne"))</f>
        <v>stacjonarny</v>
      </c>
      <c r="F8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62" s="13">
        <v>66638685</v>
      </c>
      <c r="P862" s="17">
        <v>42922</v>
      </c>
      <c r="Q862" s="18">
        <v>0.45401620370370371</v>
      </c>
      <c r="R862" s="18">
        <v>0.46406249999999999</v>
      </c>
      <c r="S862" s="13" t="s">
        <v>8</v>
      </c>
      <c r="T862" s="34">
        <v>15</v>
      </c>
      <c r="U862" s="13"/>
    </row>
    <row r="863" spans="1:21" hidden="1" x14ac:dyDescent="0.25">
      <c r="A863">
        <v>3198725</v>
      </c>
      <c r="B863" s="1">
        <v>42927</v>
      </c>
      <c r="C863" s="2">
        <v>0.45157407407407407</v>
      </c>
      <c r="D863" s="2">
        <v>0.45738425925925924</v>
      </c>
      <c r="E863" t="str">
        <f>IF(LEN(telefony3[[#This Row],[nr]])=7,"stacjonarny",IF(LEN(telefony3[[#This Row],[nr]])=8,"komórkowy","zagraniczne"))</f>
        <v>stacjonarny</v>
      </c>
      <c r="F8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63" s="11">
        <v>2341441</v>
      </c>
      <c r="P863" s="20">
        <v>42930</v>
      </c>
      <c r="Q863" s="21">
        <v>0.46333333333333332</v>
      </c>
      <c r="R863" s="21">
        <v>0.46409722222222222</v>
      </c>
      <c r="S863" s="11" t="s">
        <v>9</v>
      </c>
      <c r="T863" s="35">
        <v>2</v>
      </c>
      <c r="U863" s="11"/>
    </row>
    <row r="864" spans="1:21" hidden="1" x14ac:dyDescent="0.25">
      <c r="A864">
        <v>91907883</v>
      </c>
      <c r="B864" s="1">
        <v>42937</v>
      </c>
      <c r="C864" s="2">
        <v>0.45689814814814816</v>
      </c>
      <c r="D864" s="2">
        <v>0.4574537037037037</v>
      </c>
      <c r="E864" t="str">
        <f>IF(LEN(telefony3[[#This Row],[nr]])=7,"stacjonarny",IF(LEN(telefony3[[#This Row],[nr]])=8,"komórkowy","zagraniczne"))</f>
        <v>komórkowy</v>
      </c>
      <c r="F8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864" s="13">
        <v>66336445</v>
      </c>
      <c r="P864" s="17">
        <v>42922</v>
      </c>
      <c r="Q864" s="18">
        <v>0.46322916666666669</v>
      </c>
      <c r="R864" s="18">
        <v>0.4642013888888889</v>
      </c>
      <c r="S864" s="13" t="s">
        <v>8</v>
      </c>
      <c r="T864" s="34">
        <v>2</v>
      </c>
      <c r="U864" s="13"/>
    </row>
    <row r="865" spans="1:21" hidden="1" x14ac:dyDescent="0.25">
      <c r="A865">
        <v>6050570</v>
      </c>
      <c r="B865" s="1">
        <v>42934</v>
      </c>
      <c r="C865" s="2">
        <v>0.44744212962962965</v>
      </c>
      <c r="D865" s="2">
        <v>0.45751157407407406</v>
      </c>
      <c r="E865" t="str">
        <f>IF(LEN(telefony3[[#This Row],[nr]])=7,"stacjonarny",IF(LEN(telefony3[[#This Row],[nr]])=8,"komórkowy","zagraniczne"))</f>
        <v>stacjonarny</v>
      </c>
      <c r="F8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865" s="11">
        <v>1192412</v>
      </c>
      <c r="P865" s="20">
        <v>42934</v>
      </c>
      <c r="Q865" s="21">
        <v>0.45417824074074076</v>
      </c>
      <c r="R865" s="21">
        <v>0.46438657407407408</v>
      </c>
      <c r="S865" s="11" t="s">
        <v>9</v>
      </c>
      <c r="T865" s="35">
        <v>15</v>
      </c>
      <c r="U865" s="11"/>
    </row>
    <row r="866" spans="1:21" hidden="1" x14ac:dyDescent="0.25">
      <c r="A866">
        <v>4959551431</v>
      </c>
      <c r="B866" s="1">
        <v>42934</v>
      </c>
      <c r="C866" s="2">
        <v>0.45437499999999997</v>
      </c>
      <c r="D866" s="2">
        <v>0.45770833333333333</v>
      </c>
      <c r="E866" t="str">
        <f>IF(LEN(telefony3[[#This Row],[nr]])=7,"stacjonarny",IF(LEN(telefony3[[#This Row],[nr]])=8,"komórkowy","zagraniczne"))</f>
        <v>zagraniczne</v>
      </c>
      <c r="F8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866" s="13">
        <v>9283739</v>
      </c>
      <c r="P866" s="17">
        <v>42929</v>
      </c>
      <c r="Q866" s="18">
        <v>0.45489583333333333</v>
      </c>
      <c r="R866" s="18">
        <v>0.46451388888888889</v>
      </c>
      <c r="S866" s="13" t="s">
        <v>9</v>
      </c>
      <c r="T866" s="34">
        <v>14</v>
      </c>
      <c r="U866" s="13"/>
    </row>
    <row r="867" spans="1:21" hidden="1" x14ac:dyDescent="0.25">
      <c r="A867">
        <v>9781981</v>
      </c>
      <c r="B867" s="1">
        <v>42940</v>
      </c>
      <c r="C867" s="2">
        <v>0.45392361111111112</v>
      </c>
      <c r="D867" s="2">
        <v>0.4582060185185185</v>
      </c>
      <c r="E867" t="str">
        <f>IF(LEN(telefony3[[#This Row],[nr]])=7,"stacjonarny",IF(LEN(telefony3[[#This Row],[nr]])=8,"komórkowy","zagraniczne"))</f>
        <v>stacjonarny</v>
      </c>
      <c r="F8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867" s="11">
        <v>8672623</v>
      </c>
      <c r="P867" s="20">
        <v>42934</v>
      </c>
      <c r="Q867" s="21">
        <v>0.45947916666666666</v>
      </c>
      <c r="R867" s="21">
        <v>0.46460648148148148</v>
      </c>
      <c r="S867" s="11" t="s">
        <v>9</v>
      </c>
      <c r="T867" s="35">
        <v>8</v>
      </c>
      <c r="U867" s="11"/>
    </row>
    <row r="868" spans="1:21" hidden="1" x14ac:dyDescent="0.25">
      <c r="A868">
        <v>38244568</v>
      </c>
      <c r="B868" s="1">
        <v>42935</v>
      </c>
      <c r="C868" s="2">
        <v>0.45768518518518519</v>
      </c>
      <c r="D868" s="2">
        <v>0.45837962962962964</v>
      </c>
      <c r="E868" t="str">
        <f>IF(LEN(telefony3[[#This Row],[nr]])=7,"stacjonarny",IF(LEN(telefony3[[#This Row],[nr]])=8,"komórkowy","zagraniczne"))</f>
        <v>komórkowy</v>
      </c>
      <c r="F8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868" s="13">
        <v>2790475</v>
      </c>
      <c r="P868" s="17">
        <v>42926</v>
      </c>
      <c r="Q868" s="18">
        <v>0.45663194444444444</v>
      </c>
      <c r="R868" s="18">
        <v>0.46517361111111111</v>
      </c>
      <c r="S868" s="13" t="s">
        <v>9</v>
      </c>
      <c r="T868" s="34">
        <v>13</v>
      </c>
      <c r="U868" s="13"/>
    </row>
    <row r="869" spans="1:21" hidden="1" x14ac:dyDescent="0.25">
      <c r="A869">
        <v>9527543</v>
      </c>
      <c r="B869" s="1">
        <v>42940</v>
      </c>
      <c r="C869" s="2">
        <v>0.45481481481481484</v>
      </c>
      <c r="D869" s="2">
        <v>0.45863425925925927</v>
      </c>
      <c r="E869" t="str">
        <f>IF(LEN(telefony3[[#This Row],[nr]])=7,"stacjonarny",IF(LEN(telefony3[[#This Row],[nr]])=8,"komórkowy","zagraniczne"))</f>
        <v>stacjonarny</v>
      </c>
      <c r="F8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69" s="11">
        <v>30178521</v>
      </c>
      <c r="P869" s="20">
        <v>42929</v>
      </c>
      <c r="Q869" s="21">
        <v>0.45968750000000003</v>
      </c>
      <c r="R869" s="21">
        <v>0.46520833333333333</v>
      </c>
      <c r="S869" s="11" t="s">
        <v>8</v>
      </c>
      <c r="T869" s="35">
        <v>8</v>
      </c>
      <c r="U869" s="11"/>
    </row>
    <row r="870" spans="1:21" hidden="1" x14ac:dyDescent="0.25">
      <c r="A870">
        <v>4929499</v>
      </c>
      <c r="B870" s="1">
        <v>42928</v>
      </c>
      <c r="C870" s="2">
        <v>0.45673611111111112</v>
      </c>
      <c r="D870" s="2">
        <v>0.4586574074074074</v>
      </c>
      <c r="E870" t="str">
        <f>IF(LEN(telefony3[[#This Row],[nr]])=7,"stacjonarny",IF(LEN(telefony3[[#This Row],[nr]])=8,"komórkowy","zagraniczne"))</f>
        <v>stacjonarny</v>
      </c>
      <c r="F8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70" s="13">
        <v>48676568</v>
      </c>
      <c r="P870" s="17">
        <v>42947</v>
      </c>
      <c r="Q870" s="18">
        <v>0.45945601851851853</v>
      </c>
      <c r="R870" s="18">
        <v>0.46525462962962966</v>
      </c>
      <c r="S870" s="13" t="s">
        <v>8</v>
      </c>
      <c r="T870" s="34">
        <v>9</v>
      </c>
      <c r="U870" s="13"/>
    </row>
    <row r="871" spans="1:21" hidden="1" x14ac:dyDescent="0.25">
      <c r="A871">
        <v>1936989939</v>
      </c>
      <c r="B871" s="1">
        <v>42923</v>
      </c>
      <c r="C871" s="2">
        <v>0.45091435185185186</v>
      </c>
      <c r="D871" s="2">
        <v>0.4586574074074074</v>
      </c>
      <c r="E871" t="str">
        <f>IF(LEN(telefony3[[#This Row],[nr]])=7,"stacjonarny",IF(LEN(telefony3[[#This Row],[nr]])=8,"komórkowy","zagraniczne"))</f>
        <v>zagraniczne</v>
      </c>
      <c r="F8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871" s="11">
        <v>78009874</v>
      </c>
      <c r="P871" s="20">
        <v>42944</v>
      </c>
      <c r="Q871" s="21">
        <v>0.46400462962962963</v>
      </c>
      <c r="R871" s="21">
        <v>0.46545138888888887</v>
      </c>
      <c r="S871" s="11" t="s">
        <v>8</v>
      </c>
      <c r="T871" s="35">
        <v>3</v>
      </c>
      <c r="U871" s="11"/>
    </row>
    <row r="872" spans="1:21" hidden="1" x14ac:dyDescent="0.25">
      <c r="A872">
        <v>3153023</v>
      </c>
      <c r="B872" s="1">
        <v>42936</v>
      </c>
      <c r="C872" s="2">
        <v>0.45503472222222224</v>
      </c>
      <c r="D872" s="2">
        <v>0.45876157407407409</v>
      </c>
      <c r="E872" t="str">
        <f>IF(LEN(telefony3[[#This Row],[nr]])=7,"stacjonarny",IF(LEN(telefony3[[#This Row],[nr]])=8,"komórkowy","zagraniczne"))</f>
        <v>stacjonarny</v>
      </c>
      <c r="F8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72" s="13">
        <v>1787732</v>
      </c>
      <c r="P872" s="17">
        <v>42919</v>
      </c>
      <c r="Q872" s="18">
        <v>0.46151620370370372</v>
      </c>
      <c r="R872" s="18">
        <v>0.46546296296296297</v>
      </c>
      <c r="S872" s="13" t="s">
        <v>9</v>
      </c>
      <c r="T872" s="34">
        <v>6</v>
      </c>
      <c r="U872" s="13"/>
    </row>
    <row r="873" spans="1:21" hidden="1" x14ac:dyDescent="0.25">
      <c r="A873">
        <v>2474506</v>
      </c>
      <c r="B873" s="1">
        <v>42947</v>
      </c>
      <c r="C873" s="2">
        <v>0.44802083333333331</v>
      </c>
      <c r="D873" s="2">
        <v>0.45892361111111113</v>
      </c>
      <c r="E873" t="str">
        <f>IF(LEN(telefony3[[#This Row],[nr]])=7,"stacjonarny",IF(LEN(telefony3[[#This Row],[nr]])=8,"komórkowy","zagraniczne"))</f>
        <v>stacjonarny</v>
      </c>
      <c r="F8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73" s="11">
        <v>5340881</v>
      </c>
      <c r="P873" s="20">
        <v>42927</v>
      </c>
      <c r="Q873" s="21">
        <v>0.46413194444444444</v>
      </c>
      <c r="R873" s="21">
        <v>0.46585648148148145</v>
      </c>
      <c r="S873" s="11" t="s">
        <v>9</v>
      </c>
      <c r="T873" s="35">
        <v>3</v>
      </c>
      <c r="U873" s="11"/>
    </row>
    <row r="874" spans="1:21" hidden="1" x14ac:dyDescent="0.25">
      <c r="A874">
        <v>8802222</v>
      </c>
      <c r="B874" s="1">
        <v>42947</v>
      </c>
      <c r="C874" s="2">
        <v>0.4572222222222222</v>
      </c>
      <c r="D874" s="2">
        <v>0.45910879629629631</v>
      </c>
      <c r="E874" t="str">
        <f>IF(LEN(telefony3[[#This Row],[nr]])=7,"stacjonarny",IF(LEN(telefony3[[#This Row],[nr]])=8,"komórkowy","zagraniczne"))</f>
        <v>stacjonarny</v>
      </c>
      <c r="F8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74" s="13">
        <v>3984696</v>
      </c>
      <c r="P874" s="17">
        <v>42929</v>
      </c>
      <c r="Q874" s="18">
        <v>0.46581018518518519</v>
      </c>
      <c r="R874" s="18">
        <v>0.46589120370370368</v>
      </c>
      <c r="S874" s="13" t="s">
        <v>9</v>
      </c>
      <c r="T874" s="34">
        <v>1</v>
      </c>
      <c r="U874" s="13"/>
    </row>
    <row r="875" spans="1:21" hidden="1" x14ac:dyDescent="0.25">
      <c r="A875">
        <v>5672312</v>
      </c>
      <c r="B875" s="1">
        <v>42942</v>
      </c>
      <c r="C875" s="2">
        <v>0.45554398148148151</v>
      </c>
      <c r="D875" s="2">
        <v>0.45913194444444444</v>
      </c>
      <c r="E875" t="str">
        <f>IF(LEN(telefony3[[#This Row],[nr]])=7,"stacjonarny",IF(LEN(telefony3[[#This Row],[nr]])=8,"komórkowy","zagraniczne"))</f>
        <v>stacjonarny</v>
      </c>
      <c r="F8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75" s="11">
        <v>93050839</v>
      </c>
      <c r="P875" s="20">
        <v>42936</v>
      </c>
      <c r="Q875" s="21">
        <v>0.46225694444444443</v>
      </c>
      <c r="R875" s="21">
        <v>0.46591435185185187</v>
      </c>
      <c r="S875" s="11" t="s">
        <v>8</v>
      </c>
      <c r="T875" s="35">
        <v>6</v>
      </c>
      <c r="U875" s="11"/>
    </row>
    <row r="876" spans="1:21" hidden="1" x14ac:dyDescent="0.25">
      <c r="A876">
        <v>97953696</v>
      </c>
      <c r="B876" s="1">
        <v>42937</v>
      </c>
      <c r="C876" s="2">
        <v>0.45187500000000003</v>
      </c>
      <c r="D876" s="2">
        <v>0.45925925925925926</v>
      </c>
      <c r="E876" t="str">
        <f>IF(LEN(telefony3[[#This Row],[nr]])=7,"stacjonarny",IF(LEN(telefony3[[#This Row],[nr]])=8,"komórkowy","zagraniczne"))</f>
        <v>komórkowy</v>
      </c>
      <c r="F8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76" s="13">
        <v>4025325</v>
      </c>
      <c r="P876" s="17">
        <v>42943</v>
      </c>
      <c r="Q876" s="18">
        <v>0.46151620370370372</v>
      </c>
      <c r="R876" s="18">
        <v>0.46604166666666669</v>
      </c>
      <c r="S876" s="13" t="s">
        <v>9</v>
      </c>
      <c r="T876" s="34">
        <v>7</v>
      </c>
      <c r="U876" s="13"/>
    </row>
    <row r="877" spans="1:21" hidden="1" x14ac:dyDescent="0.25">
      <c r="A877">
        <v>1607422</v>
      </c>
      <c r="B877" s="1">
        <v>42934</v>
      </c>
      <c r="C877" s="2">
        <v>0.45238425925925924</v>
      </c>
      <c r="D877" s="2">
        <v>0.45937499999999998</v>
      </c>
      <c r="E877" t="str">
        <f>IF(LEN(telefony3[[#This Row],[nr]])=7,"stacjonarny",IF(LEN(telefony3[[#This Row],[nr]])=8,"komórkowy","zagraniczne"))</f>
        <v>stacjonarny</v>
      </c>
      <c r="F8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77" s="11">
        <v>97317489</v>
      </c>
      <c r="P877" s="20">
        <v>42944</v>
      </c>
      <c r="Q877" s="21">
        <v>0.46269675925925924</v>
      </c>
      <c r="R877" s="21">
        <v>0.46620370370370373</v>
      </c>
      <c r="S877" s="11" t="s">
        <v>8</v>
      </c>
      <c r="T877" s="35">
        <v>6</v>
      </c>
      <c r="U877" s="11"/>
    </row>
    <row r="878" spans="1:21" hidden="1" x14ac:dyDescent="0.25">
      <c r="A878">
        <v>9225807</v>
      </c>
      <c r="B878" s="1">
        <v>42943</v>
      </c>
      <c r="C878" s="2">
        <v>0.44996527777777778</v>
      </c>
      <c r="D878" s="2">
        <v>0.45952546296296298</v>
      </c>
      <c r="E878" t="str">
        <f>IF(LEN(telefony3[[#This Row],[nr]])=7,"stacjonarny",IF(LEN(telefony3[[#This Row],[nr]])=8,"komórkowy","zagraniczne"))</f>
        <v>stacjonarny</v>
      </c>
      <c r="F8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878" s="13">
        <v>5883714</v>
      </c>
      <c r="P878" s="17">
        <v>42941</v>
      </c>
      <c r="Q878" s="18">
        <v>0.45886574074074077</v>
      </c>
      <c r="R878" s="18">
        <v>0.46630787037037036</v>
      </c>
      <c r="S878" s="13" t="s">
        <v>9</v>
      </c>
      <c r="T878" s="34">
        <v>11</v>
      </c>
      <c r="U878" s="13"/>
    </row>
    <row r="879" spans="1:21" hidden="1" x14ac:dyDescent="0.25">
      <c r="A879">
        <v>9413315</v>
      </c>
      <c r="B879" s="1">
        <v>42940</v>
      </c>
      <c r="C879" s="2">
        <v>0.4490277777777778</v>
      </c>
      <c r="D879" s="2">
        <v>0.45984953703703701</v>
      </c>
      <c r="E879" t="str">
        <f>IF(LEN(telefony3[[#This Row],[nr]])=7,"stacjonarny",IF(LEN(telefony3[[#This Row],[nr]])=8,"komórkowy","zagraniczne"))</f>
        <v>stacjonarny</v>
      </c>
      <c r="F8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79" s="11">
        <v>7118082</v>
      </c>
      <c r="P879" s="20">
        <v>42929</v>
      </c>
      <c r="Q879" s="21">
        <v>0.45682870370370371</v>
      </c>
      <c r="R879" s="21">
        <v>0.4664699074074074</v>
      </c>
      <c r="S879" s="11" t="s">
        <v>9</v>
      </c>
      <c r="T879" s="35">
        <v>14</v>
      </c>
      <c r="U879" s="11"/>
    </row>
    <row r="880" spans="1:21" hidden="1" x14ac:dyDescent="0.25">
      <c r="A880">
        <v>5027404</v>
      </c>
      <c r="B880" s="1">
        <v>42935</v>
      </c>
      <c r="C880" s="2">
        <v>0.45211805555555556</v>
      </c>
      <c r="D880" s="2">
        <v>0.4598726851851852</v>
      </c>
      <c r="E880" t="str">
        <f>IF(LEN(telefony3[[#This Row],[nr]])=7,"stacjonarny",IF(LEN(telefony3[[#This Row],[nr]])=8,"komórkowy","zagraniczne"))</f>
        <v>stacjonarny</v>
      </c>
      <c r="F8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880" s="13">
        <v>93611539</v>
      </c>
      <c r="P880" s="17">
        <v>42922</v>
      </c>
      <c r="Q880" s="18">
        <v>0.45853009259259259</v>
      </c>
      <c r="R880" s="18">
        <v>0.46674768518518517</v>
      </c>
      <c r="S880" s="13" t="s">
        <v>8</v>
      </c>
      <c r="T880" s="34">
        <v>12</v>
      </c>
      <c r="U880" s="13"/>
    </row>
    <row r="881" spans="1:21" hidden="1" x14ac:dyDescent="0.25">
      <c r="A881">
        <v>1747389</v>
      </c>
      <c r="B881" s="1">
        <v>42936</v>
      </c>
      <c r="C881" s="2">
        <v>0.45795138888888887</v>
      </c>
      <c r="D881" s="2">
        <v>0.46004629629629629</v>
      </c>
      <c r="E881" t="str">
        <f>IF(LEN(telefony3[[#This Row],[nr]])=7,"stacjonarny",IF(LEN(telefony3[[#This Row],[nr]])=8,"komórkowy","zagraniczne"))</f>
        <v>stacjonarny</v>
      </c>
      <c r="F8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881" s="11">
        <v>3862016</v>
      </c>
      <c r="P881" s="20">
        <v>42934</v>
      </c>
      <c r="Q881" s="21">
        <v>0.46127314814814813</v>
      </c>
      <c r="R881" s="21">
        <v>0.46726851851851853</v>
      </c>
      <c r="S881" s="11" t="s">
        <v>9</v>
      </c>
      <c r="T881" s="35">
        <v>9</v>
      </c>
      <c r="U881" s="11"/>
    </row>
    <row r="882" spans="1:21" hidden="1" x14ac:dyDescent="0.25">
      <c r="A882">
        <v>1269611</v>
      </c>
      <c r="B882" s="1">
        <v>42920</v>
      </c>
      <c r="C882" s="2">
        <v>0.45596064814814813</v>
      </c>
      <c r="D882" s="2">
        <v>0.46010416666666665</v>
      </c>
      <c r="E882" t="str">
        <f>IF(LEN(telefony3[[#This Row],[nr]])=7,"stacjonarny",IF(LEN(telefony3[[#This Row],[nr]])=8,"komórkowy","zagraniczne"))</f>
        <v>stacjonarny</v>
      </c>
      <c r="F8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82" s="13">
        <v>55462392</v>
      </c>
      <c r="P882" s="17">
        <v>42926</v>
      </c>
      <c r="Q882" s="18">
        <v>0.46597222222222223</v>
      </c>
      <c r="R882" s="18">
        <v>0.46732638888888889</v>
      </c>
      <c r="S882" s="13" t="s">
        <v>8</v>
      </c>
      <c r="T882" s="34">
        <v>2</v>
      </c>
      <c r="U882" s="13"/>
    </row>
    <row r="883" spans="1:21" hidden="1" x14ac:dyDescent="0.25">
      <c r="A883">
        <v>40965486</v>
      </c>
      <c r="B883" s="1">
        <v>42919</v>
      </c>
      <c r="C883" s="2">
        <v>0.44945601851851852</v>
      </c>
      <c r="D883" s="2">
        <v>0.46011574074074074</v>
      </c>
      <c r="E883" t="str">
        <f>IF(LEN(telefony3[[#This Row],[nr]])=7,"stacjonarny",IF(LEN(telefony3[[#This Row],[nr]])=8,"komórkowy","zagraniczne"))</f>
        <v>komórkowy</v>
      </c>
      <c r="F8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83" s="11">
        <v>9716545</v>
      </c>
      <c r="P883" s="20">
        <v>42942</v>
      </c>
      <c r="Q883" s="21">
        <v>0.45726851851851852</v>
      </c>
      <c r="R883" s="21">
        <v>0.46751157407407407</v>
      </c>
      <c r="S883" s="11" t="s">
        <v>9</v>
      </c>
      <c r="T883" s="35">
        <v>15</v>
      </c>
      <c r="U883" s="11"/>
    </row>
    <row r="884" spans="1:21" hidden="1" x14ac:dyDescent="0.25">
      <c r="A884">
        <v>59723258</v>
      </c>
      <c r="B884" s="1">
        <v>42942</v>
      </c>
      <c r="C884" s="2">
        <v>0.4503125</v>
      </c>
      <c r="D884" s="2">
        <v>0.4601736111111111</v>
      </c>
      <c r="E884" t="str">
        <f>IF(LEN(telefony3[[#This Row],[nr]])=7,"stacjonarny",IF(LEN(telefony3[[#This Row],[nr]])=8,"komórkowy","zagraniczne"))</f>
        <v>komórkowy</v>
      </c>
      <c r="F8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884" s="13">
        <v>30270334</v>
      </c>
      <c r="P884" s="17">
        <v>42930</v>
      </c>
      <c r="Q884" s="18">
        <v>0.46587962962962964</v>
      </c>
      <c r="R884" s="18">
        <v>0.46755787037037039</v>
      </c>
      <c r="S884" s="13" t="s">
        <v>8</v>
      </c>
      <c r="T884" s="34">
        <v>3</v>
      </c>
      <c r="U884" s="13"/>
    </row>
    <row r="885" spans="1:21" hidden="1" x14ac:dyDescent="0.25">
      <c r="A885">
        <v>96191858</v>
      </c>
      <c r="B885" s="1">
        <v>42930</v>
      </c>
      <c r="C885" s="2">
        <v>0.44916666666666666</v>
      </c>
      <c r="D885" s="2">
        <v>0.46023148148148146</v>
      </c>
      <c r="E885" t="str">
        <f>IF(LEN(telefony3[[#This Row],[nr]])=7,"stacjonarny",IF(LEN(telefony3[[#This Row],[nr]])=8,"komórkowy","zagraniczne"))</f>
        <v>komórkowy</v>
      </c>
      <c r="F8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85" s="11">
        <v>1926053</v>
      </c>
      <c r="P885" s="20">
        <v>42919</v>
      </c>
      <c r="Q885" s="21">
        <v>0.46155092592592595</v>
      </c>
      <c r="R885" s="21">
        <v>0.46766203703703701</v>
      </c>
      <c r="S885" s="11" t="s">
        <v>9</v>
      </c>
      <c r="T885" s="35">
        <v>9</v>
      </c>
      <c r="U885" s="11"/>
    </row>
    <row r="886" spans="1:21" hidden="1" x14ac:dyDescent="0.25">
      <c r="A886">
        <v>4738129</v>
      </c>
      <c r="B886" s="1">
        <v>42936</v>
      </c>
      <c r="C886" s="2">
        <v>0.4503935185185185</v>
      </c>
      <c r="D886" s="2">
        <v>0.46037037037037037</v>
      </c>
      <c r="E886" t="str">
        <f>IF(LEN(telefony3[[#This Row],[nr]])=7,"stacjonarny",IF(LEN(telefony3[[#This Row],[nr]])=8,"komórkowy","zagraniczne"))</f>
        <v>stacjonarny</v>
      </c>
      <c r="F8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886" s="13">
        <v>5014399</v>
      </c>
      <c r="P886" s="17">
        <v>42929</v>
      </c>
      <c r="Q886" s="18">
        <v>0.46444444444444444</v>
      </c>
      <c r="R886" s="18">
        <v>0.46787037037037038</v>
      </c>
      <c r="S886" s="13" t="s">
        <v>9</v>
      </c>
      <c r="T886" s="34">
        <v>5</v>
      </c>
      <c r="U886" s="13"/>
    </row>
    <row r="887" spans="1:21" hidden="1" x14ac:dyDescent="0.25">
      <c r="A887">
        <v>1472253</v>
      </c>
      <c r="B887" s="1">
        <v>42943</v>
      </c>
      <c r="C887" s="2">
        <v>0.45729166666666665</v>
      </c>
      <c r="D887" s="2">
        <v>0.46041666666666664</v>
      </c>
      <c r="E887" t="str">
        <f>IF(LEN(telefony3[[#This Row],[nr]])=7,"stacjonarny",IF(LEN(telefony3[[#This Row],[nr]])=8,"komórkowy","zagraniczne"))</f>
        <v>stacjonarny</v>
      </c>
      <c r="F8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887" s="11">
        <v>19116274</v>
      </c>
      <c r="P887" s="20">
        <v>42921</v>
      </c>
      <c r="Q887" s="21">
        <v>0.46032407407407405</v>
      </c>
      <c r="R887" s="21">
        <v>0.46797453703703706</v>
      </c>
      <c r="S887" s="11" t="s">
        <v>8</v>
      </c>
      <c r="T887" s="35">
        <v>12</v>
      </c>
      <c r="U887" s="11"/>
    </row>
    <row r="888" spans="1:21" hidden="1" x14ac:dyDescent="0.25">
      <c r="A888">
        <v>83559673</v>
      </c>
      <c r="B888" s="1">
        <v>42933</v>
      </c>
      <c r="C888" s="2">
        <v>0.45623842592592595</v>
      </c>
      <c r="D888" s="2">
        <v>0.46062500000000001</v>
      </c>
      <c r="E888" t="str">
        <f>IF(LEN(telefony3[[#This Row],[nr]])=7,"stacjonarny",IF(LEN(telefony3[[#This Row],[nr]])=8,"komórkowy","zagraniczne"))</f>
        <v>komórkowy</v>
      </c>
      <c r="F8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888" s="13">
        <v>99162491</v>
      </c>
      <c r="P888" s="17">
        <v>42927</v>
      </c>
      <c r="Q888" s="18">
        <v>0.46738425925925925</v>
      </c>
      <c r="R888" s="18">
        <v>0.46800925925925924</v>
      </c>
      <c r="S888" s="13" t="s">
        <v>8</v>
      </c>
      <c r="T888" s="34">
        <v>1</v>
      </c>
      <c r="U888" s="13"/>
    </row>
    <row r="889" spans="1:21" hidden="1" x14ac:dyDescent="0.25">
      <c r="A889">
        <v>90417363</v>
      </c>
      <c r="B889" s="1">
        <v>42928</v>
      </c>
      <c r="C889" s="2">
        <v>0.45504629629629628</v>
      </c>
      <c r="D889" s="2">
        <v>0.4607175925925926</v>
      </c>
      <c r="E889" t="str">
        <f>IF(LEN(telefony3[[#This Row],[nr]])=7,"stacjonarny",IF(LEN(telefony3[[#This Row],[nr]])=8,"komórkowy","zagraniczne"))</f>
        <v>komórkowy</v>
      </c>
      <c r="F8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889" s="11">
        <v>43109897</v>
      </c>
      <c r="P889" s="20">
        <v>42923</v>
      </c>
      <c r="Q889" s="21">
        <v>0.46357638888888891</v>
      </c>
      <c r="R889" s="21">
        <v>0.46807870370370369</v>
      </c>
      <c r="S889" s="11" t="s">
        <v>8</v>
      </c>
      <c r="T889" s="35">
        <v>7</v>
      </c>
      <c r="U889" s="11"/>
    </row>
    <row r="890" spans="1:21" hidden="1" x14ac:dyDescent="0.25">
      <c r="A890">
        <v>1531672</v>
      </c>
      <c r="B890" s="1">
        <v>42942</v>
      </c>
      <c r="C890" s="2">
        <v>0.45021990740740742</v>
      </c>
      <c r="D890" s="2">
        <v>0.46079861111111109</v>
      </c>
      <c r="E890" t="str">
        <f>IF(LEN(telefony3[[#This Row],[nr]])=7,"stacjonarny",IF(LEN(telefony3[[#This Row],[nr]])=8,"komórkowy","zagraniczne"))</f>
        <v>stacjonarny</v>
      </c>
      <c r="F8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890" s="13">
        <v>1908394</v>
      </c>
      <c r="P890" s="17">
        <v>42921</v>
      </c>
      <c r="Q890" s="18">
        <v>0.45825231481481482</v>
      </c>
      <c r="R890" s="18">
        <v>0.46818287037037037</v>
      </c>
      <c r="S890" s="13" t="s">
        <v>9</v>
      </c>
      <c r="T890" s="34">
        <v>15</v>
      </c>
      <c r="U890" s="13"/>
    </row>
    <row r="891" spans="1:21" hidden="1" x14ac:dyDescent="0.25">
      <c r="A891">
        <v>7973319</v>
      </c>
      <c r="B891" s="1">
        <v>42921</v>
      </c>
      <c r="C891" s="2">
        <v>0.45565972222222223</v>
      </c>
      <c r="D891" s="2">
        <v>0.46090277777777777</v>
      </c>
      <c r="E891" t="str">
        <f>IF(LEN(telefony3[[#This Row],[nr]])=7,"stacjonarny",IF(LEN(telefony3[[#This Row],[nr]])=8,"komórkowy","zagraniczne"))</f>
        <v>stacjonarny</v>
      </c>
      <c r="F8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891" s="11">
        <v>4623731</v>
      </c>
      <c r="P891" s="20">
        <v>42920</v>
      </c>
      <c r="Q891" s="21">
        <v>0.46423611111111113</v>
      </c>
      <c r="R891" s="21">
        <v>0.46842592592592591</v>
      </c>
      <c r="S891" s="11" t="s">
        <v>9</v>
      </c>
      <c r="T891" s="35">
        <v>7</v>
      </c>
      <c r="U891" s="11"/>
    </row>
    <row r="892" spans="1:21" hidden="1" x14ac:dyDescent="0.25">
      <c r="A892">
        <v>3018218</v>
      </c>
      <c r="B892" s="1">
        <v>42923</v>
      </c>
      <c r="C892" s="2">
        <v>0.45950231481481479</v>
      </c>
      <c r="D892" s="2">
        <v>0.46091435185185187</v>
      </c>
      <c r="E892" t="str">
        <f>IF(LEN(telefony3[[#This Row],[nr]])=7,"stacjonarny",IF(LEN(telefony3[[#This Row],[nr]])=8,"komórkowy","zagraniczne"))</f>
        <v>stacjonarny</v>
      </c>
      <c r="F8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92" s="13">
        <v>1926053</v>
      </c>
      <c r="P892" s="17">
        <v>42921</v>
      </c>
      <c r="Q892" s="18">
        <v>0.46751157407407407</v>
      </c>
      <c r="R892" s="18">
        <v>0.46879629629629632</v>
      </c>
      <c r="S892" s="13" t="s">
        <v>9</v>
      </c>
      <c r="T892" s="34">
        <v>2</v>
      </c>
      <c r="U892" s="13"/>
    </row>
    <row r="893" spans="1:21" hidden="1" x14ac:dyDescent="0.25">
      <c r="A893">
        <v>3925701</v>
      </c>
      <c r="B893" s="1">
        <v>42944</v>
      </c>
      <c r="C893" s="2">
        <v>0.45756944444444442</v>
      </c>
      <c r="D893" s="2">
        <v>0.46141203703703704</v>
      </c>
      <c r="E893" t="str">
        <f>IF(LEN(telefony3[[#This Row],[nr]])=7,"stacjonarny",IF(LEN(telefony3[[#This Row],[nr]])=8,"komórkowy","zagraniczne"))</f>
        <v>stacjonarny</v>
      </c>
      <c r="F8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893" s="11">
        <v>91626903</v>
      </c>
      <c r="P893" s="20">
        <v>42940</v>
      </c>
      <c r="Q893" s="21">
        <v>0.45930555555555558</v>
      </c>
      <c r="R893" s="21">
        <v>0.46885416666666668</v>
      </c>
      <c r="S893" s="11" t="s">
        <v>8</v>
      </c>
      <c r="T893" s="35">
        <v>14</v>
      </c>
      <c r="U893" s="11"/>
    </row>
    <row r="894" spans="1:21" hidden="1" x14ac:dyDescent="0.25">
      <c r="A894">
        <v>3765658</v>
      </c>
      <c r="B894" s="1">
        <v>42923</v>
      </c>
      <c r="C894" s="2">
        <v>0.45981481481481479</v>
      </c>
      <c r="D894" s="2">
        <v>0.46148148148148149</v>
      </c>
      <c r="E894" t="str">
        <f>IF(LEN(telefony3[[#This Row],[nr]])=7,"stacjonarny",IF(LEN(telefony3[[#This Row],[nr]])=8,"komórkowy","zagraniczne"))</f>
        <v>stacjonarny</v>
      </c>
      <c r="F8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894" s="13">
        <v>6384230</v>
      </c>
      <c r="P894" s="17">
        <v>42947</v>
      </c>
      <c r="Q894" s="18">
        <v>0.45846064814814813</v>
      </c>
      <c r="R894" s="18">
        <v>0.46900462962962963</v>
      </c>
      <c r="S894" s="13" t="s">
        <v>9</v>
      </c>
      <c r="T894" s="34">
        <v>16</v>
      </c>
      <c r="U894" s="13"/>
    </row>
    <row r="895" spans="1:21" hidden="1" x14ac:dyDescent="0.25">
      <c r="A895">
        <v>7891185</v>
      </c>
      <c r="B895" s="1">
        <v>42928</v>
      </c>
      <c r="C895" s="2">
        <v>0.45010416666666669</v>
      </c>
      <c r="D895" s="2">
        <v>0.46153935185185185</v>
      </c>
      <c r="E895" t="str">
        <f>IF(LEN(telefony3[[#This Row],[nr]])=7,"stacjonarny",IF(LEN(telefony3[[#This Row],[nr]])=8,"komórkowy","zagraniczne"))</f>
        <v>stacjonarny</v>
      </c>
      <c r="F8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895" s="11">
        <v>6607648</v>
      </c>
      <c r="P895" s="20">
        <v>42927</v>
      </c>
      <c r="Q895" s="21">
        <v>0.45873842592592595</v>
      </c>
      <c r="R895" s="21">
        <v>0.46986111111111112</v>
      </c>
      <c r="S895" s="11" t="s">
        <v>9</v>
      </c>
      <c r="T895" s="35">
        <v>17</v>
      </c>
      <c r="U895" s="11"/>
    </row>
    <row r="896" spans="1:21" hidden="1" x14ac:dyDescent="0.25">
      <c r="A896">
        <v>2722706</v>
      </c>
      <c r="B896" s="1">
        <v>42923</v>
      </c>
      <c r="C896" s="2">
        <v>0.45416666666666666</v>
      </c>
      <c r="D896" s="2">
        <v>0.46155092592592595</v>
      </c>
      <c r="E896" t="str">
        <f>IF(LEN(telefony3[[#This Row],[nr]])=7,"stacjonarny",IF(LEN(telefony3[[#This Row],[nr]])=8,"komórkowy","zagraniczne"))</f>
        <v>stacjonarny</v>
      </c>
      <c r="F8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96" s="13">
        <v>4148520</v>
      </c>
      <c r="P896" s="17">
        <v>42926</v>
      </c>
      <c r="Q896" s="18">
        <v>0.46108796296296295</v>
      </c>
      <c r="R896" s="18">
        <v>0.46989583333333335</v>
      </c>
      <c r="S896" s="13" t="s">
        <v>9</v>
      </c>
      <c r="T896" s="34">
        <v>13</v>
      </c>
      <c r="U896" s="13"/>
    </row>
    <row r="897" spans="1:21" hidden="1" x14ac:dyDescent="0.25">
      <c r="A897">
        <v>8498683</v>
      </c>
      <c r="B897" s="1">
        <v>42930</v>
      </c>
      <c r="C897" s="2">
        <v>0.45950231481481479</v>
      </c>
      <c r="D897" s="2">
        <v>0.46177083333333335</v>
      </c>
      <c r="E897" t="str">
        <f>IF(LEN(telefony3[[#This Row],[nr]])=7,"stacjonarny",IF(LEN(telefony3[[#This Row],[nr]])=8,"komórkowy","zagraniczne"))</f>
        <v>stacjonarny</v>
      </c>
      <c r="F8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897" s="11">
        <v>9948096</v>
      </c>
      <c r="P897" s="20">
        <v>42941</v>
      </c>
      <c r="Q897" s="21">
        <v>0.46564814814814814</v>
      </c>
      <c r="R897" s="21">
        <v>0.47028935185185183</v>
      </c>
      <c r="S897" s="11" t="s">
        <v>9</v>
      </c>
      <c r="T897" s="35">
        <v>7</v>
      </c>
      <c r="U897" s="11"/>
    </row>
    <row r="898" spans="1:21" hidden="1" x14ac:dyDescent="0.25">
      <c r="A898">
        <v>5526425146</v>
      </c>
      <c r="B898" s="1">
        <v>42936</v>
      </c>
      <c r="C898" s="2">
        <v>0.46164351851851854</v>
      </c>
      <c r="D898" s="2">
        <v>0.46197916666666666</v>
      </c>
      <c r="E898" t="str">
        <f>IF(LEN(telefony3[[#This Row],[nr]])=7,"stacjonarny",IF(LEN(telefony3[[#This Row],[nr]])=8,"komórkowy","zagraniczne"))</f>
        <v>zagraniczne</v>
      </c>
      <c r="F8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898" s="13">
        <v>1302112</v>
      </c>
      <c r="P898" s="17">
        <v>42933</v>
      </c>
      <c r="Q898" s="18">
        <v>0.46939814814814818</v>
      </c>
      <c r="R898" s="18">
        <v>0.47047453703703701</v>
      </c>
      <c r="S898" s="13" t="s">
        <v>9</v>
      </c>
      <c r="T898" s="34">
        <v>2</v>
      </c>
      <c r="U898" s="13"/>
    </row>
    <row r="899" spans="1:21" hidden="1" x14ac:dyDescent="0.25">
      <c r="A899">
        <v>9547712</v>
      </c>
      <c r="B899" s="1">
        <v>42944</v>
      </c>
      <c r="C899" s="2">
        <v>0.45546296296296296</v>
      </c>
      <c r="D899" s="2">
        <v>0.46259259259259261</v>
      </c>
      <c r="E899" t="str">
        <f>IF(LEN(telefony3[[#This Row],[nr]])=7,"stacjonarny",IF(LEN(telefony3[[#This Row],[nr]])=8,"komórkowy","zagraniczne"))</f>
        <v>stacjonarny</v>
      </c>
      <c r="F8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899" s="11">
        <v>2145244</v>
      </c>
      <c r="P899" s="20">
        <v>42930</v>
      </c>
      <c r="Q899" s="21">
        <v>0.47028935185185183</v>
      </c>
      <c r="R899" s="21">
        <v>0.47052083333333333</v>
      </c>
      <c r="S899" s="11" t="s">
        <v>9</v>
      </c>
      <c r="T899" s="35">
        <v>1</v>
      </c>
      <c r="U899" s="11"/>
    </row>
    <row r="900" spans="1:21" hidden="1" x14ac:dyDescent="0.25">
      <c r="A900">
        <v>6220398</v>
      </c>
      <c r="B900" s="1">
        <v>42943</v>
      </c>
      <c r="C900" s="2">
        <v>0.46175925925925926</v>
      </c>
      <c r="D900" s="2">
        <v>0.46263888888888888</v>
      </c>
      <c r="E900" t="str">
        <f>IF(LEN(telefony3[[#This Row],[nr]])=7,"stacjonarny",IF(LEN(telefony3[[#This Row],[nr]])=8,"komórkowy","zagraniczne"))</f>
        <v>stacjonarny</v>
      </c>
      <c r="F9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00" s="13">
        <v>20424852</v>
      </c>
      <c r="P900" s="17">
        <v>42935</v>
      </c>
      <c r="Q900" s="18">
        <v>0.46773148148148147</v>
      </c>
      <c r="R900" s="18">
        <v>0.47054398148148147</v>
      </c>
      <c r="S900" s="13" t="s">
        <v>8</v>
      </c>
      <c r="T900" s="34">
        <v>5</v>
      </c>
      <c r="U900" s="13"/>
    </row>
    <row r="901" spans="1:21" hidden="1" x14ac:dyDescent="0.25">
      <c r="A901">
        <v>64900068</v>
      </c>
      <c r="B901" s="1">
        <v>42935</v>
      </c>
      <c r="C901" s="2">
        <v>0.46217592592592593</v>
      </c>
      <c r="D901" s="2">
        <v>0.46263888888888888</v>
      </c>
      <c r="E901" t="str">
        <f>IF(LEN(telefony3[[#This Row],[nr]])=7,"stacjonarny",IF(LEN(telefony3[[#This Row],[nr]])=8,"komórkowy","zagraniczne"))</f>
        <v>komórkowy</v>
      </c>
      <c r="F9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01" s="11">
        <v>18636086</v>
      </c>
      <c r="P901" s="20">
        <v>42942</v>
      </c>
      <c r="Q901" s="21">
        <v>0.46431712962962962</v>
      </c>
      <c r="R901" s="21">
        <v>0.47060185185185183</v>
      </c>
      <c r="S901" s="11" t="s">
        <v>8</v>
      </c>
      <c r="T901" s="35">
        <v>10</v>
      </c>
      <c r="U901" s="11"/>
    </row>
    <row r="902" spans="1:21" hidden="1" x14ac:dyDescent="0.25">
      <c r="A902">
        <v>9225043</v>
      </c>
      <c r="B902" s="1">
        <v>42937</v>
      </c>
      <c r="C902" s="2">
        <v>0.4612384259259259</v>
      </c>
      <c r="D902" s="2">
        <v>0.46285879629629628</v>
      </c>
      <c r="E902" t="str">
        <f>IF(LEN(telefony3[[#This Row],[nr]])=7,"stacjonarny",IF(LEN(telefony3[[#This Row],[nr]])=8,"komórkowy","zagraniczne"))</f>
        <v>stacjonarny</v>
      </c>
      <c r="F9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02" s="13">
        <v>1235622</v>
      </c>
      <c r="P902" s="17">
        <v>42921</v>
      </c>
      <c r="Q902" s="18">
        <v>0.46460648148148148</v>
      </c>
      <c r="R902" s="18">
        <v>0.47087962962962965</v>
      </c>
      <c r="S902" s="13" t="s">
        <v>9</v>
      </c>
      <c r="T902" s="34">
        <v>10</v>
      </c>
      <c r="U902" s="13"/>
    </row>
    <row r="903" spans="1:21" hidden="1" x14ac:dyDescent="0.25">
      <c r="A903">
        <v>1166111</v>
      </c>
      <c r="B903" s="1">
        <v>42937</v>
      </c>
      <c r="C903" s="2">
        <v>0.45458333333333334</v>
      </c>
      <c r="D903" s="2">
        <v>0.46295138888888887</v>
      </c>
      <c r="E903" t="str">
        <f>IF(LEN(telefony3[[#This Row],[nr]])=7,"stacjonarny",IF(LEN(telefony3[[#This Row],[nr]])=8,"komórkowy","zagraniczne"))</f>
        <v>stacjonarny</v>
      </c>
      <c r="F9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903" s="11">
        <v>4767842</v>
      </c>
      <c r="P903" s="20">
        <v>42940</v>
      </c>
      <c r="Q903" s="21">
        <v>0.46971064814814817</v>
      </c>
      <c r="R903" s="21">
        <v>0.47116898148148151</v>
      </c>
      <c r="S903" s="11" t="s">
        <v>9</v>
      </c>
      <c r="T903" s="35">
        <v>3</v>
      </c>
      <c r="U903" s="11"/>
    </row>
    <row r="904" spans="1:21" hidden="1" x14ac:dyDescent="0.25">
      <c r="A904">
        <v>85598139</v>
      </c>
      <c r="B904" s="1">
        <v>42919</v>
      </c>
      <c r="C904" s="2">
        <v>0.45608796296296295</v>
      </c>
      <c r="D904" s="2">
        <v>0.46314814814814814</v>
      </c>
      <c r="E904" t="str">
        <f>IF(LEN(telefony3[[#This Row],[nr]])=7,"stacjonarny",IF(LEN(telefony3[[#This Row],[nr]])=8,"komórkowy","zagraniczne"))</f>
        <v>komórkowy</v>
      </c>
      <c r="F9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904" s="13">
        <v>97953696</v>
      </c>
      <c r="P904" s="17">
        <v>42942</v>
      </c>
      <c r="Q904" s="18">
        <v>0.46297453703703706</v>
      </c>
      <c r="R904" s="18">
        <v>0.47129629629629627</v>
      </c>
      <c r="S904" s="13" t="s">
        <v>8</v>
      </c>
      <c r="T904" s="34">
        <v>12</v>
      </c>
      <c r="U904" s="13"/>
    </row>
    <row r="905" spans="1:21" hidden="1" x14ac:dyDescent="0.25">
      <c r="A905">
        <v>2969264</v>
      </c>
      <c r="B905" s="1">
        <v>42930</v>
      </c>
      <c r="C905" s="2">
        <v>0.45930555555555558</v>
      </c>
      <c r="D905" s="2">
        <v>0.4634375</v>
      </c>
      <c r="E905" t="str">
        <f>IF(LEN(telefony3[[#This Row],[nr]])=7,"stacjonarny",IF(LEN(telefony3[[#This Row],[nr]])=8,"komórkowy","zagraniczne"))</f>
        <v>stacjonarny</v>
      </c>
      <c r="F9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05" s="11">
        <v>4623731</v>
      </c>
      <c r="P905" s="20">
        <v>42920</v>
      </c>
      <c r="Q905" s="21">
        <v>0.46053240740740742</v>
      </c>
      <c r="R905" s="21">
        <v>0.47131944444444446</v>
      </c>
      <c r="S905" s="11" t="s">
        <v>9</v>
      </c>
      <c r="T905" s="35">
        <v>16</v>
      </c>
      <c r="U905" s="11"/>
    </row>
    <row r="906" spans="1:21" hidden="1" x14ac:dyDescent="0.25">
      <c r="A906">
        <v>9808221</v>
      </c>
      <c r="B906" s="1">
        <v>42934</v>
      </c>
      <c r="C906" s="2">
        <v>0.45680555555555558</v>
      </c>
      <c r="D906" s="2">
        <v>0.4636689814814815</v>
      </c>
      <c r="E906" t="str">
        <f>IF(LEN(telefony3[[#This Row],[nr]])=7,"stacjonarny",IF(LEN(telefony3[[#This Row],[nr]])=8,"komórkowy","zagraniczne"))</f>
        <v>stacjonarny</v>
      </c>
      <c r="F9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906" s="13">
        <v>5613566</v>
      </c>
      <c r="P906" s="17">
        <v>42936</v>
      </c>
      <c r="Q906" s="18">
        <v>0.47105324074074073</v>
      </c>
      <c r="R906" s="18">
        <v>0.47146990740740741</v>
      </c>
      <c r="S906" s="13" t="s">
        <v>9</v>
      </c>
      <c r="T906" s="34">
        <v>1</v>
      </c>
      <c r="U906" s="13"/>
    </row>
    <row r="907" spans="1:21" hidden="1" x14ac:dyDescent="0.25">
      <c r="A907">
        <v>1661633</v>
      </c>
      <c r="B907" s="1">
        <v>42933</v>
      </c>
      <c r="C907" s="2">
        <v>0.4611574074074074</v>
      </c>
      <c r="D907" s="2">
        <v>0.46372685185185186</v>
      </c>
      <c r="E907" t="str">
        <f>IF(LEN(telefony3[[#This Row],[nr]])=7,"stacjonarny",IF(LEN(telefony3[[#This Row],[nr]])=8,"komórkowy","zagraniczne"))</f>
        <v>stacjonarny</v>
      </c>
      <c r="F9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907" s="11">
        <v>3824371</v>
      </c>
      <c r="P907" s="20">
        <v>42928</v>
      </c>
      <c r="Q907" s="21">
        <v>0.46217592592592593</v>
      </c>
      <c r="R907" s="21">
        <v>0.47150462962962963</v>
      </c>
      <c r="S907" s="11" t="s">
        <v>9</v>
      </c>
      <c r="T907" s="35">
        <v>14</v>
      </c>
      <c r="U907" s="11"/>
    </row>
    <row r="908" spans="1:21" hidden="1" x14ac:dyDescent="0.25">
      <c r="A908">
        <v>6818507</v>
      </c>
      <c r="B908" s="1">
        <v>42922</v>
      </c>
      <c r="C908" s="2">
        <v>0.4584259259259259</v>
      </c>
      <c r="D908" s="2">
        <v>0.46380787037037036</v>
      </c>
      <c r="E908" t="str">
        <f>IF(LEN(telefony3[[#This Row],[nr]])=7,"stacjonarny",IF(LEN(telefony3[[#This Row],[nr]])=8,"komórkowy","zagraniczne"))</f>
        <v>stacjonarny</v>
      </c>
      <c r="F9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908" s="13">
        <v>53386383</v>
      </c>
      <c r="P908" s="17">
        <v>42929</v>
      </c>
      <c r="Q908" s="18">
        <v>0.47099537037037037</v>
      </c>
      <c r="R908" s="18">
        <v>0.47175925925925927</v>
      </c>
      <c r="S908" s="13" t="s">
        <v>8</v>
      </c>
      <c r="T908" s="34">
        <v>2</v>
      </c>
      <c r="U908" s="13"/>
    </row>
    <row r="909" spans="1:21" hidden="1" x14ac:dyDescent="0.25">
      <c r="A909">
        <v>82949156</v>
      </c>
      <c r="B909" s="1">
        <v>42919</v>
      </c>
      <c r="C909" s="2">
        <v>0.46224537037037039</v>
      </c>
      <c r="D909" s="2">
        <v>0.46390046296296295</v>
      </c>
      <c r="E909" t="str">
        <f>IF(LEN(telefony3[[#This Row],[nr]])=7,"stacjonarny",IF(LEN(telefony3[[#This Row],[nr]])=8,"komórkowy","zagraniczne"))</f>
        <v>komórkowy</v>
      </c>
      <c r="F9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09" s="11">
        <v>3178616</v>
      </c>
      <c r="P909" s="20">
        <v>42923</v>
      </c>
      <c r="Q909" s="21">
        <v>0.46891203703703704</v>
      </c>
      <c r="R909" s="21">
        <v>0.47209490740740739</v>
      </c>
      <c r="S909" s="11" t="s">
        <v>9</v>
      </c>
      <c r="T909" s="35">
        <v>5</v>
      </c>
      <c r="U909" s="11"/>
    </row>
    <row r="910" spans="1:21" hidden="1" x14ac:dyDescent="0.25">
      <c r="A910">
        <v>8159788</v>
      </c>
      <c r="B910" s="1">
        <v>42947</v>
      </c>
      <c r="C910" s="2">
        <v>0.45399305555555558</v>
      </c>
      <c r="D910" s="2">
        <v>0.46392361111111113</v>
      </c>
      <c r="E910" t="str">
        <f>IF(LEN(telefony3[[#This Row],[nr]])=7,"stacjonarny",IF(LEN(telefony3[[#This Row],[nr]])=8,"komórkowy","zagraniczne"))</f>
        <v>stacjonarny</v>
      </c>
      <c r="F9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10" s="13">
        <v>16580449</v>
      </c>
      <c r="P910" s="17">
        <v>42934</v>
      </c>
      <c r="Q910" s="18">
        <v>0.46130787037037035</v>
      </c>
      <c r="R910" s="18">
        <v>0.47226851851851853</v>
      </c>
      <c r="S910" s="13" t="s">
        <v>8</v>
      </c>
      <c r="T910" s="34">
        <v>16</v>
      </c>
      <c r="U910" s="13"/>
    </row>
    <row r="911" spans="1:21" hidden="1" x14ac:dyDescent="0.25">
      <c r="A911">
        <v>3263854</v>
      </c>
      <c r="B911" s="1">
        <v>42947</v>
      </c>
      <c r="C911" s="2">
        <v>0.46311342592592591</v>
      </c>
      <c r="D911" s="2">
        <v>0.46394675925925927</v>
      </c>
      <c r="E911" t="str">
        <f>IF(LEN(telefony3[[#This Row],[nr]])=7,"stacjonarny",IF(LEN(telefony3[[#This Row],[nr]])=8,"komórkowy","zagraniczne"))</f>
        <v>stacjonarny</v>
      </c>
      <c r="F9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11" s="11">
        <v>6408952</v>
      </c>
      <c r="P911" s="20">
        <v>42937</v>
      </c>
      <c r="Q911" s="21">
        <v>0.46553240740740742</v>
      </c>
      <c r="R911" s="21">
        <v>0.47234953703703703</v>
      </c>
      <c r="S911" s="11" t="s">
        <v>9</v>
      </c>
      <c r="T911" s="35">
        <v>10</v>
      </c>
      <c r="U911" s="11"/>
    </row>
    <row r="912" spans="1:21" hidden="1" x14ac:dyDescent="0.25">
      <c r="A912">
        <v>66638685</v>
      </c>
      <c r="B912" s="1">
        <v>42922</v>
      </c>
      <c r="C912" s="2">
        <v>0.45401620370370371</v>
      </c>
      <c r="D912" s="2">
        <v>0.46406249999999999</v>
      </c>
      <c r="E912" t="str">
        <f>IF(LEN(telefony3[[#This Row],[nr]])=7,"stacjonarny",IF(LEN(telefony3[[#This Row],[nr]])=8,"komórkowy","zagraniczne"))</f>
        <v>komórkowy</v>
      </c>
      <c r="F9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12" s="13">
        <v>81010250</v>
      </c>
      <c r="P912" s="17">
        <v>42937</v>
      </c>
      <c r="Q912" s="18">
        <v>0.47075231481481483</v>
      </c>
      <c r="R912" s="18">
        <v>0.47239583333333335</v>
      </c>
      <c r="S912" s="13" t="s">
        <v>8</v>
      </c>
      <c r="T912" s="34">
        <v>3</v>
      </c>
      <c r="U912" s="13"/>
    </row>
    <row r="913" spans="1:21" hidden="1" x14ac:dyDescent="0.25">
      <c r="A913">
        <v>2341441</v>
      </c>
      <c r="B913" s="1">
        <v>42930</v>
      </c>
      <c r="C913" s="2">
        <v>0.46333333333333332</v>
      </c>
      <c r="D913" s="2">
        <v>0.46409722222222222</v>
      </c>
      <c r="E913" t="str">
        <f>IF(LEN(telefony3[[#This Row],[nr]])=7,"stacjonarny",IF(LEN(telefony3[[#This Row],[nr]])=8,"komórkowy","zagraniczne"))</f>
        <v>stacjonarny</v>
      </c>
      <c r="F9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13" s="11">
        <v>2078150</v>
      </c>
      <c r="P913" s="20">
        <v>42934</v>
      </c>
      <c r="Q913" s="21">
        <v>0.46872685185185187</v>
      </c>
      <c r="R913" s="21">
        <v>0.47244212962962961</v>
      </c>
      <c r="S913" s="11" t="s">
        <v>9</v>
      </c>
      <c r="T913" s="35">
        <v>6</v>
      </c>
      <c r="U913" s="11"/>
    </row>
    <row r="914" spans="1:21" hidden="1" x14ac:dyDescent="0.25">
      <c r="A914">
        <v>66336445</v>
      </c>
      <c r="B914" s="1">
        <v>42922</v>
      </c>
      <c r="C914" s="2">
        <v>0.46322916666666669</v>
      </c>
      <c r="D914" s="2">
        <v>0.4642013888888889</v>
      </c>
      <c r="E914" t="str">
        <f>IF(LEN(telefony3[[#This Row],[nr]])=7,"stacjonarny",IF(LEN(telefony3[[#This Row],[nr]])=8,"komórkowy","zagraniczne"))</f>
        <v>komórkowy</v>
      </c>
      <c r="F9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14" s="13">
        <v>5448890</v>
      </c>
      <c r="P914" s="17">
        <v>42926</v>
      </c>
      <c r="Q914" s="18">
        <v>0.46957175925925926</v>
      </c>
      <c r="R914" s="18">
        <v>0.47247685185185184</v>
      </c>
      <c r="S914" s="13" t="s">
        <v>9</v>
      </c>
      <c r="T914" s="34">
        <v>5</v>
      </c>
      <c r="U914" s="13"/>
    </row>
    <row r="915" spans="1:21" hidden="1" x14ac:dyDescent="0.25">
      <c r="A915">
        <v>1192412</v>
      </c>
      <c r="B915" s="1">
        <v>42934</v>
      </c>
      <c r="C915" s="2">
        <v>0.45417824074074076</v>
      </c>
      <c r="D915" s="2">
        <v>0.46438657407407408</v>
      </c>
      <c r="E915" t="str">
        <f>IF(LEN(telefony3[[#This Row],[nr]])=7,"stacjonarny",IF(LEN(telefony3[[#This Row],[nr]])=8,"komórkowy","zagraniczne"))</f>
        <v>stacjonarny</v>
      </c>
      <c r="F9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15" s="11">
        <v>3691457</v>
      </c>
      <c r="P915" s="20">
        <v>42947</v>
      </c>
      <c r="Q915" s="21">
        <v>0.46119212962962963</v>
      </c>
      <c r="R915" s="21">
        <v>0.4725347222222222</v>
      </c>
      <c r="S915" s="11" t="s">
        <v>9</v>
      </c>
      <c r="T915" s="35">
        <v>17</v>
      </c>
      <c r="U915" s="11"/>
    </row>
    <row r="916" spans="1:21" hidden="1" x14ac:dyDescent="0.25">
      <c r="A916">
        <v>9283739</v>
      </c>
      <c r="B916" s="1">
        <v>42929</v>
      </c>
      <c r="C916" s="2">
        <v>0.45489583333333333</v>
      </c>
      <c r="D916" s="2">
        <v>0.46451388888888889</v>
      </c>
      <c r="E916" t="str">
        <f>IF(LEN(telefony3[[#This Row],[nr]])=7,"stacjonarny",IF(LEN(telefony3[[#This Row],[nr]])=8,"komórkowy","zagraniczne"))</f>
        <v>stacjonarny</v>
      </c>
      <c r="F9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916" s="13">
        <v>64586869</v>
      </c>
      <c r="P916" s="17">
        <v>42940</v>
      </c>
      <c r="Q916" s="18">
        <v>0.47188657407407408</v>
      </c>
      <c r="R916" s="18">
        <v>0.47260416666666666</v>
      </c>
      <c r="S916" s="13" t="s">
        <v>8</v>
      </c>
      <c r="T916" s="34">
        <v>2</v>
      </c>
      <c r="U916" s="13"/>
    </row>
    <row r="917" spans="1:21" hidden="1" x14ac:dyDescent="0.25">
      <c r="A917">
        <v>8672623</v>
      </c>
      <c r="B917" s="1">
        <v>42934</v>
      </c>
      <c r="C917" s="2">
        <v>0.45947916666666666</v>
      </c>
      <c r="D917" s="2">
        <v>0.46460648148148148</v>
      </c>
      <c r="E917" t="str">
        <f>IF(LEN(telefony3[[#This Row],[nr]])=7,"stacjonarny",IF(LEN(telefony3[[#This Row],[nr]])=8,"komórkowy","zagraniczne"))</f>
        <v>stacjonarny</v>
      </c>
      <c r="F9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917" s="11">
        <v>2071691</v>
      </c>
      <c r="P917" s="20">
        <v>42942</v>
      </c>
      <c r="Q917" s="21">
        <v>0.46703703703703703</v>
      </c>
      <c r="R917" s="21">
        <v>0.47262731481481479</v>
      </c>
      <c r="S917" s="11" t="s">
        <v>9</v>
      </c>
      <c r="T917" s="35">
        <v>9</v>
      </c>
      <c r="U917" s="11"/>
    </row>
    <row r="918" spans="1:21" hidden="1" x14ac:dyDescent="0.25">
      <c r="A918">
        <v>2790475</v>
      </c>
      <c r="B918" s="1">
        <v>42926</v>
      </c>
      <c r="C918" s="2">
        <v>0.45663194444444444</v>
      </c>
      <c r="D918" s="2">
        <v>0.46517361111111111</v>
      </c>
      <c r="E918" t="str">
        <f>IF(LEN(telefony3[[#This Row],[nr]])=7,"stacjonarny",IF(LEN(telefony3[[#This Row],[nr]])=8,"komórkowy","zagraniczne"))</f>
        <v>stacjonarny</v>
      </c>
      <c r="F9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918" s="13">
        <v>1714791</v>
      </c>
      <c r="P918" s="17">
        <v>42920</v>
      </c>
      <c r="Q918" s="18">
        <v>0.47230324074074076</v>
      </c>
      <c r="R918" s="18">
        <v>0.47288194444444442</v>
      </c>
      <c r="S918" s="13" t="s">
        <v>9</v>
      </c>
      <c r="T918" s="34">
        <v>1</v>
      </c>
      <c r="U918" s="13"/>
    </row>
    <row r="919" spans="1:21" hidden="1" x14ac:dyDescent="0.25">
      <c r="A919">
        <v>30178521</v>
      </c>
      <c r="B919" s="1">
        <v>42929</v>
      </c>
      <c r="C919" s="2">
        <v>0.45968750000000003</v>
      </c>
      <c r="D919" s="2">
        <v>0.46520833333333333</v>
      </c>
      <c r="E919" t="str">
        <f>IF(LEN(telefony3[[#This Row],[nr]])=7,"stacjonarny",IF(LEN(telefony3[[#This Row],[nr]])=8,"komórkowy","zagraniczne"))</f>
        <v>komórkowy</v>
      </c>
      <c r="F9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919" s="11">
        <v>1219073</v>
      </c>
      <c r="P919" s="20">
        <v>42928</v>
      </c>
      <c r="Q919" s="21">
        <v>0.46870370370370368</v>
      </c>
      <c r="R919" s="21">
        <v>0.47320601851851851</v>
      </c>
      <c r="S919" s="11" t="s">
        <v>9</v>
      </c>
      <c r="T919" s="35">
        <v>7</v>
      </c>
      <c r="U919" s="11"/>
    </row>
    <row r="920" spans="1:21" hidden="1" x14ac:dyDescent="0.25">
      <c r="A920">
        <v>48676568</v>
      </c>
      <c r="B920" s="1">
        <v>42947</v>
      </c>
      <c r="C920" s="2">
        <v>0.45945601851851853</v>
      </c>
      <c r="D920" s="2">
        <v>0.46525462962962966</v>
      </c>
      <c r="E920" t="str">
        <f>IF(LEN(telefony3[[#This Row],[nr]])=7,"stacjonarny",IF(LEN(telefony3[[#This Row],[nr]])=8,"komórkowy","zagraniczne"))</f>
        <v>komórkowy</v>
      </c>
      <c r="F9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20" s="13">
        <v>5790304</v>
      </c>
      <c r="P920" s="17">
        <v>42933</v>
      </c>
      <c r="Q920" s="18">
        <v>0.46655092592592595</v>
      </c>
      <c r="R920" s="18">
        <v>0.47357638888888887</v>
      </c>
      <c r="S920" s="13" t="s">
        <v>9</v>
      </c>
      <c r="T920" s="34">
        <v>11</v>
      </c>
      <c r="U920" s="13"/>
    </row>
    <row r="921" spans="1:21" hidden="1" x14ac:dyDescent="0.25">
      <c r="A921">
        <v>78009874</v>
      </c>
      <c r="B921" s="1">
        <v>42944</v>
      </c>
      <c r="C921" s="2">
        <v>0.46400462962962963</v>
      </c>
      <c r="D921" s="2">
        <v>0.46545138888888887</v>
      </c>
      <c r="E921" t="str">
        <f>IF(LEN(telefony3[[#This Row],[nr]])=7,"stacjonarny",IF(LEN(telefony3[[#This Row],[nr]])=8,"komórkowy","zagraniczne"))</f>
        <v>komórkowy</v>
      </c>
      <c r="F9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21" s="11">
        <v>8590206</v>
      </c>
      <c r="P921" s="20">
        <v>42944</v>
      </c>
      <c r="Q921" s="21">
        <v>0.46763888888888888</v>
      </c>
      <c r="R921" s="21">
        <v>0.47359953703703705</v>
      </c>
      <c r="S921" s="11" t="s">
        <v>9</v>
      </c>
      <c r="T921" s="35">
        <v>9</v>
      </c>
      <c r="U921" s="11"/>
    </row>
    <row r="922" spans="1:21" hidden="1" x14ac:dyDescent="0.25">
      <c r="A922">
        <v>1787732</v>
      </c>
      <c r="B922" s="1">
        <v>42919</v>
      </c>
      <c r="C922" s="2">
        <v>0.46151620370370372</v>
      </c>
      <c r="D922" s="2">
        <v>0.46546296296296297</v>
      </c>
      <c r="E922" t="str">
        <f>IF(LEN(telefony3[[#This Row],[nr]])=7,"stacjonarny",IF(LEN(telefony3[[#This Row],[nr]])=8,"komórkowy","zagraniczne"))</f>
        <v>stacjonarny</v>
      </c>
      <c r="F9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22" s="13">
        <v>45015009</v>
      </c>
      <c r="P922" s="17">
        <v>42935</v>
      </c>
      <c r="Q922" s="18">
        <v>0.46546296296296297</v>
      </c>
      <c r="R922" s="18">
        <v>0.4740509259259259</v>
      </c>
      <c r="S922" s="13" t="s">
        <v>8</v>
      </c>
      <c r="T922" s="34">
        <v>13</v>
      </c>
      <c r="U922" s="13"/>
    </row>
    <row r="923" spans="1:21" hidden="1" x14ac:dyDescent="0.25">
      <c r="A923">
        <v>5340881</v>
      </c>
      <c r="B923" s="1">
        <v>42927</v>
      </c>
      <c r="C923" s="2">
        <v>0.46413194444444444</v>
      </c>
      <c r="D923" s="2">
        <v>0.46585648148148145</v>
      </c>
      <c r="E923" t="str">
        <f>IF(LEN(telefony3[[#This Row],[nr]])=7,"stacjonarny",IF(LEN(telefony3[[#This Row],[nr]])=8,"komórkowy","zagraniczne"))</f>
        <v>stacjonarny</v>
      </c>
      <c r="F9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23" s="11">
        <v>5094248</v>
      </c>
      <c r="P923" s="20">
        <v>42934</v>
      </c>
      <c r="Q923" s="21">
        <v>0.47074074074074074</v>
      </c>
      <c r="R923" s="21">
        <v>0.47409722222222223</v>
      </c>
      <c r="S923" s="11" t="s">
        <v>9</v>
      </c>
      <c r="T923" s="35">
        <v>5</v>
      </c>
      <c r="U923" s="11"/>
    </row>
    <row r="924" spans="1:21" hidden="1" x14ac:dyDescent="0.25">
      <c r="A924">
        <v>3984696</v>
      </c>
      <c r="B924" s="1">
        <v>42929</v>
      </c>
      <c r="C924" s="2">
        <v>0.46581018518518519</v>
      </c>
      <c r="D924" s="2">
        <v>0.46589120370370368</v>
      </c>
      <c r="E924" t="str">
        <f>IF(LEN(telefony3[[#This Row],[nr]])=7,"stacjonarny",IF(LEN(telefony3[[#This Row],[nr]])=8,"komórkowy","zagraniczne"))</f>
        <v>stacjonarny</v>
      </c>
      <c r="F9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24" s="13">
        <v>2435007</v>
      </c>
      <c r="P924" s="17">
        <v>42922</v>
      </c>
      <c r="Q924" s="18">
        <v>0.47395833333333331</v>
      </c>
      <c r="R924" s="18">
        <v>0.47423611111111114</v>
      </c>
      <c r="S924" s="13" t="s">
        <v>9</v>
      </c>
      <c r="T924" s="34">
        <v>1</v>
      </c>
      <c r="U924" s="13"/>
    </row>
    <row r="925" spans="1:21" hidden="1" x14ac:dyDescent="0.25">
      <c r="A925">
        <v>93050839</v>
      </c>
      <c r="B925" s="1">
        <v>42936</v>
      </c>
      <c r="C925" s="2">
        <v>0.46225694444444443</v>
      </c>
      <c r="D925" s="2">
        <v>0.46591435185185187</v>
      </c>
      <c r="E925" t="str">
        <f>IF(LEN(telefony3[[#This Row],[nr]])=7,"stacjonarny",IF(LEN(telefony3[[#This Row],[nr]])=8,"komórkowy","zagraniczne"))</f>
        <v>komórkowy</v>
      </c>
      <c r="F9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25" s="11">
        <v>8489588</v>
      </c>
      <c r="P925" s="20">
        <v>42947</v>
      </c>
      <c r="Q925" s="21">
        <v>0.46803240740740742</v>
      </c>
      <c r="R925" s="21">
        <v>0.47423611111111114</v>
      </c>
      <c r="S925" s="11" t="s">
        <v>9</v>
      </c>
      <c r="T925" s="35">
        <v>9</v>
      </c>
      <c r="U925" s="11"/>
    </row>
    <row r="926" spans="1:21" hidden="1" x14ac:dyDescent="0.25">
      <c r="A926">
        <v>4025325</v>
      </c>
      <c r="B926" s="1">
        <v>42943</v>
      </c>
      <c r="C926" s="2">
        <v>0.46151620370370372</v>
      </c>
      <c r="D926" s="2">
        <v>0.46604166666666669</v>
      </c>
      <c r="E926" t="str">
        <f>IF(LEN(telefony3[[#This Row],[nr]])=7,"stacjonarny",IF(LEN(telefony3[[#This Row],[nr]])=8,"komórkowy","zagraniczne"))</f>
        <v>stacjonarny</v>
      </c>
      <c r="F9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26" s="13">
        <v>5809293</v>
      </c>
      <c r="P926" s="17">
        <v>42933</v>
      </c>
      <c r="Q926" s="18">
        <v>0.46481481481481479</v>
      </c>
      <c r="R926" s="18">
        <v>0.47425925925925927</v>
      </c>
      <c r="S926" s="13" t="s">
        <v>9</v>
      </c>
      <c r="T926" s="34">
        <v>14</v>
      </c>
      <c r="U926" s="13"/>
    </row>
    <row r="927" spans="1:21" hidden="1" x14ac:dyDescent="0.25">
      <c r="A927">
        <v>97317489</v>
      </c>
      <c r="B927" s="1">
        <v>42944</v>
      </c>
      <c r="C927" s="2">
        <v>0.46269675925925924</v>
      </c>
      <c r="D927" s="2">
        <v>0.46620370370370373</v>
      </c>
      <c r="E927" t="str">
        <f>IF(LEN(telefony3[[#This Row],[nr]])=7,"stacjonarny",IF(LEN(telefony3[[#This Row],[nr]])=8,"komórkowy","zagraniczne"))</f>
        <v>komórkowy</v>
      </c>
      <c r="F9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27" s="11">
        <v>9356324</v>
      </c>
      <c r="P927" s="20">
        <v>42922</v>
      </c>
      <c r="Q927" s="21">
        <v>0.46339120370370368</v>
      </c>
      <c r="R927" s="21">
        <v>0.47425925925925927</v>
      </c>
      <c r="S927" s="11" t="s">
        <v>9</v>
      </c>
      <c r="T927" s="35">
        <v>16</v>
      </c>
      <c r="U927" s="11"/>
    </row>
    <row r="928" spans="1:21" hidden="1" x14ac:dyDescent="0.25">
      <c r="A928">
        <v>5883714</v>
      </c>
      <c r="B928" s="1">
        <v>42941</v>
      </c>
      <c r="C928" s="2">
        <v>0.45886574074074077</v>
      </c>
      <c r="D928" s="2">
        <v>0.46630787037037036</v>
      </c>
      <c r="E928" t="str">
        <f>IF(LEN(telefony3[[#This Row],[nr]])=7,"stacjonarny",IF(LEN(telefony3[[#This Row],[nr]])=8,"komórkowy","zagraniczne"))</f>
        <v>stacjonarny</v>
      </c>
      <c r="F9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928" s="13">
        <v>67748426</v>
      </c>
      <c r="P928" s="17">
        <v>42947</v>
      </c>
      <c r="Q928" s="18">
        <v>0.47158564814814813</v>
      </c>
      <c r="R928" s="18">
        <v>0.47471064814814817</v>
      </c>
      <c r="S928" s="13" t="s">
        <v>8</v>
      </c>
      <c r="T928" s="34">
        <v>5</v>
      </c>
      <c r="U928" s="13"/>
    </row>
    <row r="929" spans="1:21" hidden="1" x14ac:dyDescent="0.25">
      <c r="A929">
        <v>7118082</v>
      </c>
      <c r="B929" s="1">
        <v>42929</v>
      </c>
      <c r="C929" s="2">
        <v>0.45682870370370371</v>
      </c>
      <c r="D929" s="2">
        <v>0.4664699074074074</v>
      </c>
      <c r="E929" t="str">
        <f>IF(LEN(telefony3[[#This Row],[nr]])=7,"stacjonarny",IF(LEN(telefony3[[#This Row],[nr]])=8,"komórkowy","zagraniczne"))</f>
        <v>stacjonarny</v>
      </c>
      <c r="F9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929" s="11">
        <v>71207090</v>
      </c>
      <c r="P929" s="20">
        <v>42923</v>
      </c>
      <c r="Q929" s="21">
        <v>0.47127314814814814</v>
      </c>
      <c r="R929" s="21">
        <v>0.47475694444444444</v>
      </c>
      <c r="S929" s="11" t="s">
        <v>8</v>
      </c>
      <c r="T929" s="35">
        <v>6</v>
      </c>
      <c r="U929" s="11"/>
    </row>
    <row r="930" spans="1:21" hidden="1" x14ac:dyDescent="0.25">
      <c r="A930">
        <v>93611539</v>
      </c>
      <c r="B930" s="1">
        <v>42922</v>
      </c>
      <c r="C930" s="2">
        <v>0.45853009259259259</v>
      </c>
      <c r="D930" s="2">
        <v>0.46674768518518517</v>
      </c>
      <c r="E930" t="str">
        <f>IF(LEN(telefony3[[#This Row],[nr]])=7,"stacjonarny",IF(LEN(telefony3[[#This Row],[nr]])=8,"komórkowy","zagraniczne"))</f>
        <v>komórkowy</v>
      </c>
      <c r="F9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930" s="13">
        <v>3465997</v>
      </c>
      <c r="P930" s="17">
        <v>42923</v>
      </c>
      <c r="Q930" s="18">
        <v>0.47285879629629629</v>
      </c>
      <c r="R930" s="18">
        <v>0.47479166666666667</v>
      </c>
      <c r="S930" s="13" t="s">
        <v>9</v>
      </c>
      <c r="T930" s="34">
        <v>3</v>
      </c>
      <c r="U930" s="13"/>
    </row>
    <row r="931" spans="1:21" hidden="1" x14ac:dyDescent="0.25">
      <c r="A931">
        <v>3862016</v>
      </c>
      <c r="B931" s="1">
        <v>42934</v>
      </c>
      <c r="C931" s="2">
        <v>0.46127314814814813</v>
      </c>
      <c r="D931" s="2">
        <v>0.46726851851851853</v>
      </c>
      <c r="E931" t="str">
        <f>IF(LEN(telefony3[[#This Row],[nr]])=7,"stacjonarny",IF(LEN(telefony3[[#This Row],[nr]])=8,"komórkowy","zagraniczne"))</f>
        <v>stacjonarny</v>
      </c>
      <c r="F9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31" s="11">
        <v>6326108</v>
      </c>
      <c r="P931" s="20">
        <v>42943</v>
      </c>
      <c r="Q931" s="21">
        <v>0.46474537037037039</v>
      </c>
      <c r="R931" s="21">
        <v>0.47486111111111112</v>
      </c>
      <c r="S931" s="11" t="s">
        <v>9</v>
      </c>
      <c r="T931" s="35">
        <v>15</v>
      </c>
      <c r="U931" s="11"/>
    </row>
    <row r="932" spans="1:21" hidden="1" x14ac:dyDescent="0.25">
      <c r="A932">
        <v>55462392</v>
      </c>
      <c r="B932" s="1">
        <v>42926</v>
      </c>
      <c r="C932" s="2">
        <v>0.46597222222222223</v>
      </c>
      <c r="D932" s="2">
        <v>0.46732638888888889</v>
      </c>
      <c r="E932" t="str">
        <f>IF(LEN(telefony3[[#This Row],[nr]])=7,"stacjonarny",IF(LEN(telefony3[[#This Row],[nr]])=8,"komórkowy","zagraniczne"))</f>
        <v>komórkowy</v>
      </c>
      <c r="F9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32" s="13">
        <v>67064385</v>
      </c>
      <c r="P932" s="17">
        <v>42934</v>
      </c>
      <c r="Q932" s="18">
        <v>0.46574074074074073</v>
      </c>
      <c r="R932" s="18">
        <v>0.47495370370370371</v>
      </c>
      <c r="S932" s="13" t="s">
        <v>8</v>
      </c>
      <c r="T932" s="34">
        <v>14</v>
      </c>
      <c r="U932" s="13"/>
    </row>
    <row r="933" spans="1:21" hidden="1" x14ac:dyDescent="0.25">
      <c r="A933">
        <v>9716545</v>
      </c>
      <c r="B933" s="1">
        <v>42942</v>
      </c>
      <c r="C933" s="2">
        <v>0.45726851851851852</v>
      </c>
      <c r="D933" s="2">
        <v>0.46751157407407407</v>
      </c>
      <c r="E933" t="str">
        <f>IF(LEN(telefony3[[#This Row],[nr]])=7,"stacjonarny",IF(LEN(telefony3[[#This Row],[nr]])=8,"komórkowy","zagraniczne"))</f>
        <v>stacjonarny</v>
      </c>
      <c r="F9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33" s="11">
        <v>8284495</v>
      </c>
      <c r="P933" s="20">
        <v>42941</v>
      </c>
      <c r="Q933" s="21">
        <v>0.47385416666666669</v>
      </c>
      <c r="R933" s="21">
        <v>0.47505787037037039</v>
      </c>
      <c r="S933" s="11" t="s">
        <v>9</v>
      </c>
      <c r="T933" s="35">
        <v>2</v>
      </c>
      <c r="U933" s="11"/>
    </row>
    <row r="934" spans="1:21" hidden="1" x14ac:dyDescent="0.25">
      <c r="A934">
        <v>30270334</v>
      </c>
      <c r="B934" s="1">
        <v>42930</v>
      </c>
      <c r="C934" s="2">
        <v>0.46587962962962964</v>
      </c>
      <c r="D934" s="2">
        <v>0.46755787037037039</v>
      </c>
      <c r="E934" t="str">
        <f>IF(LEN(telefony3[[#This Row],[nr]])=7,"stacjonarny",IF(LEN(telefony3[[#This Row],[nr]])=8,"komórkowy","zagraniczne"))</f>
        <v>komórkowy</v>
      </c>
      <c r="F9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34" s="13">
        <v>88929709</v>
      </c>
      <c r="P934" s="17">
        <v>42943</v>
      </c>
      <c r="Q934" s="18">
        <v>0.46687499999999998</v>
      </c>
      <c r="R934" s="18">
        <v>0.47510416666666666</v>
      </c>
      <c r="S934" s="13" t="s">
        <v>8</v>
      </c>
      <c r="T934" s="34">
        <v>12</v>
      </c>
      <c r="U934" s="13"/>
    </row>
    <row r="935" spans="1:21" hidden="1" x14ac:dyDescent="0.25">
      <c r="A935">
        <v>1926053</v>
      </c>
      <c r="B935" s="1">
        <v>42919</v>
      </c>
      <c r="C935" s="2">
        <v>0.46155092592592595</v>
      </c>
      <c r="D935" s="2">
        <v>0.46766203703703701</v>
      </c>
      <c r="E935" t="str">
        <f>IF(LEN(telefony3[[#This Row],[nr]])=7,"stacjonarny",IF(LEN(telefony3[[#This Row],[nr]])=8,"komórkowy","zagraniczne"))</f>
        <v>stacjonarny</v>
      </c>
      <c r="F9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35" s="11">
        <v>1457083</v>
      </c>
      <c r="P935" s="20">
        <v>42941</v>
      </c>
      <c r="Q935" s="21">
        <v>0.46381944444444445</v>
      </c>
      <c r="R935" s="21">
        <v>0.47520833333333334</v>
      </c>
      <c r="S935" s="11" t="s">
        <v>9</v>
      </c>
      <c r="T935" s="35">
        <v>17</v>
      </c>
      <c r="U935" s="11"/>
    </row>
    <row r="936" spans="1:21" hidden="1" x14ac:dyDescent="0.25">
      <c r="A936">
        <v>5014399</v>
      </c>
      <c r="B936" s="1">
        <v>42929</v>
      </c>
      <c r="C936" s="2">
        <v>0.46444444444444444</v>
      </c>
      <c r="D936" s="2">
        <v>0.46787037037037038</v>
      </c>
      <c r="E936" t="str">
        <f>IF(LEN(telefony3[[#This Row],[nr]])=7,"stacjonarny",IF(LEN(telefony3[[#This Row],[nr]])=8,"komórkowy","zagraniczne"))</f>
        <v>stacjonarny</v>
      </c>
      <c r="F9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36" s="13">
        <v>1475008</v>
      </c>
      <c r="P936" s="17">
        <v>42940</v>
      </c>
      <c r="Q936" s="18">
        <v>0.46489583333333334</v>
      </c>
      <c r="R936" s="18">
        <v>0.47530092592592593</v>
      </c>
      <c r="S936" s="13" t="s">
        <v>9</v>
      </c>
      <c r="T936" s="34">
        <v>15</v>
      </c>
      <c r="U936" s="13"/>
    </row>
    <row r="937" spans="1:21" hidden="1" x14ac:dyDescent="0.25">
      <c r="A937">
        <v>19116274</v>
      </c>
      <c r="B937" s="1">
        <v>42921</v>
      </c>
      <c r="C937" s="2">
        <v>0.46032407407407405</v>
      </c>
      <c r="D937" s="2">
        <v>0.46797453703703706</v>
      </c>
      <c r="E937" t="str">
        <f>IF(LEN(telefony3[[#This Row],[nr]])=7,"stacjonarny",IF(LEN(telefony3[[#This Row],[nr]])=8,"komórkowy","zagraniczne"))</f>
        <v>komórkowy</v>
      </c>
      <c r="F9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937" s="11">
        <v>1119740</v>
      </c>
      <c r="P937" s="20">
        <v>42928</v>
      </c>
      <c r="Q937" s="21">
        <v>0.46663194444444445</v>
      </c>
      <c r="R937" s="21">
        <v>0.47532407407407407</v>
      </c>
      <c r="S937" s="11" t="s">
        <v>9</v>
      </c>
      <c r="T937" s="35">
        <v>13</v>
      </c>
      <c r="U937" s="11"/>
    </row>
    <row r="938" spans="1:21" hidden="1" x14ac:dyDescent="0.25">
      <c r="A938">
        <v>99162491</v>
      </c>
      <c r="B938" s="1">
        <v>42927</v>
      </c>
      <c r="C938" s="2">
        <v>0.46738425925925925</v>
      </c>
      <c r="D938" s="2">
        <v>0.46800925925925924</v>
      </c>
      <c r="E938" t="str">
        <f>IF(LEN(telefony3[[#This Row],[nr]])=7,"stacjonarny",IF(LEN(telefony3[[#This Row],[nr]])=8,"komórkowy","zagraniczne"))</f>
        <v>komórkowy</v>
      </c>
      <c r="F9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38" s="13">
        <v>2567031</v>
      </c>
      <c r="P938" s="17">
        <v>42941</v>
      </c>
      <c r="Q938" s="18">
        <v>0.47077546296296297</v>
      </c>
      <c r="R938" s="18">
        <v>0.47538194444444443</v>
      </c>
      <c r="S938" s="13" t="s">
        <v>9</v>
      </c>
      <c r="T938" s="34">
        <v>7</v>
      </c>
      <c r="U938" s="13"/>
    </row>
    <row r="939" spans="1:21" hidden="1" x14ac:dyDescent="0.25">
      <c r="A939">
        <v>43109897</v>
      </c>
      <c r="B939" s="1">
        <v>42923</v>
      </c>
      <c r="C939" s="2">
        <v>0.46357638888888891</v>
      </c>
      <c r="D939" s="2">
        <v>0.46807870370370369</v>
      </c>
      <c r="E939" t="str">
        <f>IF(LEN(telefony3[[#This Row],[nr]])=7,"stacjonarny",IF(LEN(telefony3[[#This Row],[nr]])=8,"komórkowy","zagraniczne"))</f>
        <v>komórkowy</v>
      </c>
      <c r="F9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39" s="11">
        <v>3004967</v>
      </c>
      <c r="P939" s="20">
        <v>42943</v>
      </c>
      <c r="Q939" s="21">
        <v>0.4707175925925926</v>
      </c>
      <c r="R939" s="21">
        <v>0.47547453703703701</v>
      </c>
      <c r="S939" s="11" t="s">
        <v>9</v>
      </c>
      <c r="T939" s="35">
        <v>7</v>
      </c>
      <c r="U939" s="11"/>
    </row>
    <row r="940" spans="1:21" hidden="1" x14ac:dyDescent="0.25">
      <c r="A940">
        <v>1908394</v>
      </c>
      <c r="B940" s="1">
        <v>42921</v>
      </c>
      <c r="C940" s="2">
        <v>0.45825231481481482</v>
      </c>
      <c r="D940" s="2">
        <v>0.46818287037037037</v>
      </c>
      <c r="E940" t="str">
        <f>IF(LEN(telefony3[[#This Row],[nr]])=7,"stacjonarny",IF(LEN(telefony3[[#This Row],[nr]])=8,"komórkowy","zagraniczne"))</f>
        <v>stacjonarny</v>
      </c>
      <c r="F9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40" s="13">
        <v>1160932</v>
      </c>
      <c r="P940" s="17">
        <v>42942</v>
      </c>
      <c r="Q940" s="18">
        <v>0.47515046296296298</v>
      </c>
      <c r="R940" s="18">
        <v>0.47552083333333334</v>
      </c>
      <c r="S940" s="13" t="s">
        <v>9</v>
      </c>
      <c r="T940" s="34">
        <v>1</v>
      </c>
      <c r="U940" s="13"/>
    </row>
    <row r="941" spans="1:21" hidden="1" x14ac:dyDescent="0.25">
      <c r="A941">
        <v>2890519255</v>
      </c>
      <c r="B941" s="1">
        <v>42922</v>
      </c>
      <c r="C941" s="2">
        <v>0.4613888888888889</v>
      </c>
      <c r="D941" s="2">
        <v>0.46836805555555555</v>
      </c>
      <c r="E941" t="str">
        <f>IF(LEN(telefony3[[#This Row],[nr]])=7,"stacjonarny",IF(LEN(telefony3[[#This Row],[nr]])=8,"komórkowy","zagraniczne"))</f>
        <v>zagraniczne</v>
      </c>
      <c r="F9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941" s="11">
        <v>5952625</v>
      </c>
      <c r="P941" s="20">
        <v>42941</v>
      </c>
      <c r="Q941" s="21">
        <v>0.4729976851851852</v>
      </c>
      <c r="R941" s="21">
        <v>0.47553240740740743</v>
      </c>
      <c r="S941" s="11" t="s">
        <v>9</v>
      </c>
      <c r="T941" s="35">
        <v>4</v>
      </c>
      <c r="U941" s="11"/>
    </row>
    <row r="942" spans="1:21" hidden="1" x14ac:dyDescent="0.25">
      <c r="A942">
        <v>4623731</v>
      </c>
      <c r="B942" s="1">
        <v>42920</v>
      </c>
      <c r="C942" s="2">
        <v>0.46423611111111113</v>
      </c>
      <c r="D942" s="2">
        <v>0.46842592592592591</v>
      </c>
      <c r="E942" t="str">
        <f>IF(LEN(telefony3[[#This Row],[nr]])=7,"stacjonarny",IF(LEN(telefony3[[#This Row],[nr]])=8,"komórkowy","zagraniczne"))</f>
        <v>stacjonarny</v>
      </c>
      <c r="F9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42" s="13">
        <v>9975967</v>
      </c>
      <c r="P942" s="17">
        <v>42944</v>
      </c>
      <c r="Q942" s="18">
        <v>0.47454861111111113</v>
      </c>
      <c r="R942" s="18">
        <v>0.47562500000000002</v>
      </c>
      <c r="S942" s="13" t="s">
        <v>9</v>
      </c>
      <c r="T942" s="34">
        <v>2</v>
      </c>
      <c r="U942" s="13"/>
    </row>
    <row r="943" spans="1:21" hidden="1" x14ac:dyDescent="0.25">
      <c r="A943">
        <v>1926053</v>
      </c>
      <c r="B943" s="1">
        <v>42921</v>
      </c>
      <c r="C943" s="2">
        <v>0.46751157407407407</v>
      </c>
      <c r="D943" s="2">
        <v>0.46879629629629632</v>
      </c>
      <c r="E943" t="str">
        <f>IF(LEN(telefony3[[#This Row],[nr]])=7,"stacjonarny",IF(LEN(telefony3[[#This Row],[nr]])=8,"komórkowy","zagraniczne"))</f>
        <v>stacjonarny</v>
      </c>
      <c r="F9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43" s="11">
        <v>3478173</v>
      </c>
      <c r="P943" s="20">
        <v>42947</v>
      </c>
      <c r="Q943" s="21">
        <v>0.47357638888888887</v>
      </c>
      <c r="R943" s="21">
        <v>0.47564814814814815</v>
      </c>
      <c r="S943" s="11" t="s">
        <v>9</v>
      </c>
      <c r="T943" s="35">
        <v>3</v>
      </c>
      <c r="U943" s="11"/>
    </row>
    <row r="944" spans="1:21" hidden="1" x14ac:dyDescent="0.25">
      <c r="A944">
        <v>91626903</v>
      </c>
      <c r="B944" s="1">
        <v>42940</v>
      </c>
      <c r="C944" s="2">
        <v>0.45930555555555558</v>
      </c>
      <c r="D944" s="2">
        <v>0.46885416666666668</v>
      </c>
      <c r="E944" t="str">
        <f>IF(LEN(telefony3[[#This Row],[nr]])=7,"stacjonarny",IF(LEN(telefony3[[#This Row],[nr]])=8,"komórkowy","zagraniczne"))</f>
        <v>komórkowy</v>
      </c>
      <c r="F9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944" s="13">
        <v>8023179</v>
      </c>
      <c r="P944" s="17">
        <v>42942</v>
      </c>
      <c r="Q944" s="18">
        <v>0.46703703703703703</v>
      </c>
      <c r="R944" s="18">
        <v>0.47568287037037038</v>
      </c>
      <c r="S944" s="13" t="s">
        <v>9</v>
      </c>
      <c r="T944" s="34">
        <v>13</v>
      </c>
      <c r="U944" s="13"/>
    </row>
    <row r="945" spans="1:21" hidden="1" x14ac:dyDescent="0.25">
      <c r="A945">
        <v>6384230</v>
      </c>
      <c r="B945" s="1">
        <v>42947</v>
      </c>
      <c r="C945" s="2">
        <v>0.45846064814814813</v>
      </c>
      <c r="D945" s="2">
        <v>0.46900462962962963</v>
      </c>
      <c r="E945" t="str">
        <f>IF(LEN(telefony3[[#This Row],[nr]])=7,"stacjonarny",IF(LEN(telefony3[[#This Row],[nr]])=8,"komórkowy","zagraniczne"))</f>
        <v>stacjonarny</v>
      </c>
      <c r="F9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945" s="11">
        <v>1458287</v>
      </c>
      <c r="P945" s="20">
        <v>42921</v>
      </c>
      <c r="Q945" s="21">
        <v>0.47060185185185183</v>
      </c>
      <c r="R945" s="21">
        <v>0.47584490740740742</v>
      </c>
      <c r="S945" s="11" t="s">
        <v>9</v>
      </c>
      <c r="T945" s="35">
        <v>8</v>
      </c>
      <c r="U945" s="11"/>
    </row>
    <row r="946" spans="1:21" hidden="1" x14ac:dyDescent="0.25">
      <c r="A946">
        <v>6607648</v>
      </c>
      <c r="B946" s="1">
        <v>42927</v>
      </c>
      <c r="C946" s="2">
        <v>0.45873842592592595</v>
      </c>
      <c r="D946" s="2">
        <v>0.46986111111111112</v>
      </c>
      <c r="E946" t="str">
        <f>IF(LEN(telefony3[[#This Row],[nr]])=7,"stacjonarny",IF(LEN(telefony3[[#This Row],[nr]])=8,"komórkowy","zagraniczne"))</f>
        <v>stacjonarny</v>
      </c>
      <c r="F9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946" s="13">
        <v>4535172</v>
      </c>
      <c r="P946" s="17">
        <v>42934</v>
      </c>
      <c r="Q946" s="18">
        <v>0.4750462962962963</v>
      </c>
      <c r="R946" s="18">
        <v>0.47592592592592592</v>
      </c>
      <c r="S946" s="13" t="s">
        <v>9</v>
      </c>
      <c r="T946" s="34">
        <v>2</v>
      </c>
      <c r="U946" s="13"/>
    </row>
    <row r="947" spans="1:21" hidden="1" x14ac:dyDescent="0.25">
      <c r="A947">
        <v>4148520</v>
      </c>
      <c r="B947" s="1">
        <v>42926</v>
      </c>
      <c r="C947" s="2">
        <v>0.46108796296296295</v>
      </c>
      <c r="D947" s="2">
        <v>0.46989583333333335</v>
      </c>
      <c r="E947" t="str">
        <f>IF(LEN(telefony3[[#This Row],[nr]])=7,"stacjonarny",IF(LEN(telefony3[[#This Row],[nr]])=8,"komórkowy","zagraniczne"))</f>
        <v>stacjonarny</v>
      </c>
      <c r="F9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947" s="11">
        <v>7066389</v>
      </c>
      <c r="P947" s="20">
        <v>42940</v>
      </c>
      <c r="Q947" s="21">
        <v>0.47590277777777779</v>
      </c>
      <c r="R947" s="21">
        <v>0.47621527777777778</v>
      </c>
      <c r="S947" s="11" t="s">
        <v>9</v>
      </c>
      <c r="T947" s="35">
        <v>1</v>
      </c>
      <c r="U947" s="11"/>
    </row>
    <row r="948" spans="1:21" hidden="1" x14ac:dyDescent="0.25">
      <c r="A948">
        <v>9948096</v>
      </c>
      <c r="B948" s="1">
        <v>42941</v>
      </c>
      <c r="C948" s="2">
        <v>0.46564814814814814</v>
      </c>
      <c r="D948" s="2">
        <v>0.47028935185185183</v>
      </c>
      <c r="E948" t="str">
        <f>IF(LEN(telefony3[[#This Row],[nr]])=7,"stacjonarny",IF(LEN(telefony3[[#This Row],[nr]])=8,"komórkowy","zagraniczne"))</f>
        <v>stacjonarny</v>
      </c>
      <c r="F9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48" s="13">
        <v>9182658</v>
      </c>
      <c r="P948" s="17">
        <v>42930</v>
      </c>
      <c r="Q948" s="18">
        <v>0.47594907407407405</v>
      </c>
      <c r="R948" s="18">
        <v>0.47641203703703705</v>
      </c>
      <c r="S948" s="13" t="s">
        <v>9</v>
      </c>
      <c r="T948" s="34">
        <v>1</v>
      </c>
      <c r="U948" s="13"/>
    </row>
    <row r="949" spans="1:21" hidden="1" x14ac:dyDescent="0.25">
      <c r="A949">
        <v>1302112</v>
      </c>
      <c r="B949" s="1">
        <v>42933</v>
      </c>
      <c r="C949" s="2">
        <v>0.46939814814814818</v>
      </c>
      <c r="D949" s="2">
        <v>0.47047453703703701</v>
      </c>
      <c r="E949" t="str">
        <f>IF(LEN(telefony3[[#This Row],[nr]])=7,"stacjonarny",IF(LEN(telefony3[[#This Row],[nr]])=8,"komórkowy","zagraniczne"))</f>
        <v>stacjonarny</v>
      </c>
      <c r="F9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49" s="11">
        <v>7225111</v>
      </c>
      <c r="P949" s="20">
        <v>42947</v>
      </c>
      <c r="Q949" s="21">
        <v>0.47314814814814815</v>
      </c>
      <c r="R949" s="21">
        <v>0.47643518518518518</v>
      </c>
      <c r="S949" s="11" t="s">
        <v>9</v>
      </c>
      <c r="T949" s="35">
        <v>5</v>
      </c>
      <c r="U949" s="11"/>
    </row>
    <row r="950" spans="1:21" hidden="1" x14ac:dyDescent="0.25">
      <c r="A950">
        <v>2145244</v>
      </c>
      <c r="B950" s="1">
        <v>42930</v>
      </c>
      <c r="C950" s="2">
        <v>0.47028935185185183</v>
      </c>
      <c r="D950" s="2">
        <v>0.47052083333333333</v>
      </c>
      <c r="E950" t="str">
        <f>IF(LEN(telefony3[[#This Row],[nr]])=7,"stacjonarny",IF(LEN(telefony3[[#This Row],[nr]])=8,"komórkowy","zagraniczne"))</f>
        <v>stacjonarny</v>
      </c>
      <c r="F9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50" s="13">
        <v>57211290</v>
      </c>
      <c r="P950" s="17">
        <v>42947</v>
      </c>
      <c r="Q950" s="18">
        <v>0.46987268518518521</v>
      </c>
      <c r="R950" s="18">
        <v>0.47664351851851849</v>
      </c>
      <c r="S950" s="13" t="s">
        <v>8</v>
      </c>
      <c r="T950" s="34">
        <v>10</v>
      </c>
      <c r="U950" s="13"/>
    </row>
    <row r="951" spans="1:21" hidden="1" x14ac:dyDescent="0.25">
      <c r="A951">
        <v>20424852</v>
      </c>
      <c r="B951" s="1">
        <v>42935</v>
      </c>
      <c r="C951" s="2">
        <v>0.46773148148148147</v>
      </c>
      <c r="D951" s="2">
        <v>0.47054398148148147</v>
      </c>
      <c r="E951" t="str">
        <f>IF(LEN(telefony3[[#This Row],[nr]])=7,"stacjonarny",IF(LEN(telefony3[[#This Row],[nr]])=8,"komórkowy","zagraniczne"))</f>
        <v>komórkowy</v>
      </c>
      <c r="F9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51" s="11">
        <v>73690742</v>
      </c>
      <c r="P951" s="20">
        <v>42919</v>
      </c>
      <c r="Q951" s="21">
        <v>0.46766203703703701</v>
      </c>
      <c r="R951" s="21">
        <v>0.4767939814814815</v>
      </c>
      <c r="S951" s="11" t="s">
        <v>8</v>
      </c>
      <c r="T951" s="35">
        <v>14</v>
      </c>
      <c r="U951" s="11"/>
    </row>
    <row r="952" spans="1:21" hidden="1" x14ac:dyDescent="0.25">
      <c r="A952">
        <v>18636086</v>
      </c>
      <c r="B952" s="1">
        <v>42942</v>
      </c>
      <c r="C952" s="2">
        <v>0.46431712962962962</v>
      </c>
      <c r="D952" s="2">
        <v>0.47060185185185183</v>
      </c>
      <c r="E952" t="str">
        <f>IF(LEN(telefony3[[#This Row],[nr]])=7,"stacjonarny",IF(LEN(telefony3[[#This Row],[nr]])=8,"komórkowy","zagraniczne"))</f>
        <v>komórkowy</v>
      </c>
      <c r="F9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952" s="13">
        <v>9046365</v>
      </c>
      <c r="P952" s="17">
        <v>42936</v>
      </c>
      <c r="Q952" s="18">
        <v>0.47531250000000003</v>
      </c>
      <c r="R952" s="18">
        <v>0.47684027777777777</v>
      </c>
      <c r="S952" s="13" t="s">
        <v>9</v>
      </c>
      <c r="T952" s="34">
        <v>3</v>
      </c>
      <c r="U952" s="13"/>
    </row>
    <row r="953" spans="1:21" hidden="1" x14ac:dyDescent="0.25">
      <c r="A953">
        <v>1235622</v>
      </c>
      <c r="B953" s="1">
        <v>42921</v>
      </c>
      <c r="C953" s="2">
        <v>0.46460648148148148</v>
      </c>
      <c r="D953" s="2">
        <v>0.47087962962962965</v>
      </c>
      <c r="E953" t="str">
        <f>IF(LEN(telefony3[[#This Row],[nr]])=7,"stacjonarny",IF(LEN(telefony3[[#This Row],[nr]])=8,"komórkowy","zagraniczne"))</f>
        <v>stacjonarny</v>
      </c>
      <c r="F9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953" s="11">
        <v>5418543</v>
      </c>
      <c r="P953" s="20">
        <v>42947</v>
      </c>
      <c r="Q953" s="21">
        <v>0.47315972222222225</v>
      </c>
      <c r="R953" s="21">
        <v>0.47687499999999999</v>
      </c>
      <c r="S953" s="11" t="s">
        <v>9</v>
      </c>
      <c r="T953" s="35">
        <v>6</v>
      </c>
      <c r="U953" s="11"/>
    </row>
    <row r="954" spans="1:21" hidden="1" x14ac:dyDescent="0.25">
      <c r="A954">
        <v>4767842</v>
      </c>
      <c r="B954" s="1">
        <v>42940</v>
      </c>
      <c r="C954" s="2">
        <v>0.46971064814814817</v>
      </c>
      <c r="D954" s="2">
        <v>0.47116898148148151</v>
      </c>
      <c r="E954" t="str">
        <f>IF(LEN(telefony3[[#This Row],[nr]])=7,"stacjonarny",IF(LEN(telefony3[[#This Row],[nr]])=8,"komórkowy","zagraniczne"))</f>
        <v>stacjonarny</v>
      </c>
      <c r="F9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54" s="13">
        <v>8130722</v>
      </c>
      <c r="P954" s="17">
        <v>42926</v>
      </c>
      <c r="Q954" s="18">
        <v>0.46649305555555554</v>
      </c>
      <c r="R954" s="18">
        <v>0.47717592592592595</v>
      </c>
      <c r="S954" s="13" t="s">
        <v>9</v>
      </c>
      <c r="T954" s="34">
        <v>16</v>
      </c>
      <c r="U954" s="13"/>
    </row>
    <row r="955" spans="1:21" hidden="1" x14ac:dyDescent="0.25">
      <c r="A955">
        <v>97953696</v>
      </c>
      <c r="B955" s="1">
        <v>42942</v>
      </c>
      <c r="C955" s="2">
        <v>0.46297453703703706</v>
      </c>
      <c r="D955" s="2">
        <v>0.47129629629629627</v>
      </c>
      <c r="E955" t="str">
        <f>IF(LEN(telefony3[[#This Row],[nr]])=7,"stacjonarny",IF(LEN(telefony3[[#This Row],[nr]])=8,"komórkowy","zagraniczne"))</f>
        <v>komórkowy</v>
      </c>
      <c r="F9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955" s="11">
        <v>4657345</v>
      </c>
      <c r="P955" s="20">
        <v>42930</v>
      </c>
      <c r="Q955" s="21">
        <v>0.46988425925925925</v>
      </c>
      <c r="R955" s="21">
        <v>0.47721064814814818</v>
      </c>
      <c r="S955" s="11" t="s">
        <v>9</v>
      </c>
      <c r="T955" s="35">
        <v>11</v>
      </c>
      <c r="U955" s="11"/>
    </row>
    <row r="956" spans="1:21" hidden="1" x14ac:dyDescent="0.25">
      <c r="A956">
        <v>4623731</v>
      </c>
      <c r="B956" s="1">
        <v>42920</v>
      </c>
      <c r="C956" s="2">
        <v>0.46053240740740742</v>
      </c>
      <c r="D956" s="2">
        <v>0.47131944444444446</v>
      </c>
      <c r="E956" t="str">
        <f>IF(LEN(telefony3[[#This Row],[nr]])=7,"stacjonarny",IF(LEN(telefony3[[#This Row],[nr]])=8,"komórkowy","zagraniczne"))</f>
        <v>stacjonarny</v>
      </c>
      <c r="F9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956" s="13">
        <v>9088045</v>
      </c>
      <c r="P956" s="17">
        <v>42933</v>
      </c>
      <c r="Q956" s="18">
        <v>0.47714120370370372</v>
      </c>
      <c r="R956" s="18">
        <v>0.47728009259259258</v>
      </c>
      <c r="S956" s="13" t="s">
        <v>9</v>
      </c>
      <c r="T956" s="34">
        <v>1</v>
      </c>
      <c r="U956" s="13"/>
    </row>
    <row r="957" spans="1:21" hidden="1" x14ac:dyDescent="0.25">
      <c r="A957">
        <v>5613566</v>
      </c>
      <c r="B957" s="1">
        <v>42936</v>
      </c>
      <c r="C957" s="2">
        <v>0.47105324074074073</v>
      </c>
      <c r="D957" s="2">
        <v>0.47146990740740741</v>
      </c>
      <c r="E957" t="str">
        <f>IF(LEN(telefony3[[#This Row],[nr]])=7,"stacjonarny",IF(LEN(telefony3[[#This Row],[nr]])=8,"komórkowy","zagraniczne"))</f>
        <v>stacjonarny</v>
      </c>
      <c r="F9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57" s="11">
        <v>5354141</v>
      </c>
      <c r="P957" s="20">
        <v>42941</v>
      </c>
      <c r="Q957" s="21">
        <v>0.47591435185185182</v>
      </c>
      <c r="R957" s="21">
        <v>0.47734953703703703</v>
      </c>
      <c r="S957" s="11" t="s">
        <v>9</v>
      </c>
      <c r="T957" s="35">
        <v>3</v>
      </c>
      <c r="U957" s="11"/>
    </row>
    <row r="958" spans="1:21" hidden="1" x14ac:dyDescent="0.25">
      <c r="A958">
        <v>3824371</v>
      </c>
      <c r="B958" s="1">
        <v>42928</v>
      </c>
      <c r="C958" s="2">
        <v>0.46217592592592593</v>
      </c>
      <c r="D958" s="2">
        <v>0.47150462962962963</v>
      </c>
      <c r="E958" t="str">
        <f>IF(LEN(telefony3[[#This Row],[nr]])=7,"stacjonarny",IF(LEN(telefony3[[#This Row],[nr]])=8,"komórkowy","zagraniczne"))</f>
        <v>stacjonarny</v>
      </c>
      <c r="F9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958" s="13">
        <v>8471021</v>
      </c>
      <c r="P958" s="17">
        <v>42921</v>
      </c>
      <c r="Q958" s="18">
        <v>0.47431712962962963</v>
      </c>
      <c r="R958" s="18">
        <v>0.47746527777777775</v>
      </c>
      <c r="S958" s="13" t="s">
        <v>9</v>
      </c>
      <c r="T958" s="34">
        <v>5</v>
      </c>
      <c r="U958" s="13"/>
    </row>
    <row r="959" spans="1:21" hidden="1" x14ac:dyDescent="0.25">
      <c r="A959">
        <v>53386383</v>
      </c>
      <c r="B959" s="1">
        <v>42929</v>
      </c>
      <c r="C959" s="2">
        <v>0.47099537037037037</v>
      </c>
      <c r="D959" s="2">
        <v>0.47175925925925927</v>
      </c>
      <c r="E959" t="str">
        <f>IF(LEN(telefony3[[#This Row],[nr]])=7,"stacjonarny",IF(LEN(telefony3[[#This Row],[nr]])=8,"komórkowy","zagraniczne"))</f>
        <v>komórkowy</v>
      </c>
      <c r="F9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59" s="11">
        <v>3127402</v>
      </c>
      <c r="P959" s="20">
        <v>42920</v>
      </c>
      <c r="Q959" s="21">
        <v>0.46861111111111109</v>
      </c>
      <c r="R959" s="21">
        <v>0.47747685185185185</v>
      </c>
      <c r="S959" s="11" t="s">
        <v>9</v>
      </c>
      <c r="T959" s="35">
        <v>13</v>
      </c>
      <c r="U959" s="11"/>
    </row>
    <row r="960" spans="1:21" hidden="1" x14ac:dyDescent="0.25">
      <c r="A960">
        <v>3178616</v>
      </c>
      <c r="B960" s="1">
        <v>42923</v>
      </c>
      <c r="C960" s="2">
        <v>0.46891203703703704</v>
      </c>
      <c r="D960" s="2">
        <v>0.47209490740740739</v>
      </c>
      <c r="E960" t="str">
        <f>IF(LEN(telefony3[[#This Row],[nr]])=7,"stacjonarny",IF(LEN(telefony3[[#This Row],[nr]])=8,"komórkowy","zagraniczne"))</f>
        <v>stacjonarny</v>
      </c>
      <c r="F9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60" s="13">
        <v>1909553</v>
      </c>
      <c r="P960" s="17">
        <v>42927</v>
      </c>
      <c r="Q960" s="18">
        <v>0.47193287037037035</v>
      </c>
      <c r="R960" s="18">
        <v>0.47763888888888889</v>
      </c>
      <c r="S960" s="13" t="s">
        <v>9</v>
      </c>
      <c r="T960" s="34">
        <v>9</v>
      </c>
      <c r="U960" s="13"/>
    </row>
    <row r="961" spans="1:21" hidden="1" x14ac:dyDescent="0.25">
      <c r="A961">
        <v>16580449</v>
      </c>
      <c r="B961" s="1">
        <v>42934</v>
      </c>
      <c r="C961" s="2">
        <v>0.46130787037037035</v>
      </c>
      <c r="D961" s="2">
        <v>0.47226851851851853</v>
      </c>
      <c r="E961" t="str">
        <f>IF(LEN(telefony3[[#This Row],[nr]])=7,"stacjonarny",IF(LEN(telefony3[[#This Row],[nr]])=8,"komórkowy","zagraniczne"))</f>
        <v>komórkowy</v>
      </c>
      <c r="F9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961" s="11">
        <v>3072421</v>
      </c>
      <c r="P961" s="20">
        <v>42927</v>
      </c>
      <c r="Q961" s="21">
        <v>0.46942129629629631</v>
      </c>
      <c r="R961" s="21">
        <v>0.47766203703703702</v>
      </c>
      <c r="S961" s="11" t="s">
        <v>9</v>
      </c>
      <c r="T961" s="35">
        <v>12</v>
      </c>
      <c r="U961" s="11"/>
    </row>
    <row r="962" spans="1:21" hidden="1" x14ac:dyDescent="0.25">
      <c r="A962">
        <v>6408952</v>
      </c>
      <c r="B962" s="1">
        <v>42937</v>
      </c>
      <c r="C962" s="2">
        <v>0.46553240740740742</v>
      </c>
      <c r="D962" s="2">
        <v>0.47234953703703703</v>
      </c>
      <c r="E962" t="str">
        <f>IF(LEN(telefony3[[#This Row],[nr]])=7,"stacjonarny",IF(LEN(telefony3[[#This Row],[nr]])=8,"komórkowy","zagraniczne"))</f>
        <v>stacjonarny</v>
      </c>
      <c r="F9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962" s="13">
        <v>6118241</v>
      </c>
      <c r="P962" s="17">
        <v>42926</v>
      </c>
      <c r="Q962" s="18">
        <v>0.47462962962962962</v>
      </c>
      <c r="R962" s="18">
        <v>0.47839120370370369</v>
      </c>
      <c r="S962" s="13" t="s">
        <v>9</v>
      </c>
      <c r="T962" s="34">
        <v>6</v>
      </c>
      <c r="U962" s="13"/>
    </row>
    <row r="963" spans="1:21" hidden="1" x14ac:dyDescent="0.25">
      <c r="A963">
        <v>81010250</v>
      </c>
      <c r="B963" s="1">
        <v>42937</v>
      </c>
      <c r="C963" s="2">
        <v>0.47075231481481483</v>
      </c>
      <c r="D963" s="2">
        <v>0.47239583333333335</v>
      </c>
      <c r="E963" t="str">
        <f>IF(LEN(telefony3[[#This Row],[nr]])=7,"stacjonarny",IF(LEN(telefony3[[#This Row],[nr]])=8,"komórkowy","zagraniczne"))</f>
        <v>komórkowy</v>
      </c>
      <c r="F9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63" s="11">
        <v>79890857</v>
      </c>
      <c r="P963" s="20">
        <v>42937</v>
      </c>
      <c r="Q963" s="21">
        <v>0.47285879629629629</v>
      </c>
      <c r="R963" s="21">
        <v>0.47846064814814815</v>
      </c>
      <c r="S963" s="11" t="s">
        <v>8</v>
      </c>
      <c r="T963" s="35">
        <v>9</v>
      </c>
      <c r="U963" s="11"/>
    </row>
    <row r="964" spans="1:21" hidden="1" x14ac:dyDescent="0.25">
      <c r="A964">
        <v>2078150</v>
      </c>
      <c r="B964" s="1">
        <v>42934</v>
      </c>
      <c r="C964" s="2">
        <v>0.46872685185185187</v>
      </c>
      <c r="D964" s="2">
        <v>0.47244212962962961</v>
      </c>
      <c r="E964" t="str">
        <f>IF(LEN(telefony3[[#This Row],[nr]])=7,"stacjonarny",IF(LEN(telefony3[[#This Row],[nr]])=8,"komórkowy","zagraniczne"))</f>
        <v>stacjonarny</v>
      </c>
      <c r="F9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64" s="13">
        <v>7088840</v>
      </c>
      <c r="P964" s="17">
        <v>42933</v>
      </c>
      <c r="Q964" s="18">
        <v>0.46711805555555558</v>
      </c>
      <c r="R964" s="18">
        <v>0.47856481481481483</v>
      </c>
      <c r="S964" s="13" t="s">
        <v>9</v>
      </c>
      <c r="T964" s="34">
        <v>17</v>
      </c>
      <c r="U964" s="13"/>
    </row>
    <row r="965" spans="1:21" hidden="1" x14ac:dyDescent="0.25">
      <c r="A965">
        <v>5448890</v>
      </c>
      <c r="B965" s="1">
        <v>42926</v>
      </c>
      <c r="C965" s="2">
        <v>0.46957175925925926</v>
      </c>
      <c r="D965" s="2">
        <v>0.47247685185185184</v>
      </c>
      <c r="E965" t="str">
        <f>IF(LEN(telefony3[[#This Row],[nr]])=7,"stacjonarny",IF(LEN(telefony3[[#This Row],[nr]])=8,"komórkowy","zagraniczne"))</f>
        <v>stacjonarny</v>
      </c>
      <c r="F9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65" s="11">
        <v>87702896</v>
      </c>
      <c r="P965" s="20">
        <v>42928</v>
      </c>
      <c r="Q965" s="21">
        <v>0.47358796296296296</v>
      </c>
      <c r="R965" s="21">
        <v>0.47878472222222224</v>
      </c>
      <c r="S965" s="11" t="s">
        <v>8</v>
      </c>
      <c r="T965" s="35">
        <v>8</v>
      </c>
      <c r="U965" s="11"/>
    </row>
    <row r="966" spans="1:21" hidden="1" x14ac:dyDescent="0.25">
      <c r="A966">
        <v>3691457</v>
      </c>
      <c r="B966" s="1">
        <v>42947</v>
      </c>
      <c r="C966" s="2">
        <v>0.46119212962962963</v>
      </c>
      <c r="D966" s="2">
        <v>0.4725347222222222</v>
      </c>
      <c r="E966" t="str">
        <f>IF(LEN(telefony3[[#This Row],[nr]])=7,"stacjonarny",IF(LEN(telefony3[[#This Row],[nr]])=8,"komórkowy","zagraniczne"))</f>
        <v>stacjonarny</v>
      </c>
      <c r="F9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966" s="13">
        <v>6439414</v>
      </c>
      <c r="P966" s="17">
        <v>42947</v>
      </c>
      <c r="Q966" s="18">
        <v>0.47349537037037037</v>
      </c>
      <c r="R966" s="18">
        <v>0.47881944444444446</v>
      </c>
      <c r="S966" s="13" t="s">
        <v>9</v>
      </c>
      <c r="T966" s="34">
        <v>8</v>
      </c>
      <c r="U966" s="13"/>
    </row>
    <row r="967" spans="1:21" hidden="1" x14ac:dyDescent="0.25">
      <c r="A967">
        <v>64586869</v>
      </c>
      <c r="B967" s="1">
        <v>42940</v>
      </c>
      <c r="C967" s="2">
        <v>0.47188657407407408</v>
      </c>
      <c r="D967" s="2">
        <v>0.47260416666666666</v>
      </c>
      <c r="E967" t="str">
        <f>IF(LEN(telefony3[[#This Row],[nr]])=7,"stacjonarny",IF(LEN(telefony3[[#This Row],[nr]])=8,"komórkowy","zagraniczne"))</f>
        <v>komórkowy</v>
      </c>
      <c r="F9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67" s="11">
        <v>29771613</v>
      </c>
      <c r="P967" s="20">
        <v>42933</v>
      </c>
      <c r="Q967" s="21">
        <v>0.47706018518518517</v>
      </c>
      <c r="R967" s="21">
        <v>0.47881944444444446</v>
      </c>
      <c r="S967" s="11" t="s">
        <v>8</v>
      </c>
      <c r="T967" s="35">
        <v>3</v>
      </c>
      <c r="U967" s="11"/>
    </row>
    <row r="968" spans="1:21" hidden="1" x14ac:dyDescent="0.25">
      <c r="A968">
        <v>2071691</v>
      </c>
      <c r="B968" s="1">
        <v>42942</v>
      </c>
      <c r="C968" s="2">
        <v>0.46703703703703703</v>
      </c>
      <c r="D968" s="2">
        <v>0.47262731481481479</v>
      </c>
      <c r="E968" t="str">
        <f>IF(LEN(telefony3[[#This Row],[nr]])=7,"stacjonarny",IF(LEN(telefony3[[#This Row],[nr]])=8,"komórkowy","zagraniczne"))</f>
        <v>stacjonarny</v>
      </c>
      <c r="F9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68" s="13">
        <v>4191600</v>
      </c>
      <c r="P968" s="17">
        <v>42930</v>
      </c>
      <c r="Q968" s="18">
        <v>0.47799768518518521</v>
      </c>
      <c r="R968" s="18">
        <v>0.47905092592592591</v>
      </c>
      <c r="S968" s="13" t="s">
        <v>9</v>
      </c>
      <c r="T968" s="34">
        <v>2</v>
      </c>
      <c r="U968" s="13"/>
    </row>
    <row r="969" spans="1:21" hidden="1" x14ac:dyDescent="0.25">
      <c r="A969">
        <v>1714791</v>
      </c>
      <c r="B969" s="1">
        <v>42920</v>
      </c>
      <c r="C969" s="2">
        <v>0.47230324074074076</v>
      </c>
      <c r="D969" s="2">
        <v>0.47288194444444442</v>
      </c>
      <c r="E969" t="str">
        <f>IF(LEN(telefony3[[#This Row],[nr]])=7,"stacjonarny",IF(LEN(telefony3[[#This Row],[nr]])=8,"komórkowy","zagraniczne"))</f>
        <v>stacjonarny</v>
      </c>
      <c r="F9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69" s="11">
        <v>1721264</v>
      </c>
      <c r="P969" s="20">
        <v>42943</v>
      </c>
      <c r="Q969" s="21">
        <v>0.47394675925925928</v>
      </c>
      <c r="R969" s="21">
        <v>0.47922453703703705</v>
      </c>
      <c r="S969" s="11" t="s">
        <v>9</v>
      </c>
      <c r="T969" s="35">
        <v>8</v>
      </c>
      <c r="U969" s="11"/>
    </row>
    <row r="970" spans="1:21" hidden="1" x14ac:dyDescent="0.25">
      <c r="A970">
        <v>5111892302</v>
      </c>
      <c r="B970" s="1">
        <v>42922</v>
      </c>
      <c r="C970" s="2">
        <v>0.46871527777777777</v>
      </c>
      <c r="D970" s="2">
        <v>0.47319444444444442</v>
      </c>
      <c r="E970" t="str">
        <f>IF(LEN(telefony3[[#This Row],[nr]])=7,"stacjonarny",IF(LEN(telefony3[[#This Row],[nr]])=8,"komórkowy","zagraniczne"))</f>
        <v>zagraniczne</v>
      </c>
      <c r="F9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70" s="13">
        <v>5231877</v>
      </c>
      <c r="P970" s="17">
        <v>42943</v>
      </c>
      <c r="Q970" s="18">
        <v>0.47550925925925924</v>
      </c>
      <c r="R970" s="18">
        <v>0.47930555555555554</v>
      </c>
      <c r="S970" s="13" t="s">
        <v>9</v>
      </c>
      <c r="T970" s="34">
        <v>6</v>
      </c>
      <c r="U970" s="13"/>
    </row>
    <row r="971" spans="1:21" hidden="1" x14ac:dyDescent="0.25">
      <c r="A971">
        <v>1219073</v>
      </c>
      <c r="B971" s="1">
        <v>42928</v>
      </c>
      <c r="C971" s="2">
        <v>0.46870370370370368</v>
      </c>
      <c r="D971" s="2">
        <v>0.47320601851851851</v>
      </c>
      <c r="E971" t="str">
        <f>IF(LEN(telefony3[[#This Row],[nr]])=7,"stacjonarny",IF(LEN(telefony3[[#This Row],[nr]])=8,"komórkowy","zagraniczne"))</f>
        <v>stacjonarny</v>
      </c>
      <c r="F9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71" s="11">
        <v>8299537</v>
      </c>
      <c r="P971" s="20">
        <v>42933</v>
      </c>
      <c r="Q971" s="21">
        <v>0.47302083333333333</v>
      </c>
      <c r="R971" s="21">
        <v>0.47939814814814813</v>
      </c>
      <c r="S971" s="11" t="s">
        <v>9</v>
      </c>
      <c r="T971" s="35">
        <v>10</v>
      </c>
      <c r="U971" s="11"/>
    </row>
    <row r="972" spans="1:21" hidden="1" x14ac:dyDescent="0.25">
      <c r="A972">
        <v>5790304</v>
      </c>
      <c r="B972" s="1">
        <v>42933</v>
      </c>
      <c r="C972" s="2">
        <v>0.46655092592592595</v>
      </c>
      <c r="D972" s="2">
        <v>0.47357638888888887</v>
      </c>
      <c r="E972" t="str">
        <f>IF(LEN(telefony3[[#This Row],[nr]])=7,"stacjonarny",IF(LEN(telefony3[[#This Row],[nr]])=8,"komórkowy","zagraniczne"))</f>
        <v>stacjonarny</v>
      </c>
      <c r="F9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972" s="13">
        <v>9805082</v>
      </c>
      <c r="P972" s="17">
        <v>42923</v>
      </c>
      <c r="Q972" s="18">
        <v>0.47561342592592593</v>
      </c>
      <c r="R972" s="18">
        <v>0.47950231481481481</v>
      </c>
      <c r="S972" s="13" t="s">
        <v>9</v>
      </c>
      <c r="T972" s="34">
        <v>6</v>
      </c>
      <c r="U972" s="13"/>
    </row>
    <row r="973" spans="1:21" hidden="1" x14ac:dyDescent="0.25">
      <c r="A973">
        <v>8590206</v>
      </c>
      <c r="B973" s="1">
        <v>42944</v>
      </c>
      <c r="C973" s="2">
        <v>0.46763888888888888</v>
      </c>
      <c r="D973" s="2">
        <v>0.47359953703703705</v>
      </c>
      <c r="E973" t="str">
        <f>IF(LEN(telefony3[[#This Row],[nr]])=7,"stacjonarny",IF(LEN(telefony3[[#This Row],[nr]])=8,"komórkowy","zagraniczne"))</f>
        <v>stacjonarny</v>
      </c>
      <c r="F9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73" s="11">
        <v>2134315</v>
      </c>
      <c r="P973" s="20">
        <v>42944</v>
      </c>
      <c r="Q973" s="21">
        <v>0.47733796296296294</v>
      </c>
      <c r="R973" s="21">
        <v>0.48003472222222221</v>
      </c>
      <c r="S973" s="11" t="s">
        <v>9</v>
      </c>
      <c r="T973" s="35">
        <v>4</v>
      </c>
      <c r="U973" s="11"/>
    </row>
    <row r="974" spans="1:21" hidden="1" x14ac:dyDescent="0.25">
      <c r="A974">
        <v>1288318920</v>
      </c>
      <c r="B974" s="1">
        <v>42936</v>
      </c>
      <c r="C974" s="2">
        <v>0.46606481481481482</v>
      </c>
      <c r="D974" s="2">
        <v>0.47375</v>
      </c>
      <c r="E974" t="str">
        <f>IF(LEN(telefony3[[#This Row],[nr]])=7,"stacjonarny",IF(LEN(telefony3[[#This Row],[nr]])=8,"komórkowy","zagraniczne"))</f>
        <v>zagraniczne</v>
      </c>
      <c r="F9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974" s="13">
        <v>7768277</v>
      </c>
      <c r="P974" s="17">
        <v>42920</v>
      </c>
      <c r="Q974" s="18">
        <v>0.47453703703703703</v>
      </c>
      <c r="R974" s="18">
        <v>0.4800462962962963</v>
      </c>
      <c r="S974" s="13" t="s">
        <v>9</v>
      </c>
      <c r="T974" s="34">
        <v>8</v>
      </c>
      <c r="U974" s="13"/>
    </row>
    <row r="975" spans="1:21" hidden="1" x14ac:dyDescent="0.25">
      <c r="A975">
        <v>45015009</v>
      </c>
      <c r="B975" s="1">
        <v>42935</v>
      </c>
      <c r="C975" s="2">
        <v>0.46546296296296297</v>
      </c>
      <c r="D975" s="2">
        <v>0.4740509259259259</v>
      </c>
      <c r="E975" t="str">
        <f>IF(LEN(telefony3[[#This Row],[nr]])=7,"stacjonarny",IF(LEN(telefony3[[#This Row],[nr]])=8,"komórkowy","zagraniczne"))</f>
        <v>komórkowy</v>
      </c>
      <c r="F9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975" s="11">
        <v>6934405</v>
      </c>
      <c r="P975" s="20">
        <v>42929</v>
      </c>
      <c r="Q975" s="21">
        <v>0.47321759259259261</v>
      </c>
      <c r="R975" s="21">
        <v>0.48008101851851853</v>
      </c>
      <c r="S975" s="11" t="s">
        <v>9</v>
      </c>
      <c r="T975" s="35">
        <v>10</v>
      </c>
      <c r="U975" s="11"/>
    </row>
    <row r="976" spans="1:21" hidden="1" x14ac:dyDescent="0.25">
      <c r="A976">
        <v>5094248</v>
      </c>
      <c r="B976" s="1">
        <v>42934</v>
      </c>
      <c r="C976" s="2">
        <v>0.47074074074074074</v>
      </c>
      <c r="D976" s="2">
        <v>0.47409722222222223</v>
      </c>
      <c r="E976" t="str">
        <f>IF(LEN(telefony3[[#This Row],[nr]])=7,"stacjonarny",IF(LEN(telefony3[[#This Row],[nr]])=8,"komórkowy","zagraniczne"))</f>
        <v>stacjonarny</v>
      </c>
      <c r="F9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76" s="13">
        <v>8596442</v>
      </c>
      <c r="P976" s="17">
        <v>42937</v>
      </c>
      <c r="Q976" s="18">
        <v>0.47105324074074073</v>
      </c>
      <c r="R976" s="18">
        <v>0.48011574074074076</v>
      </c>
      <c r="S976" s="13" t="s">
        <v>9</v>
      </c>
      <c r="T976" s="34">
        <v>14</v>
      </c>
      <c r="U976" s="13"/>
    </row>
    <row r="977" spans="1:21" hidden="1" x14ac:dyDescent="0.25">
      <c r="A977">
        <v>2435007</v>
      </c>
      <c r="B977" s="1">
        <v>42922</v>
      </c>
      <c r="C977" s="2">
        <v>0.47395833333333331</v>
      </c>
      <c r="D977" s="2">
        <v>0.47423611111111114</v>
      </c>
      <c r="E977" t="str">
        <f>IF(LEN(telefony3[[#This Row],[nr]])=7,"stacjonarny",IF(LEN(telefony3[[#This Row],[nr]])=8,"komórkowy","zagraniczne"))</f>
        <v>stacjonarny</v>
      </c>
      <c r="F9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77" s="11">
        <v>7273239</v>
      </c>
      <c r="P977" s="20">
        <v>42944</v>
      </c>
      <c r="Q977" s="21">
        <v>0.47111111111111109</v>
      </c>
      <c r="R977" s="21">
        <v>0.48017361111111112</v>
      </c>
      <c r="S977" s="11" t="s">
        <v>9</v>
      </c>
      <c r="T977" s="35">
        <v>14</v>
      </c>
      <c r="U977" s="11"/>
    </row>
    <row r="978" spans="1:21" hidden="1" x14ac:dyDescent="0.25">
      <c r="A978">
        <v>8489588</v>
      </c>
      <c r="B978" s="1">
        <v>42947</v>
      </c>
      <c r="C978" s="2">
        <v>0.46803240740740742</v>
      </c>
      <c r="D978" s="2">
        <v>0.47423611111111114</v>
      </c>
      <c r="E978" t="str">
        <f>IF(LEN(telefony3[[#This Row],[nr]])=7,"stacjonarny",IF(LEN(telefony3[[#This Row],[nr]])=8,"komórkowy","zagraniczne"))</f>
        <v>stacjonarny</v>
      </c>
      <c r="F9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978" s="13">
        <v>3691457</v>
      </c>
      <c r="P978" s="17">
        <v>42947</v>
      </c>
      <c r="Q978" s="18">
        <v>0.47366898148148145</v>
      </c>
      <c r="R978" s="18">
        <v>0.48020833333333335</v>
      </c>
      <c r="S978" s="13" t="s">
        <v>9</v>
      </c>
      <c r="T978" s="34">
        <v>10</v>
      </c>
      <c r="U978" s="13"/>
    </row>
    <row r="979" spans="1:21" hidden="1" x14ac:dyDescent="0.25">
      <c r="A979">
        <v>5809293</v>
      </c>
      <c r="B979" s="1">
        <v>42933</v>
      </c>
      <c r="C979" s="2">
        <v>0.46481481481481479</v>
      </c>
      <c r="D979" s="2">
        <v>0.47425925925925927</v>
      </c>
      <c r="E979" t="str">
        <f>IF(LEN(telefony3[[#This Row],[nr]])=7,"stacjonarny",IF(LEN(telefony3[[#This Row],[nr]])=8,"komórkowy","zagraniczne"))</f>
        <v>stacjonarny</v>
      </c>
      <c r="F9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979" s="11">
        <v>54136845</v>
      </c>
      <c r="P979" s="20">
        <v>42929</v>
      </c>
      <c r="Q979" s="21">
        <v>0.47890046296296296</v>
      </c>
      <c r="R979" s="21">
        <v>0.48042824074074075</v>
      </c>
      <c r="S979" s="11" t="s">
        <v>8</v>
      </c>
      <c r="T979" s="35">
        <v>3</v>
      </c>
      <c r="U979" s="11"/>
    </row>
    <row r="980" spans="1:21" hidden="1" x14ac:dyDescent="0.25">
      <c r="A980">
        <v>9356324</v>
      </c>
      <c r="B980" s="1">
        <v>42922</v>
      </c>
      <c r="C980" s="2">
        <v>0.46339120370370368</v>
      </c>
      <c r="D980" s="2">
        <v>0.47425925925925927</v>
      </c>
      <c r="E980" t="str">
        <f>IF(LEN(telefony3[[#This Row],[nr]])=7,"stacjonarny",IF(LEN(telefony3[[#This Row],[nr]])=8,"komórkowy","zagraniczne"))</f>
        <v>stacjonarny</v>
      </c>
      <c r="F9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980" s="13">
        <v>2406196</v>
      </c>
      <c r="P980" s="17">
        <v>42936</v>
      </c>
      <c r="Q980" s="18">
        <v>0.47244212962962961</v>
      </c>
      <c r="R980" s="18">
        <v>0.48127314814814814</v>
      </c>
      <c r="S980" s="13" t="s">
        <v>9</v>
      </c>
      <c r="T980" s="34">
        <v>13</v>
      </c>
      <c r="U980" s="13"/>
    </row>
    <row r="981" spans="1:21" hidden="1" x14ac:dyDescent="0.25">
      <c r="A981">
        <v>67748426</v>
      </c>
      <c r="B981" s="1">
        <v>42947</v>
      </c>
      <c r="C981" s="2">
        <v>0.47158564814814813</v>
      </c>
      <c r="D981" s="2">
        <v>0.47471064814814817</v>
      </c>
      <c r="E981" t="str">
        <f>IF(LEN(telefony3[[#This Row],[nr]])=7,"stacjonarny",IF(LEN(telefony3[[#This Row],[nr]])=8,"komórkowy","zagraniczne"))</f>
        <v>komórkowy</v>
      </c>
      <c r="F9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981" s="11">
        <v>98238772</v>
      </c>
      <c r="P981" s="20">
        <v>42926</v>
      </c>
      <c r="Q981" s="21">
        <v>0.47989583333333335</v>
      </c>
      <c r="R981" s="21">
        <v>0.48138888888888887</v>
      </c>
      <c r="S981" s="11" t="s">
        <v>8</v>
      </c>
      <c r="T981" s="35">
        <v>3</v>
      </c>
      <c r="U981" s="11"/>
    </row>
    <row r="982" spans="1:21" hidden="1" x14ac:dyDescent="0.25">
      <c r="A982">
        <v>71207090</v>
      </c>
      <c r="B982" s="1">
        <v>42923</v>
      </c>
      <c r="C982" s="2">
        <v>0.47127314814814814</v>
      </c>
      <c r="D982" s="2">
        <v>0.47475694444444444</v>
      </c>
      <c r="E982" t="str">
        <f>IF(LEN(telefony3[[#This Row],[nr]])=7,"stacjonarny",IF(LEN(telefony3[[#This Row],[nr]])=8,"komórkowy","zagraniczne"))</f>
        <v>komórkowy</v>
      </c>
      <c r="F9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982" s="13">
        <v>62836073</v>
      </c>
      <c r="P982" s="17">
        <v>42927</v>
      </c>
      <c r="Q982" s="18">
        <v>0.47739583333333335</v>
      </c>
      <c r="R982" s="18">
        <v>0.48168981481481482</v>
      </c>
      <c r="S982" s="13" t="s">
        <v>8</v>
      </c>
      <c r="T982" s="34">
        <v>7</v>
      </c>
      <c r="U982" s="13"/>
    </row>
    <row r="983" spans="1:21" hidden="1" x14ac:dyDescent="0.25">
      <c r="A983">
        <v>3465997</v>
      </c>
      <c r="B983" s="1">
        <v>42923</v>
      </c>
      <c r="C983" s="2">
        <v>0.47285879629629629</v>
      </c>
      <c r="D983" s="2">
        <v>0.47479166666666667</v>
      </c>
      <c r="E983" t="str">
        <f>IF(LEN(telefony3[[#This Row],[nr]])=7,"stacjonarny",IF(LEN(telefony3[[#This Row],[nr]])=8,"komórkowy","zagraniczne"))</f>
        <v>stacjonarny</v>
      </c>
      <c r="F9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83" s="11">
        <v>45081794</v>
      </c>
      <c r="P983" s="20">
        <v>42944</v>
      </c>
      <c r="Q983" s="21">
        <v>0.47928240740740741</v>
      </c>
      <c r="R983" s="21">
        <v>0.481875</v>
      </c>
      <c r="S983" s="11" t="s">
        <v>8</v>
      </c>
      <c r="T983" s="35">
        <v>4</v>
      </c>
      <c r="U983" s="11"/>
    </row>
    <row r="984" spans="1:21" hidden="1" x14ac:dyDescent="0.25">
      <c r="A984">
        <v>6326108</v>
      </c>
      <c r="B984" s="1">
        <v>42943</v>
      </c>
      <c r="C984" s="2">
        <v>0.46474537037037039</v>
      </c>
      <c r="D984" s="2">
        <v>0.47486111111111112</v>
      </c>
      <c r="E984" t="str">
        <f>IF(LEN(telefony3[[#This Row],[nr]])=7,"stacjonarny",IF(LEN(telefony3[[#This Row],[nr]])=8,"komórkowy","zagraniczne"))</f>
        <v>stacjonarny</v>
      </c>
      <c r="F9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84" s="13">
        <v>4371394</v>
      </c>
      <c r="P984" s="17">
        <v>42920</v>
      </c>
      <c r="Q984" s="18">
        <v>0.47967592592592595</v>
      </c>
      <c r="R984" s="18">
        <v>0.48236111111111113</v>
      </c>
      <c r="S984" s="13" t="s">
        <v>9</v>
      </c>
      <c r="T984" s="34">
        <v>4</v>
      </c>
      <c r="U984" s="13"/>
    </row>
    <row r="985" spans="1:21" hidden="1" x14ac:dyDescent="0.25">
      <c r="A985">
        <v>67064385</v>
      </c>
      <c r="B985" s="1">
        <v>42934</v>
      </c>
      <c r="C985" s="2">
        <v>0.46574074074074073</v>
      </c>
      <c r="D985" s="2">
        <v>0.47495370370370371</v>
      </c>
      <c r="E985" t="str">
        <f>IF(LEN(telefony3[[#This Row],[nr]])=7,"stacjonarny",IF(LEN(telefony3[[#This Row],[nr]])=8,"komórkowy","zagraniczne"))</f>
        <v>komórkowy</v>
      </c>
      <c r="F9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985" s="11">
        <v>4039284</v>
      </c>
      <c r="P985" s="20">
        <v>42921</v>
      </c>
      <c r="Q985" s="21">
        <v>0.47684027777777777</v>
      </c>
      <c r="R985" s="21">
        <v>0.4824074074074074</v>
      </c>
      <c r="S985" s="11" t="s">
        <v>9</v>
      </c>
      <c r="T985" s="35">
        <v>9</v>
      </c>
      <c r="U985" s="11"/>
    </row>
    <row r="986" spans="1:21" hidden="1" x14ac:dyDescent="0.25">
      <c r="A986">
        <v>8284495</v>
      </c>
      <c r="B986" s="1">
        <v>42941</v>
      </c>
      <c r="C986" s="2">
        <v>0.47385416666666669</v>
      </c>
      <c r="D986" s="2">
        <v>0.47505787037037039</v>
      </c>
      <c r="E986" t="str">
        <f>IF(LEN(telefony3[[#This Row],[nr]])=7,"stacjonarny",IF(LEN(telefony3[[#This Row],[nr]])=8,"komórkowy","zagraniczne"))</f>
        <v>stacjonarny</v>
      </c>
      <c r="F9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86" s="13">
        <v>3804078</v>
      </c>
      <c r="P986" s="17">
        <v>42937</v>
      </c>
      <c r="Q986" s="18">
        <v>0.4729976851851852</v>
      </c>
      <c r="R986" s="18">
        <v>0.48243055555555553</v>
      </c>
      <c r="S986" s="13" t="s">
        <v>9</v>
      </c>
      <c r="T986" s="34">
        <v>14</v>
      </c>
      <c r="U986" s="13"/>
    </row>
    <row r="987" spans="1:21" hidden="1" x14ac:dyDescent="0.25">
      <c r="A987">
        <v>3758539398</v>
      </c>
      <c r="B987" s="1">
        <v>42921</v>
      </c>
      <c r="C987" s="2">
        <v>0.47296296296296297</v>
      </c>
      <c r="D987" s="2">
        <v>0.47506944444444443</v>
      </c>
      <c r="E987" t="str">
        <f>IF(LEN(telefony3[[#This Row],[nr]])=7,"stacjonarny",IF(LEN(telefony3[[#This Row],[nr]])=8,"komórkowy","zagraniczne"))</f>
        <v>zagraniczne</v>
      </c>
      <c r="F9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987" s="11">
        <v>4471203</v>
      </c>
      <c r="P987" s="20">
        <v>42935</v>
      </c>
      <c r="Q987" s="21">
        <v>0.47298611111111111</v>
      </c>
      <c r="R987" s="21">
        <v>0.48247685185185185</v>
      </c>
      <c r="S987" s="11" t="s">
        <v>9</v>
      </c>
      <c r="T987" s="35">
        <v>14</v>
      </c>
      <c r="U987" s="11"/>
    </row>
    <row r="988" spans="1:21" hidden="1" x14ac:dyDescent="0.25">
      <c r="A988">
        <v>88929709</v>
      </c>
      <c r="B988" s="1">
        <v>42943</v>
      </c>
      <c r="C988" s="2">
        <v>0.46687499999999998</v>
      </c>
      <c r="D988" s="2">
        <v>0.47510416666666666</v>
      </c>
      <c r="E988" t="str">
        <f>IF(LEN(telefony3[[#This Row],[nr]])=7,"stacjonarny",IF(LEN(telefony3[[#This Row],[nr]])=8,"komórkowy","zagraniczne"))</f>
        <v>komórkowy</v>
      </c>
      <c r="F9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988" s="13">
        <v>2584185</v>
      </c>
      <c r="P988" s="17">
        <v>42934</v>
      </c>
      <c r="Q988" s="18">
        <v>0.47208333333333335</v>
      </c>
      <c r="R988" s="18">
        <v>0.48284722222222221</v>
      </c>
      <c r="S988" s="13" t="s">
        <v>9</v>
      </c>
      <c r="T988" s="34">
        <v>16</v>
      </c>
      <c r="U988" s="13"/>
    </row>
    <row r="989" spans="1:21" hidden="1" x14ac:dyDescent="0.25">
      <c r="A989">
        <v>1457083</v>
      </c>
      <c r="B989" s="1">
        <v>42941</v>
      </c>
      <c r="C989" s="2">
        <v>0.46381944444444445</v>
      </c>
      <c r="D989" s="2">
        <v>0.47520833333333334</v>
      </c>
      <c r="E989" t="str">
        <f>IF(LEN(telefony3[[#This Row],[nr]])=7,"stacjonarny",IF(LEN(telefony3[[#This Row],[nr]])=8,"komórkowy","zagraniczne"))</f>
        <v>stacjonarny</v>
      </c>
      <c r="F9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989" s="11">
        <v>2354992</v>
      </c>
      <c r="P989" s="20">
        <v>42937</v>
      </c>
      <c r="Q989" s="21">
        <v>0.4828587962962963</v>
      </c>
      <c r="R989" s="21">
        <v>0.48295138888888889</v>
      </c>
      <c r="S989" s="11" t="s">
        <v>9</v>
      </c>
      <c r="T989" s="35">
        <v>1</v>
      </c>
      <c r="U989" s="11"/>
    </row>
    <row r="990" spans="1:21" hidden="1" x14ac:dyDescent="0.25">
      <c r="A990">
        <v>1475008</v>
      </c>
      <c r="B990" s="1">
        <v>42940</v>
      </c>
      <c r="C990" s="2">
        <v>0.46489583333333334</v>
      </c>
      <c r="D990" s="2">
        <v>0.47530092592592593</v>
      </c>
      <c r="E990" t="str">
        <f>IF(LEN(telefony3[[#This Row],[nr]])=7,"stacjonarny",IF(LEN(telefony3[[#This Row],[nr]])=8,"komórkowy","zagraniczne"))</f>
        <v>stacjonarny</v>
      </c>
      <c r="F9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990" s="13">
        <v>3533421</v>
      </c>
      <c r="P990" s="17">
        <v>42942</v>
      </c>
      <c r="Q990" s="18">
        <v>0.47266203703703702</v>
      </c>
      <c r="R990" s="18">
        <v>0.48297453703703702</v>
      </c>
      <c r="S990" s="13" t="s">
        <v>9</v>
      </c>
      <c r="T990" s="34">
        <v>15</v>
      </c>
      <c r="U990" s="13"/>
    </row>
    <row r="991" spans="1:21" hidden="1" x14ac:dyDescent="0.25">
      <c r="A991">
        <v>1119740</v>
      </c>
      <c r="B991" s="1">
        <v>42928</v>
      </c>
      <c r="C991" s="2">
        <v>0.46663194444444445</v>
      </c>
      <c r="D991" s="2">
        <v>0.47532407407407407</v>
      </c>
      <c r="E991" t="str">
        <f>IF(LEN(telefony3[[#This Row],[nr]])=7,"stacjonarny",IF(LEN(telefony3[[#This Row],[nr]])=8,"komórkowy","zagraniczne"))</f>
        <v>stacjonarny</v>
      </c>
      <c r="F9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991" s="11">
        <v>8723323</v>
      </c>
      <c r="P991" s="20">
        <v>42934</v>
      </c>
      <c r="Q991" s="21">
        <v>0.47505787037037039</v>
      </c>
      <c r="R991" s="21">
        <v>0.48318287037037039</v>
      </c>
      <c r="S991" s="11" t="s">
        <v>9</v>
      </c>
      <c r="T991" s="35">
        <v>12</v>
      </c>
      <c r="U991" s="11"/>
    </row>
    <row r="992" spans="1:21" hidden="1" x14ac:dyDescent="0.25">
      <c r="A992">
        <v>2567031</v>
      </c>
      <c r="B992" s="1">
        <v>42941</v>
      </c>
      <c r="C992" s="2">
        <v>0.47077546296296297</v>
      </c>
      <c r="D992" s="2">
        <v>0.47538194444444443</v>
      </c>
      <c r="E992" t="str">
        <f>IF(LEN(telefony3[[#This Row],[nr]])=7,"stacjonarny",IF(LEN(telefony3[[#This Row],[nr]])=8,"komórkowy","zagraniczne"))</f>
        <v>stacjonarny</v>
      </c>
      <c r="F9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92" s="13">
        <v>76845076</v>
      </c>
      <c r="P992" s="17">
        <v>42934</v>
      </c>
      <c r="Q992" s="18">
        <v>0.47949074074074072</v>
      </c>
      <c r="R992" s="18">
        <v>0.48335648148148147</v>
      </c>
      <c r="S992" s="13" t="s">
        <v>8</v>
      </c>
      <c r="T992" s="34">
        <v>6</v>
      </c>
      <c r="U992" s="13"/>
    </row>
    <row r="993" spans="1:21" hidden="1" x14ac:dyDescent="0.25">
      <c r="A993">
        <v>3004967</v>
      </c>
      <c r="B993" s="1">
        <v>42943</v>
      </c>
      <c r="C993" s="2">
        <v>0.4707175925925926</v>
      </c>
      <c r="D993" s="2">
        <v>0.47547453703703701</v>
      </c>
      <c r="E993" t="str">
        <f>IF(LEN(telefony3[[#This Row],[nr]])=7,"stacjonarny",IF(LEN(telefony3[[#This Row],[nr]])=8,"komórkowy","zagraniczne"))</f>
        <v>stacjonarny</v>
      </c>
      <c r="F9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993" s="11">
        <v>1661633</v>
      </c>
      <c r="P993" s="20">
        <v>42944</v>
      </c>
      <c r="Q993" s="21">
        <v>0.48042824074074075</v>
      </c>
      <c r="R993" s="21">
        <v>0.48422453703703705</v>
      </c>
      <c r="S993" s="11" t="s">
        <v>9</v>
      </c>
      <c r="T993" s="35">
        <v>6</v>
      </c>
      <c r="U993" s="11"/>
    </row>
    <row r="994" spans="1:21" hidden="1" x14ac:dyDescent="0.25">
      <c r="A994">
        <v>1160932</v>
      </c>
      <c r="B994" s="1">
        <v>42942</v>
      </c>
      <c r="C994" s="2">
        <v>0.47515046296296298</v>
      </c>
      <c r="D994" s="2">
        <v>0.47552083333333334</v>
      </c>
      <c r="E994" t="str">
        <f>IF(LEN(telefony3[[#This Row],[nr]])=7,"stacjonarny",IF(LEN(telefony3[[#This Row],[nr]])=8,"komórkowy","zagraniczne"))</f>
        <v>stacjonarny</v>
      </c>
      <c r="F9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994" s="13">
        <v>6865322</v>
      </c>
      <c r="P994" s="17">
        <v>42941</v>
      </c>
      <c r="Q994" s="18">
        <v>0.47781249999999997</v>
      </c>
      <c r="R994" s="18">
        <v>0.48425925925925928</v>
      </c>
      <c r="S994" s="13" t="s">
        <v>9</v>
      </c>
      <c r="T994" s="34">
        <v>10</v>
      </c>
      <c r="U994" s="13"/>
    </row>
    <row r="995" spans="1:21" hidden="1" x14ac:dyDescent="0.25">
      <c r="A995">
        <v>5952625</v>
      </c>
      <c r="B995" s="1">
        <v>42941</v>
      </c>
      <c r="C995" s="2">
        <v>0.4729976851851852</v>
      </c>
      <c r="D995" s="2">
        <v>0.47553240740740743</v>
      </c>
      <c r="E995" t="str">
        <f>IF(LEN(telefony3[[#This Row],[nr]])=7,"stacjonarny",IF(LEN(telefony3[[#This Row],[nr]])=8,"komórkowy","zagraniczne"))</f>
        <v>stacjonarny</v>
      </c>
      <c r="F9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995" s="11">
        <v>94197168</v>
      </c>
      <c r="P995" s="20">
        <v>42928</v>
      </c>
      <c r="Q995" s="21">
        <v>0.47819444444444442</v>
      </c>
      <c r="R995" s="21">
        <v>0.48442129629629632</v>
      </c>
      <c r="S995" s="11" t="s">
        <v>8</v>
      </c>
      <c r="T995" s="35">
        <v>9</v>
      </c>
      <c r="U995" s="11"/>
    </row>
    <row r="996" spans="1:21" hidden="1" x14ac:dyDescent="0.25">
      <c r="A996">
        <v>9975967</v>
      </c>
      <c r="B996" s="1">
        <v>42944</v>
      </c>
      <c r="C996" s="2">
        <v>0.47454861111111113</v>
      </c>
      <c r="D996" s="2">
        <v>0.47562500000000002</v>
      </c>
      <c r="E996" t="str">
        <f>IF(LEN(telefony3[[#This Row],[nr]])=7,"stacjonarny",IF(LEN(telefony3[[#This Row],[nr]])=8,"komórkowy","zagraniczne"))</f>
        <v>stacjonarny</v>
      </c>
      <c r="F9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996" s="13">
        <v>5492379</v>
      </c>
      <c r="P996" s="17">
        <v>42930</v>
      </c>
      <c r="Q996" s="18">
        <v>0.47825231481481484</v>
      </c>
      <c r="R996" s="18">
        <v>0.48502314814814818</v>
      </c>
      <c r="S996" s="13" t="s">
        <v>9</v>
      </c>
      <c r="T996" s="34">
        <v>10</v>
      </c>
      <c r="U996" s="13"/>
    </row>
    <row r="997" spans="1:21" hidden="1" x14ac:dyDescent="0.25">
      <c r="A997">
        <v>3478173</v>
      </c>
      <c r="B997" s="1">
        <v>42947</v>
      </c>
      <c r="C997" s="2">
        <v>0.47357638888888887</v>
      </c>
      <c r="D997" s="2">
        <v>0.47564814814814815</v>
      </c>
      <c r="E997" t="str">
        <f>IF(LEN(telefony3[[#This Row],[nr]])=7,"stacjonarny",IF(LEN(telefony3[[#This Row],[nr]])=8,"komórkowy","zagraniczne"))</f>
        <v>stacjonarny</v>
      </c>
      <c r="F9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997" s="11">
        <v>6717763</v>
      </c>
      <c r="P997" s="20">
        <v>42947</v>
      </c>
      <c r="Q997" s="21">
        <v>0.47851851851851851</v>
      </c>
      <c r="R997" s="21">
        <v>0.48517361111111112</v>
      </c>
      <c r="S997" s="11" t="s">
        <v>9</v>
      </c>
      <c r="T997" s="35">
        <v>10</v>
      </c>
      <c r="U997" s="11"/>
    </row>
    <row r="998" spans="1:21" hidden="1" x14ac:dyDescent="0.25">
      <c r="A998">
        <v>8023179</v>
      </c>
      <c r="B998" s="1">
        <v>42942</v>
      </c>
      <c r="C998" s="2">
        <v>0.46703703703703703</v>
      </c>
      <c r="D998" s="2">
        <v>0.47568287037037038</v>
      </c>
      <c r="E998" t="str">
        <f>IF(LEN(telefony3[[#This Row],[nr]])=7,"stacjonarny",IF(LEN(telefony3[[#This Row],[nr]])=8,"komórkowy","zagraniczne"))</f>
        <v>stacjonarny</v>
      </c>
      <c r="F9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998" s="13">
        <v>4787793</v>
      </c>
      <c r="P998" s="17">
        <v>42919</v>
      </c>
      <c r="Q998" s="18">
        <v>0.47584490740740742</v>
      </c>
      <c r="R998" s="18">
        <v>0.48518518518518516</v>
      </c>
      <c r="S998" s="13" t="s">
        <v>9</v>
      </c>
      <c r="T998" s="34">
        <v>14</v>
      </c>
      <c r="U998" s="13"/>
    </row>
    <row r="999" spans="1:21" hidden="1" x14ac:dyDescent="0.25">
      <c r="A999">
        <v>1458287</v>
      </c>
      <c r="B999" s="1">
        <v>42921</v>
      </c>
      <c r="C999" s="2">
        <v>0.47060185185185183</v>
      </c>
      <c r="D999" s="2">
        <v>0.47584490740740742</v>
      </c>
      <c r="E999" t="str">
        <f>IF(LEN(telefony3[[#This Row],[nr]])=7,"stacjonarny",IF(LEN(telefony3[[#This Row],[nr]])=8,"komórkowy","zagraniczne"))</f>
        <v>stacjonarny</v>
      </c>
      <c r="F9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999" s="11">
        <v>17490780</v>
      </c>
      <c r="P999" s="20">
        <v>42923</v>
      </c>
      <c r="Q999" s="21">
        <v>0.47409722222222223</v>
      </c>
      <c r="R999" s="21">
        <v>0.48534722222222221</v>
      </c>
      <c r="S999" s="11" t="s">
        <v>8</v>
      </c>
      <c r="T999" s="35">
        <v>17</v>
      </c>
      <c r="U999" s="11"/>
    </row>
    <row r="1000" spans="1:21" hidden="1" x14ac:dyDescent="0.25">
      <c r="A1000">
        <v>4535172</v>
      </c>
      <c r="B1000" s="1">
        <v>42934</v>
      </c>
      <c r="C1000" s="2">
        <v>0.4750462962962963</v>
      </c>
      <c r="D1000" s="2">
        <v>0.47592592592592592</v>
      </c>
      <c r="E1000" t="str">
        <f>IF(LEN(telefony3[[#This Row],[nr]])=7,"stacjonarny",IF(LEN(telefony3[[#This Row],[nr]])=8,"komórkowy","zagraniczne"))</f>
        <v>stacjonarny</v>
      </c>
      <c r="F10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000" s="13">
        <v>7627829</v>
      </c>
      <c r="P1000" s="17">
        <v>42930</v>
      </c>
      <c r="Q1000" s="18">
        <v>0.4742824074074074</v>
      </c>
      <c r="R1000" s="18">
        <v>0.48538194444444444</v>
      </c>
      <c r="S1000" s="13" t="s">
        <v>9</v>
      </c>
      <c r="T1000" s="34">
        <v>16</v>
      </c>
      <c r="U1000" s="13"/>
    </row>
    <row r="1001" spans="1:21" hidden="1" x14ac:dyDescent="0.25">
      <c r="A1001">
        <v>7066389</v>
      </c>
      <c r="B1001" s="1">
        <v>42940</v>
      </c>
      <c r="C1001" s="2">
        <v>0.47590277777777779</v>
      </c>
      <c r="D1001" s="2">
        <v>0.47621527777777778</v>
      </c>
      <c r="E1001" t="str">
        <f>IF(LEN(telefony3[[#This Row],[nr]])=7,"stacjonarny",IF(LEN(telefony3[[#This Row],[nr]])=8,"komórkowy","zagraniczne"))</f>
        <v>stacjonarny</v>
      </c>
      <c r="F10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001" s="11">
        <v>6420583</v>
      </c>
      <c r="P1001" s="20">
        <v>42922</v>
      </c>
      <c r="Q1001" s="21">
        <v>0.48</v>
      </c>
      <c r="R1001" s="21">
        <v>0.48539351851851853</v>
      </c>
      <c r="S1001" s="11" t="s">
        <v>9</v>
      </c>
      <c r="T1001" s="35">
        <v>8</v>
      </c>
      <c r="U1001" s="11"/>
    </row>
    <row r="1002" spans="1:21" hidden="1" x14ac:dyDescent="0.25">
      <c r="A1002">
        <v>9182658</v>
      </c>
      <c r="B1002" s="1">
        <v>42930</v>
      </c>
      <c r="C1002" s="2">
        <v>0.47594907407407405</v>
      </c>
      <c r="D1002" s="2">
        <v>0.47641203703703705</v>
      </c>
      <c r="E1002" t="str">
        <f>IF(LEN(telefony3[[#This Row],[nr]])=7,"stacjonarny",IF(LEN(telefony3[[#This Row],[nr]])=8,"komórkowy","zagraniczne"))</f>
        <v>stacjonarny</v>
      </c>
      <c r="F10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002" s="13">
        <v>79381100</v>
      </c>
      <c r="P1002" s="17">
        <v>42919</v>
      </c>
      <c r="Q1002" s="18">
        <v>0.48078703703703701</v>
      </c>
      <c r="R1002" s="18">
        <v>0.48550925925925925</v>
      </c>
      <c r="S1002" s="13" t="s">
        <v>8</v>
      </c>
      <c r="T1002" s="34">
        <v>7</v>
      </c>
      <c r="U1002" s="13"/>
    </row>
    <row r="1003" spans="1:21" hidden="1" x14ac:dyDescent="0.25">
      <c r="A1003">
        <v>7225111</v>
      </c>
      <c r="B1003" s="1">
        <v>42947</v>
      </c>
      <c r="C1003" s="2">
        <v>0.47314814814814815</v>
      </c>
      <c r="D1003" s="2">
        <v>0.47643518518518518</v>
      </c>
      <c r="E1003" t="str">
        <f>IF(LEN(telefony3[[#This Row],[nr]])=7,"stacjonarny",IF(LEN(telefony3[[#This Row],[nr]])=8,"komórkowy","zagraniczne"))</f>
        <v>stacjonarny</v>
      </c>
      <c r="F10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03" s="11">
        <v>1309359</v>
      </c>
      <c r="P1003" s="20">
        <v>42930</v>
      </c>
      <c r="Q1003" s="21">
        <v>0.48422453703703705</v>
      </c>
      <c r="R1003" s="21">
        <v>0.48562499999999997</v>
      </c>
      <c r="S1003" s="11" t="s">
        <v>9</v>
      </c>
      <c r="T1003" s="35">
        <v>3</v>
      </c>
      <c r="U1003" s="11"/>
    </row>
    <row r="1004" spans="1:21" hidden="1" x14ac:dyDescent="0.25">
      <c r="A1004">
        <v>8733120283</v>
      </c>
      <c r="B1004" s="1">
        <v>42929</v>
      </c>
      <c r="C1004" s="2">
        <v>0.47134259259259259</v>
      </c>
      <c r="D1004" s="2">
        <v>0.47659722222222223</v>
      </c>
      <c r="E1004" t="str">
        <f>IF(LEN(telefony3[[#This Row],[nr]])=7,"stacjonarny",IF(LEN(telefony3[[#This Row],[nr]])=8,"komórkowy","zagraniczne"))</f>
        <v>zagraniczne</v>
      </c>
      <c r="F10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04" s="13">
        <v>2861766</v>
      </c>
      <c r="P1004" s="17">
        <v>42930</v>
      </c>
      <c r="Q1004" s="18">
        <v>0.48138888888888887</v>
      </c>
      <c r="R1004" s="18">
        <v>0.48574074074074075</v>
      </c>
      <c r="S1004" s="13" t="s">
        <v>9</v>
      </c>
      <c r="T1004" s="34">
        <v>7</v>
      </c>
      <c r="U1004" s="13"/>
    </row>
    <row r="1005" spans="1:21" hidden="1" x14ac:dyDescent="0.25">
      <c r="A1005">
        <v>57211290</v>
      </c>
      <c r="B1005" s="1">
        <v>42947</v>
      </c>
      <c r="C1005" s="2">
        <v>0.46987268518518521</v>
      </c>
      <c r="D1005" s="2">
        <v>0.47664351851851849</v>
      </c>
      <c r="E1005" t="str">
        <f>IF(LEN(telefony3[[#This Row],[nr]])=7,"stacjonarny",IF(LEN(telefony3[[#This Row],[nr]])=8,"komórkowy","zagraniczne"))</f>
        <v>komórkowy</v>
      </c>
      <c r="F10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05" s="11">
        <v>7236035</v>
      </c>
      <c r="P1005" s="20">
        <v>42921</v>
      </c>
      <c r="Q1005" s="21">
        <v>0.48149305555555555</v>
      </c>
      <c r="R1005" s="21">
        <v>0.48582175925925924</v>
      </c>
      <c r="S1005" s="11" t="s">
        <v>9</v>
      </c>
      <c r="T1005" s="35">
        <v>7</v>
      </c>
      <c r="U1005" s="11"/>
    </row>
    <row r="1006" spans="1:21" hidden="1" x14ac:dyDescent="0.25">
      <c r="A1006">
        <v>73690742</v>
      </c>
      <c r="B1006" s="1">
        <v>42919</v>
      </c>
      <c r="C1006" s="2">
        <v>0.46766203703703701</v>
      </c>
      <c r="D1006" s="2">
        <v>0.4767939814814815</v>
      </c>
      <c r="E1006" t="str">
        <f>IF(LEN(telefony3[[#This Row],[nr]])=7,"stacjonarny",IF(LEN(telefony3[[#This Row],[nr]])=8,"komórkowy","zagraniczne"))</f>
        <v>komórkowy</v>
      </c>
      <c r="F10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06" s="13">
        <v>6320579</v>
      </c>
      <c r="P1006" s="17">
        <v>42942</v>
      </c>
      <c r="Q1006" s="18">
        <v>0.48082175925925924</v>
      </c>
      <c r="R1006" s="18">
        <v>0.48585648148148147</v>
      </c>
      <c r="S1006" s="13" t="s">
        <v>9</v>
      </c>
      <c r="T1006" s="34">
        <v>8</v>
      </c>
      <c r="U1006" s="13"/>
    </row>
    <row r="1007" spans="1:21" hidden="1" x14ac:dyDescent="0.25">
      <c r="A1007">
        <v>9046365</v>
      </c>
      <c r="B1007" s="1">
        <v>42936</v>
      </c>
      <c r="C1007" s="2">
        <v>0.47531250000000003</v>
      </c>
      <c r="D1007" s="2">
        <v>0.47684027777777777</v>
      </c>
      <c r="E1007" t="str">
        <f>IF(LEN(telefony3[[#This Row],[nr]])=7,"stacjonarny",IF(LEN(telefony3[[#This Row],[nr]])=8,"komórkowy","zagraniczne"))</f>
        <v>stacjonarny</v>
      </c>
      <c r="F10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07" s="11">
        <v>3177370</v>
      </c>
      <c r="P1007" s="20">
        <v>42921</v>
      </c>
      <c r="Q1007" s="21">
        <v>0.47972222222222222</v>
      </c>
      <c r="R1007" s="21">
        <v>0.48660879629629628</v>
      </c>
      <c r="S1007" s="11" t="s">
        <v>9</v>
      </c>
      <c r="T1007" s="35">
        <v>10</v>
      </c>
      <c r="U1007" s="11"/>
    </row>
    <row r="1008" spans="1:21" hidden="1" x14ac:dyDescent="0.25">
      <c r="A1008">
        <v>5418543</v>
      </c>
      <c r="B1008" s="1">
        <v>42947</v>
      </c>
      <c r="C1008" s="2">
        <v>0.47315972222222225</v>
      </c>
      <c r="D1008" s="2">
        <v>0.47687499999999999</v>
      </c>
      <c r="E1008" t="str">
        <f>IF(LEN(telefony3[[#This Row],[nr]])=7,"stacjonarny",IF(LEN(telefony3[[#This Row],[nr]])=8,"komórkowy","zagraniczne"))</f>
        <v>stacjonarny</v>
      </c>
      <c r="F10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08" s="13">
        <v>6312012</v>
      </c>
      <c r="P1008" s="17">
        <v>42937</v>
      </c>
      <c r="Q1008" s="18">
        <v>0.47697916666666668</v>
      </c>
      <c r="R1008" s="18">
        <v>0.48678240740740741</v>
      </c>
      <c r="S1008" s="13" t="s">
        <v>9</v>
      </c>
      <c r="T1008" s="34">
        <v>15</v>
      </c>
      <c r="U1008" s="13"/>
    </row>
    <row r="1009" spans="1:21" hidden="1" x14ac:dyDescent="0.25">
      <c r="A1009">
        <v>8130722</v>
      </c>
      <c r="B1009" s="1">
        <v>42926</v>
      </c>
      <c r="C1009" s="2">
        <v>0.46649305555555554</v>
      </c>
      <c r="D1009" s="2">
        <v>0.47717592592592595</v>
      </c>
      <c r="E1009" t="str">
        <f>IF(LEN(telefony3[[#This Row],[nr]])=7,"stacjonarny",IF(LEN(telefony3[[#This Row],[nr]])=8,"komórkowy","zagraniczne"))</f>
        <v>stacjonarny</v>
      </c>
      <c r="F10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009" s="11">
        <v>12063341</v>
      </c>
      <c r="P1009" s="20">
        <v>42934</v>
      </c>
      <c r="Q1009" s="21">
        <v>0.48378472222222224</v>
      </c>
      <c r="R1009" s="21">
        <v>0.48681712962962964</v>
      </c>
      <c r="S1009" s="11" t="s">
        <v>8</v>
      </c>
      <c r="T1009" s="35">
        <v>5</v>
      </c>
      <c r="U1009" s="11"/>
    </row>
    <row r="1010" spans="1:21" hidden="1" x14ac:dyDescent="0.25">
      <c r="A1010">
        <v>4657345</v>
      </c>
      <c r="B1010" s="1">
        <v>42930</v>
      </c>
      <c r="C1010" s="2">
        <v>0.46988425925925925</v>
      </c>
      <c r="D1010" s="2">
        <v>0.47721064814814818</v>
      </c>
      <c r="E1010" t="str">
        <f>IF(LEN(telefony3[[#This Row],[nr]])=7,"stacjonarny",IF(LEN(telefony3[[#This Row],[nr]])=8,"komórkowy","zagraniczne"))</f>
        <v>stacjonarny</v>
      </c>
      <c r="F10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010" s="13">
        <v>6426246</v>
      </c>
      <c r="P1010" s="17">
        <v>42947</v>
      </c>
      <c r="Q1010" s="18">
        <v>0.48174768518518518</v>
      </c>
      <c r="R1010" s="18">
        <v>0.48682870370370368</v>
      </c>
      <c r="S1010" s="13" t="s">
        <v>9</v>
      </c>
      <c r="T1010" s="34">
        <v>8</v>
      </c>
      <c r="U1010" s="13"/>
    </row>
    <row r="1011" spans="1:21" hidden="1" x14ac:dyDescent="0.25">
      <c r="A1011">
        <v>9088045</v>
      </c>
      <c r="B1011" s="1">
        <v>42933</v>
      </c>
      <c r="C1011" s="2">
        <v>0.47714120370370372</v>
      </c>
      <c r="D1011" s="2">
        <v>0.47728009259259258</v>
      </c>
      <c r="E1011" t="str">
        <f>IF(LEN(telefony3[[#This Row],[nr]])=7,"stacjonarny",IF(LEN(telefony3[[#This Row],[nr]])=8,"komórkowy","zagraniczne"))</f>
        <v>stacjonarny</v>
      </c>
      <c r="F10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011" s="11">
        <v>5713477</v>
      </c>
      <c r="P1011" s="20">
        <v>42941</v>
      </c>
      <c r="Q1011" s="21">
        <v>0.4770138888888889</v>
      </c>
      <c r="R1011" s="21">
        <v>0.48685185185185187</v>
      </c>
      <c r="S1011" s="11" t="s">
        <v>9</v>
      </c>
      <c r="T1011" s="35">
        <v>15</v>
      </c>
      <c r="U1011" s="11"/>
    </row>
    <row r="1012" spans="1:21" hidden="1" x14ac:dyDescent="0.25">
      <c r="A1012">
        <v>5354141</v>
      </c>
      <c r="B1012" s="1">
        <v>42941</v>
      </c>
      <c r="C1012" s="2">
        <v>0.47591435185185182</v>
      </c>
      <c r="D1012" s="2">
        <v>0.47734953703703703</v>
      </c>
      <c r="E1012" t="str">
        <f>IF(LEN(telefony3[[#This Row],[nr]])=7,"stacjonarny",IF(LEN(telefony3[[#This Row],[nr]])=8,"komórkowy","zagraniczne"))</f>
        <v>stacjonarny</v>
      </c>
      <c r="F10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12" s="13">
        <v>6333547</v>
      </c>
      <c r="P1012" s="17">
        <v>42923</v>
      </c>
      <c r="Q1012" s="18">
        <v>0.4788425925925926</v>
      </c>
      <c r="R1012" s="18">
        <v>0.48685185185185187</v>
      </c>
      <c r="S1012" s="13" t="s">
        <v>9</v>
      </c>
      <c r="T1012" s="34">
        <v>12</v>
      </c>
      <c r="U1012" s="13"/>
    </row>
    <row r="1013" spans="1:21" hidden="1" x14ac:dyDescent="0.25">
      <c r="A1013">
        <v>8471021</v>
      </c>
      <c r="B1013" s="1">
        <v>42921</v>
      </c>
      <c r="C1013" s="2">
        <v>0.47431712962962963</v>
      </c>
      <c r="D1013" s="2">
        <v>0.47746527777777775</v>
      </c>
      <c r="E1013" t="str">
        <f>IF(LEN(telefony3[[#This Row],[nr]])=7,"stacjonarny",IF(LEN(telefony3[[#This Row],[nr]])=8,"komórkowy","zagraniczne"))</f>
        <v>stacjonarny</v>
      </c>
      <c r="F10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13" s="11">
        <v>3202610</v>
      </c>
      <c r="P1013" s="20">
        <v>42943</v>
      </c>
      <c r="Q1013" s="21">
        <v>0.48528935185185185</v>
      </c>
      <c r="R1013" s="21">
        <v>0.48694444444444446</v>
      </c>
      <c r="S1013" s="11" t="s">
        <v>9</v>
      </c>
      <c r="T1013" s="35">
        <v>3</v>
      </c>
      <c r="U1013" s="11"/>
    </row>
    <row r="1014" spans="1:21" hidden="1" x14ac:dyDescent="0.25">
      <c r="A1014">
        <v>3127402</v>
      </c>
      <c r="B1014" s="1">
        <v>42920</v>
      </c>
      <c r="C1014" s="2">
        <v>0.46861111111111109</v>
      </c>
      <c r="D1014" s="2">
        <v>0.47747685185185185</v>
      </c>
      <c r="E1014" t="str">
        <f>IF(LEN(telefony3[[#This Row],[nr]])=7,"stacjonarny",IF(LEN(telefony3[[#This Row],[nr]])=8,"komórkowy","zagraniczne"))</f>
        <v>stacjonarny</v>
      </c>
      <c r="F10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014" s="13">
        <v>90271112</v>
      </c>
      <c r="P1014" s="17">
        <v>42920</v>
      </c>
      <c r="Q1014" s="18">
        <v>0.4805787037037037</v>
      </c>
      <c r="R1014" s="18">
        <v>0.48696759259259259</v>
      </c>
      <c r="S1014" s="13" t="s">
        <v>8</v>
      </c>
      <c r="T1014" s="34">
        <v>10</v>
      </c>
      <c r="U1014" s="13"/>
    </row>
    <row r="1015" spans="1:21" hidden="1" x14ac:dyDescent="0.25">
      <c r="A1015">
        <v>1909553</v>
      </c>
      <c r="B1015" s="1">
        <v>42927</v>
      </c>
      <c r="C1015" s="2">
        <v>0.47193287037037035</v>
      </c>
      <c r="D1015" s="2">
        <v>0.47763888888888889</v>
      </c>
      <c r="E1015" t="str">
        <f>IF(LEN(telefony3[[#This Row],[nr]])=7,"stacjonarny",IF(LEN(telefony3[[#This Row],[nr]])=8,"komórkowy","zagraniczne"))</f>
        <v>stacjonarny</v>
      </c>
      <c r="F10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15" s="11">
        <v>1519891</v>
      </c>
      <c r="P1015" s="20">
        <v>42933</v>
      </c>
      <c r="Q1015" s="21">
        <v>0.47604166666666664</v>
      </c>
      <c r="R1015" s="21">
        <v>0.48714120370370373</v>
      </c>
      <c r="S1015" s="11" t="s">
        <v>9</v>
      </c>
      <c r="T1015" s="35">
        <v>16</v>
      </c>
      <c r="U1015" s="11"/>
    </row>
    <row r="1016" spans="1:21" hidden="1" x14ac:dyDescent="0.25">
      <c r="A1016">
        <v>3072421</v>
      </c>
      <c r="B1016" s="1">
        <v>42927</v>
      </c>
      <c r="C1016" s="2">
        <v>0.46942129629629631</v>
      </c>
      <c r="D1016" s="2">
        <v>0.47766203703703702</v>
      </c>
      <c r="E1016" t="str">
        <f>IF(LEN(telefony3[[#This Row],[nr]])=7,"stacjonarny",IF(LEN(telefony3[[#This Row],[nr]])=8,"komórkowy","zagraniczne"))</f>
        <v>stacjonarny</v>
      </c>
      <c r="F10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016" s="13">
        <v>8655825</v>
      </c>
      <c r="P1016" s="17">
        <v>42928</v>
      </c>
      <c r="Q1016" s="18">
        <v>0.48251157407407408</v>
      </c>
      <c r="R1016" s="18">
        <v>0.48732638888888891</v>
      </c>
      <c r="S1016" s="13" t="s">
        <v>9</v>
      </c>
      <c r="T1016" s="34">
        <v>7</v>
      </c>
      <c r="U1016" s="13"/>
    </row>
    <row r="1017" spans="1:21" hidden="1" x14ac:dyDescent="0.25">
      <c r="A1017">
        <v>6118241</v>
      </c>
      <c r="B1017" s="1">
        <v>42926</v>
      </c>
      <c r="C1017" s="2">
        <v>0.47462962962962962</v>
      </c>
      <c r="D1017" s="2">
        <v>0.47839120370370369</v>
      </c>
      <c r="E1017" t="str">
        <f>IF(LEN(telefony3[[#This Row],[nr]])=7,"stacjonarny",IF(LEN(telefony3[[#This Row],[nr]])=8,"komórkowy","zagraniczne"))</f>
        <v>stacjonarny</v>
      </c>
      <c r="F10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17" s="11">
        <v>4657345</v>
      </c>
      <c r="P1017" s="20">
        <v>42919</v>
      </c>
      <c r="Q1017" s="21">
        <v>0.48489583333333336</v>
      </c>
      <c r="R1017" s="21">
        <v>0.48734953703703704</v>
      </c>
      <c r="S1017" s="11" t="s">
        <v>9</v>
      </c>
      <c r="T1017" s="35">
        <v>4</v>
      </c>
      <c r="U1017" s="11"/>
    </row>
    <row r="1018" spans="1:21" hidden="1" x14ac:dyDescent="0.25">
      <c r="A1018">
        <v>79890857</v>
      </c>
      <c r="B1018" s="1">
        <v>42937</v>
      </c>
      <c r="C1018" s="2">
        <v>0.47285879629629629</v>
      </c>
      <c r="D1018" s="2">
        <v>0.47846064814814815</v>
      </c>
      <c r="E1018" t="str">
        <f>IF(LEN(telefony3[[#This Row],[nr]])=7,"stacjonarny",IF(LEN(telefony3[[#This Row],[nr]])=8,"komórkowy","zagraniczne"))</f>
        <v>komórkowy</v>
      </c>
      <c r="F10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18" s="13">
        <v>13484133</v>
      </c>
      <c r="P1018" s="17">
        <v>42919</v>
      </c>
      <c r="Q1018" s="18">
        <v>0.48254629629629631</v>
      </c>
      <c r="R1018" s="18">
        <v>0.48739583333333331</v>
      </c>
      <c r="S1018" s="13" t="s">
        <v>8</v>
      </c>
      <c r="T1018" s="34">
        <v>7</v>
      </c>
      <c r="U1018" s="13"/>
    </row>
    <row r="1019" spans="1:21" hidden="1" x14ac:dyDescent="0.25">
      <c r="A1019">
        <v>7088840</v>
      </c>
      <c r="B1019" s="1">
        <v>42933</v>
      </c>
      <c r="C1019" s="2">
        <v>0.46711805555555558</v>
      </c>
      <c r="D1019" s="2">
        <v>0.47856481481481483</v>
      </c>
      <c r="E1019" t="str">
        <f>IF(LEN(telefony3[[#This Row],[nr]])=7,"stacjonarny",IF(LEN(telefony3[[#This Row],[nr]])=8,"komórkowy","zagraniczne"))</f>
        <v>stacjonarny</v>
      </c>
      <c r="F10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019" s="11">
        <v>6919928</v>
      </c>
      <c r="P1019" s="20">
        <v>42944</v>
      </c>
      <c r="Q1019" s="21">
        <v>0.4783101851851852</v>
      </c>
      <c r="R1019" s="21">
        <v>0.48770833333333335</v>
      </c>
      <c r="S1019" s="11" t="s">
        <v>9</v>
      </c>
      <c r="T1019" s="35">
        <v>14</v>
      </c>
      <c r="U1019" s="11"/>
    </row>
    <row r="1020" spans="1:21" hidden="1" x14ac:dyDescent="0.25">
      <c r="A1020">
        <v>5107477025</v>
      </c>
      <c r="B1020" s="1">
        <v>42919</v>
      </c>
      <c r="C1020" s="2">
        <v>0.47125</v>
      </c>
      <c r="D1020" s="2">
        <v>0.47871527777777778</v>
      </c>
      <c r="E1020" t="str">
        <f>IF(LEN(telefony3[[#This Row],[nr]])=7,"stacjonarny",IF(LEN(telefony3[[#This Row],[nr]])=8,"komórkowy","zagraniczne"))</f>
        <v>zagraniczne</v>
      </c>
      <c r="F10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020" s="13">
        <v>1766133</v>
      </c>
      <c r="P1020" s="17">
        <v>42937</v>
      </c>
      <c r="Q1020" s="18">
        <v>0.48439814814814813</v>
      </c>
      <c r="R1020" s="18">
        <v>0.4878587962962963</v>
      </c>
      <c r="S1020" s="13" t="s">
        <v>9</v>
      </c>
      <c r="T1020" s="34">
        <v>5</v>
      </c>
      <c r="U1020" s="13"/>
    </row>
    <row r="1021" spans="1:21" hidden="1" x14ac:dyDescent="0.25">
      <c r="A1021">
        <v>87702896</v>
      </c>
      <c r="B1021" s="1">
        <v>42928</v>
      </c>
      <c r="C1021" s="2">
        <v>0.47358796296296296</v>
      </c>
      <c r="D1021" s="2">
        <v>0.47878472222222224</v>
      </c>
      <c r="E1021" t="str">
        <f>IF(LEN(telefony3[[#This Row],[nr]])=7,"stacjonarny",IF(LEN(telefony3[[#This Row],[nr]])=8,"komórkowy","zagraniczne"))</f>
        <v>komórkowy</v>
      </c>
      <c r="F10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21" s="11">
        <v>90993861</v>
      </c>
      <c r="P1021" s="20">
        <v>42936</v>
      </c>
      <c r="Q1021" s="21">
        <v>0.48280092592592594</v>
      </c>
      <c r="R1021" s="21">
        <v>0.48798611111111112</v>
      </c>
      <c r="S1021" s="11" t="s">
        <v>8</v>
      </c>
      <c r="T1021" s="35">
        <v>8</v>
      </c>
      <c r="U1021" s="11"/>
    </row>
    <row r="1022" spans="1:21" hidden="1" x14ac:dyDescent="0.25">
      <c r="A1022">
        <v>6439414</v>
      </c>
      <c r="B1022" s="1">
        <v>42947</v>
      </c>
      <c r="C1022" s="2">
        <v>0.47349537037037037</v>
      </c>
      <c r="D1022" s="2">
        <v>0.47881944444444446</v>
      </c>
      <c r="E1022" t="str">
        <f>IF(LEN(telefony3[[#This Row],[nr]])=7,"stacjonarny",IF(LEN(telefony3[[#This Row],[nr]])=8,"komórkowy","zagraniczne"))</f>
        <v>stacjonarny</v>
      </c>
      <c r="F10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22" s="13">
        <v>1639829</v>
      </c>
      <c r="P1022" s="17">
        <v>42944</v>
      </c>
      <c r="Q1022" s="18">
        <v>0.4815740740740741</v>
      </c>
      <c r="R1022" s="18">
        <v>0.48802083333333335</v>
      </c>
      <c r="S1022" s="13" t="s">
        <v>9</v>
      </c>
      <c r="T1022" s="34">
        <v>10</v>
      </c>
      <c r="U1022" s="13"/>
    </row>
    <row r="1023" spans="1:21" hidden="1" x14ac:dyDescent="0.25">
      <c r="A1023">
        <v>29771613</v>
      </c>
      <c r="B1023" s="1">
        <v>42933</v>
      </c>
      <c r="C1023" s="2">
        <v>0.47706018518518517</v>
      </c>
      <c r="D1023" s="2">
        <v>0.47881944444444446</v>
      </c>
      <c r="E1023" t="str">
        <f>IF(LEN(telefony3[[#This Row],[nr]])=7,"stacjonarny",IF(LEN(telefony3[[#This Row],[nr]])=8,"komórkowy","zagraniczne"))</f>
        <v>komórkowy</v>
      </c>
      <c r="F10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23" s="11">
        <v>6021417</v>
      </c>
      <c r="P1023" s="20">
        <v>42942</v>
      </c>
      <c r="Q1023" s="21">
        <v>0.48534722222222221</v>
      </c>
      <c r="R1023" s="21">
        <v>0.48814814814814816</v>
      </c>
      <c r="S1023" s="11" t="s">
        <v>9</v>
      </c>
      <c r="T1023" s="35">
        <v>5</v>
      </c>
      <c r="U1023" s="11"/>
    </row>
    <row r="1024" spans="1:21" hidden="1" x14ac:dyDescent="0.25">
      <c r="A1024">
        <v>4191600</v>
      </c>
      <c r="B1024" s="1">
        <v>42930</v>
      </c>
      <c r="C1024" s="2">
        <v>0.47799768518518521</v>
      </c>
      <c r="D1024" s="2">
        <v>0.47905092592592591</v>
      </c>
      <c r="E1024" t="str">
        <f>IF(LEN(telefony3[[#This Row],[nr]])=7,"stacjonarny",IF(LEN(telefony3[[#This Row],[nr]])=8,"komórkowy","zagraniczne"))</f>
        <v>stacjonarny</v>
      </c>
      <c r="F10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024" s="13">
        <v>61228399</v>
      </c>
      <c r="P1024" s="17">
        <v>42947</v>
      </c>
      <c r="Q1024" s="18">
        <v>0.48053240740740738</v>
      </c>
      <c r="R1024" s="18">
        <v>0.48828703703703702</v>
      </c>
      <c r="S1024" s="13" t="s">
        <v>8</v>
      </c>
      <c r="T1024" s="34">
        <v>12</v>
      </c>
      <c r="U1024" s="13"/>
    </row>
    <row r="1025" spans="1:21" hidden="1" x14ac:dyDescent="0.25">
      <c r="A1025">
        <v>1721264</v>
      </c>
      <c r="B1025" s="1">
        <v>42943</v>
      </c>
      <c r="C1025" s="2">
        <v>0.47394675925925928</v>
      </c>
      <c r="D1025" s="2">
        <v>0.47922453703703705</v>
      </c>
      <c r="E1025" t="str">
        <f>IF(LEN(telefony3[[#This Row],[nr]])=7,"stacjonarny",IF(LEN(telefony3[[#This Row],[nr]])=8,"komórkowy","zagraniczne"))</f>
        <v>stacjonarny</v>
      </c>
      <c r="F10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25" s="11">
        <v>49920930</v>
      </c>
      <c r="P1025" s="20">
        <v>42941</v>
      </c>
      <c r="Q1025" s="21">
        <v>0.48457175925925927</v>
      </c>
      <c r="R1025" s="21">
        <v>0.48851851851851852</v>
      </c>
      <c r="S1025" s="11" t="s">
        <v>8</v>
      </c>
      <c r="T1025" s="35">
        <v>6</v>
      </c>
      <c r="U1025" s="11"/>
    </row>
    <row r="1026" spans="1:21" hidden="1" x14ac:dyDescent="0.25">
      <c r="A1026">
        <v>5231877</v>
      </c>
      <c r="B1026" s="1">
        <v>42943</v>
      </c>
      <c r="C1026" s="2">
        <v>0.47550925925925924</v>
      </c>
      <c r="D1026" s="2">
        <v>0.47930555555555554</v>
      </c>
      <c r="E1026" t="str">
        <f>IF(LEN(telefony3[[#This Row],[nr]])=7,"stacjonarny",IF(LEN(telefony3[[#This Row],[nr]])=8,"komórkowy","zagraniczne"))</f>
        <v>stacjonarny</v>
      </c>
      <c r="F10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26" s="13">
        <v>8585321</v>
      </c>
      <c r="P1026" s="17">
        <v>42947</v>
      </c>
      <c r="Q1026" s="18">
        <v>0.48424768518518518</v>
      </c>
      <c r="R1026" s="18">
        <v>0.48873842592592592</v>
      </c>
      <c r="S1026" s="13" t="s">
        <v>9</v>
      </c>
      <c r="T1026" s="34">
        <v>7</v>
      </c>
      <c r="U1026" s="13"/>
    </row>
    <row r="1027" spans="1:21" hidden="1" x14ac:dyDescent="0.25">
      <c r="A1027">
        <v>8299537</v>
      </c>
      <c r="B1027" s="1">
        <v>42933</v>
      </c>
      <c r="C1027" s="2">
        <v>0.47302083333333333</v>
      </c>
      <c r="D1027" s="2">
        <v>0.47939814814814813</v>
      </c>
      <c r="E1027" t="str">
        <f>IF(LEN(telefony3[[#This Row],[nr]])=7,"stacjonarny",IF(LEN(telefony3[[#This Row],[nr]])=8,"komórkowy","zagraniczne"))</f>
        <v>stacjonarny</v>
      </c>
      <c r="F10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27" s="11">
        <v>41210751</v>
      </c>
      <c r="P1027" s="20">
        <v>42923</v>
      </c>
      <c r="Q1027" s="21">
        <v>0.48699074074074072</v>
      </c>
      <c r="R1027" s="21">
        <v>0.48884259259259261</v>
      </c>
      <c r="S1027" s="11" t="s">
        <v>8</v>
      </c>
      <c r="T1027" s="35">
        <v>3</v>
      </c>
      <c r="U1027" s="11"/>
    </row>
    <row r="1028" spans="1:21" hidden="1" x14ac:dyDescent="0.25">
      <c r="A1028">
        <v>9805082</v>
      </c>
      <c r="B1028" s="1">
        <v>42923</v>
      </c>
      <c r="C1028" s="2">
        <v>0.47561342592592593</v>
      </c>
      <c r="D1028" s="2">
        <v>0.47950231481481481</v>
      </c>
      <c r="E1028" t="str">
        <f>IF(LEN(telefony3[[#This Row],[nr]])=7,"stacjonarny",IF(LEN(telefony3[[#This Row],[nr]])=8,"komórkowy","zagraniczne"))</f>
        <v>stacjonarny</v>
      </c>
      <c r="F10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28" s="13">
        <v>76310343</v>
      </c>
      <c r="P1028" s="17">
        <v>42929</v>
      </c>
      <c r="Q1028" s="18">
        <v>0.48312500000000003</v>
      </c>
      <c r="R1028" s="18">
        <v>0.4889236111111111</v>
      </c>
      <c r="S1028" s="13" t="s">
        <v>8</v>
      </c>
      <c r="T1028" s="34">
        <v>9</v>
      </c>
      <c r="U1028" s="13"/>
    </row>
    <row r="1029" spans="1:21" hidden="1" x14ac:dyDescent="0.25">
      <c r="A1029">
        <v>2134315</v>
      </c>
      <c r="B1029" s="1">
        <v>42944</v>
      </c>
      <c r="C1029" s="2">
        <v>0.47733796296296294</v>
      </c>
      <c r="D1029" s="2">
        <v>0.48003472222222221</v>
      </c>
      <c r="E1029" t="str">
        <f>IF(LEN(telefony3[[#This Row],[nr]])=7,"stacjonarny",IF(LEN(telefony3[[#This Row],[nr]])=8,"komórkowy","zagraniczne"))</f>
        <v>stacjonarny</v>
      </c>
      <c r="F10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029" s="11">
        <v>9892639</v>
      </c>
      <c r="P1029" s="20">
        <v>42940</v>
      </c>
      <c r="Q1029" s="21">
        <v>0.48836805555555557</v>
      </c>
      <c r="R1029" s="21">
        <v>0.48893518518518519</v>
      </c>
      <c r="S1029" s="11" t="s">
        <v>9</v>
      </c>
      <c r="T1029" s="35">
        <v>1</v>
      </c>
      <c r="U1029" s="11"/>
    </row>
    <row r="1030" spans="1:21" hidden="1" x14ac:dyDescent="0.25">
      <c r="A1030">
        <v>7768277</v>
      </c>
      <c r="B1030" s="1">
        <v>42920</v>
      </c>
      <c r="C1030" s="2">
        <v>0.47453703703703703</v>
      </c>
      <c r="D1030" s="2">
        <v>0.4800462962962963</v>
      </c>
      <c r="E1030" t="str">
        <f>IF(LEN(telefony3[[#This Row],[nr]])=7,"stacjonarny",IF(LEN(telefony3[[#This Row],[nr]])=8,"komórkowy","zagraniczne"))</f>
        <v>stacjonarny</v>
      </c>
      <c r="F10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30" s="13">
        <v>92414932</v>
      </c>
      <c r="P1030" s="17">
        <v>42943</v>
      </c>
      <c r="Q1030" s="18">
        <v>0.48085648148148147</v>
      </c>
      <c r="R1030" s="18">
        <v>0.48893518518518519</v>
      </c>
      <c r="S1030" s="13" t="s">
        <v>8</v>
      </c>
      <c r="T1030" s="34">
        <v>12</v>
      </c>
      <c r="U1030" s="13"/>
    </row>
    <row r="1031" spans="1:21" hidden="1" x14ac:dyDescent="0.25">
      <c r="A1031">
        <v>6934405</v>
      </c>
      <c r="B1031" s="1">
        <v>42929</v>
      </c>
      <c r="C1031" s="2">
        <v>0.47321759259259261</v>
      </c>
      <c r="D1031" s="2">
        <v>0.48008101851851853</v>
      </c>
      <c r="E1031" t="str">
        <f>IF(LEN(telefony3[[#This Row],[nr]])=7,"stacjonarny",IF(LEN(telefony3[[#This Row],[nr]])=8,"komórkowy","zagraniczne"))</f>
        <v>stacjonarny</v>
      </c>
      <c r="F10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31" s="11">
        <v>6694568</v>
      </c>
      <c r="P1031" s="20">
        <v>42922</v>
      </c>
      <c r="Q1031" s="21">
        <v>0.47865740740740742</v>
      </c>
      <c r="R1031" s="21">
        <v>0.48923611111111109</v>
      </c>
      <c r="S1031" s="11" t="s">
        <v>9</v>
      </c>
      <c r="T1031" s="35">
        <v>16</v>
      </c>
      <c r="U1031" s="11"/>
    </row>
    <row r="1032" spans="1:21" hidden="1" x14ac:dyDescent="0.25">
      <c r="A1032">
        <v>8596442</v>
      </c>
      <c r="B1032" s="1">
        <v>42937</v>
      </c>
      <c r="C1032" s="2">
        <v>0.47105324074074073</v>
      </c>
      <c r="D1032" s="2">
        <v>0.48011574074074076</v>
      </c>
      <c r="E1032" t="str">
        <f>IF(LEN(telefony3[[#This Row],[nr]])=7,"stacjonarny",IF(LEN(telefony3[[#This Row],[nr]])=8,"komórkowy","zagraniczne"))</f>
        <v>stacjonarny</v>
      </c>
      <c r="F10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32" s="13">
        <v>4176704</v>
      </c>
      <c r="P1032" s="17">
        <v>42920</v>
      </c>
      <c r="Q1032" s="18">
        <v>0.47983796296296294</v>
      </c>
      <c r="R1032" s="18">
        <v>0.48949074074074073</v>
      </c>
      <c r="S1032" s="13" t="s">
        <v>9</v>
      </c>
      <c r="T1032" s="34">
        <v>14</v>
      </c>
      <c r="U1032" s="13"/>
    </row>
    <row r="1033" spans="1:21" hidden="1" x14ac:dyDescent="0.25">
      <c r="A1033">
        <v>7273239</v>
      </c>
      <c r="B1033" s="1">
        <v>42944</v>
      </c>
      <c r="C1033" s="2">
        <v>0.47111111111111109</v>
      </c>
      <c r="D1033" s="2">
        <v>0.48017361111111112</v>
      </c>
      <c r="E1033" t="str">
        <f>IF(LEN(telefony3[[#This Row],[nr]])=7,"stacjonarny",IF(LEN(telefony3[[#This Row],[nr]])=8,"komórkowy","zagraniczne"))</f>
        <v>stacjonarny</v>
      </c>
      <c r="F10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33" s="11">
        <v>8250018</v>
      </c>
      <c r="P1033" s="20">
        <v>42935</v>
      </c>
      <c r="Q1033" s="21">
        <v>0.47843750000000002</v>
      </c>
      <c r="R1033" s="21">
        <v>0.48951388888888892</v>
      </c>
      <c r="S1033" s="11" t="s">
        <v>9</v>
      </c>
      <c r="T1033" s="35">
        <v>16</v>
      </c>
      <c r="U1033" s="11"/>
    </row>
    <row r="1034" spans="1:21" hidden="1" x14ac:dyDescent="0.25">
      <c r="A1034">
        <v>3691457</v>
      </c>
      <c r="B1034" s="1">
        <v>42947</v>
      </c>
      <c r="C1034" s="2">
        <v>0.47366898148148145</v>
      </c>
      <c r="D1034" s="2">
        <v>0.48020833333333335</v>
      </c>
      <c r="E1034" t="str">
        <f>IF(LEN(telefony3[[#This Row],[nr]])=7,"stacjonarny",IF(LEN(telefony3[[#This Row],[nr]])=8,"komórkowy","zagraniczne"))</f>
        <v>stacjonarny</v>
      </c>
      <c r="F10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34" s="13">
        <v>5094248</v>
      </c>
      <c r="P1034" s="17">
        <v>42940</v>
      </c>
      <c r="Q1034" s="18">
        <v>0.48358796296296297</v>
      </c>
      <c r="R1034" s="18">
        <v>0.48965277777777777</v>
      </c>
      <c r="S1034" s="13" t="s">
        <v>9</v>
      </c>
      <c r="T1034" s="34">
        <v>9</v>
      </c>
      <c r="U1034" s="13"/>
    </row>
    <row r="1035" spans="1:21" hidden="1" x14ac:dyDescent="0.25">
      <c r="A1035">
        <v>54136845</v>
      </c>
      <c r="B1035" s="1">
        <v>42929</v>
      </c>
      <c r="C1035" s="2">
        <v>0.47890046296296296</v>
      </c>
      <c r="D1035" s="2">
        <v>0.48042824074074075</v>
      </c>
      <c r="E1035" t="str">
        <f>IF(LEN(telefony3[[#This Row],[nr]])=7,"stacjonarny",IF(LEN(telefony3[[#This Row],[nr]])=8,"komórkowy","zagraniczne"))</f>
        <v>komórkowy</v>
      </c>
      <c r="F10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35" s="11">
        <v>9566647</v>
      </c>
      <c r="P1035" s="20">
        <v>42927</v>
      </c>
      <c r="Q1035" s="21">
        <v>0.48005787037037034</v>
      </c>
      <c r="R1035" s="21">
        <v>0.48971064814814813</v>
      </c>
      <c r="S1035" s="11" t="s">
        <v>9</v>
      </c>
      <c r="T1035" s="35">
        <v>14</v>
      </c>
      <c r="U1035" s="11"/>
    </row>
    <row r="1036" spans="1:21" hidden="1" x14ac:dyDescent="0.25">
      <c r="A1036">
        <v>2406196</v>
      </c>
      <c r="B1036" s="1">
        <v>42936</v>
      </c>
      <c r="C1036" s="2">
        <v>0.47244212962962961</v>
      </c>
      <c r="D1036" s="2">
        <v>0.48127314814814814</v>
      </c>
      <c r="E1036" t="str">
        <f>IF(LEN(telefony3[[#This Row],[nr]])=7,"stacjonarny",IF(LEN(telefony3[[#This Row],[nr]])=8,"komórkowy","zagraniczne"))</f>
        <v>stacjonarny</v>
      </c>
      <c r="F10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036" s="13">
        <v>7322741</v>
      </c>
      <c r="P1036" s="17">
        <v>42937</v>
      </c>
      <c r="Q1036" s="18">
        <v>0.47833333333333333</v>
      </c>
      <c r="R1036" s="18">
        <v>0.48989583333333331</v>
      </c>
      <c r="S1036" s="13" t="s">
        <v>9</v>
      </c>
      <c r="T1036" s="34">
        <v>17</v>
      </c>
      <c r="U1036" s="13"/>
    </row>
    <row r="1037" spans="1:21" hidden="1" x14ac:dyDescent="0.25">
      <c r="A1037">
        <v>98238772</v>
      </c>
      <c r="B1037" s="1">
        <v>42926</v>
      </c>
      <c r="C1037" s="2">
        <v>0.47989583333333335</v>
      </c>
      <c r="D1037" s="2">
        <v>0.48138888888888887</v>
      </c>
      <c r="E1037" t="str">
        <f>IF(LEN(telefony3[[#This Row],[nr]])=7,"stacjonarny",IF(LEN(telefony3[[#This Row],[nr]])=8,"komórkowy","zagraniczne"))</f>
        <v>komórkowy</v>
      </c>
      <c r="F10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37" s="11">
        <v>8585321</v>
      </c>
      <c r="P1037" s="20">
        <v>42944</v>
      </c>
      <c r="Q1037" s="21">
        <v>0.4836111111111111</v>
      </c>
      <c r="R1037" s="21">
        <v>0.48996527777777776</v>
      </c>
      <c r="S1037" s="11" t="s">
        <v>9</v>
      </c>
      <c r="T1037" s="35">
        <v>10</v>
      </c>
      <c r="U1037" s="11"/>
    </row>
    <row r="1038" spans="1:21" hidden="1" x14ac:dyDescent="0.25">
      <c r="A1038">
        <v>62836073</v>
      </c>
      <c r="B1038" s="1">
        <v>42927</v>
      </c>
      <c r="C1038" s="2">
        <v>0.47739583333333335</v>
      </c>
      <c r="D1038" s="2">
        <v>0.48168981481481482</v>
      </c>
      <c r="E1038" t="str">
        <f>IF(LEN(telefony3[[#This Row],[nr]])=7,"stacjonarny",IF(LEN(telefony3[[#This Row],[nr]])=8,"komórkowy","zagraniczne"))</f>
        <v>komórkowy</v>
      </c>
      <c r="F10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38" s="13">
        <v>9266643</v>
      </c>
      <c r="P1038" s="17">
        <v>42930</v>
      </c>
      <c r="Q1038" s="18">
        <v>0.48832175925925925</v>
      </c>
      <c r="R1038" s="18">
        <v>0.49005787037037035</v>
      </c>
      <c r="S1038" s="13" t="s">
        <v>9</v>
      </c>
      <c r="T1038" s="34">
        <v>3</v>
      </c>
      <c r="U1038" s="13"/>
    </row>
    <row r="1039" spans="1:21" hidden="1" x14ac:dyDescent="0.25">
      <c r="A1039">
        <v>3346801494</v>
      </c>
      <c r="B1039" s="1">
        <v>42934</v>
      </c>
      <c r="C1039" s="2">
        <v>0.47394675925925928</v>
      </c>
      <c r="D1039" s="2">
        <v>0.48170138888888892</v>
      </c>
      <c r="E1039" t="str">
        <f>IF(LEN(telefony3[[#This Row],[nr]])=7,"stacjonarny",IF(LEN(telefony3[[#This Row],[nr]])=8,"komórkowy","zagraniczne"))</f>
        <v>zagraniczne</v>
      </c>
      <c r="F10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039" s="11">
        <v>9866204</v>
      </c>
      <c r="P1039" s="20">
        <v>42934</v>
      </c>
      <c r="Q1039" s="21">
        <v>0.48379629629629628</v>
      </c>
      <c r="R1039" s="21">
        <v>0.49018518518518517</v>
      </c>
      <c r="S1039" s="11" t="s">
        <v>9</v>
      </c>
      <c r="T1039" s="35">
        <v>10</v>
      </c>
      <c r="U1039" s="11"/>
    </row>
    <row r="1040" spans="1:21" hidden="1" x14ac:dyDescent="0.25">
      <c r="A1040">
        <v>45081794</v>
      </c>
      <c r="B1040" s="1">
        <v>42944</v>
      </c>
      <c r="C1040" s="2">
        <v>0.47928240740740741</v>
      </c>
      <c r="D1040" s="2">
        <v>0.481875</v>
      </c>
      <c r="E1040" t="str">
        <f>IF(LEN(telefony3[[#This Row],[nr]])=7,"stacjonarny",IF(LEN(telefony3[[#This Row],[nr]])=8,"komórkowy","zagraniczne"))</f>
        <v>komórkowy</v>
      </c>
      <c r="F10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040" s="13">
        <v>9791237</v>
      </c>
      <c r="P1040" s="17">
        <v>42947</v>
      </c>
      <c r="Q1040" s="18">
        <v>0.48635416666666664</v>
      </c>
      <c r="R1040" s="18">
        <v>0.49025462962962962</v>
      </c>
      <c r="S1040" s="13" t="s">
        <v>9</v>
      </c>
      <c r="T1040" s="34">
        <v>6</v>
      </c>
      <c r="U1040" s="13"/>
    </row>
    <row r="1041" spans="1:21" hidden="1" x14ac:dyDescent="0.25">
      <c r="A1041">
        <v>4371394</v>
      </c>
      <c r="B1041" s="1">
        <v>42920</v>
      </c>
      <c r="C1041" s="2">
        <v>0.47967592592592595</v>
      </c>
      <c r="D1041" s="2">
        <v>0.48236111111111113</v>
      </c>
      <c r="E1041" t="str">
        <f>IF(LEN(telefony3[[#This Row],[nr]])=7,"stacjonarny",IF(LEN(telefony3[[#This Row],[nr]])=8,"komórkowy","zagraniczne"))</f>
        <v>stacjonarny</v>
      </c>
      <c r="F10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041" s="11">
        <v>59864989</v>
      </c>
      <c r="P1041" s="20">
        <v>42933</v>
      </c>
      <c r="Q1041" s="21">
        <v>0.48119212962962965</v>
      </c>
      <c r="R1041" s="21">
        <v>0.49038194444444444</v>
      </c>
      <c r="S1041" s="11" t="s">
        <v>8</v>
      </c>
      <c r="T1041" s="35">
        <v>14</v>
      </c>
      <c r="U1041" s="11"/>
    </row>
    <row r="1042" spans="1:21" hidden="1" x14ac:dyDescent="0.25">
      <c r="A1042">
        <v>4039284</v>
      </c>
      <c r="B1042" s="1">
        <v>42921</v>
      </c>
      <c r="C1042" s="2">
        <v>0.47684027777777777</v>
      </c>
      <c r="D1042" s="2">
        <v>0.4824074074074074</v>
      </c>
      <c r="E1042" t="str">
        <f>IF(LEN(telefony3[[#This Row],[nr]])=7,"stacjonarny",IF(LEN(telefony3[[#This Row],[nr]])=8,"komórkowy","zagraniczne"))</f>
        <v>stacjonarny</v>
      </c>
      <c r="F10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42" s="13">
        <v>9282166</v>
      </c>
      <c r="P1042" s="17">
        <v>42947</v>
      </c>
      <c r="Q1042" s="18">
        <v>0.48141203703703705</v>
      </c>
      <c r="R1042" s="18">
        <v>0.49063657407407407</v>
      </c>
      <c r="S1042" s="13" t="s">
        <v>9</v>
      </c>
      <c r="T1042" s="34">
        <v>14</v>
      </c>
      <c r="U1042" s="13"/>
    </row>
    <row r="1043" spans="1:21" hidden="1" x14ac:dyDescent="0.25">
      <c r="A1043">
        <v>3804078</v>
      </c>
      <c r="B1043" s="1">
        <v>42937</v>
      </c>
      <c r="C1043" s="2">
        <v>0.4729976851851852</v>
      </c>
      <c r="D1043" s="2">
        <v>0.48243055555555553</v>
      </c>
      <c r="E1043" t="str">
        <f>IF(LEN(telefony3[[#This Row],[nr]])=7,"stacjonarny",IF(LEN(telefony3[[#This Row],[nr]])=8,"komórkowy","zagraniczne"))</f>
        <v>stacjonarny</v>
      </c>
      <c r="F10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43" s="11">
        <v>39669014</v>
      </c>
      <c r="P1043" s="20">
        <v>42927</v>
      </c>
      <c r="Q1043" s="21">
        <v>0.49035879629629631</v>
      </c>
      <c r="R1043" s="21">
        <v>0.49082175925925925</v>
      </c>
      <c r="S1043" s="11" t="s">
        <v>8</v>
      </c>
      <c r="T1043" s="35">
        <v>1</v>
      </c>
      <c r="U1043" s="11"/>
    </row>
    <row r="1044" spans="1:21" hidden="1" x14ac:dyDescent="0.25">
      <c r="A1044">
        <v>4471203</v>
      </c>
      <c r="B1044" s="1">
        <v>42935</v>
      </c>
      <c r="C1044" s="2">
        <v>0.47298611111111111</v>
      </c>
      <c r="D1044" s="2">
        <v>0.48247685185185185</v>
      </c>
      <c r="E1044" t="str">
        <f>IF(LEN(telefony3[[#This Row],[nr]])=7,"stacjonarny",IF(LEN(telefony3[[#This Row],[nr]])=8,"komórkowy","zagraniczne"))</f>
        <v>stacjonarny</v>
      </c>
      <c r="F10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44" s="13">
        <v>2741017</v>
      </c>
      <c r="P1044" s="17">
        <v>42933</v>
      </c>
      <c r="Q1044" s="18">
        <v>0.4838425925925926</v>
      </c>
      <c r="R1044" s="18">
        <v>0.49107638888888888</v>
      </c>
      <c r="S1044" s="13" t="s">
        <v>9</v>
      </c>
      <c r="T1044" s="34">
        <v>11</v>
      </c>
      <c r="U1044" s="13"/>
    </row>
    <row r="1045" spans="1:21" hidden="1" x14ac:dyDescent="0.25">
      <c r="A1045">
        <v>9007177570</v>
      </c>
      <c r="B1045" s="1">
        <v>42941</v>
      </c>
      <c r="C1045" s="2">
        <v>0.47957175925925927</v>
      </c>
      <c r="D1045" s="2">
        <v>0.48254629629629631</v>
      </c>
      <c r="E1045" t="str">
        <f>IF(LEN(telefony3[[#This Row],[nr]])=7,"stacjonarny",IF(LEN(telefony3[[#This Row],[nr]])=8,"komórkowy","zagraniczne"))</f>
        <v>zagraniczne</v>
      </c>
      <c r="F10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45" s="11">
        <v>8136309</v>
      </c>
      <c r="P1045" s="20">
        <v>42920</v>
      </c>
      <c r="Q1045" s="21">
        <v>0.48189814814814813</v>
      </c>
      <c r="R1045" s="21">
        <v>0.49115740740740743</v>
      </c>
      <c r="S1045" s="11" t="s">
        <v>9</v>
      </c>
      <c r="T1045" s="35">
        <v>14</v>
      </c>
      <c r="U1045" s="11"/>
    </row>
    <row r="1046" spans="1:21" hidden="1" x14ac:dyDescent="0.25">
      <c r="A1046">
        <v>2584185</v>
      </c>
      <c r="B1046" s="1">
        <v>42934</v>
      </c>
      <c r="C1046" s="2">
        <v>0.47208333333333335</v>
      </c>
      <c r="D1046" s="2">
        <v>0.48284722222222221</v>
      </c>
      <c r="E1046" t="str">
        <f>IF(LEN(telefony3[[#This Row],[nr]])=7,"stacjonarny",IF(LEN(telefony3[[#This Row],[nr]])=8,"komórkowy","zagraniczne"))</f>
        <v>stacjonarny</v>
      </c>
      <c r="F10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046" s="13">
        <v>4034491</v>
      </c>
      <c r="P1046" s="17">
        <v>42936</v>
      </c>
      <c r="Q1046" s="18">
        <v>0.48813657407407407</v>
      </c>
      <c r="R1046" s="18">
        <v>0.49116898148148147</v>
      </c>
      <c r="S1046" s="13" t="s">
        <v>9</v>
      </c>
      <c r="T1046" s="34">
        <v>5</v>
      </c>
      <c r="U1046" s="13"/>
    </row>
    <row r="1047" spans="1:21" hidden="1" x14ac:dyDescent="0.25">
      <c r="A1047">
        <v>2354992</v>
      </c>
      <c r="B1047" s="1">
        <v>42937</v>
      </c>
      <c r="C1047" s="2">
        <v>0.4828587962962963</v>
      </c>
      <c r="D1047" s="2">
        <v>0.48295138888888889</v>
      </c>
      <c r="E1047" t="str">
        <f>IF(LEN(telefony3[[#This Row],[nr]])=7,"stacjonarny",IF(LEN(telefony3[[#This Row],[nr]])=8,"komórkowy","zagraniczne"))</f>
        <v>stacjonarny</v>
      </c>
      <c r="F10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047" s="11">
        <v>9803545</v>
      </c>
      <c r="P1047" s="20">
        <v>42920</v>
      </c>
      <c r="Q1047" s="21">
        <v>0.47978009259259258</v>
      </c>
      <c r="R1047" s="21">
        <v>0.49125000000000002</v>
      </c>
      <c r="S1047" s="11" t="s">
        <v>9</v>
      </c>
      <c r="T1047" s="35">
        <v>17</v>
      </c>
      <c r="U1047" s="11"/>
    </row>
    <row r="1048" spans="1:21" hidden="1" x14ac:dyDescent="0.25">
      <c r="A1048">
        <v>3533421</v>
      </c>
      <c r="B1048" s="1">
        <v>42942</v>
      </c>
      <c r="C1048" s="2">
        <v>0.47266203703703702</v>
      </c>
      <c r="D1048" s="2">
        <v>0.48297453703703702</v>
      </c>
      <c r="E1048" t="str">
        <f>IF(LEN(telefony3[[#This Row],[nr]])=7,"stacjonarny",IF(LEN(telefony3[[#This Row],[nr]])=8,"komórkowy","zagraniczne"))</f>
        <v>stacjonarny</v>
      </c>
      <c r="F10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048" s="13">
        <v>6978234</v>
      </c>
      <c r="P1048" s="17">
        <v>42921</v>
      </c>
      <c r="Q1048" s="18">
        <v>0.48873842592592592</v>
      </c>
      <c r="R1048" s="18">
        <v>0.49131944444444442</v>
      </c>
      <c r="S1048" s="13" t="s">
        <v>9</v>
      </c>
      <c r="T1048" s="34">
        <v>4</v>
      </c>
      <c r="U1048" s="13"/>
    </row>
    <row r="1049" spans="1:21" hidden="1" x14ac:dyDescent="0.25">
      <c r="A1049">
        <v>8723323</v>
      </c>
      <c r="B1049" s="1">
        <v>42934</v>
      </c>
      <c r="C1049" s="2">
        <v>0.47505787037037039</v>
      </c>
      <c r="D1049" s="2">
        <v>0.48318287037037039</v>
      </c>
      <c r="E1049" t="str">
        <f>IF(LEN(telefony3[[#This Row],[nr]])=7,"stacjonarny",IF(LEN(telefony3[[#This Row],[nr]])=8,"komórkowy","zagraniczne"))</f>
        <v>stacjonarny</v>
      </c>
      <c r="F10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049" s="11">
        <v>28791070</v>
      </c>
      <c r="P1049" s="20">
        <v>42940</v>
      </c>
      <c r="Q1049" s="21">
        <v>0.48082175925925924</v>
      </c>
      <c r="R1049" s="21">
        <v>0.49135416666666665</v>
      </c>
      <c r="S1049" s="11" t="s">
        <v>8</v>
      </c>
      <c r="T1049" s="35">
        <v>16</v>
      </c>
      <c r="U1049" s="11"/>
    </row>
    <row r="1050" spans="1:21" hidden="1" x14ac:dyDescent="0.25">
      <c r="A1050">
        <v>76845076</v>
      </c>
      <c r="B1050" s="1">
        <v>42934</v>
      </c>
      <c r="C1050" s="2">
        <v>0.47949074074074072</v>
      </c>
      <c r="D1050" s="2">
        <v>0.48335648148148147</v>
      </c>
      <c r="E1050" t="str">
        <f>IF(LEN(telefony3[[#This Row],[nr]])=7,"stacjonarny",IF(LEN(telefony3[[#This Row],[nr]])=8,"komórkowy","zagraniczne"))</f>
        <v>komórkowy</v>
      </c>
      <c r="F10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50" s="13">
        <v>3178616</v>
      </c>
      <c r="P1050" s="17">
        <v>42920</v>
      </c>
      <c r="Q1050" s="18">
        <v>0.48312500000000003</v>
      </c>
      <c r="R1050" s="18">
        <v>0.49138888888888888</v>
      </c>
      <c r="S1050" s="13" t="s">
        <v>9</v>
      </c>
      <c r="T1050" s="34">
        <v>12</v>
      </c>
      <c r="U1050" s="13"/>
    </row>
    <row r="1051" spans="1:21" hidden="1" x14ac:dyDescent="0.25">
      <c r="A1051">
        <v>1661633</v>
      </c>
      <c r="B1051" s="1">
        <v>42944</v>
      </c>
      <c r="C1051" s="2">
        <v>0.48042824074074075</v>
      </c>
      <c r="D1051" s="2">
        <v>0.48422453703703705</v>
      </c>
      <c r="E1051" t="str">
        <f>IF(LEN(telefony3[[#This Row],[nr]])=7,"stacjonarny",IF(LEN(telefony3[[#This Row],[nr]])=8,"komórkowy","zagraniczne"))</f>
        <v>stacjonarny</v>
      </c>
      <c r="F10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51" s="11">
        <v>9975977</v>
      </c>
      <c r="P1051" s="20">
        <v>42934</v>
      </c>
      <c r="Q1051" s="21">
        <v>0.48723379629629632</v>
      </c>
      <c r="R1051" s="21">
        <v>0.4914351851851852</v>
      </c>
      <c r="S1051" s="11" t="s">
        <v>9</v>
      </c>
      <c r="T1051" s="35">
        <v>7</v>
      </c>
      <c r="U1051" s="11"/>
    </row>
    <row r="1052" spans="1:21" hidden="1" x14ac:dyDescent="0.25">
      <c r="A1052">
        <v>6865322</v>
      </c>
      <c r="B1052" s="1">
        <v>42941</v>
      </c>
      <c r="C1052" s="2">
        <v>0.47781249999999997</v>
      </c>
      <c r="D1052" s="2">
        <v>0.48425925925925928</v>
      </c>
      <c r="E1052" t="str">
        <f>IF(LEN(telefony3[[#This Row],[nr]])=7,"stacjonarny",IF(LEN(telefony3[[#This Row],[nr]])=8,"komórkowy","zagraniczne"))</f>
        <v>stacjonarny</v>
      </c>
      <c r="F10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52" s="13">
        <v>10760583</v>
      </c>
      <c r="P1052" s="17">
        <v>42927</v>
      </c>
      <c r="Q1052" s="18">
        <v>0.48994212962962963</v>
      </c>
      <c r="R1052" s="18">
        <v>0.4914351851851852</v>
      </c>
      <c r="S1052" s="13" t="s">
        <v>8</v>
      </c>
      <c r="T1052" s="34">
        <v>3</v>
      </c>
      <c r="U1052" s="13"/>
    </row>
    <row r="1053" spans="1:21" hidden="1" x14ac:dyDescent="0.25">
      <c r="A1053">
        <v>94197168</v>
      </c>
      <c r="B1053" s="1">
        <v>42928</v>
      </c>
      <c r="C1053" s="2">
        <v>0.47819444444444442</v>
      </c>
      <c r="D1053" s="2">
        <v>0.48442129629629632</v>
      </c>
      <c r="E1053" t="str">
        <f>IF(LEN(telefony3[[#This Row],[nr]])=7,"stacjonarny",IF(LEN(telefony3[[#This Row],[nr]])=8,"komórkowy","zagraniczne"))</f>
        <v>komórkowy</v>
      </c>
      <c r="F10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53" s="11">
        <v>5019634</v>
      </c>
      <c r="P1053" s="20">
        <v>42936</v>
      </c>
      <c r="Q1053" s="21">
        <v>0.48032407407407407</v>
      </c>
      <c r="R1053" s="21">
        <v>0.4916550925925926</v>
      </c>
      <c r="S1053" s="11" t="s">
        <v>9</v>
      </c>
      <c r="T1053" s="35">
        <v>17</v>
      </c>
      <c r="U1053" s="11"/>
    </row>
    <row r="1054" spans="1:21" hidden="1" x14ac:dyDescent="0.25">
      <c r="A1054">
        <v>1088377750</v>
      </c>
      <c r="B1054" s="1">
        <v>42926</v>
      </c>
      <c r="C1054" s="2">
        <v>0.47535879629629629</v>
      </c>
      <c r="D1054" s="2">
        <v>0.48454861111111114</v>
      </c>
      <c r="E1054" t="str">
        <f>IF(LEN(telefony3[[#This Row],[nr]])=7,"stacjonarny",IF(LEN(telefony3[[#This Row],[nr]])=8,"komórkowy","zagraniczne"))</f>
        <v>zagraniczne</v>
      </c>
      <c r="F10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54" s="13">
        <v>19835498</v>
      </c>
      <c r="P1054" s="17">
        <v>42922</v>
      </c>
      <c r="Q1054" s="18">
        <v>0.48478009259259258</v>
      </c>
      <c r="R1054" s="18">
        <v>0.49233796296296295</v>
      </c>
      <c r="S1054" s="13" t="s">
        <v>8</v>
      </c>
      <c r="T1054" s="34">
        <v>11</v>
      </c>
      <c r="U1054" s="13"/>
    </row>
    <row r="1055" spans="1:21" hidden="1" x14ac:dyDescent="0.25">
      <c r="A1055">
        <v>5492379</v>
      </c>
      <c r="B1055" s="1">
        <v>42930</v>
      </c>
      <c r="C1055" s="2">
        <v>0.47825231481481484</v>
      </c>
      <c r="D1055" s="2">
        <v>0.48502314814814818</v>
      </c>
      <c r="E1055" t="str">
        <f>IF(LEN(telefony3[[#This Row],[nr]])=7,"stacjonarny",IF(LEN(telefony3[[#This Row],[nr]])=8,"komórkowy","zagraniczne"))</f>
        <v>stacjonarny</v>
      </c>
      <c r="F10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55" s="11">
        <v>3697935</v>
      </c>
      <c r="P1055" s="20">
        <v>42919</v>
      </c>
      <c r="Q1055" s="21">
        <v>0.49054398148148148</v>
      </c>
      <c r="R1055" s="21">
        <v>0.49251157407407409</v>
      </c>
      <c r="S1055" s="11" t="s">
        <v>9</v>
      </c>
      <c r="T1055" s="35">
        <v>3</v>
      </c>
      <c r="U1055" s="11"/>
    </row>
    <row r="1056" spans="1:21" hidden="1" x14ac:dyDescent="0.25">
      <c r="A1056">
        <v>6717763</v>
      </c>
      <c r="B1056" s="1">
        <v>42947</v>
      </c>
      <c r="C1056" s="2">
        <v>0.47851851851851851</v>
      </c>
      <c r="D1056" s="2">
        <v>0.48517361111111112</v>
      </c>
      <c r="E1056" t="str">
        <f>IF(LEN(telefony3[[#This Row],[nr]])=7,"stacjonarny",IF(LEN(telefony3[[#This Row],[nr]])=8,"komórkowy","zagraniczne"))</f>
        <v>stacjonarny</v>
      </c>
      <c r="F10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56" s="13">
        <v>4146159</v>
      </c>
      <c r="P1056" s="17">
        <v>42919</v>
      </c>
      <c r="Q1056" s="18">
        <v>0.48123842592592592</v>
      </c>
      <c r="R1056" s="18">
        <v>0.49261574074074072</v>
      </c>
      <c r="S1056" s="13" t="s">
        <v>9</v>
      </c>
      <c r="T1056" s="34">
        <v>17</v>
      </c>
      <c r="U1056" s="13"/>
    </row>
    <row r="1057" spans="1:21" hidden="1" x14ac:dyDescent="0.25">
      <c r="A1057">
        <v>4787793</v>
      </c>
      <c r="B1057" s="1">
        <v>42919</v>
      </c>
      <c r="C1057" s="2">
        <v>0.47584490740740742</v>
      </c>
      <c r="D1057" s="2">
        <v>0.48518518518518516</v>
      </c>
      <c r="E1057" t="str">
        <f>IF(LEN(telefony3[[#This Row],[nr]])=7,"stacjonarny",IF(LEN(telefony3[[#This Row],[nr]])=8,"komórkowy","zagraniczne"))</f>
        <v>stacjonarny</v>
      </c>
      <c r="F10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57" s="11">
        <v>8424969</v>
      </c>
      <c r="P1057" s="20">
        <v>42923</v>
      </c>
      <c r="Q1057" s="21">
        <v>0.48380787037037037</v>
      </c>
      <c r="R1057" s="21">
        <v>0.49267361111111113</v>
      </c>
      <c r="S1057" s="11" t="s">
        <v>9</v>
      </c>
      <c r="T1057" s="35">
        <v>13</v>
      </c>
      <c r="U1057" s="11"/>
    </row>
    <row r="1058" spans="1:21" hidden="1" x14ac:dyDescent="0.25">
      <c r="A1058">
        <v>17490780</v>
      </c>
      <c r="B1058" s="1">
        <v>42923</v>
      </c>
      <c r="C1058" s="2">
        <v>0.47409722222222223</v>
      </c>
      <c r="D1058" s="2">
        <v>0.48534722222222221</v>
      </c>
      <c r="E1058" t="str">
        <f>IF(LEN(telefony3[[#This Row],[nr]])=7,"stacjonarny",IF(LEN(telefony3[[#This Row],[nr]])=8,"komórkowy","zagraniczne"))</f>
        <v>komórkowy</v>
      </c>
      <c r="F10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058" s="13">
        <v>2158377</v>
      </c>
      <c r="P1058" s="17">
        <v>42921</v>
      </c>
      <c r="Q1058" s="18">
        <v>0.49149305555555556</v>
      </c>
      <c r="R1058" s="18">
        <v>0.49283564814814818</v>
      </c>
      <c r="S1058" s="13" t="s">
        <v>9</v>
      </c>
      <c r="T1058" s="34">
        <v>2</v>
      </c>
      <c r="U1058" s="13"/>
    </row>
    <row r="1059" spans="1:21" hidden="1" x14ac:dyDescent="0.25">
      <c r="A1059">
        <v>7627829</v>
      </c>
      <c r="B1059" s="1">
        <v>42930</v>
      </c>
      <c r="C1059" s="2">
        <v>0.4742824074074074</v>
      </c>
      <c r="D1059" s="2">
        <v>0.48538194444444444</v>
      </c>
      <c r="E1059" t="str">
        <f>IF(LEN(telefony3[[#This Row],[nr]])=7,"stacjonarny",IF(LEN(telefony3[[#This Row],[nr]])=8,"komórkowy","zagraniczne"))</f>
        <v>stacjonarny</v>
      </c>
      <c r="F10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059" s="11">
        <v>3638658</v>
      </c>
      <c r="P1059" s="20">
        <v>42942</v>
      </c>
      <c r="Q1059" s="21">
        <v>0.48700231481481482</v>
      </c>
      <c r="R1059" s="21">
        <v>0.49305555555555558</v>
      </c>
      <c r="S1059" s="11" t="s">
        <v>9</v>
      </c>
      <c r="T1059" s="35">
        <v>9</v>
      </c>
      <c r="U1059" s="11"/>
    </row>
    <row r="1060" spans="1:21" hidden="1" x14ac:dyDescent="0.25">
      <c r="A1060">
        <v>6420583</v>
      </c>
      <c r="B1060" s="1">
        <v>42922</v>
      </c>
      <c r="C1060" s="2">
        <v>0.48</v>
      </c>
      <c r="D1060" s="2">
        <v>0.48539351851851853</v>
      </c>
      <c r="E1060" t="str">
        <f>IF(LEN(telefony3[[#This Row],[nr]])=7,"stacjonarny",IF(LEN(telefony3[[#This Row],[nr]])=8,"komórkowy","zagraniczne"))</f>
        <v>stacjonarny</v>
      </c>
      <c r="F10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60" s="13">
        <v>44765837</v>
      </c>
      <c r="P1060" s="17">
        <v>42922</v>
      </c>
      <c r="Q1060" s="18">
        <v>0.4887037037037037</v>
      </c>
      <c r="R1060" s="18">
        <v>0.49343749999999997</v>
      </c>
      <c r="S1060" s="13" t="s">
        <v>8</v>
      </c>
      <c r="T1060" s="34">
        <v>7</v>
      </c>
      <c r="U1060" s="13"/>
    </row>
    <row r="1061" spans="1:21" hidden="1" x14ac:dyDescent="0.25">
      <c r="A1061">
        <v>79381100</v>
      </c>
      <c r="B1061" s="1">
        <v>42919</v>
      </c>
      <c r="C1061" s="2">
        <v>0.48078703703703701</v>
      </c>
      <c r="D1061" s="2">
        <v>0.48550925925925925</v>
      </c>
      <c r="E1061" t="str">
        <f>IF(LEN(telefony3[[#This Row],[nr]])=7,"stacjonarny",IF(LEN(telefony3[[#This Row],[nr]])=8,"komórkowy","zagraniczne"))</f>
        <v>komórkowy</v>
      </c>
      <c r="F10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61" s="11">
        <v>9156106</v>
      </c>
      <c r="P1061" s="20">
        <v>42936</v>
      </c>
      <c r="Q1061" s="21">
        <v>0.49103009259259262</v>
      </c>
      <c r="R1061" s="21">
        <v>0.4937037037037037</v>
      </c>
      <c r="S1061" s="11" t="s">
        <v>9</v>
      </c>
      <c r="T1061" s="35">
        <v>4</v>
      </c>
      <c r="U1061" s="11"/>
    </row>
    <row r="1062" spans="1:21" hidden="1" x14ac:dyDescent="0.25">
      <c r="A1062">
        <v>1309359</v>
      </c>
      <c r="B1062" s="1">
        <v>42930</v>
      </c>
      <c r="C1062" s="2">
        <v>0.48422453703703705</v>
      </c>
      <c r="D1062" s="2">
        <v>0.48562499999999997</v>
      </c>
      <c r="E1062" t="str">
        <f>IF(LEN(telefony3[[#This Row],[nr]])=7,"stacjonarny",IF(LEN(telefony3[[#This Row],[nr]])=8,"komórkowy","zagraniczne"))</f>
        <v>stacjonarny</v>
      </c>
      <c r="F10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62" s="13">
        <v>1092699</v>
      </c>
      <c r="P1062" s="17">
        <v>42933</v>
      </c>
      <c r="Q1062" s="18">
        <v>0.48430555555555554</v>
      </c>
      <c r="R1062" s="18">
        <v>0.49372685185185183</v>
      </c>
      <c r="S1062" s="13" t="s">
        <v>9</v>
      </c>
      <c r="T1062" s="34">
        <v>14</v>
      </c>
      <c r="U1062" s="13"/>
    </row>
    <row r="1063" spans="1:21" hidden="1" x14ac:dyDescent="0.25">
      <c r="A1063">
        <v>2861766</v>
      </c>
      <c r="B1063" s="1">
        <v>42930</v>
      </c>
      <c r="C1063" s="2">
        <v>0.48138888888888887</v>
      </c>
      <c r="D1063" s="2">
        <v>0.48574074074074075</v>
      </c>
      <c r="E1063" t="str">
        <f>IF(LEN(telefony3[[#This Row],[nr]])=7,"stacjonarny",IF(LEN(telefony3[[#This Row],[nr]])=8,"komórkowy","zagraniczne"))</f>
        <v>stacjonarny</v>
      </c>
      <c r="F10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63" s="11">
        <v>6663334</v>
      </c>
      <c r="P1063" s="20">
        <v>42922</v>
      </c>
      <c r="Q1063" s="21">
        <v>0.48605324074074074</v>
      </c>
      <c r="R1063" s="21">
        <v>0.49381944444444442</v>
      </c>
      <c r="S1063" s="11" t="s">
        <v>9</v>
      </c>
      <c r="T1063" s="35">
        <v>12</v>
      </c>
      <c r="U1063" s="11"/>
    </row>
    <row r="1064" spans="1:21" hidden="1" x14ac:dyDescent="0.25">
      <c r="A1064">
        <v>7236035</v>
      </c>
      <c r="B1064" s="1">
        <v>42921</v>
      </c>
      <c r="C1064" s="2">
        <v>0.48149305555555555</v>
      </c>
      <c r="D1064" s="2">
        <v>0.48582175925925924</v>
      </c>
      <c r="E1064" t="str">
        <f>IF(LEN(telefony3[[#This Row],[nr]])=7,"stacjonarny",IF(LEN(telefony3[[#This Row],[nr]])=8,"komórkowy","zagraniczne"))</f>
        <v>stacjonarny</v>
      </c>
      <c r="F10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64" s="13">
        <v>8679036</v>
      </c>
      <c r="P1064" s="17">
        <v>42937</v>
      </c>
      <c r="Q1064" s="18">
        <v>0.4924189814814815</v>
      </c>
      <c r="R1064" s="18">
        <v>0.49381944444444442</v>
      </c>
      <c r="S1064" s="13" t="s">
        <v>9</v>
      </c>
      <c r="T1064" s="34">
        <v>3</v>
      </c>
      <c r="U1064" s="13"/>
    </row>
    <row r="1065" spans="1:21" hidden="1" x14ac:dyDescent="0.25">
      <c r="A1065">
        <v>6320579</v>
      </c>
      <c r="B1065" s="1">
        <v>42942</v>
      </c>
      <c r="C1065" s="2">
        <v>0.48082175925925924</v>
      </c>
      <c r="D1065" s="2">
        <v>0.48585648148148147</v>
      </c>
      <c r="E1065" t="str">
        <f>IF(LEN(telefony3[[#This Row],[nr]])=7,"stacjonarny",IF(LEN(telefony3[[#This Row],[nr]])=8,"komórkowy","zagraniczne"))</f>
        <v>stacjonarny</v>
      </c>
      <c r="F10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65" s="11">
        <v>5272270</v>
      </c>
      <c r="P1065" s="20">
        <v>42930</v>
      </c>
      <c r="Q1065" s="21">
        <v>0.48579861111111111</v>
      </c>
      <c r="R1065" s="21">
        <v>0.49395833333333333</v>
      </c>
      <c r="S1065" s="11" t="s">
        <v>9</v>
      </c>
      <c r="T1065" s="35">
        <v>12</v>
      </c>
      <c r="U1065" s="11"/>
    </row>
    <row r="1066" spans="1:21" hidden="1" x14ac:dyDescent="0.25">
      <c r="A1066">
        <v>3177370</v>
      </c>
      <c r="B1066" s="1">
        <v>42921</v>
      </c>
      <c r="C1066" s="2">
        <v>0.47972222222222222</v>
      </c>
      <c r="D1066" s="2">
        <v>0.48660879629629628</v>
      </c>
      <c r="E1066" t="str">
        <f>IF(LEN(telefony3[[#This Row],[nr]])=7,"stacjonarny",IF(LEN(telefony3[[#This Row],[nr]])=8,"komórkowy","zagraniczne"))</f>
        <v>stacjonarny</v>
      </c>
      <c r="F10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66" s="13">
        <v>73970924</v>
      </c>
      <c r="P1066" s="17">
        <v>42921</v>
      </c>
      <c r="Q1066" s="18">
        <v>0.49336805555555557</v>
      </c>
      <c r="R1066" s="18">
        <v>0.49403935185185183</v>
      </c>
      <c r="S1066" s="13" t="s">
        <v>8</v>
      </c>
      <c r="T1066" s="34">
        <v>1</v>
      </c>
      <c r="U1066" s="13"/>
    </row>
    <row r="1067" spans="1:21" hidden="1" x14ac:dyDescent="0.25">
      <c r="A1067">
        <v>6312012</v>
      </c>
      <c r="B1067" s="1">
        <v>42937</v>
      </c>
      <c r="C1067" s="2">
        <v>0.47697916666666668</v>
      </c>
      <c r="D1067" s="2">
        <v>0.48678240740740741</v>
      </c>
      <c r="E1067" t="str">
        <f>IF(LEN(telefony3[[#This Row],[nr]])=7,"stacjonarny",IF(LEN(telefony3[[#This Row],[nr]])=8,"komórkowy","zagraniczne"))</f>
        <v>stacjonarny</v>
      </c>
      <c r="F10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067" s="11">
        <v>47707639</v>
      </c>
      <c r="P1067" s="20">
        <v>42928</v>
      </c>
      <c r="Q1067" s="21">
        <v>0.48827546296296298</v>
      </c>
      <c r="R1067" s="21">
        <v>0.49432870370370369</v>
      </c>
      <c r="S1067" s="11" t="s">
        <v>8</v>
      </c>
      <c r="T1067" s="35">
        <v>9</v>
      </c>
      <c r="U1067" s="11"/>
    </row>
    <row r="1068" spans="1:21" hidden="1" x14ac:dyDescent="0.25">
      <c r="A1068">
        <v>12063341</v>
      </c>
      <c r="B1068" s="1">
        <v>42934</v>
      </c>
      <c r="C1068" s="2">
        <v>0.48378472222222224</v>
      </c>
      <c r="D1068" s="2">
        <v>0.48681712962962964</v>
      </c>
      <c r="E1068" t="str">
        <f>IF(LEN(telefony3[[#This Row],[nr]])=7,"stacjonarny",IF(LEN(telefony3[[#This Row],[nr]])=8,"komórkowy","zagraniczne"))</f>
        <v>komórkowy</v>
      </c>
      <c r="F10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68" s="13">
        <v>4759206</v>
      </c>
      <c r="P1068" s="17">
        <v>42926</v>
      </c>
      <c r="Q1068" s="18">
        <v>0.49055555555555558</v>
      </c>
      <c r="R1068" s="18">
        <v>0.49449074074074073</v>
      </c>
      <c r="S1068" s="13" t="s">
        <v>9</v>
      </c>
      <c r="T1068" s="34">
        <v>6</v>
      </c>
      <c r="U1068" s="13"/>
    </row>
    <row r="1069" spans="1:21" hidden="1" x14ac:dyDescent="0.25">
      <c r="A1069">
        <v>6426246</v>
      </c>
      <c r="B1069" s="1">
        <v>42947</v>
      </c>
      <c r="C1069" s="2">
        <v>0.48174768518518518</v>
      </c>
      <c r="D1069" s="2">
        <v>0.48682870370370368</v>
      </c>
      <c r="E1069" t="str">
        <f>IF(LEN(telefony3[[#This Row],[nr]])=7,"stacjonarny",IF(LEN(telefony3[[#This Row],[nr]])=8,"komórkowy","zagraniczne"))</f>
        <v>stacjonarny</v>
      </c>
      <c r="F10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69" s="11">
        <v>8802222</v>
      </c>
      <c r="P1069" s="20">
        <v>42934</v>
      </c>
      <c r="Q1069" s="21">
        <v>0.48899305555555556</v>
      </c>
      <c r="R1069" s="21">
        <v>0.49456018518518519</v>
      </c>
      <c r="S1069" s="11" t="s">
        <v>9</v>
      </c>
      <c r="T1069" s="35">
        <v>9</v>
      </c>
      <c r="U1069" s="11"/>
    </row>
    <row r="1070" spans="1:21" hidden="1" x14ac:dyDescent="0.25">
      <c r="A1070">
        <v>5713477</v>
      </c>
      <c r="B1070" s="1">
        <v>42941</v>
      </c>
      <c r="C1070" s="2">
        <v>0.4770138888888889</v>
      </c>
      <c r="D1070" s="2">
        <v>0.48685185185185187</v>
      </c>
      <c r="E1070" t="str">
        <f>IF(LEN(telefony3[[#This Row],[nr]])=7,"stacjonarny",IF(LEN(telefony3[[#This Row],[nr]])=8,"komórkowy","zagraniczne"))</f>
        <v>stacjonarny</v>
      </c>
      <c r="F10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070" s="13">
        <v>57395204</v>
      </c>
      <c r="P1070" s="17">
        <v>42936</v>
      </c>
      <c r="Q1070" s="18">
        <v>0.49015046296296294</v>
      </c>
      <c r="R1070" s="18">
        <v>0.49456018518518519</v>
      </c>
      <c r="S1070" s="13" t="s">
        <v>8</v>
      </c>
      <c r="T1070" s="34">
        <v>7</v>
      </c>
      <c r="U1070" s="13"/>
    </row>
    <row r="1071" spans="1:21" hidden="1" x14ac:dyDescent="0.25">
      <c r="A1071">
        <v>6333547</v>
      </c>
      <c r="B1071" s="1">
        <v>42923</v>
      </c>
      <c r="C1071" s="2">
        <v>0.4788425925925926</v>
      </c>
      <c r="D1071" s="2">
        <v>0.48685185185185187</v>
      </c>
      <c r="E1071" t="str">
        <f>IF(LEN(telefony3[[#This Row],[nr]])=7,"stacjonarny",IF(LEN(telefony3[[#This Row],[nr]])=8,"komórkowy","zagraniczne"))</f>
        <v>stacjonarny</v>
      </c>
      <c r="F10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071" s="11">
        <v>6309138</v>
      </c>
      <c r="P1071" s="20">
        <v>42940</v>
      </c>
      <c r="Q1071" s="21">
        <v>0.49416666666666664</v>
      </c>
      <c r="R1071" s="21">
        <v>0.49465277777777777</v>
      </c>
      <c r="S1071" s="11" t="s">
        <v>9</v>
      </c>
      <c r="T1071" s="35">
        <v>1</v>
      </c>
      <c r="U1071" s="11"/>
    </row>
    <row r="1072" spans="1:21" hidden="1" x14ac:dyDescent="0.25">
      <c r="A1072">
        <v>3202610</v>
      </c>
      <c r="B1072" s="1">
        <v>42943</v>
      </c>
      <c r="C1072" s="2">
        <v>0.48528935185185185</v>
      </c>
      <c r="D1072" s="2">
        <v>0.48694444444444446</v>
      </c>
      <c r="E1072" t="str">
        <f>IF(LEN(telefony3[[#This Row],[nr]])=7,"stacjonarny",IF(LEN(telefony3[[#This Row],[nr]])=8,"komórkowy","zagraniczne"))</f>
        <v>stacjonarny</v>
      </c>
      <c r="F10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72" s="13">
        <v>8501947</v>
      </c>
      <c r="P1072" s="17">
        <v>42942</v>
      </c>
      <c r="Q1072" s="18">
        <v>0.49135416666666665</v>
      </c>
      <c r="R1072" s="18">
        <v>0.49472222222222223</v>
      </c>
      <c r="S1072" s="13" t="s">
        <v>9</v>
      </c>
      <c r="T1072" s="34">
        <v>5</v>
      </c>
      <c r="U1072" s="13"/>
    </row>
    <row r="1073" spans="1:21" hidden="1" x14ac:dyDescent="0.25">
      <c r="A1073">
        <v>90271112</v>
      </c>
      <c r="B1073" s="1">
        <v>42920</v>
      </c>
      <c r="C1073" s="2">
        <v>0.4805787037037037</v>
      </c>
      <c r="D1073" s="2">
        <v>0.48696759259259259</v>
      </c>
      <c r="E1073" t="str">
        <f>IF(LEN(telefony3[[#This Row],[nr]])=7,"stacjonarny",IF(LEN(telefony3[[#This Row],[nr]])=8,"komórkowy","zagraniczne"))</f>
        <v>komórkowy</v>
      </c>
      <c r="F10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73" s="11">
        <v>39848401</v>
      </c>
      <c r="P1073" s="20">
        <v>42941</v>
      </c>
      <c r="Q1073" s="21">
        <v>0.48615740740740743</v>
      </c>
      <c r="R1073" s="21">
        <v>0.49478009259259259</v>
      </c>
      <c r="S1073" s="11" t="s">
        <v>8</v>
      </c>
      <c r="T1073" s="35">
        <v>13</v>
      </c>
      <c r="U1073" s="11"/>
    </row>
    <row r="1074" spans="1:21" hidden="1" x14ac:dyDescent="0.25">
      <c r="A1074">
        <v>1519891</v>
      </c>
      <c r="B1074" s="1">
        <v>42933</v>
      </c>
      <c r="C1074" s="2">
        <v>0.47604166666666664</v>
      </c>
      <c r="D1074" s="2">
        <v>0.48714120370370373</v>
      </c>
      <c r="E1074" t="str">
        <f>IF(LEN(telefony3[[#This Row],[nr]])=7,"stacjonarny",IF(LEN(telefony3[[#This Row],[nr]])=8,"komórkowy","zagraniczne"))</f>
        <v>stacjonarny</v>
      </c>
      <c r="F10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074" s="13">
        <v>5833452</v>
      </c>
      <c r="P1074" s="17">
        <v>42927</v>
      </c>
      <c r="Q1074" s="18">
        <v>0.48511574074074076</v>
      </c>
      <c r="R1074" s="18">
        <v>0.49502314814814813</v>
      </c>
      <c r="S1074" s="13" t="s">
        <v>9</v>
      </c>
      <c r="T1074" s="34">
        <v>15</v>
      </c>
      <c r="U1074" s="13"/>
    </row>
    <row r="1075" spans="1:21" hidden="1" x14ac:dyDescent="0.25">
      <c r="A1075">
        <v>8655825</v>
      </c>
      <c r="B1075" s="1">
        <v>42928</v>
      </c>
      <c r="C1075" s="2">
        <v>0.48251157407407408</v>
      </c>
      <c r="D1075" s="2">
        <v>0.48732638888888891</v>
      </c>
      <c r="E1075" t="str">
        <f>IF(LEN(telefony3[[#This Row],[nr]])=7,"stacjonarny",IF(LEN(telefony3[[#This Row],[nr]])=8,"komórkowy","zagraniczne"))</f>
        <v>stacjonarny</v>
      </c>
      <c r="F10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75" s="11">
        <v>66465215</v>
      </c>
      <c r="P1075" s="20">
        <v>42935</v>
      </c>
      <c r="Q1075" s="21">
        <v>0.48381944444444447</v>
      </c>
      <c r="R1075" s="21">
        <v>0.49505787037037036</v>
      </c>
      <c r="S1075" s="11" t="s">
        <v>8</v>
      </c>
      <c r="T1075" s="35">
        <v>17</v>
      </c>
      <c r="U1075" s="11"/>
    </row>
    <row r="1076" spans="1:21" hidden="1" x14ac:dyDescent="0.25">
      <c r="A1076">
        <v>4657345</v>
      </c>
      <c r="B1076" s="1">
        <v>42919</v>
      </c>
      <c r="C1076" s="2">
        <v>0.48489583333333336</v>
      </c>
      <c r="D1076" s="2">
        <v>0.48734953703703704</v>
      </c>
      <c r="E1076" t="str">
        <f>IF(LEN(telefony3[[#This Row],[nr]])=7,"stacjonarny",IF(LEN(telefony3[[#This Row],[nr]])=8,"komórkowy","zagraniczne"))</f>
        <v>stacjonarny</v>
      </c>
      <c r="F10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076" s="13">
        <v>4824267</v>
      </c>
      <c r="P1076" s="17">
        <v>42921</v>
      </c>
      <c r="Q1076" s="18">
        <v>0.4871875</v>
      </c>
      <c r="R1076" s="18">
        <v>0.49509259259259258</v>
      </c>
      <c r="S1076" s="13" t="s">
        <v>9</v>
      </c>
      <c r="T1076" s="34">
        <v>12</v>
      </c>
      <c r="U1076" s="13"/>
    </row>
    <row r="1077" spans="1:21" hidden="1" x14ac:dyDescent="0.25">
      <c r="A1077">
        <v>13484133</v>
      </c>
      <c r="B1077" s="1">
        <v>42919</v>
      </c>
      <c r="C1077" s="2">
        <v>0.48254629629629631</v>
      </c>
      <c r="D1077" s="2">
        <v>0.48739583333333331</v>
      </c>
      <c r="E1077" t="str">
        <f>IF(LEN(telefony3[[#This Row],[nr]])=7,"stacjonarny",IF(LEN(telefony3[[#This Row],[nr]])=8,"komórkowy","zagraniczne"))</f>
        <v>komórkowy</v>
      </c>
      <c r="F10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77" s="11">
        <v>44882393</v>
      </c>
      <c r="P1077" s="20">
        <v>42940</v>
      </c>
      <c r="Q1077" s="21">
        <v>0.4866550925925926</v>
      </c>
      <c r="R1077" s="21">
        <v>0.49528935185185186</v>
      </c>
      <c r="S1077" s="11" t="s">
        <v>8</v>
      </c>
      <c r="T1077" s="35">
        <v>13</v>
      </c>
      <c r="U1077" s="11"/>
    </row>
    <row r="1078" spans="1:21" hidden="1" x14ac:dyDescent="0.25">
      <c r="A1078">
        <v>6919928</v>
      </c>
      <c r="B1078" s="1">
        <v>42944</v>
      </c>
      <c r="C1078" s="2">
        <v>0.4783101851851852</v>
      </c>
      <c r="D1078" s="2">
        <v>0.48770833333333335</v>
      </c>
      <c r="E1078" t="str">
        <f>IF(LEN(telefony3[[#This Row],[nr]])=7,"stacjonarny",IF(LEN(telefony3[[#This Row],[nr]])=8,"komórkowy","zagraniczne"))</f>
        <v>stacjonarny</v>
      </c>
      <c r="F10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78" s="13">
        <v>4131448</v>
      </c>
      <c r="P1078" s="17">
        <v>42941</v>
      </c>
      <c r="Q1078" s="18">
        <v>0.48975694444444445</v>
      </c>
      <c r="R1078" s="18">
        <v>0.49530092592592595</v>
      </c>
      <c r="S1078" s="13" t="s">
        <v>9</v>
      </c>
      <c r="T1078" s="34">
        <v>8</v>
      </c>
      <c r="U1078" s="13"/>
    </row>
    <row r="1079" spans="1:21" hidden="1" x14ac:dyDescent="0.25">
      <c r="A1079">
        <v>1766133</v>
      </c>
      <c r="B1079" s="1">
        <v>42937</v>
      </c>
      <c r="C1079" s="2">
        <v>0.48439814814814813</v>
      </c>
      <c r="D1079" s="2">
        <v>0.4878587962962963</v>
      </c>
      <c r="E1079" t="str">
        <f>IF(LEN(telefony3[[#This Row],[nr]])=7,"stacjonarny",IF(LEN(telefony3[[#This Row],[nr]])=8,"komórkowy","zagraniczne"))</f>
        <v>stacjonarny</v>
      </c>
      <c r="F10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79" s="11">
        <v>7076463</v>
      </c>
      <c r="P1079" s="20">
        <v>42936</v>
      </c>
      <c r="Q1079" s="21">
        <v>0.49519675925925927</v>
      </c>
      <c r="R1079" s="21">
        <v>0.49532407407407408</v>
      </c>
      <c r="S1079" s="11" t="s">
        <v>9</v>
      </c>
      <c r="T1079" s="35">
        <v>1</v>
      </c>
      <c r="U1079" s="11"/>
    </row>
    <row r="1080" spans="1:21" hidden="1" x14ac:dyDescent="0.25">
      <c r="A1080">
        <v>90993861</v>
      </c>
      <c r="B1080" s="1">
        <v>42936</v>
      </c>
      <c r="C1080" s="2">
        <v>0.48280092592592594</v>
      </c>
      <c r="D1080" s="2">
        <v>0.48798611111111112</v>
      </c>
      <c r="E1080" t="str">
        <f>IF(LEN(telefony3[[#This Row],[nr]])=7,"stacjonarny",IF(LEN(telefony3[[#This Row],[nr]])=8,"komórkowy","zagraniczne"))</f>
        <v>komórkowy</v>
      </c>
      <c r="F10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080" s="13">
        <v>5029329</v>
      </c>
      <c r="P1080" s="17">
        <v>42928</v>
      </c>
      <c r="Q1080" s="18">
        <v>0.49062499999999998</v>
      </c>
      <c r="R1080" s="18">
        <v>0.49535879629629631</v>
      </c>
      <c r="S1080" s="13" t="s">
        <v>9</v>
      </c>
      <c r="T1080" s="34">
        <v>7</v>
      </c>
      <c r="U1080" s="13"/>
    </row>
    <row r="1081" spans="1:21" hidden="1" x14ac:dyDescent="0.25">
      <c r="A1081">
        <v>1639829</v>
      </c>
      <c r="B1081" s="1">
        <v>42944</v>
      </c>
      <c r="C1081" s="2">
        <v>0.4815740740740741</v>
      </c>
      <c r="D1081" s="2">
        <v>0.48802083333333335</v>
      </c>
      <c r="E1081" t="str">
        <f>IF(LEN(telefony3[[#This Row],[nr]])=7,"stacjonarny",IF(LEN(telefony3[[#This Row],[nr]])=8,"komórkowy","zagraniczne"))</f>
        <v>stacjonarny</v>
      </c>
      <c r="F10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81" s="11">
        <v>6386788</v>
      </c>
      <c r="P1081" s="20">
        <v>42935</v>
      </c>
      <c r="Q1081" s="21">
        <v>0.48822916666666666</v>
      </c>
      <c r="R1081" s="21">
        <v>0.49540509259259258</v>
      </c>
      <c r="S1081" s="11" t="s">
        <v>9</v>
      </c>
      <c r="T1081" s="35">
        <v>11</v>
      </c>
      <c r="U1081" s="11"/>
    </row>
    <row r="1082" spans="1:21" hidden="1" x14ac:dyDescent="0.25">
      <c r="A1082">
        <v>6021417</v>
      </c>
      <c r="B1082" s="1">
        <v>42942</v>
      </c>
      <c r="C1082" s="2">
        <v>0.48534722222222221</v>
      </c>
      <c r="D1082" s="2">
        <v>0.48814814814814816</v>
      </c>
      <c r="E1082" t="str">
        <f>IF(LEN(telefony3[[#This Row],[nr]])=7,"stacjonarny",IF(LEN(telefony3[[#This Row],[nr]])=8,"komórkowy","zagraniczne"))</f>
        <v>stacjonarny</v>
      </c>
      <c r="F10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082" s="13">
        <v>9524588</v>
      </c>
      <c r="P1082" s="17">
        <v>42926</v>
      </c>
      <c r="Q1082" s="18">
        <v>0.4846759259259259</v>
      </c>
      <c r="R1082" s="18">
        <v>0.49550925925925926</v>
      </c>
      <c r="S1082" s="13" t="s">
        <v>9</v>
      </c>
      <c r="T1082" s="34">
        <v>16</v>
      </c>
      <c r="U1082" s="13"/>
    </row>
    <row r="1083" spans="1:21" hidden="1" x14ac:dyDescent="0.25">
      <c r="A1083">
        <v>61228399</v>
      </c>
      <c r="B1083" s="1">
        <v>42947</v>
      </c>
      <c r="C1083" s="2">
        <v>0.48053240740740738</v>
      </c>
      <c r="D1083" s="2">
        <v>0.48828703703703702</v>
      </c>
      <c r="E1083" t="str">
        <f>IF(LEN(telefony3[[#This Row],[nr]])=7,"stacjonarny",IF(LEN(telefony3[[#This Row],[nr]])=8,"komórkowy","zagraniczne"))</f>
        <v>komórkowy</v>
      </c>
      <c r="F10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083" s="11">
        <v>6689117</v>
      </c>
      <c r="P1083" s="20">
        <v>42921</v>
      </c>
      <c r="Q1083" s="21">
        <v>0.48554398148148148</v>
      </c>
      <c r="R1083" s="21">
        <v>0.49553240740740739</v>
      </c>
      <c r="S1083" s="11" t="s">
        <v>9</v>
      </c>
      <c r="T1083" s="35">
        <v>15</v>
      </c>
      <c r="U1083" s="11"/>
    </row>
    <row r="1084" spans="1:21" hidden="1" x14ac:dyDescent="0.25">
      <c r="A1084">
        <v>1661643168</v>
      </c>
      <c r="B1084" s="1">
        <v>42944</v>
      </c>
      <c r="C1084" s="2">
        <v>0.48609953703703701</v>
      </c>
      <c r="D1084" s="2">
        <v>0.48850694444444442</v>
      </c>
      <c r="E1084" t="str">
        <f>IF(LEN(telefony3[[#This Row],[nr]])=7,"stacjonarny",IF(LEN(telefony3[[#This Row],[nr]])=8,"komórkowy","zagraniczne"))</f>
        <v>zagraniczne</v>
      </c>
      <c r="F10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084" s="13">
        <v>8471219</v>
      </c>
      <c r="P1084" s="17">
        <v>42940</v>
      </c>
      <c r="Q1084" s="18">
        <v>0.49229166666666668</v>
      </c>
      <c r="R1084" s="18">
        <v>0.49554398148148149</v>
      </c>
      <c r="S1084" s="13" t="s">
        <v>9</v>
      </c>
      <c r="T1084" s="34">
        <v>5</v>
      </c>
      <c r="U1084" s="13"/>
    </row>
    <row r="1085" spans="1:21" hidden="1" x14ac:dyDescent="0.25">
      <c r="A1085">
        <v>49920930</v>
      </c>
      <c r="B1085" s="1">
        <v>42941</v>
      </c>
      <c r="C1085" s="2">
        <v>0.48457175925925927</v>
      </c>
      <c r="D1085" s="2">
        <v>0.48851851851851852</v>
      </c>
      <c r="E1085" t="str">
        <f>IF(LEN(telefony3[[#This Row],[nr]])=7,"stacjonarny",IF(LEN(telefony3[[#This Row],[nr]])=8,"komórkowy","zagraniczne"))</f>
        <v>komórkowy</v>
      </c>
      <c r="F10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085" s="11">
        <v>9364912</v>
      </c>
      <c r="P1085" s="20">
        <v>42934</v>
      </c>
      <c r="Q1085" s="21">
        <v>0.48715277777777777</v>
      </c>
      <c r="R1085" s="21">
        <v>0.49586805555555558</v>
      </c>
      <c r="S1085" s="11" t="s">
        <v>9</v>
      </c>
      <c r="T1085" s="35">
        <v>13</v>
      </c>
      <c r="U1085" s="11"/>
    </row>
    <row r="1086" spans="1:21" hidden="1" x14ac:dyDescent="0.25">
      <c r="A1086">
        <v>8585321</v>
      </c>
      <c r="B1086" s="1">
        <v>42947</v>
      </c>
      <c r="C1086" s="2">
        <v>0.48424768518518518</v>
      </c>
      <c r="D1086" s="2">
        <v>0.48873842592592592</v>
      </c>
      <c r="E1086" t="str">
        <f>IF(LEN(telefony3[[#This Row],[nr]])=7,"stacjonarny",IF(LEN(telefony3[[#This Row],[nr]])=8,"komórkowy","zagraniczne"))</f>
        <v>stacjonarny</v>
      </c>
      <c r="F10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086" s="13">
        <v>5147651</v>
      </c>
      <c r="P1086" s="17">
        <v>42927</v>
      </c>
      <c r="Q1086" s="18">
        <v>0.49399305555555556</v>
      </c>
      <c r="R1086" s="18">
        <v>0.4959027777777778</v>
      </c>
      <c r="S1086" s="13" t="s">
        <v>9</v>
      </c>
      <c r="T1086" s="34">
        <v>3</v>
      </c>
      <c r="U1086" s="13"/>
    </row>
    <row r="1087" spans="1:21" hidden="1" x14ac:dyDescent="0.25">
      <c r="A1087">
        <v>1161028310</v>
      </c>
      <c r="B1087" s="1">
        <v>42935</v>
      </c>
      <c r="C1087" s="2">
        <v>0.47843750000000002</v>
      </c>
      <c r="D1087" s="2">
        <v>0.48879629629629628</v>
      </c>
      <c r="E1087" t="str">
        <f>IF(LEN(telefony3[[#This Row],[nr]])=7,"stacjonarny",IF(LEN(telefony3[[#This Row],[nr]])=8,"komórkowy","zagraniczne"))</f>
        <v>zagraniczne</v>
      </c>
      <c r="F10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087" s="11">
        <v>1552877</v>
      </c>
      <c r="P1087" s="20">
        <v>42934</v>
      </c>
      <c r="Q1087" s="21">
        <v>0.49277777777777776</v>
      </c>
      <c r="R1087" s="21">
        <v>0.49600694444444443</v>
      </c>
      <c r="S1087" s="11" t="s">
        <v>9</v>
      </c>
      <c r="T1087" s="35">
        <v>5</v>
      </c>
      <c r="U1087" s="11"/>
    </row>
    <row r="1088" spans="1:21" hidden="1" x14ac:dyDescent="0.25">
      <c r="A1088">
        <v>41210751</v>
      </c>
      <c r="B1088" s="1">
        <v>42923</v>
      </c>
      <c r="C1088" s="2">
        <v>0.48699074074074072</v>
      </c>
      <c r="D1088" s="2">
        <v>0.48884259259259261</v>
      </c>
      <c r="E1088" t="str">
        <f>IF(LEN(telefony3[[#This Row],[nr]])=7,"stacjonarny",IF(LEN(telefony3[[#This Row],[nr]])=8,"komórkowy","zagraniczne"))</f>
        <v>komórkowy</v>
      </c>
      <c r="F10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88" s="13">
        <v>9005999</v>
      </c>
      <c r="P1088" s="17">
        <v>42929</v>
      </c>
      <c r="Q1088" s="18">
        <v>0.4878587962962963</v>
      </c>
      <c r="R1088" s="18">
        <v>0.49609953703703702</v>
      </c>
      <c r="S1088" s="13" t="s">
        <v>9</v>
      </c>
      <c r="T1088" s="34">
        <v>12</v>
      </c>
      <c r="U1088" s="13"/>
    </row>
    <row r="1089" spans="1:21" hidden="1" x14ac:dyDescent="0.25">
      <c r="A1089">
        <v>76310343</v>
      </c>
      <c r="B1089" s="1">
        <v>42929</v>
      </c>
      <c r="C1089" s="2">
        <v>0.48312500000000003</v>
      </c>
      <c r="D1089" s="2">
        <v>0.4889236111111111</v>
      </c>
      <c r="E1089" t="str">
        <f>IF(LEN(telefony3[[#This Row],[nr]])=7,"stacjonarny",IF(LEN(telefony3[[#This Row],[nr]])=8,"komórkowy","zagraniczne"))</f>
        <v>komórkowy</v>
      </c>
      <c r="F10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89" s="11">
        <v>29391132</v>
      </c>
      <c r="P1089" s="20">
        <v>42940</v>
      </c>
      <c r="Q1089" s="21">
        <v>0.48770833333333335</v>
      </c>
      <c r="R1089" s="21">
        <v>0.49613425925925925</v>
      </c>
      <c r="S1089" s="11" t="s">
        <v>8</v>
      </c>
      <c r="T1089" s="35">
        <v>13</v>
      </c>
      <c r="U1089" s="11"/>
    </row>
    <row r="1090" spans="1:21" hidden="1" x14ac:dyDescent="0.25">
      <c r="A1090">
        <v>9892639</v>
      </c>
      <c r="B1090" s="1">
        <v>42940</v>
      </c>
      <c r="C1090" s="2">
        <v>0.48836805555555557</v>
      </c>
      <c r="D1090" s="2">
        <v>0.48893518518518519</v>
      </c>
      <c r="E1090" t="str">
        <f>IF(LEN(telefony3[[#This Row],[nr]])=7,"stacjonarny",IF(LEN(telefony3[[#This Row],[nr]])=8,"komórkowy","zagraniczne"))</f>
        <v>stacjonarny</v>
      </c>
      <c r="F10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090" s="13">
        <v>2922327</v>
      </c>
      <c r="P1090" s="17">
        <v>42937</v>
      </c>
      <c r="Q1090" s="18">
        <v>0.48690972222222223</v>
      </c>
      <c r="R1090" s="18">
        <v>0.49665509259259261</v>
      </c>
      <c r="S1090" s="13" t="s">
        <v>9</v>
      </c>
      <c r="T1090" s="34">
        <v>15</v>
      </c>
      <c r="U1090" s="13"/>
    </row>
    <row r="1091" spans="1:21" hidden="1" x14ac:dyDescent="0.25">
      <c r="A1091">
        <v>92414932</v>
      </c>
      <c r="B1091" s="1">
        <v>42943</v>
      </c>
      <c r="C1091" s="2">
        <v>0.48085648148148147</v>
      </c>
      <c r="D1091" s="2">
        <v>0.48893518518518519</v>
      </c>
      <c r="E1091" t="str">
        <f>IF(LEN(telefony3[[#This Row],[nr]])=7,"stacjonarny",IF(LEN(telefony3[[#This Row],[nr]])=8,"komórkowy","zagraniczne"))</f>
        <v>komórkowy</v>
      </c>
      <c r="F10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091" s="11">
        <v>7595348</v>
      </c>
      <c r="P1091" s="20">
        <v>42942</v>
      </c>
      <c r="Q1091" s="21">
        <v>0.48849537037037039</v>
      </c>
      <c r="R1091" s="21">
        <v>0.49665509259259261</v>
      </c>
      <c r="S1091" s="11" t="s">
        <v>9</v>
      </c>
      <c r="T1091" s="35">
        <v>12</v>
      </c>
      <c r="U1091" s="11"/>
    </row>
    <row r="1092" spans="1:21" hidden="1" x14ac:dyDescent="0.25">
      <c r="A1092">
        <v>6694568</v>
      </c>
      <c r="B1092" s="1">
        <v>42922</v>
      </c>
      <c r="C1092" s="2">
        <v>0.47865740740740742</v>
      </c>
      <c r="D1092" s="2">
        <v>0.48923611111111109</v>
      </c>
      <c r="E1092" t="str">
        <f>IF(LEN(telefony3[[#This Row],[nr]])=7,"stacjonarny",IF(LEN(telefony3[[#This Row],[nr]])=8,"komórkowy","zagraniczne"))</f>
        <v>stacjonarny</v>
      </c>
      <c r="F10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092" s="13">
        <v>65166542</v>
      </c>
      <c r="P1092" s="17">
        <v>42944</v>
      </c>
      <c r="Q1092" s="18">
        <v>0.49554398148148149</v>
      </c>
      <c r="R1092" s="18">
        <v>0.49667824074074074</v>
      </c>
      <c r="S1092" s="13" t="s">
        <v>8</v>
      </c>
      <c r="T1092" s="34">
        <v>2</v>
      </c>
      <c r="U1092" s="13"/>
    </row>
    <row r="1093" spans="1:21" hidden="1" x14ac:dyDescent="0.25">
      <c r="A1093">
        <v>4176704</v>
      </c>
      <c r="B1093" s="1">
        <v>42920</v>
      </c>
      <c r="C1093" s="2">
        <v>0.47983796296296294</v>
      </c>
      <c r="D1093" s="2">
        <v>0.48949074074074073</v>
      </c>
      <c r="E1093" t="str">
        <f>IF(LEN(telefony3[[#This Row],[nr]])=7,"stacjonarny",IF(LEN(telefony3[[#This Row],[nr]])=8,"komórkowy","zagraniczne"))</f>
        <v>stacjonarny</v>
      </c>
      <c r="F10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93" s="11">
        <v>8387594</v>
      </c>
      <c r="P1093" s="20">
        <v>42944</v>
      </c>
      <c r="Q1093" s="21">
        <v>0.49401620370370369</v>
      </c>
      <c r="R1093" s="21">
        <v>0.49682870370370369</v>
      </c>
      <c r="S1093" s="11" t="s">
        <v>9</v>
      </c>
      <c r="T1093" s="35">
        <v>5</v>
      </c>
      <c r="U1093" s="11"/>
    </row>
    <row r="1094" spans="1:21" hidden="1" x14ac:dyDescent="0.25">
      <c r="A1094">
        <v>8250018</v>
      </c>
      <c r="B1094" s="1">
        <v>42935</v>
      </c>
      <c r="C1094" s="2">
        <v>0.47843750000000002</v>
      </c>
      <c r="D1094" s="2">
        <v>0.48951388888888892</v>
      </c>
      <c r="E1094" t="str">
        <f>IF(LEN(telefony3[[#This Row],[nr]])=7,"stacjonarny",IF(LEN(telefony3[[#This Row],[nr]])=8,"komórkowy","zagraniczne"))</f>
        <v>stacjonarny</v>
      </c>
      <c r="F10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094" s="13">
        <v>27791497</v>
      </c>
      <c r="P1094" s="17">
        <v>42920</v>
      </c>
      <c r="Q1094" s="18">
        <v>0.48803240740740739</v>
      </c>
      <c r="R1094" s="18">
        <v>0.49682870370370369</v>
      </c>
      <c r="S1094" s="13" t="s">
        <v>8</v>
      </c>
      <c r="T1094" s="34">
        <v>13</v>
      </c>
      <c r="U1094" s="13"/>
    </row>
    <row r="1095" spans="1:21" hidden="1" x14ac:dyDescent="0.25">
      <c r="A1095">
        <v>5094248</v>
      </c>
      <c r="B1095" s="1">
        <v>42940</v>
      </c>
      <c r="C1095" s="2">
        <v>0.48358796296296297</v>
      </c>
      <c r="D1095" s="2">
        <v>0.48965277777777777</v>
      </c>
      <c r="E1095" t="str">
        <f>IF(LEN(telefony3[[#This Row],[nr]])=7,"stacjonarny",IF(LEN(telefony3[[#This Row],[nr]])=8,"komórkowy","zagraniczne"))</f>
        <v>stacjonarny</v>
      </c>
      <c r="F10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095" s="11">
        <v>5136126</v>
      </c>
      <c r="P1095" s="20">
        <v>42944</v>
      </c>
      <c r="Q1095" s="21">
        <v>0.49048611111111112</v>
      </c>
      <c r="R1095" s="21">
        <v>0.49685185185185188</v>
      </c>
      <c r="S1095" s="11" t="s">
        <v>9</v>
      </c>
      <c r="T1095" s="35">
        <v>10</v>
      </c>
      <c r="U1095" s="11"/>
    </row>
    <row r="1096" spans="1:21" hidden="1" x14ac:dyDescent="0.25">
      <c r="A1096">
        <v>9566647</v>
      </c>
      <c r="B1096" s="1">
        <v>42927</v>
      </c>
      <c r="C1096" s="2">
        <v>0.48005787037037034</v>
      </c>
      <c r="D1096" s="2">
        <v>0.48971064814814813</v>
      </c>
      <c r="E1096" t="str">
        <f>IF(LEN(telefony3[[#This Row],[nr]])=7,"stacjonarny",IF(LEN(telefony3[[#This Row],[nr]])=8,"komórkowy","zagraniczne"))</f>
        <v>stacjonarny</v>
      </c>
      <c r="F10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096" s="13">
        <v>3624713</v>
      </c>
      <c r="P1096" s="17">
        <v>42941</v>
      </c>
      <c r="Q1096" s="18">
        <v>0.48563657407407407</v>
      </c>
      <c r="R1096" s="18">
        <v>0.49687500000000001</v>
      </c>
      <c r="S1096" s="13" t="s">
        <v>9</v>
      </c>
      <c r="T1096" s="34">
        <v>17</v>
      </c>
      <c r="U1096" s="13"/>
    </row>
    <row r="1097" spans="1:21" hidden="1" x14ac:dyDescent="0.25">
      <c r="A1097">
        <v>7322741</v>
      </c>
      <c r="B1097" s="1">
        <v>42937</v>
      </c>
      <c r="C1097" s="2">
        <v>0.47833333333333333</v>
      </c>
      <c r="D1097" s="2">
        <v>0.48989583333333331</v>
      </c>
      <c r="E1097" t="str">
        <f>IF(LEN(telefony3[[#This Row],[nr]])=7,"stacjonarny",IF(LEN(telefony3[[#This Row],[nr]])=8,"komórkowy","zagraniczne"))</f>
        <v>stacjonarny</v>
      </c>
      <c r="F10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097" s="11">
        <v>3284714</v>
      </c>
      <c r="P1097" s="20">
        <v>42933</v>
      </c>
      <c r="Q1097" s="21">
        <v>0.48533564814814817</v>
      </c>
      <c r="R1097" s="21">
        <v>0.49689814814814814</v>
      </c>
      <c r="S1097" s="11" t="s">
        <v>9</v>
      </c>
      <c r="T1097" s="35">
        <v>17</v>
      </c>
      <c r="U1097" s="11"/>
    </row>
    <row r="1098" spans="1:21" hidden="1" x14ac:dyDescent="0.25">
      <c r="A1098">
        <v>8585321</v>
      </c>
      <c r="B1098" s="1">
        <v>42944</v>
      </c>
      <c r="C1098" s="2">
        <v>0.4836111111111111</v>
      </c>
      <c r="D1098" s="2">
        <v>0.48996527777777776</v>
      </c>
      <c r="E1098" t="str">
        <f>IF(LEN(telefony3[[#This Row],[nr]])=7,"stacjonarny",IF(LEN(telefony3[[#This Row],[nr]])=8,"komórkowy","zagraniczne"))</f>
        <v>stacjonarny</v>
      </c>
      <c r="F10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098" s="13">
        <v>2825289</v>
      </c>
      <c r="P1098" s="17">
        <v>42943</v>
      </c>
      <c r="Q1098" s="18">
        <v>0.4855902777777778</v>
      </c>
      <c r="R1098" s="18">
        <v>0.49710648148148145</v>
      </c>
      <c r="S1098" s="13" t="s">
        <v>9</v>
      </c>
      <c r="T1098" s="34">
        <v>17</v>
      </c>
      <c r="U1098" s="13"/>
    </row>
    <row r="1099" spans="1:21" hidden="1" x14ac:dyDescent="0.25">
      <c r="A1099">
        <v>9266643</v>
      </c>
      <c r="B1099" s="1">
        <v>42930</v>
      </c>
      <c r="C1099" s="2">
        <v>0.48832175925925925</v>
      </c>
      <c r="D1099" s="2">
        <v>0.49005787037037035</v>
      </c>
      <c r="E1099" t="str">
        <f>IF(LEN(telefony3[[#This Row],[nr]])=7,"stacjonarny",IF(LEN(telefony3[[#This Row],[nr]])=8,"komórkowy","zagraniczne"))</f>
        <v>stacjonarny</v>
      </c>
      <c r="F10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099" s="11">
        <v>3680072</v>
      </c>
      <c r="P1099" s="20">
        <v>42943</v>
      </c>
      <c r="Q1099" s="21">
        <v>0.49561342592592594</v>
      </c>
      <c r="R1099" s="21">
        <v>0.49716435185185187</v>
      </c>
      <c r="S1099" s="11" t="s">
        <v>9</v>
      </c>
      <c r="T1099" s="35">
        <v>3</v>
      </c>
      <c r="U1099" s="11"/>
    </row>
    <row r="1100" spans="1:21" hidden="1" x14ac:dyDescent="0.25">
      <c r="A1100">
        <v>9866204</v>
      </c>
      <c r="B1100" s="1">
        <v>42934</v>
      </c>
      <c r="C1100" s="2">
        <v>0.48379629629629628</v>
      </c>
      <c r="D1100" s="2">
        <v>0.49018518518518517</v>
      </c>
      <c r="E1100" t="str">
        <f>IF(LEN(telefony3[[#This Row],[nr]])=7,"stacjonarny",IF(LEN(telefony3[[#This Row],[nr]])=8,"komórkowy","zagraniczne"))</f>
        <v>stacjonarny</v>
      </c>
      <c r="F11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100" s="13">
        <v>3979295</v>
      </c>
      <c r="P1100" s="17">
        <v>42940</v>
      </c>
      <c r="Q1100" s="18">
        <v>0.49062499999999998</v>
      </c>
      <c r="R1100" s="18">
        <v>0.49767361111111114</v>
      </c>
      <c r="S1100" s="13" t="s">
        <v>9</v>
      </c>
      <c r="T1100" s="34">
        <v>11</v>
      </c>
      <c r="U1100" s="13"/>
    </row>
    <row r="1101" spans="1:21" hidden="1" x14ac:dyDescent="0.25">
      <c r="A1101">
        <v>9791237</v>
      </c>
      <c r="B1101" s="1">
        <v>42947</v>
      </c>
      <c r="C1101" s="2">
        <v>0.48635416666666664</v>
      </c>
      <c r="D1101" s="2">
        <v>0.49025462962962962</v>
      </c>
      <c r="E1101" t="str">
        <f>IF(LEN(telefony3[[#This Row],[nr]])=7,"stacjonarny",IF(LEN(telefony3[[#This Row],[nr]])=8,"komórkowy","zagraniczne"))</f>
        <v>stacjonarny</v>
      </c>
      <c r="F11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101" s="11">
        <v>96375379</v>
      </c>
      <c r="P1101" s="20">
        <v>42926</v>
      </c>
      <c r="Q1101" s="21">
        <v>0.4881712962962963</v>
      </c>
      <c r="R1101" s="21">
        <v>0.49769675925925927</v>
      </c>
      <c r="S1101" s="11" t="s">
        <v>8</v>
      </c>
      <c r="T1101" s="35">
        <v>14</v>
      </c>
      <c r="U1101" s="11"/>
    </row>
    <row r="1102" spans="1:21" hidden="1" x14ac:dyDescent="0.25">
      <c r="A1102">
        <v>59864989</v>
      </c>
      <c r="B1102" s="1">
        <v>42933</v>
      </c>
      <c r="C1102" s="2">
        <v>0.48119212962962965</v>
      </c>
      <c r="D1102" s="2">
        <v>0.49038194444444444</v>
      </c>
      <c r="E1102" t="str">
        <f>IF(LEN(telefony3[[#This Row],[nr]])=7,"stacjonarny",IF(LEN(telefony3[[#This Row],[nr]])=8,"komórkowy","zagraniczne"))</f>
        <v>komórkowy</v>
      </c>
      <c r="F11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02" s="13">
        <v>9254070</v>
      </c>
      <c r="P1102" s="17">
        <v>42935</v>
      </c>
      <c r="Q1102" s="18">
        <v>0.49270833333333336</v>
      </c>
      <c r="R1102" s="18">
        <v>0.49774305555555554</v>
      </c>
      <c r="S1102" s="13" t="s">
        <v>9</v>
      </c>
      <c r="T1102" s="34">
        <v>8</v>
      </c>
      <c r="U1102" s="13"/>
    </row>
    <row r="1103" spans="1:21" hidden="1" x14ac:dyDescent="0.25">
      <c r="A1103">
        <v>9282166</v>
      </c>
      <c r="B1103" s="1">
        <v>42947</v>
      </c>
      <c r="C1103" s="2">
        <v>0.48141203703703705</v>
      </c>
      <c r="D1103" s="2">
        <v>0.49063657407407407</v>
      </c>
      <c r="E1103" t="str">
        <f>IF(LEN(telefony3[[#This Row],[nr]])=7,"stacjonarny",IF(LEN(telefony3[[#This Row],[nr]])=8,"komórkowy","zagraniczne"))</f>
        <v>stacjonarny</v>
      </c>
      <c r="F11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03" s="11">
        <v>2469778</v>
      </c>
      <c r="P1103" s="20">
        <v>42922</v>
      </c>
      <c r="Q1103" s="21">
        <v>0.49236111111111114</v>
      </c>
      <c r="R1103" s="21">
        <v>0.49780092592592595</v>
      </c>
      <c r="S1103" s="11" t="s">
        <v>9</v>
      </c>
      <c r="T1103" s="35">
        <v>8</v>
      </c>
      <c r="U1103" s="11"/>
    </row>
    <row r="1104" spans="1:21" hidden="1" x14ac:dyDescent="0.25">
      <c r="A1104">
        <v>39669014</v>
      </c>
      <c r="B1104" s="1">
        <v>42927</v>
      </c>
      <c r="C1104" s="2">
        <v>0.49035879629629631</v>
      </c>
      <c r="D1104" s="2">
        <v>0.49082175925925925</v>
      </c>
      <c r="E1104" t="str">
        <f>IF(LEN(telefony3[[#This Row],[nr]])=7,"stacjonarny",IF(LEN(telefony3[[#This Row],[nr]])=8,"komórkowy","zagraniczne"))</f>
        <v>komórkowy</v>
      </c>
      <c r="F11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04" s="13">
        <v>1830251</v>
      </c>
      <c r="P1104" s="17">
        <v>42947</v>
      </c>
      <c r="Q1104" s="18">
        <v>0.48893518518518519</v>
      </c>
      <c r="R1104" s="18">
        <v>0.49787037037037035</v>
      </c>
      <c r="S1104" s="13" t="s">
        <v>9</v>
      </c>
      <c r="T1104" s="34">
        <v>13</v>
      </c>
      <c r="U1104" s="13"/>
    </row>
    <row r="1105" spans="1:21" hidden="1" x14ac:dyDescent="0.25">
      <c r="A1105">
        <v>2741017</v>
      </c>
      <c r="B1105" s="1">
        <v>42933</v>
      </c>
      <c r="C1105" s="2">
        <v>0.4838425925925926</v>
      </c>
      <c r="D1105" s="2">
        <v>0.49107638888888888</v>
      </c>
      <c r="E1105" t="str">
        <f>IF(LEN(telefony3[[#This Row],[nr]])=7,"stacjonarny",IF(LEN(telefony3[[#This Row],[nr]])=8,"komórkowy","zagraniczne"))</f>
        <v>stacjonarny</v>
      </c>
      <c r="F11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05" s="11">
        <v>3654212</v>
      </c>
      <c r="P1105" s="20">
        <v>42941</v>
      </c>
      <c r="Q1105" s="21">
        <v>0.49739583333333331</v>
      </c>
      <c r="R1105" s="21">
        <v>0.49787037037037035</v>
      </c>
      <c r="S1105" s="11" t="s">
        <v>9</v>
      </c>
      <c r="T1105" s="35">
        <v>1</v>
      </c>
      <c r="U1105" s="11"/>
    </row>
    <row r="1106" spans="1:21" hidden="1" x14ac:dyDescent="0.25">
      <c r="A1106">
        <v>1822675725</v>
      </c>
      <c r="B1106" s="1">
        <v>42933</v>
      </c>
      <c r="C1106" s="2">
        <v>0.48542824074074076</v>
      </c>
      <c r="D1106" s="2">
        <v>0.49109953703703701</v>
      </c>
      <c r="E1106" t="str">
        <f>IF(LEN(telefony3[[#This Row],[nr]])=7,"stacjonarny",IF(LEN(telefony3[[#This Row],[nr]])=8,"komórkowy","zagraniczne"))</f>
        <v>zagraniczne</v>
      </c>
      <c r="F11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06" s="13">
        <v>3589291</v>
      </c>
      <c r="P1106" s="17">
        <v>42935</v>
      </c>
      <c r="Q1106" s="18">
        <v>0.4896064814814815</v>
      </c>
      <c r="R1106" s="18">
        <v>0.49828703703703703</v>
      </c>
      <c r="S1106" s="13" t="s">
        <v>9</v>
      </c>
      <c r="T1106" s="34">
        <v>13</v>
      </c>
      <c r="U1106" s="13"/>
    </row>
    <row r="1107" spans="1:21" hidden="1" x14ac:dyDescent="0.25">
      <c r="A1107">
        <v>8136309</v>
      </c>
      <c r="B1107" s="1">
        <v>42920</v>
      </c>
      <c r="C1107" s="2">
        <v>0.48189814814814813</v>
      </c>
      <c r="D1107" s="2">
        <v>0.49115740740740743</v>
      </c>
      <c r="E1107" t="str">
        <f>IF(LEN(telefony3[[#This Row],[nr]])=7,"stacjonarny",IF(LEN(telefony3[[#This Row],[nr]])=8,"komórkowy","zagraniczne"))</f>
        <v>stacjonarny</v>
      </c>
      <c r="F11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07" s="11">
        <v>7915936</v>
      </c>
      <c r="P1107" s="20">
        <v>42943</v>
      </c>
      <c r="Q1107" s="21">
        <v>0.49075231481481479</v>
      </c>
      <c r="R1107" s="21">
        <v>0.49836805555555558</v>
      </c>
      <c r="S1107" s="11" t="s">
        <v>9</v>
      </c>
      <c r="T1107" s="35">
        <v>11</v>
      </c>
      <c r="U1107" s="11"/>
    </row>
    <row r="1108" spans="1:21" hidden="1" x14ac:dyDescent="0.25">
      <c r="A1108">
        <v>4034491</v>
      </c>
      <c r="B1108" s="1">
        <v>42936</v>
      </c>
      <c r="C1108" s="2">
        <v>0.48813657407407407</v>
      </c>
      <c r="D1108" s="2">
        <v>0.49116898148148147</v>
      </c>
      <c r="E1108" t="str">
        <f>IF(LEN(telefony3[[#This Row],[nr]])=7,"stacjonarny",IF(LEN(telefony3[[#This Row],[nr]])=8,"komórkowy","zagraniczne"))</f>
        <v>stacjonarny</v>
      </c>
      <c r="F11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08" s="13">
        <v>5015921</v>
      </c>
      <c r="P1108" s="17">
        <v>42933</v>
      </c>
      <c r="Q1108" s="18">
        <v>0.49362268518518521</v>
      </c>
      <c r="R1108" s="18">
        <v>0.49859953703703702</v>
      </c>
      <c r="S1108" s="13" t="s">
        <v>9</v>
      </c>
      <c r="T1108" s="34">
        <v>8</v>
      </c>
      <c r="U1108" s="13"/>
    </row>
    <row r="1109" spans="1:21" hidden="1" x14ac:dyDescent="0.25">
      <c r="A1109">
        <v>9803545</v>
      </c>
      <c r="B1109" s="1">
        <v>42920</v>
      </c>
      <c r="C1109" s="2">
        <v>0.47978009259259258</v>
      </c>
      <c r="D1109" s="2">
        <v>0.49125000000000002</v>
      </c>
      <c r="E1109" t="str">
        <f>IF(LEN(telefony3[[#This Row],[nr]])=7,"stacjonarny",IF(LEN(telefony3[[#This Row],[nr]])=8,"komórkowy","zagraniczne"))</f>
        <v>stacjonarny</v>
      </c>
      <c r="F11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09" s="11">
        <v>7763451</v>
      </c>
      <c r="P1109" s="20">
        <v>42929</v>
      </c>
      <c r="Q1109" s="21">
        <v>0.4911226851851852</v>
      </c>
      <c r="R1109" s="21">
        <v>0.49859953703703702</v>
      </c>
      <c r="S1109" s="11" t="s">
        <v>9</v>
      </c>
      <c r="T1109" s="35">
        <v>11</v>
      </c>
      <c r="U1109" s="11"/>
    </row>
    <row r="1110" spans="1:21" hidden="1" x14ac:dyDescent="0.25">
      <c r="A1110">
        <v>6978234</v>
      </c>
      <c r="B1110" s="1">
        <v>42921</v>
      </c>
      <c r="C1110" s="2">
        <v>0.48873842592592592</v>
      </c>
      <c r="D1110" s="2">
        <v>0.49131944444444442</v>
      </c>
      <c r="E1110" t="str">
        <f>IF(LEN(telefony3[[#This Row],[nr]])=7,"stacjonarny",IF(LEN(telefony3[[#This Row],[nr]])=8,"komórkowy","zagraniczne"))</f>
        <v>stacjonarny</v>
      </c>
      <c r="F11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110" s="13">
        <v>1015521</v>
      </c>
      <c r="P1110" s="17">
        <v>42933</v>
      </c>
      <c r="Q1110" s="18">
        <v>0.49658564814814815</v>
      </c>
      <c r="R1110" s="18">
        <v>0.49866898148148148</v>
      </c>
      <c r="S1110" s="13" t="s">
        <v>9</v>
      </c>
      <c r="T1110" s="34">
        <v>3</v>
      </c>
      <c r="U1110" s="13"/>
    </row>
    <row r="1111" spans="1:21" hidden="1" x14ac:dyDescent="0.25">
      <c r="A1111">
        <v>28791070</v>
      </c>
      <c r="B1111" s="1">
        <v>42940</v>
      </c>
      <c r="C1111" s="2">
        <v>0.48082175925925924</v>
      </c>
      <c r="D1111" s="2">
        <v>0.49135416666666665</v>
      </c>
      <c r="E1111" t="str">
        <f>IF(LEN(telefony3[[#This Row],[nr]])=7,"stacjonarny",IF(LEN(telefony3[[#This Row],[nr]])=8,"komórkowy","zagraniczne"))</f>
        <v>komórkowy</v>
      </c>
      <c r="F11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111" s="11">
        <v>8498076</v>
      </c>
      <c r="P1111" s="20">
        <v>42929</v>
      </c>
      <c r="Q1111" s="21">
        <v>0.49493055555555554</v>
      </c>
      <c r="R1111" s="21">
        <v>0.49898148148148147</v>
      </c>
      <c r="S1111" s="11" t="s">
        <v>9</v>
      </c>
      <c r="T1111" s="35">
        <v>6</v>
      </c>
      <c r="U1111" s="11"/>
    </row>
    <row r="1112" spans="1:21" hidden="1" x14ac:dyDescent="0.25">
      <c r="A1112">
        <v>3178616</v>
      </c>
      <c r="B1112" s="1">
        <v>42920</v>
      </c>
      <c r="C1112" s="2">
        <v>0.48312500000000003</v>
      </c>
      <c r="D1112" s="2">
        <v>0.49138888888888888</v>
      </c>
      <c r="E1112" t="str">
        <f>IF(LEN(telefony3[[#This Row],[nr]])=7,"stacjonarny",IF(LEN(telefony3[[#This Row],[nr]])=8,"komórkowy","zagraniczne"))</f>
        <v>stacjonarny</v>
      </c>
      <c r="F11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12" s="13">
        <v>6516512</v>
      </c>
      <c r="P1112" s="17">
        <v>42922</v>
      </c>
      <c r="Q1112" s="18">
        <v>0.49438657407407405</v>
      </c>
      <c r="R1112" s="18">
        <v>0.49909722222222225</v>
      </c>
      <c r="S1112" s="13" t="s">
        <v>9</v>
      </c>
      <c r="T1112" s="34">
        <v>7</v>
      </c>
      <c r="U1112" s="13"/>
    </row>
    <row r="1113" spans="1:21" hidden="1" x14ac:dyDescent="0.25">
      <c r="A1113">
        <v>9975977</v>
      </c>
      <c r="B1113" s="1">
        <v>42934</v>
      </c>
      <c r="C1113" s="2">
        <v>0.48723379629629632</v>
      </c>
      <c r="D1113" s="2">
        <v>0.4914351851851852</v>
      </c>
      <c r="E1113" t="str">
        <f>IF(LEN(telefony3[[#This Row],[nr]])=7,"stacjonarny",IF(LEN(telefony3[[#This Row],[nr]])=8,"komórkowy","zagraniczne"))</f>
        <v>stacjonarny</v>
      </c>
      <c r="F11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13" s="11">
        <v>3680149</v>
      </c>
      <c r="P1113" s="20">
        <v>42941</v>
      </c>
      <c r="Q1113" s="21">
        <v>0.49556712962962962</v>
      </c>
      <c r="R1113" s="21">
        <v>0.49927083333333333</v>
      </c>
      <c r="S1113" s="11" t="s">
        <v>9</v>
      </c>
      <c r="T1113" s="35">
        <v>6</v>
      </c>
      <c r="U1113" s="11"/>
    </row>
    <row r="1114" spans="1:21" hidden="1" x14ac:dyDescent="0.25">
      <c r="A1114">
        <v>10760583</v>
      </c>
      <c r="B1114" s="1">
        <v>42927</v>
      </c>
      <c r="C1114" s="2">
        <v>0.48994212962962963</v>
      </c>
      <c r="D1114" s="2">
        <v>0.4914351851851852</v>
      </c>
      <c r="E1114" t="str">
        <f>IF(LEN(telefony3[[#This Row],[nr]])=7,"stacjonarny",IF(LEN(telefony3[[#This Row],[nr]])=8,"komórkowy","zagraniczne"))</f>
        <v>komórkowy</v>
      </c>
      <c r="F11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14" s="13">
        <v>72289518</v>
      </c>
      <c r="P1114" s="17">
        <v>42942</v>
      </c>
      <c r="Q1114" s="18">
        <v>0.49541666666666667</v>
      </c>
      <c r="R1114" s="18">
        <v>0.49947916666666664</v>
      </c>
      <c r="S1114" s="13" t="s">
        <v>8</v>
      </c>
      <c r="T1114" s="34">
        <v>6</v>
      </c>
      <c r="U1114" s="13"/>
    </row>
    <row r="1115" spans="1:21" hidden="1" x14ac:dyDescent="0.25">
      <c r="A1115">
        <v>5019634</v>
      </c>
      <c r="B1115" s="1">
        <v>42936</v>
      </c>
      <c r="C1115" s="2">
        <v>0.48032407407407407</v>
      </c>
      <c r="D1115" s="2">
        <v>0.4916550925925926</v>
      </c>
      <c r="E1115" t="str">
        <f>IF(LEN(telefony3[[#This Row],[nr]])=7,"stacjonarny",IF(LEN(telefony3[[#This Row],[nr]])=8,"komórkowy","zagraniczne"))</f>
        <v>stacjonarny</v>
      </c>
      <c r="F11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15" s="11">
        <v>9595194</v>
      </c>
      <c r="P1115" s="20">
        <v>42933</v>
      </c>
      <c r="Q1115" s="21">
        <v>0.48833333333333334</v>
      </c>
      <c r="R1115" s="21">
        <v>0.49960648148148146</v>
      </c>
      <c r="S1115" s="11" t="s">
        <v>9</v>
      </c>
      <c r="T1115" s="35">
        <v>17</v>
      </c>
      <c r="U1115" s="11"/>
    </row>
    <row r="1116" spans="1:21" hidden="1" x14ac:dyDescent="0.25">
      <c r="A1116">
        <v>19835498</v>
      </c>
      <c r="B1116" s="1">
        <v>42922</v>
      </c>
      <c r="C1116" s="2">
        <v>0.48478009259259258</v>
      </c>
      <c r="D1116" s="2">
        <v>0.49233796296296295</v>
      </c>
      <c r="E1116" t="str">
        <f>IF(LEN(telefony3[[#This Row],[nr]])=7,"stacjonarny",IF(LEN(telefony3[[#This Row],[nr]])=8,"komórkowy","zagraniczne"))</f>
        <v>komórkowy</v>
      </c>
      <c r="F11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16" s="13">
        <v>2239958</v>
      </c>
      <c r="P1116" s="17">
        <v>42941</v>
      </c>
      <c r="Q1116" s="18">
        <v>0.49523148148148149</v>
      </c>
      <c r="R1116" s="18">
        <v>0.49962962962962965</v>
      </c>
      <c r="S1116" s="13" t="s">
        <v>9</v>
      </c>
      <c r="T1116" s="34">
        <v>7</v>
      </c>
      <c r="U1116" s="13"/>
    </row>
    <row r="1117" spans="1:21" hidden="1" x14ac:dyDescent="0.25">
      <c r="A1117">
        <v>3697935</v>
      </c>
      <c r="B1117" s="1">
        <v>42919</v>
      </c>
      <c r="C1117" s="2">
        <v>0.49054398148148148</v>
      </c>
      <c r="D1117" s="2">
        <v>0.49251157407407409</v>
      </c>
      <c r="E1117" t="str">
        <f>IF(LEN(telefony3[[#This Row],[nr]])=7,"stacjonarny",IF(LEN(telefony3[[#This Row],[nr]])=8,"komórkowy","zagraniczne"))</f>
        <v>stacjonarny</v>
      </c>
      <c r="F11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17" s="11">
        <v>4738129</v>
      </c>
      <c r="P1117" s="20">
        <v>42920</v>
      </c>
      <c r="Q1117" s="21">
        <v>0.48979166666666668</v>
      </c>
      <c r="R1117" s="21">
        <v>0.500462962962963</v>
      </c>
      <c r="S1117" s="11" t="s">
        <v>9</v>
      </c>
      <c r="T1117" s="35">
        <v>16</v>
      </c>
      <c r="U1117" s="11"/>
    </row>
    <row r="1118" spans="1:21" hidden="1" x14ac:dyDescent="0.25">
      <c r="A1118">
        <v>4146159</v>
      </c>
      <c r="B1118" s="1">
        <v>42919</v>
      </c>
      <c r="C1118" s="2">
        <v>0.48123842592592592</v>
      </c>
      <c r="D1118" s="2">
        <v>0.49261574074074072</v>
      </c>
      <c r="E1118" t="str">
        <f>IF(LEN(telefony3[[#This Row],[nr]])=7,"stacjonarny",IF(LEN(telefony3[[#This Row],[nr]])=8,"komórkowy","zagraniczne"))</f>
        <v>stacjonarny</v>
      </c>
      <c r="F11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18" s="13">
        <v>9321082</v>
      </c>
      <c r="P1118" s="17">
        <v>42923</v>
      </c>
      <c r="Q1118" s="18">
        <v>0.49206018518518518</v>
      </c>
      <c r="R1118" s="18">
        <v>0.50086805555555558</v>
      </c>
      <c r="S1118" s="13" t="s">
        <v>9</v>
      </c>
      <c r="T1118" s="34">
        <v>13</v>
      </c>
      <c r="U1118" s="13"/>
    </row>
    <row r="1119" spans="1:21" hidden="1" x14ac:dyDescent="0.25">
      <c r="A1119">
        <v>8424969</v>
      </c>
      <c r="B1119" s="1">
        <v>42923</v>
      </c>
      <c r="C1119" s="2">
        <v>0.48380787037037037</v>
      </c>
      <c r="D1119" s="2">
        <v>0.49267361111111113</v>
      </c>
      <c r="E1119" t="str">
        <f>IF(LEN(telefony3[[#This Row],[nr]])=7,"stacjonarny",IF(LEN(telefony3[[#This Row],[nr]])=8,"komórkowy","zagraniczne"))</f>
        <v>stacjonarny</v>
      </c>
      <c r="F11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19" s="11">
        <v>4726561</v>
      </c>
      <c r="P1119" s="20">
        <v>42922</v>
      </c>
      <c r="Q1119" s="21">
        <v>0.49910879629629629</v>
      </c>
      <c r="R1119" s="21">
        <v>0.5009837962962963</v>
      </c>
      <c r="S1119" s="11" t="s">
        <v>9</v>
      </c>
      <c r="T1119" s="35">
        <v>3</v>
      </c>
      <c r="U1119" s="11"/>
    </row>
    <row r="1120" spans="1:21" hidden="1" x14ac:dyDescent="0.25">
      <c r="A1120">
        <v>2158377</v>
      </c>
      <c r="B1120" s="1">
        <v>42921</v>
      </c>
      <c r="C1120" s="2">
        <v>0.49149305555555556</v>
      </c>
      <c r="D1120" s="2">
        <v>0.49283564814814818</v>
      </c>
      <c r="E1120" t="str">
        <f>IF(LEN(telefony3[[#This Row],[nr]])=7,"stacjonarny",IF(LEN(telefony3[[#This Row],[nr]])=8,"komórkowy","zagraniczne"))</f>
        <v>stacjonarny</v>
      </c>
      <c r="F11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120" s="13">
        <v>4264808</v>
      </c>
      <c r="P1120" s="17">
        <v>42926</v>
      </c>
      <c r="Q1120" s="18">
        <v>0.50089120370370366</v>
      </c>
      <c r="R1120" s="18">
        <v>0.50109953703703702</v>
      </c>
      <c r="S1120" s="13" t="s">
        <v>9</v>
      </c>
      <c r="T1120" s="34">
        <v>1</v>
      </c>
      <c r="U1120" s="13"/>
    </row>
    <row r="1121" spans="1:21" hidden="1" x14ac:dyDescent="0.25">
      <c r="A1121">
        <v>3638658</v>
      </c>
      <c r="B1121" s="1">
        <v>42942</v>
      </c>
      <c r="C1121" s="2">
        <v>0.48700231481481482</v>
      </c>
      <c r="D1121" s="2">
        <v>0.49305555555555558</v>
      </c>
      <c r="E1121" t="str">
        <f>IF(LEN(telefony3[[#This Row],[nr]])=7,"stacjonarny",IF(LEN(telefony3[[#This Row],[nr]])=8,"komórkowy","zagraniczne"))</f>
        <v>stacjonarny</v>
      </c>
      <c r="F11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21" s="11">
        <v>2515441</v>
      </c>
      <c r="P1121" s="20">
        <v>42940</v>
      </c>
      <c r="Q1121" s="21">
        <v>0.49857638888888889</v>
      </c>
      <c r="R1121" s="21">
        <v>0.50195601851851857</v>
      </c>
      <c r="S1121" s="11" t="s">
        <v>9</v>
      </c>
      <c r="T1121" s="35">
        <v>5</v>
      </c>
      <c r="U1121" s="11"/>
    </row>
    <row r="1122" spans="1:21" hidden="1" x14ac:dyDescent="0.25">
      <c r="A1122">
        <v>44765837</v>
      </c>
      <c r="B1122" s="1">
        <v>42922</v>
      </c>
      <c r="C1122" s="2">
        <v>0.4887037037037037</v>
      </c>
      <c r="D1122" s="2">
        <v>0.49343749999999997</v>
      </c>
      <c r="E1122" t="str">
        <f>IF(LEN(telefony3[[#This Row],[nr]])=7,"stacjonarny",IF(LEN(telefony3[[#This Row],[nr]])=8,"komórkowy","zagraniczne"))</f>
        <v>komórkowy</v>
      </c>
      <c r="F11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22" s="13">
        <v>4419123</v>
      </c>
      <c r="P1122" s="17">
        <v>42942</v>
      </c>
      <c r="Q1122" s="18">
        <v>0.49952546296296296</v>
      </c>
      <c r="R1122" s="18">
        <v>0.50207175925925929</v>
      </c>
      <c r="S1122" s="13" t="s">
        <v>9</v>
      </c>
      <c r="T1122" s="34">
        <v>4</v>
      </c>
      <c r="U1122" s="13"/>
    </row>
    <row r="1123" spans="1:21" hidden="1" x14ac:dyDescent="0.25">
      <c r="A1123">
        <v>9156106</v>
      </c>
      <c r="B1123" s="1">
        <v>42936</v>
      </c>
      <c r="C1123" s="2">
        <v>0.49103009259259262</v>
      </c>
      <c r="D1123" s="2">
        <v>0.4937037037037037</v>
      </c>
      <c r="E1123" t="str">
        <f>IF(LEN(telefony3[[#This Row],[nr]])=7,"stacjonarny",IF(LEN(telefony3[[#This Row],[nr]])=8,"komórkowy","zagraniczne"))</f>
        <v>stacjonarny</v>
      </c>
      <c r="F11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123" s="11">
        <v>72287838</v>
      </c>
      <c r="P1123" s="20">
        <v>42940</v>
      </c>
      <c r="Q1123" s="21">
        <v>0.49633101851851852</v>
      </c>
      <c r="R1123" s="21">
        <v>0.50209490740740736</v>
      </c>
      <c r="S1123" s="11" t="s">
        <v>8</v>
      </c>
      <c r="T1123" s="35">
        <v>9</v>
      </c>
      <c r="U1123" s="11"/>
    </row>
    <row r="1124" spans="1:21" hidden="1" x14ac:dyDescent="0.25">
      <c r="A1124">
        <v>1092699</v>
      </c>
      <c r="B1124" s="1">
        <v>42933</v>
      </c>
      <c r="C1124" s="2">
        <v>0.48430555555555554</v>
      </c>
      <c r="D1124" s="2">
        <v>0.49372685185185183</v>
      </c>
      <c r="E1124" t="str">
        <f>IF(LEN(telefony3[[#This Row],[nr]])=7,"stacjonarny",IF(LEN(telefony3[[#This Row],[nr]])=8,"komórkowy","zagraniczne"))</f>
        <v>stacjonarny</v>
      </c>
      <c r="F11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24" s="13">
        <v>54840810</v>
      </c>
      <c r="P1124" s="17">
        <v>42920</v>
      </c>
      <c r="Q1124" s="18">
        <v>0.49430555555555555</v>
      </c>
      <c r="R1124" s="18">
        <v>0.50231481481481477</v>
      </c>
      <c r="S1124" s="13" t="s">
        <v>8</v>
      </c>
      <c r="T1124" s="34">
        <v>12</v>
      </c>
      <c r="U1124" s="13"/>
    </row>
    <row r="1125" spans="1:21" hidden="1" x14ac:dyDescent="0.25">
      <c r="A1125">
        <v>6663334</v>
      </c>
      <c r="B1125" s="1">
        <v>42922</v>
      </c>
      <c r="C1125" s="2">
        <v>0.48605324074074074</v>
      </c>
      <c r="D1125" s="2">
        <v>0.49381944444444442</v>
      </c>
      <c r="E1125" t="str">
        <f>IF(LEN(telefony3[[#This Row],[nr]])=7,"stacjonarny",IF(LEN(telefony3[[#This Row],[nr]])=8,"komórkowy","zagraniczne"))</f>
        <v>stacjonarny</v>
      </c>
      <c r="F11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25" s="11">
        <v>3460208</v>
      </c>
      <c r="P1125" s="20">
        <v>42930</v>
      </c>
      <c r="Q1125" s="21">
        <v>0.49302083333333335</v>
      </c>
      <c r="R1125" s="21">
        <v>0.50244212962962964</v>
      </c>
      <c r="S1125" s="11" t="s">
        <v>9</v>
      </c>
      <c r="T1125" s="35">
        <v>14</v>
      </c>
      <c r="U1125" s="11"/>
    </row>
    <row r="1126" spans="1:21" hidden="1" x14ac:dyDescent="0.25">
      <c r="A1126">
        <v>8679036</v>
      </c>
      <c r="B1126" s="1">
        <v>42937</v>
      </c>
      <c r="C1126" s="2">
        <v>0.4924189814814815</v>
      </c>
      <c r="D1126" s="2">
        <v>0.49381944444444442</v>
      </c>
      <c r="E1126" t="str">
        <f>IF(LEN(telefony3[[#This Row],[nr]])=7,"stacjonarny",IF(LEN(telefony3[[#This Row],[nr]])=8,"komórkowy","zagraniczne"))</f>
        <v>stacjonarny</v>
      </c>
      <c r="F11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26" s="13">
        <v>9593481</v>
      </c>
      <c r="P1126" s="17">
        <v>42921</v>
      </c>
      <c r="Q1126" s="18">
        <v>0.50179398148148147</v>
      </c>
      <c r="R1126" s="18">
        <v>0.50248842592592591</v>
      </c>
      <c r="S1126" s="13" t="s">
        <v>9</v>
      </c>
      <c r="T1126" s="34">
        <v>1</v>
      </c>
      <c r="U1126" s="13"/>
    </row>
    <row r="1127" spans="1:21" hidden="1" x14ac:dyDescent="0.25">
      <c r="A1127">
        <v>5272270</v>
      </c>
      <c r="B1127" s="1">
        <v>42930</v>
      </c>
      <c r="C1127" s="2">
        <v>0.48579861111111111</v>
      </c>
      <c r="D1127" s="2">
        <v>0.49395833333333333</v>
      </c>
      <c r="E1127" t="str">
        <f>IF(LEN(telefony3[[#This Row],[nr]])=7,"stacjonarny",IF(LEN(telefony3[[#This Row],[nr]])=8,"komórkowy","zagraniczne"))</f>
        <v>stacjonarny</v>
      </c>
      <c r="F11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27" s="11">
        <v>4452201</v>
      </c>
      <c r="P1127" s="20">
        <v>42933</v>
      </c>
      <c r="Q1127" s="21">
        <v>0.49760416666666668</v>
      </c>
      <c r="R1127" s="21">
        <v>0.50249999999999995</v>
      </c>
      <c r="S1127" s="11" t="s">
        <v>9</v>
      </c>
      <c r="T1127" s="35">
        <v>8</v>
      </c>
      <c r="U1127" s="11"/>
    </row>
    <row r="1128" spans="1:21" hidden="1" x14ac:dyDescent="0.25">
      <c r="A1128">
        <v>73970924</v>
      </c>
      <c r="B1128" s="1">
        <v>42921</v>
      </c>
      <c r="C1128" s="2">
        <v>0.49336805555555557</v>
      </c>
      <c r="D1128" s="2">
        <v>0.49403935185185183</v>
      </c>
      <c r="E1128" t="str">
        <f>IF(LEN(telefony3[[#This Row],[nr]])=7,"stacjonarny",IF(LEN(telefony3[[#This Row],[nr]])=8,"komórkowy","zagraniczne"))</f>
        <v>komórkowy</v>
      </c>
      <c r="F11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28" s="13">
        <v>8825868</v>
      </c>
      <c r="P1128" s="17">
        <v>42928</v>
      </c>
      <c r="Q1128" s="18">
        <v>0.49552083333333335</v>
      </c>
      <c r="R1128" s="18">
        <v>0.50263888888888886</v>
      </c>
      <c r="S1128" s="13" t="s">
        <v>9</v>
      </c>
      <c r="T1128" s="34">
        <v>11</v>
      </c>
      <c r="U1128" s="13"/>
    </row>
    <row r="1129" spans="1:21" hidden="1" x14ac:dyDescent="0.25">
      <c r="A1129">
        <v>47707639</v>
      </c>
      <c r="B1129" s="1">
        <v>42928</v>
      </c>
      <c r="C1129" s="2">
        <v>0.48827546296296298</v>
      </c>
      <c r="D1129" s="2">
        <v>0.49432870370370369</v>
      </c>
      <c r="E1129" t="str">
        <f>IF(LEN(telefony3[[#This Row],[nr]])=7,"stacjonarny",IF(LEN(telefony3[[#This Row],[nr]])=8,"komórkowy","zagraniczne"))</f>
        <v>komórkowy</v>
      </c>
      <c r="F11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29" s="11">
        <v>80907155</v>
      </c>
      <c r="P1129" s="20">
        <v>42923</v>
      </c>
      <c r="Q1129" s="21">
        <v>0.49668981481481483</v>
      </c>
      <c r="R1129" s="21">
        <v>0.50266203703703705</v>
      </c>
      <c r="S1129" s="11" t="s">
        <v>8</v>
      </c>
      <c r="T1129" s="35">
        <v>9</v>
      </c>
      <c r="U1129" s="11"/>
    </row>
    <row r="1130" spans="1:21" hidden="1" x14ac:dyDescent="0.25">
      <c r="A1130">
        <v>4759206</v>
      </c>
      <c r="B1130" s="1">
        <v>42926</v>
      </c>
      <c r="C1130" s="2">
        <v>0.49055555555555558</v>
      </c>
      <c r="D1130" s="2">
        <v>0.49449074074074073</v>
      </c>
      <c r="E1130" t="str">
        <f>IF(LEN(telefony3[[#This Row],[nr]])=7,"stacjonarny",IF(LEN(telefony3[[#This Row],[nr]])=8,"komórkowy","zagraniczne"))</f>
        <v>stacjonarny</v>
      </c>
      <c r="F11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130" s="13">
        <v>6980867</v>
      </c>
      <c r="P1130" s="17">
        <v>42943</v>
      </c>
      <c r="Q1130" s="18">
        <v>0.49716435185185187</v>
      </c>
      <c r="R1130" s="18">
        <v>0.50270833333333331</v>
      </c>
      <c r="S1130" s="13" t="s">
        <v>9</v>
      </c>
      <c r="T1130" s="34">
        <v>8</v>
      </c>
      <c r="U1130" s="13"/>
    </row>
    <row r="1131" spans="1:21" hidden="1" x14ac:dyDescent="0.25">
      <c r="A1131">
        <v>8802222</v>
      </c>
      <c r="B1131" s="1">
        <v>42934</v>
      </c>
      <c r="C1131" s="2">
        <v>0.48899305555555556</v>
      </c>
      <c r="D1131" s="2">
        <v>0.49456018518518519</v>
      </c>
      <c r="E1131" t="str">
        <f>IF(LEN(telefony3[[#This Row],[nr]])=7,"stacjonarny",IF(LEN(telefony3[[#This Row],[nr]])=8,"komórkowy","zagraniczne"))</f>
        <v>stacjonarny</v>
      </c>
      <c r="F11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31" s="11">
        <v>3520189</v>
      </c>
      <c r="P1131" s="20">
        <v>42919</v>
      </c>
      <c r="Q1131" s="21">
        <v>0.49862268518518521</v>
      </c>
      <c r="R1131" s="21">
        <v>0.50287037037037041</v>
      </c>
      <c r="S1131" s="11" t="s">
        <v>9</v>
      </c>
      <c r="T1131" s="35">
        <v>7</v>
      </c>
      <c r="U1131" s="11"/>
    </row>
    <row r="1132" spans="1:21" hidden="1" x14ac:dyDescent="0.25">
      <c r="A1132">
        <v>57395204</v>
      </c>
      <c r="B1132" s="1">
        <v>42936</v>
      </c>
      <c r="C1132" s="2">
        <v>0.49015046296296294</v>
      </c>
      <c r="D1132" s="2">
        <v>0.49456018518518519</v>
      </c>
      <c r="E1132" t="str">
        <f>IF(LEN(telefony3[[#This Row],[nr]])=7,"stacjonarny",IF(LEN(telefony3[[#This Row],[nr]])=8,"komórkowy","zagraniczne"))</f>
        <v>komórkowy</v>
      </c>
      <c r="F11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32" s="13">
        <v>7826456</v>
      </c>
      <c r="P1132" s="17">
        <v>42936</v>
      </c>
      <c r="Q1132" s="18">
        <v>0.50298611111111113</v>
      </c>
      <c r="R1132" s="18">
        <v>0.50312500000000004</v>
      </c>
      <c r="S1132" s="13" t="s">
        <v>9</v>
      </c>
      <c r="T1132" s="34">
        <v>1</v>
      </c>
      <c r="U1132" s="13"/>
    </row>
    <row r="1133" spans="1:21" hidden="1" x14ac:dyDescent="0.25">
      <c r="A1133">
        <v>6309138</v>
      </c>
      <c r="B1133" s="1">
        <v>42940</v>
      </c>
      <c r="C1133" s="2">
        <v>0.49416666666666664</v>
      </c>
      <c r="D1133" s="2">
        <v>0.49465277777777777</v>
      </c>
      <c r="E1133" t="str">
        <f>IF(LEN(telefony3[[#This Row],[nr]])=7,"stacjonarny",IF(LEN(telefony3[[#This Row],[nr]])=8,"komórkowy","zagraniczne"))</f>
        <v>stacjonarny</v>
      </c>
      <c r="F11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33" s="11">
        <v>85666950</v>
      </c>
      <c r="P1133" s="20">
        <v>42942</v>
      </c>
      <c r="Q1133" s="21">
        <v>0.49417824074074074</v>
      </c>
      <c r="R1133" s="21">
        <v>0.50312500000000004</v>
      </c>
      <c r="S1133" s="11" t="s">
        <v>8</v>
      </c>
      <c r="T1133" s="35">
        <v>13</v>
      </c>
      <c r="U1133" s="11"/>
    </row>
    <row r="1134" spans="1:21" hidden="1" x14ac:dyDescent="0.25">
      <c r="A1134">
        <v>8501947</v>
      </c>
      <c r="B1134" s="1">
        <v>42942</v>
      </c>
      <c r="C1134" s="2">
        <v>0.49135416666666665</v>
      </c>
      <c r="D1134" s="2">
        <v>0.49472222222222223</v>
      </c>
      <c r="E1134" t="str">
        <f>IF(LEN(telefony3[[#This Row],[nr]])=7,"stacjonarny",IF(LEN(telefony3[[#This Row],[nr]])=8,"komórkowy","zagraniczne"))</f>
        <v>stacjonarny</v>
      </c>
      <c r="F11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34" s="13">
        <v>5631380</v>
      </c>
      <c r="P1134" s="17">
        <v>42940</v>
      </c>
      <c r="Q1134" s="18">
        <v>0.49274305555555553</v>
      </c>
      <c r="R1134" s="18">
        <v>0.50315972222222227</v>
      </c>
      <c r="S1134" s="13" t="s">
        <v>9</v>
      </c>
      <c r="T1134" s="34">
        <v>15</v>
      </c>
      <c r="U1134" s="13"/>
    </row>
    <row r="1135" spans="1:21" hidden="1" x14ac:dyDescent="0.25">
      <c r="A1135">
        <v>39848401</v>
      </c>
      <c r="B1135" s="1">
        <v>42941</v>
      </c>
      <c r="C1135" s="2">
        <v>0.48615740740740743</v>
      </c>
      <c r="D1135" s="2">
        <v>0.49478009259259259</v>
      </c>
      <c r="E1135" t="str">
        <f>IF(LEN(telefony3[[#This Row],[nr]])=7,"stacjonarny",IF(LEN(telefony3[[#This Row],[nr]])=8,"komórkowy","zagraniczne"))</f>
        <v>komórkowy</v>
      </c>
      <c r="F11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35" s="11">
        <v>8461631</v>
      </c>
      <c r="P1135" s="20">
        <v>42928</v>
      </c>
      <c r="Q1135" s="21">
        <v>0.50025462962962963</v>
      </c>
      <c r="R1135" s="21">
        <v>0.50344907407407402</v>
      </c>
      <c r="S1135" s="11" t="s">
        <v>9</v>
      </c>
      <c r="T1135" s="35">
        <v>5</v>
      </c>
      <c r="U1135" s="11"/>
    </row>
    <row r="1136" spans="1:21" hidden="1" x14ac:dyDescent="0.25">
      <c r="A1136">
        <v>5833452</v>
      </c>
      <c r="B1136" s="1">
        <v>42927</v>
      </c>
      <c r="C1136" s="2">
        <v>0.48511574074074076</v>
      </c>
      <c r="D1136" s="2">
        <v>0.49502314814814813</v>
      </c>
      <c r="E1136" t="str">
        <f>IF(LEN(telefony3[[#This Row],[nr]])=7,"stacjonarny",IF(LEN(telefony3[[#This Row],[nr]])=8,"komórkowy","zagraniczne"))</f>
        <v>stacjonarny</v>
      </c>
      <c r="F11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136" s="13">
        <v>1469705</v>
      </c>
      <c r="P1136" s="17">
        <v>42937</v>
      </c>
      <c r="Q1136" s="18">
        <v>0.49327546296296299</v>
      </c>
      <c r="R1136" s="18">
        <v>0.50351851851851848</v>
      </c>
      <c r="S1136" s="13" t="s">
        <v>9</v>
      </c>
      <c r="T1136" s="34">
        <v>15</v>
      </c>
      <c r="U1136" s="13"/>
    </row>
    <row r="1137" spans="1:21" hidden="1" x14ac:dyDescent="0.25">
      <c r="A1137">
        <v>66465215</v>
      </c>
      <c r="B1137" s="1">
        <v>42935</v>
      </c>
      <c r="C1137" s="2">
        <v>0.48381944444444447</v>
      </c>
      <c r="D1137" s="2">
        <v>0.49505787037037036</v>
      </c>
      <c r="E1137" t="str">
        <f>IF(LEN(telefony3[[#This Row],[nr]])=7,"stacjonarny",IF(LEN(telefony3[[#This Row],[nr]])=8,"komórkowy","zagraniczne"))</f>
        <v>komórkowy</v>
      </c>
      <c r="F11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37" s="11">
        <v>16303399</v>
      </c>
      <c r="P1137" s="20">
        <v>42923</v>
      </c>
      <c r="Q1137" s="21">
        <v>0.50232638888888892</v>
      </c>
      <c r="R1137" s="21">
        <v>0.50351851851851848</v>
      </c>
      <c r="S1137" s="11" t="s">
        <v>8</v>
      </c>
      <c r="T1137" s="35">
        <v>2</v>
      </c>
      <c r="U1137" s="11"/>
    </row>
    <row r="1138" spans="1:21" hidden="1" x14ac:dyDescent="0.25">
      <c r="A1138">
        <v>4824267</v>
      </c>
      <c r="B1138" s="1">
        <v>42921</v>
      </c>
      <c r="C1138" s="2">
        <v>0.4871875</v>
      </c>
      <c r="D1138" s="2">
        <v>0.49509259259259258</v>
      </c>
      <c r="E1138" t="str">
        <f>IF(LEN(telefony3[[#This Row],[nr]])=7,"stacjonarny",IF(LEN(telefony3[[#This Row],[nr]])=8,"komórkowy","zagraniczne"))</f>
        <v>stacjonarny</v>
      </c>
      <c r="F11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38" s="13">
        <v>2668991</v>
      </c>
      <c r="P1138" s="17">
        <v>42919</v>
      </c>
      <c r="Q1138" s="18">
        <v>0.49284722222222221</v>
      </c>
      <c r="R1138" s="18">
        <v>0.50354166666666667</v>
      </c>
      <c r="S1138" s="13" t="s">
        <v>9</v>
      </c>
      <c r="T1138" s="34">
        <v>16</v>
      </c>
      <c r="U1138" s="13"/>
    </row>
    <row r="1139" spans="1:21" hidden="1" x14ac:dyDescent="0.25">
      <c r="A1139">
        <v>44882393</v>
      </c>
      <c r="B1139" s="1">
        <v>42940</v>
      </c>
      <c r="C1139" s="2">
        <v>0.4866550925925926</v>
      </c>
      <c r="D1139" s="2">
        <v>0.49528935185185186</v>
      </c>
      <c r="E1139" t="str">
        <f>IF(LEN(telefony3[[#This Row],[nr]])=7,"stacjonarny",IF(LEN(telefony3[[#This Row],[nr]])=8,"komórkowy","zagraniczne"))</f>
        <v>komórkowy</v>
      </c>
      <c r="F11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39" s="11">
        <v>4995171</v>
      </c>
      <c r="P1139" s="20">
        <v>42929</v>
      </c>
      <c r="Q1139" s="21">
        <v>0.5006018518518518</v>
      </c>
      <c r="R1139" s="21">
        <v>0.50388888888888894</v>
      </c>
      <c r="S1139" s="11" t="s">
        <v>9</v>
      </c>
      <c r="T1139" s="35">
        <v>5</v>
      </c>
      <c r="U1139" s="11"/>
    </row>
    <row r="1140" spans="1:21" hidden="1" x14ac:dyDescent="0.25">
      <c r="A1140">
        <v>4131448</v>
      </c>
      <c r="B1140" s="1">
        <v>42941</v>
      </c>
      <c r="C1140" s="2">
        <v>0.48975694444444445</v>
      </c>
      <c r="D1140" s="2">
        <v>0.49530092592592595</v>
      </c>
      <c r="E1140" t="str">
        <f>IF(LEN(telefony3[[#This Row],[nr]])=7,"stacjonarny",IF(LEN(telefony3[[#This Row],[nr]])=8,"komórkowy","zagraniczne"))</f>
        <v>stacjonarny</v>
      </c>
      <c r="F11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40" s="13">
        <v>3765001</v>
      </c>
      <c r="P1140" s="17">
        <v>42929</v>
      </c>
      <c r="Q1140" s="18">
        <v>0.49283564814814818</v>
      </c>
      <c r="R1140" s="18">
        <v>0.50396990740740744</v>
      </c>
      <c r="S1140" s="13" t="s">
        <v>9</v>
      </c>
      <c r="T1140" s="34">
        <v>17</v>
      </c>
      <c r="U1140" s="13"/>
    </row>
    <row r="1141" spans="1:21" hidden="1" x14ac:dyDescent="0.25">
      <c r="A1141">
        <v>7076463</v>
      </c>
      <c r="B1141" s="1">
        <v>42936</v>
      </c>
      <c r="C1141" s="2">
        <v>0.49519675925925927</v>
      </c>
      <c r="D1141" s="2">
        <v>0.49532407407407408</v>
      </c>
      <c r="E1141" t="str">
        <f>IF(LEN(telefony3[[#This Row],[nr]])=7,"stacjonarny",IF(LEN(telefony3[[#This Row],[nr]])=8,"komórkowy","zagraniczne"))</f>
        <v>stacjonarny</v>
      </c>
      <c r="F11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41" s="11">
        <v>1332513</v>
      </c>
      <c r="P1141" s="20">
        <v>42927</v>
      </c>
      <c r="Q1141" s="21">
        <v>0.50326388888888884</v>
      </c>
      <c r="R1141" s="21">
        <v>0.50407407407407412</v>
      </c>
      <c r="S1141" s="11" t="s">
        <v>9</v>
      </c>
      <c r="T1141" s="35">
        <v>2</v>
      </c>
      <c r="U1141" s="11"/>
    </row>
    <row r="1142" spans="1:21" hidden="1" x14ac:dyDescent="0.25">
      <c r="A1142">
        <v>5029329</v>
      </c>
      <c r="B1142" s="1">
        <v>42928</v>
      </c>
      <c r="C1142" s="2">
        <v>0.49062499999999998</v>
      </c>
      <c r="D1142" s="2">
        <v>0.49535879629629631</v>
      </c>
      <c r="E1142" t="str">
        <f>IF(LEN(telefony3[[#This Row],[nr]])=7,"stacjonarny",IF(LEN(telefony3[[#This Row],[nr]])=8,"komórkowy","zagraniczne"))</f>
        <v>stacjonarny</v>
      </c>
      <c r="F11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42" s="13">
        <v>37032078</v>
      </c>
      <c r="P1142" s="17">
        <v>42922</v>
      </c>
      <c r="Q1142" s="18">
        <v>0.49387731481481484</v>
      </c>
      <c r="R1142" s="18">
        <v>0.50420138888888888</v>
      </c>
      <c r="S1142" s="13" t="s">
        <v>8</v>
      </c>
      <c r="T1142" s="34">
        <v>15</v>
      </c>
      <c r="U1142" s="13"/>
    </row>
    <row r="1143" spans="1:21" hidden="1" x14ac:dyDescent="0.25">
      <c r="A1143">
        <v>6386788</v>
      </c>
      <c r="B1143" s="1">
        <v>42935</v>
      </c>
      <c r="C1143" s="2">
        <v>0.48822916666666666</v>
      </c>
      <c r="D1143" s="2">
        <v>0.49540509259259258</v>
      </c>
      <c r="E1143" t="str">
        <f>IF(LEN(telefony3[[#This Row],[nr]])=7,"stacjonarny",IF(LEN(telefony3[[#This Row],[nr]])=8,"komórkowy","zagraniczne"))</f>
        <v>stacjonarny</v>
      </c>
      <c r="F11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43" s="11">
        <v>9747700</v>
      </c>
      <c r="P1143" s="20">
        <v>42944</v>
      </c>
      <c r="Q1143" s="21">
        <v>0.49305555555555558</v>
      </c>
      <c r="R1143" s="21">
        <v>0.50435185185185183</v>
      </c>
      <c r="S1143" s="11" t="s">
        <v>9</v>
      </c>
      <c r="T1143" s="35">
        <v>17</v>
      </c>
      <c r="U1143" s="11"/>
    </row>
    <row r="1144" spans="1:21" hidden="1" x14ac:dyDescent="0.25">
      <c r="A1144">
        <v>9524588</v>
      </c>
      <c r="B1144" s="1">
        <v>42926</v>
      </c>
      <c r="C1144" s="2">
        <v>0.4846759259259259</v>
      </c>
      <c r="D1144" s="2">
        <v>0.49550925925925926</v>
      </c>
      <c r="E1144" t="str">
        <f>IF(LEN(telefony3[[#This Row],[nr]])=7,"stacjonarny",IF(LEN(telefony3[[#This Row],[nr]])=8,"komórkowy","zagraniczne"))</f>
        <v>stacjonarny</v>
      </c>
      <c r="F11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144" s="13">
        <v>1959826</v>
      </c>
      <c r="P1144" s="17">
        <v>42922</v>
      </c>
      <c r="Q1144" s="18">
        <v>0.49372685185185183</v>
      </c>
      <c r="R1144" s="18">
        <v>0.50436342592592598</v>
      </c>
      <c r="S1144" s="13" t="s">
        <v>9</v>
      </c>
      <c r="T1144" s="34">
        <v>16</v>
      </c>
      <c r="U1144" s="13"/>
    </row>
    <row r="1145" spans="1:21" hidden="1" x14ac:dyDescent="0.25">
      <c r="A1145">
        <v>6689117</v>
      </c>
      <c r="B1145" s="1">
        <v>42921</v>
      </c>
      <c r="C1145" s="2">
        <v>0.48554398148148148</v>
      </c>
      <c r="D1145" s="2">
        <v>0.49553240740740739</v>
      </c>
      <c r="E1145" t="str">
        <f>IF(LEN(telefony3[[#This Row],[nr]])=7,"stacjonarny",IF(LEN(telefony3[[#This Row],[nr]])=8,"komórkowy","zagraniczne"))</f>
        <v>stacjonarny</v>
      </c>
      <c r="F11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145" s="11">
        <v>25545000</v>
      </c>
      <c r="P1145" s="20">
        <v>42930</v>
      </c>
      <c r="Q1145" s="21">
        <v>0.4959722222222222</v>
      </c>
      <c r="R1145" s="21">
        <v>0.50451388888888893</v>
      </c>
      <c r="S1145" s="11" t="s">
        <v>8</v>
      </c>
      <c r="T1145" s="35">
        <v>13</v>
      </c>
      <c r="U1145" s="11"/>
    </row>
    <row r="1146" spans="1:21" hidden="1" x14ac:dyDescent="0.25">
      <c r="A1146">
        <v>8471219</v>
      </c>
      <c r="B1146" s="1">
        <v>42940</v>
      </c>
      <c r="C1146" s="2">
        <v>0.49229166666666668</v>
      </c>
      <c r="D1146" s="2">
        <v>0.49554398148148149</v>
      </c>
      <c r="E1146" t="str">
        <f>IF(LEN(telefony3[[#This Row],[nr]])=7,"stacjonarny",IF(LEN(telefony3[[#This Row],[nr]])=8,"komórkowy","zagraniczne"))</f>
        <v>stacjonarny</v>
      </c>
      <c r="F11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46" s="13">
        <v>75645195</v>
      </c>
      <c r="P1146" s="17">
        <v>42942</v>
      </c>
      <c r="Q1146" s="18">
        <v>0.5046180555555555</v>
      </c>
      <c r="R1146" s="18">
        <v>0.50491898148148151</v>
      </c>
      <c r="S1146" s="13" t="s">
        <v>8</v>
      </c>
      <c r="T1146" s="34">
        <v>1</v>
      </c>
      <c r="U1146" s="13"/>
    </row>
    <row r="1147" spans="1:21" hidden="1" x14ac:dyDescent="0.25">
      <c r="A1147">
        <v>9364912</v>
      </c>
      <c r="B1147" s="1">
        <v>42934</v>
      </c>
      <c r="C1147" s="2">
        <v>0.48715277777777777</v>
      </c>
      <c r="D1147" s="2">
        <v>0.49586805555555558</v>
      </c>
      <c r="E1147" t="str">
        <f>IF(LEN(telefony3[[#This Row],[nr]])=7,"stacjonarny",IF(LEN(telefony3[[#This Row],[nr]])=8,"komórkowy","zagraniczne"))</f>
        <v>stacjonarny</v>
      </c>
      <c r="F11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47" s="11">
        <v>4661635</v>
      </c>
      <c r="P1147" s="20">
        <v>42937</v>
      </c>
      <c r="Q1147" s="21">
        <v>0.50016203703703699</v>
      </c>
      <c r="R1147" s="21">
        <v>0.50506944444444446</v>
      </c>
      <c r="S1147" s="11" t="s">
        <v>9</v>
      </c>
      <c r="T1147" s="35">
        <v>8</v>
      </c>
      <c r="U1147" s="11"/>
    </row>
    <row r="1148" spans="1:21" hidden="1" x14ac:dyDescent="0.25">
      <c r="A1148">
        <v>5147651</v>
      </c>
      <c r="B1148" s="1">
        <v>42927</v>
      </c>
      <c r="C1148" s="2">
        <v>0.49399305555555556</v>
      </c>
      <c r="D1148" s="2">
        <v>0.4959027777777778</v>
      </c>
      <c r="E1148" t="str">
        <f>IF(LEN(telefony3[[#This Row],[nr]])=7,"stacjonarny",IF(LEN(telefony3[[#This Row],[nr]])=8,"komórkowy","zagraniczne"))</f>
        <v>stacjonarny</v>
      </c>
      <c r="F11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48" s="13">
        <v>6927270</v>
      </c>
      <c r="P1148" s="17">
        <v>42921</v>
      </c>
      <c r="Q1148" s="18">
        <v>0.49571759259259257</v>
      </c>
      <c r="R1148" s="18">
        <v>0.50516203703703699</v>
      </c>
      <c r="S1148" s="13" t="s">
        <v>9</v>
      </c>
      <c r="T1148" s="34">
        <v>14</v>
      </c>
      <c r="U1148" s="13"/>
    </row>
    <row r="1149" spans="1:21" hidden="1" x14ac:dyDescent="0.25">
      <c r="A1149">
        <v>1552877</v>
      </c>
      <c r="B1149" s="1">
        <v>42934</v>
      </c>
      <c r="C1149" s="2">
        <v>0.49277777777777776</v>
      </c>
      <c r="D1149" s="2">
        <v>0.49600694444444443</v>
      </c>
      <c r="E1149" t="str">
        <f>IF(LEN(telefony3[[#This Row],[nr]])=7,"stacjonarny",IF(LEN(telefony3[[#This Row],[nr]])=8,"komórkowy","zagraniczne"))</f>
        <v>stacjonarny</v>
      </c>
      <c r="F11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49" s="11">
        <v>42603700</v>
      </c>
      <c r="P1149" s="20">
        <v>42947</v>
      </c>
      <c r="Q1149" s="21">
        <v>0.49409722222222224</v>
      </c>
      <c r="R1149" s="21">
        <v>0.50521990740740741</v>
      </c>
      <c r="S1149" s="11" t="s">
        <v>8</v>
      </c>
      <c r="T1149" s="35">
        <v>17</v>
      </c>
      <c r="U1149" s="11"/>
    </row>
    <row r="1150" spans="1:21" hidden="1" x14ac:dyDescent="0.25">
      <c r="A1150">
        <v>9005999</v>
      </c>
      <c r="B1150" s="1">
        <v>42929</v>
      </c>
      <c r="C1150" s="2">
        <v>0.4878587962962963</v>
      </c>
      <c r="D1150" s="2">
        <v>0.49609953703703702</v>
      </c>
      <c r="E1150" t="str">
        <f>IF(LEN(telefony3[[#This Row],[nr]])=7,"stacjonarny",IF(LEN(telefony3[[#This Row],[nr]])=8,"komórkowy","zagraniczne"))</f>
        <v>stacjonarny</v>
      </c>
      <c r="F11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50" s="13">
        <v>3192053</v>
      </c>
      <c r="P1150" s="17">
        <v>42941</v>
      </c>
      <c r="Q1150" s="18">
        <v>0.49796296296296294</v>
      </c>
      <c r="R1150" s="18">
        <v>0.5053009259259259</v>
      </c>
      <c r="S1150" s="13" t="s">
        <v>9</v>
      </c>
      <c r="T1150" s="34">
        <v>11</v>
      </c>
      <c r="U1150" s="13"/>
    </row>
    <row r="1151" spans="1:21" hidden="1" x14ac:dyDescent="0.25">
      <c r="A1151">
        <v>29391132</v>
      </c>
      <c r="B1151" s="1">
        <v>42940</v>
      </c>
      <c r="C1151" s="2">
        <v>0.48770833333333335</v>
      </c>
      <c r="D1151" s="2">
        <v>0.49613425925925925</v>
      </c>
      <c r="E1151" t="str">
        <f>IF(LEN(telefony3[[#This Row],[nr]])=7,"stacjonarny",IF(LEN(telefony3[[#This Row],[nr]])=8,"komórkowy","zagraniczne"))</f>
        <v>komórkowy</v>
      </c>
      <c r="F11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51" s="11">
        <v>49342013</v>
      </c>
      <c r="P1151" s="20">
        <v>42947</v>
      </c>
      <c r="Q1151" s="21">
        <v>0.50410879629629635</v>
      </c>
      <c r="R1151" s="21">
        <v>0.50539351851851855</v>
      </c>
      <c r="S1151" s="11" t="s">
        <v>8</v>
      </c>
      <c r="T1151" s="35">
        <v>2</v>
      </c>
      <c r="U1151" s="11"/>
    </row>
    <row r="1152" spans="1:21" hidden="1" x14ac:dyDescent="0.25">
      <c r="A1152">
        <v>2922327</v>
      </c>
      <c r="B1152" s="1">
        <v>42937</v>
      </c>
      <c r="C1152" s="2">
        <v>0.48690972222222223</v>
      </c>
      <c r="D1152" s="2">
        <v>0.49665509259259261</v>
      </c>
      <c r="E1152" t="str">
        <f>IF(LEN(telefony3[[#This Row],[nr]])=7,"stacjonarny",IF(LEN(telefony3[[#This Row],[nr]])=8,"komórkowy","zagraniczne"))</f>
        <v>stacjonarny</v>
      </c>
      <c r="F11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152" s="13">
        <v>6337931</v>
      </c>
      <c r="P1152" s="17">
        <v>42935</v>
      </c>
      <c r="Q1152" s="18">
        <v>0.49625000000000002</v>
      </c>
      <c r="R1152" s="18">
        <v>0.5058449074074074</v>
      </c>
      <c r="S1152" s="13" t="s">
        <v>9</v>
      </c>
      <c r="T1152" s="34">
        <v>14</v>
      </c>
      <c r="U1152" s="13"/>
    </row>
    <row r="1153" spans="1:21" hidden="1" x14ac:dyDescent="0.25">
      <c r="A1153">
        <v>7595348</v>
      </c>
      <c r="B1153" s="1">
        <v>42942</v>
      </c>
      <c r="C1153" s="2">
        <v>0.48849537037037039</v>
      </c>
      <c r="D1153" s="2">
        <v>0.49665509259259261</v>
      </c>
      <c r="E1153" t="str">
        <f>IF(LEN(telefony3[[#This Row],[nr]])=7,"stacjonarny",IF(LEN(telefony3[[#This Row],[nr]])=8,"komórkowy","zagraniczne"))</f>
        <v>stacjonarny</v>
      </c>
      <c r="F11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53" s="11">
        <v>9197309</v>
      </c>
      <c r="P1153" s="20">
        <v>42926</v>
      </c>
      <c r="Q1153" s="21">
        <v>0.49488425925925927</v>
      </c>
      <c r="R1153" s="21">
        <v>0.50590277777777781</v>
      </c>
      <c r="S1153" s="11" t="s">
        <v>9</v>
      </c>
      <c r="T1153" s="35">
        <v>16</v>
      </c>
      <c r="U1153" s="11"/>
    </row>
    <row r="1154" spans="1:21" hidden="1" x14ac:dyDescent="0.25">
      <c r="A1154">
        <v>65166542</v>
      </c>
      <c r="B1154" s="1">
        <v>42944</v>
      </c>
      <c r="C1154" s="2">
        <v>0.49554398148148149</v>
      </c>
      <c r="D1154" s="2">
        <v>0.49667824074074074</v>
      </c>
      <c r="E1154" t="str">
        <f>IF(LEN(telefony3[[#This Row],[nr]])=7,"stacjonarny",IF(LEN(telefony3[[#This Row],[nr]])=8,"komórkowy","zagraniczne"))</f>
        <v>komórkowy</v>
      </c>
      <c r="F11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154" s="13">
        <v>7503173</v>
      </c>
      <c r="P1154" s="17">
        <v>42944</v>
      </c>
      <c r="Q1154" s="18">
        <v>0.50390046296296298</v>
      </c>
      <c r="R1154" s="18">
        <v>0.50619212962962967</v>
      </c>
      <c r="S1154" s="13" t="s">
        <v>9</v>
      </c>
      <c r="T1154" s="34">
        <v>4</v>
      </c>
      <c r="U1154" s="13"/>
    </row>
    <row r="1155" spans="1:21" hidden="1" x14ac:dyDescent="0.25">
      <c r="A1155">
        <v>8387594</v>
      </c>
      <c r="B1155" s="1">
        <v>42944</v>
      </c>
      <c r="C1155" s="2">
        <v>0.49401620370370369</v>
      </c>
      <c r="D1155" s="2">
        <v>0.49682870370370369</v>
      </c>
      <c r="E1155" t="str">
        <f>IF(LEN(telefony3[[#This Row],[nr]])=7,"stacjonarny",IF(LEN(telefony3[[#This Row],[nr]])=8,"komórkowy","zagraniczne"))</f>
        <v>stacjonarny</v>
      </c>
      <c r="F11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55" s="11">
        <v>8079505</v>
      </c>
      <c r="P1155" s="20">
        <v>42937</v>
      </c>
      <c r="Q1155" s="21">
        <v>0.49811342592592595</v>
      </c>
      <c r="R1155" s="21">
        <v>0.5065277777777778</v>
      </c>
      <c r="S1155" s="11" t="s">
        <v>9</v>
      </c>
      <c r="T1155" s="35">
        <v>13</v>
      </c>
      <c r="U1155" s="11"/>
    </row>
    <row r="1156" spans="1:21" hidden="1" x14ac:dyDescent="0.25">
      <c r="A1156">
        <v>27791497</v>
      </c>
      <c r="B1156" s="1">
        <v>42920</v>
      </c>
      <c r="C1156" s="2">
        <v>0.48803240740740739</v>
      </c>
      <c r="D1156" s="2">
        <v>0.49682870370370369</v>
      </c>
      <c r="E1156" t="str">
        <f>IF(LEN(telefony3[[#This Row],[nr]])=7,"stacjonarny",IF(LEN(telefony3[[#This Row],[nr]])=8,"komórkowy","zagraniczne"))</f>
        <v>komórkowy</v>
      </c>
      <c r="F11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56" s="13">
        <v>68647777</v>
      </c>
      <c r="P1156" s="17">
        <v>42934</v>
      </c>
      <c r="Q1156" s="18">
        <v>0.49968750000000001</v>
      </c>
      <c r="R1156" s="18">
        <v>0.50692129629629634</v>
      </c>
      <c r="S1156" s="13" t="s">
        <v>8</v>
      </c>
      <c r="T1156" s="34">
        <v>11</v>
      </c>
      <c r="U1156" s="13"/>
    </row>
    <row r="1157" spans="1:21" hidden="1" x14ac:dyDescent="0.25">
      <c r="A1157">
        <v>5136126</v>
      </c>
      <c r="B1157" s="1">
        <v>42944</v>
      </c>
      <c r="C1157" s="2">
        <v>0.49048611111111112</v>
      </c>
      <c r="D1157" s="2">
        <v>0.49685185185185188</v>
      </c>
      <c r="E1157" t="str">
        <f>IF(LEN(telefony3[[#This Row],[nr]])=7,"stacjonarny",IF(LEN(telefony3[[#This Row],[nr]])=8,"komórkowy","zagraniczne"))</f>
        <v>stacjonarny</v>
      </c>
      <c r="F11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157" s="11">
        <v>8929993</v>
      </c>
      <c r="P1157" s="20">
        <v>42929</v>
      </c>
      <c r="Q1157" s="21">
        <v>0.50173611111111116</v>
      </c>
      <c r="R1157" s="21">
        <v>0.50722222222222224</v>
      </c>
      <c r="S1157" s="11" t="s">
        <v>9</v>
      </c>
      <c r="T1157" s="35">
        <v>8</v>
      </c>
      <c r="U1157" s="11"/>
    </row>
    <row r="1158" spans="1:21" hidden="1" x14ac:dyDescent="0.25">
      <c r="A1158">
        <v>3624713</v>
      </c>
      <c r="B1158" s="1">
        <v>42941</v>
      </c>
      <c r="C1158" s="2">
        <v>0.48563657407407407</v>
      </c>
      <c r="D1158" s="2">
        <v>0.49687500000000001</v>
      </c>
      <c r="E1158" t="str">
        <f>IF(LEN(telefony3[[#This Row],[nr]])=7,"stacjonarny",IF(LEN(telefony3[[#This Row],[nr]])=8,"komórkowy","zagraniczne"))</f>
        <v>stacjonarny</v>
      </c>
      <c r="F11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58" s="13">
        <v>6801890</v>
      </c>
      <c r="P1158" s="17">
        <v>42933</v>
      </c>
      <c r="Q1158" s="18">
        <v>0.50284722222222222</v>
      </c>
      <c r="R1158" s="18">
        <v>0.50736111111111115</v>
      </c>
      <c r="S1158" s="13" t="s">
        <v>9</v>
      </c>
      <c r="T1158" s="34">
        <v>7</v>
      </c>
      <c r="U1158" s="13"/>
    </row>
    <row r="1159" spans="1:21" hidden="1" x14ac:dyDescent="0.25">
      <c r="A1159">
        <v>3284714</v>
      </c>
      <c r="B1159" s="1">
        <v>42933</v>
      </c>
      <c r="C1159" s="2">
        <v>0.48533564814814817</v>
      </c>
      <c r="D1159" s="2">
        <v>0.49689814814814814</v>
      </c>
      <c r="E1159" t="str">
        <f>IF(LEN(telefony3[[#This Row],[nr]])=7,"stacjonarny",IF(LEN(telefony3[[#This Row],[nr]])=8,"komórkowy","zagraniczne"))</f>
        <v>stacjonarny</v>
      </c>
      <c r="F11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59" s="11">
        <v>9419117</v>
      </c>
      <c r="P1159" s="20">
        <v>42941</v>
      </c>
      <c r="Q1159" s="21">
        <v>0.50545138888888885</v>
      </c>
      <c r="R1159" s="21">
        <v>0.50761574074074078</v>
      </c>
      <c r="S1159" s="11" t="s">
        <v>9</v>
      </c>
      <c r="T1159" s="35">
        <v>4</v>
      </c>
      <c r="U1159" s="11"/>
    </row>
    <row r="1160" spans="1:21" hidden="1" x14ac:dyDescent="0.25">
      <c r="A1160">
        <v>2825289</v>
      </c>
      <c r="B1160" s="1">
        <v>42943</v>
      </c>
      <c r="C1160" s="2">
        <v>0.4855902777777778</v>
      </c>
      <c r="D1160" s="2">
        <v>0.49710648148148145</v>
      </c>
      <c r="E1160" t="str">
        <f>IF(LEN(telefony3[[#This Row],[nr]])=7,"stacjonarny",IF(LEN(telefony3[[#This Row],[nr]])=8,"komórkowy","zagraniczne"))</f>
        <v>stacjonarny</v>
      </c>
      <c r="F11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60" s="13">
        <v>9864502</v>
      </c>
      <c r="P1160" s="17">
        <v>42943</v>
      </c>
      <c r="Q1160" s="18">
        <v>0.50722222222222224</v>
      </c>
      <c r="R1160" s="18">
        <v>0.50762731481481482</v>
      </c>
      <c r="S1160" s="13" t="s">
        <v>9</v>
      </c>
      <c r="T1160" s="34">
        <v>1</v>
      </c>
      <c r="U1160" s="13"/>
    </row>
    <row r="1161" spans="1:21" hidden="1" x14ac:dyDescent="0.25">
      <c r="A1161">
        <v>3680072</v>
      </c>
      <c r="B1161" s="1">
        <v>42943</v>
      </c>
      <c r="C1161" s="2">
        <v>0.49561342592592594</v>
      </c>
      <c r="D1161" s="2">
        <v>0.49716435185185187</v>
      </c>
      <c r="E1161" t="str">
        <f>IF(LEN(telefony3[[#This Row],[nr]])=7,"stacjonarny",IF(LEN(telefony3[[#This Row],[nr]])=8,"komórkowy","zagraniczne"))</f>
        <v>stacjonarny</v>
      </c>
      <c r="F11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61" s="11">
        <v>8322522</v>
      </c>
      <c r="P1161" s="20">
        <v>42926</v>
      </c>
      <c r="Q1161" s="21">
        <v>0.49674768518518519</v>
      </c>
      <c r="R1161" s="21">
        <v>0.50796296296296295</v>
      </c>
      <c r="S1161" s="11" t="s">
        <v>9</v>
      </c>
      <c r="T1161" s="35">
        <v>17</v>
      </c>
      <c r="U1161" s="11"/>
    </row>
    <row r="1162" spans="1:21" hidden="1" x14ac:dyDescent="0.25">
      <c r="A1162">
        <v>3979295</v>
      </c>
      <c r="B1162" s="1">
        <v>42940</v>
      </c>
      <c r="C1162" s="2">
        <v>0.49062499999999998</v>
      </c>
      <c r="D1162" s="2">
        <v>0.49767361111111114</v>
      </c>
      <c r="E1162" t="str">
        <f>IF(LEN(telefony3[[#This Row],[nr]])=7,"stacjonarny",IF(LEN(telefony3[[#This Row],[nr]])=8,"komórkowy","zagraniczne"))</f>
        <v>stacjonarny</v>
      </c>
      <c r="F11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62" s="13">
        <v>2302227</v>
      </c>
      <c r="P1162" s="17">
        <v>42935</v>
      </c>
      <c r="Q1162" s="18">
        <v>0.50219907407407405</v>
      </c>
      <c r="R1162" s="18">
        <v>0.50804398148148144</v>
      </c>
      <c r="S1162" s="13" t="s">
        <v>9</v>
      </c>
      <c r="T1162" s="34">
        <v>9</v>
      </c>
      <c r="U1162" s="13"/>
    </row>
    <row r="1163" spans="1:21" hidden="1" x14ac:dyDescent="0.25">
      <c r="A1163">
        <v>96375379</v>
      </c>
      <c r="B1163" s="1">
        <v>42926</v>
      </c>
      <c r="C1163" s="2">
        <v>0.4881712962962963</v>
      </c>
      <c r="D1163" s="2">
        <v>0.49769675925925927</v>
      </c>
      <c r="E1163" t="str">
        <f>IF(LEN(telefony3[[#This Row],[nr]])=7,"stacjonarny",IF(LEN(telefony3[[#This Row],[nr]])=8,"komórkowy","zagraniczne"))</f>
        <v>komórkowy</v>
      </c>
      <c r="F11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63" s="11">
        <v>7841442</v>
      </c>
      <c r="P1163" s="20">
        <v>42923</v>
      </c>
      <c r="Q1163" s="21">
        <v>0.50498842592592597</v>
      </c>
      <c r="R1163" s="21">
        <v>0.50807870370370367</v>
      </c>
      <c r="S1163" s="11" t="s">
        <v>9</v>
      </c>
      <c r="T1163" s="35">
        <v>5</v>
      </c>
      <c r="U1163" s="11"/>
    </row>
    <row r="1164" spans="1:21" hidden="1" x14ac:dyDescent="0.25">
      <c r="A1164">
        <v>9254070</v>
      </c>
      <c r="B1164" s="1">
        <v>42935</v>
      </c>
      <c r="C1164" s="2">
        <v>0.49270833333333336</v>
      </c>
      <c r="D1164" s="2">
        <v>0.49774305555555554</v>
      </c>
      <c r="E1164" t="str">
        <f>IF(LEN(telefony3[[#This Row],[nr]])=7,"stacjonarny",IF(LEN(telefony3[[#This Row],[nr]])=8,"komórkowy","zagraniczne"))</f>
        <v>stacjonarny</v>
      </c>
      <c r="F11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64" s="13">
        <v>3656681</v>
      </c>
      <c r="P1164" s="17">
        <v>42943</v>
      </c>
      <c r="Q1164" s="18">
        <v>0.50123842592592593</v>
      </c>
      <c r="R1164" s="18">
        <v>0.5084143518518518</v>
      </c>
      <c r="S1164" s="13" t="s">
        <v>9</v>
      </c>
      <c r="T1164" s="34">
        <v>11</v>
      </c>
      <c r="U1164" s="13"/>
    </row>
    <row r="1165" spans="1:21" hidden="1" x14ac:dyDescent="0.25">
      <c r="A1165">
        <v>2469778</v>
      </c>
      <c r="B1165" s="1">
        <v>42922</v>
      </c>
      <c r="C1165" s="2">
        <v>0.49236111111111114</v>
      </c>
      <c r="D1165" s="2">
        <v>0.49780092592592595</v>
      </c>
      <c r="E1165" t="str">
        <f>IF(LEN(telefony3[[#This Row],[nr]])=7,"stacjonarny",IF(LEN(telefony3[[#This Row],[nr]])=8,"komórkowy","zagraniczne"))</f>
        <v>stacjonarny</v>
      </c>
      <c r="F11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65" s="11">
        <v>76777492</v>
      </c>
      <c r="P1165" s="20">
        <v>42928</v>
      </c>
      <c r="Q1165" s="21">
        <v>0.50071759259259263</v>
      </c>
      <c r="R1165" s="21">
        <v>0.5085763888888889</v>
      </c>
      <c r="S1165" s="11" t="s">
        <v>8</v>
      </c>
      <c r="T1165" s="35">
        <v>12</v>
      </c>
      <c r="U1165" s="11"/>
    </row>
    <row r="1166" spans="1:21" hidden="1" x14ac:dyDescent="0.25">
      <c r="A1166">
        <v>1830251</v>
      </c>
      <c r="B1166" s="1">
        <v>42947</v>
      </c>
      <c r="C1166" s="2">
        <v>0.48893518518518519</v>
      </c>
      <c r="D1166" s="2">
        <v>0.49787037037037035</v>
      </c>
      <c r="E1166" t="str">
        <f>IF(LEN(telefony3[[#This Row],[nr]])=7,"stacjonarny",IF(LEN(telefony3[[#This Row],[nr]])=8,"komórkowy","zagraniczne"))</f>
        <v>stacjonarny</v>
      </c>
      <c r="F11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66" s="13">
        <v>6516836</v>
      </c>
      <c r="P1166" s="17">
        <v>42930</v>
      </c>
      <c r="Q1166" s="18">
        <v>0.50812500000000005</v>
      </c>
      <c r="R1166" s="18">
        <v>0.50862268518518516</v>
      </c>
      <c r="S1166" s="13" t="s">
        <v>9</v>
      </c>
      <c r="T1166" s="34">
        <v>1</v>
      </c>
      <c r="U1166" s="13"/>
    </row>
    <row r="1167" spans="1:21" hidden="1" x14ac:dyDescent="0.25">
      <c r="A1167">
        <v>3654212</v>
      </c>
      <c r="B1167" s="1">
        <v>42941</v>
      </c>
      <c r="C1167" s="2">
        <v>0.49739583333333331</v>
      </c>
      <c r="D1167" s="2">
        <v>0.49787037037037035</v>
      </c>
      <c r="E1167" t="str">
        <f>IF(LEN(telefony3[[#This Row],[nr]])=7,"stacjonarny",IF(LEN(telefony3[[#This Row],[nr]])=8,"komórkowy","zagraniczne"))</f>
        <v>stacjonarny</v>
      </c>
      <c r="F11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67" s="11">
        <v>3360951</v>
      </c>
      <c r="P1167" s="20">
        <v>42934</v>
      </c>
      <c r="Q1167" s="21">
        <v>0.50384259259259256</v>
      </c>
      <c r="R1167" s="21">
        <v>0.50868055555555558</v>
      </c>
      <c r="S1167" s="11" t="s">
        <v>9</v>
      </c>
      <c r="T1167" s="35">
        <v>7</v>
      </c>
      <c r="U1167" s="11"/>
    </row>
    <row r="1168" spans="1:21" hidden="1" x14ac:dyDescent="0.25">
      <c r="A1168">
        <v>3589291</v>
      </c>
      <c r="B1168" s="1">
        <v>42935</v>
      </c>
      <c r="C1168" s="2">
        <v>0.4896064814814815</v>
      </c>
      <c r="D1168" s="2">
        <v>0.49828703703703703</v>
      </c>
      <c r="E1168" t="str">
        <f>IF(LEN(telefony3[[#This Row],[nr]])=7,"stacjonarny",IF(LEN(telefony3[[#This Row],[nr]])=8,"komórkowy","zagraniczne"))</f>
        <v>stacjonarny</v>
      </c>
      <c r="F11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68" s="13">
        <v>1579531</v>
      </c>
      <c r="P1168" s="17">
        <v>42921</v>
      </c>
      <c r="Q1168" s="18">
        <v>0.50134259259259262</v>
      </c>
      <c r="R1168" s="18">
        <v>0.50873842592592589</v>
      </c>
      <c r="S1168" s="13" t="s">
        <v>9</v>
      </c>
      <c r="T1168" s="34">
        <v>11</v>
      </c>
      <c r="U1168" s="13"/>
    </row>
    <row r="1169" spans="1:21" hidden="1" x14ac:dyDescent="0.25">
      <c r="A1169">
        <v>7915936</v>
      </c>
      <c r="B1169" s="1">
        <v>42943</v>
      </c>
      <c r="C1169" s="2">
        <v>0.49075231481481479</v>
      </c>
      <c r="D1169" s="2">
        <v>0.49836805555555558</v>
      </c>
      <c r="E1169" t="str">
        <f>IF(LEN(telefony3[[#This Row],[nr]])=7,"stacjonarny",IF(LEN(telefony3[[#This Row],[nr]])=8,"komórkowy","zagraniczne"))</f>
        <v>stacjonarny</v>
      </c>
      <c r="F11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69" s="11">
        <v>4546455</v>
      </c>
      <c r="P1169" s="20">
        <v>42919</v>
      </c>
      <c r="Q1169" s="21">
        <v>0.50089120370370366</v>
      </c>
      <c r="R1169" s="21">
        <v>0.50876157407407407</v>
      </c>
      <c r="S1169" s="11" t="s">
        <v>9</v>
      </c>
      <c r="T1169" s="35">
        <v>12</v>
      </c>
      <c r="U1169" s="11"/>
    </row>
    <row r="1170" spans="1:21" hidden="1" x14ac:dyDescent="0.25">
      <c r="A1170">
        <v>5015921</v>
      </c>
      <c r="B1170" s="1">
        <v>42933</v>
      </c>
      <c r="C1170" s="2">
        <v>0.49362268518518521</v>
      </c>
      <c r="D1170" s="2">
        <v>0.49859953703703702</v>
      </c>
      <c r="E1170" t="str">
        <f>IF(LEN(telefony3[[#This Row],[nr]])=7,"stacjonarny",IF(LEN(telefony3[[#This Row],[nr]])=8,"komórkowy","zagraniczne"))</f>
        <v>stacjonarny</v>
      </c>
      <c r="F11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70" s="13">
        <v>6730442</v>
      </c>
      <c r="P1170" s="17">
        <v>42920</v>
      </c>
      <c r="Q1170" s="18">
        <v>0.50063657407407403</v>
      </c>
      <c r="R1170" s="18">
        <v>0.50876157407407407</v>
      </c>
      <c r="S1170" s="13" t="s">
        <v>9</v>
      </c>
      <c r="T1170" s="34">
        <v>12</v>
      </c>
      <c r="U1170" s="13"/>
    </row>
    <row r="1171" spans="1:21" hidden="1" x14ac:dyDescent="0.25">
      <c r="A1171">
        <v>7763451</v>
      </c>
      <c r="B1171" s="1">
        <v>42929</v>
      </c>
      <c r="C1171" s="2">
        <v>0.4911226851851852</v>
      </c>
      <c r="D1171" s="2">
        <v>0.49859953703703702</v>
      </c>
      <c r="E1171" t="str">
        <f>IF(LEN(telefony3[[#This Row],[nr]])=7,"stacjonarny",IF(LEN(telefony3[[#This Row],[nr]])=8,"komórkowy","zagraniczne"))</f>
        <v>stacjonarny</v>
      </c>
      <c r="F11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71" s="11">
        <v>77607017</v>
      </c>
      <c r="P1171" s="20">
        <v>42944</v>
      </c>
      <c r="Q1171" s="21">
        <v>0.49858796296296298</v>
      </c>
      <c r="R1171" s="21">
        <v>0.50891203703703702</v>
      </c>
      <c r="S1171" s="11" t="s">
        <v>8</v>
      </c>
      <c r="T1171" s="35">
        <v>15</v>
      </c>
      <c r="U1171" s="11"/>
    </row>
    <row r="1172" spans="1:21" hidden="1" x14ac:dyDescent="0.25">
      <c r="A1172">
        <v>1015521</v>
      </c>
      <c r="B1172" s="1">
        <v>42933</v>
      </c>
      <c r="C1172" s="2">
        <v>0.49658564814814815</v>
      </c>
      <c r="D1172" s="2">
        <v>0.49866898148148148</v>
      </c>
      <c r="E1172" t="str">
        <f>IF(LEN(telefony3[[#This Row],[nr]])=7,"stacjonarny",IF(LEN(telefony3[[#This Row],[nr]])=8,"komórkowy","zagraniczne"))</f>
        <v>stacjonarny</v>
      </c>
      <c r="F11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72" s="13">
        <v>6999348</v>
      </c>
      <c r="P1172" s="17">
        <v>42947</v>
      </c>
      <c r="Q1172" s="18">
        <v>0.50065972222222221</v>
      </c>
      <c r="R1172" s="18">
        <v>0.50898148148148148</v>
      </c>
      <c r="S1172" s="13" t="s">
        <v>9</v>
      </c>
      <c r="T1172" s="34">
        <v>12</v>
      </c>
      <c r="U1172" s="13"/>
    </row>
    <row r="1173" spans="1:21" hidden="1" x14ac:dyDescent="0.25">
      <c r="A1173">
        <v>7318247385</v>
      </c>
      <c r="B1173" s="1">
        <v>42921</v>
      </c>
      <c r="C1173" s="2">
        <v>0.49596064814814816</v>
      </c>
      <c r="D1173" s="2">
        <v>0.49886574074074075</v>
      </c>
      <c r="E1173" t="str">
        <f>IF(LEN(telefony3[[#This Row],[nr]])=7,"stacjonarny",IF(LEN(telefony3[[#This Row],[nr]])=8,"komórkowy","zagraniczne"))</f>
        <v>zagraniczne</v>
      </c>
      <c r="F11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73" s="11">
        <v>7743548</v>
      </c>
      <c r="P1173" s="20">
        <v>42927</v>
      </c>
      <c r="Q1173" s="21">
        <v>0.50376157407407407</v>
      </c>
      <c r="R1173" s="21">
        <v>0.50907407407407412</v>
      </c>
      <c r="S1173" s="11" t="s">
        <v>9</v>
      </c>
      <c r="T1173" s="35">
        <v>8</v>
      </c>
      <c r="U1173" s="11"/>
    </row>
    <row r="1174" spans="1:21" hidden="1" x14ac:dyDescent="0.25">
      <c r="A1174">
        <v>8498076</v>
      </c>
      <c r="B1174" s="1">
        <v>42929</v>
      </c>
      <c r="C1174" s="2">
        <v>0.49493055555555554</v>
      </c>
      <c r="D1174" s="2">
        <v>0.49898148148148147</v>
      </c>
      <c r="E1174" t="str">
        <f>IF(LEN(telefony3[[#This Row],[nr]])=7,"stacjonarny",IF(LEN(telefony3[[#This Row],[nr]])=8,"komórkowy","zagraniczne"))</f>
        <v>stacjonarny</v>
      </c>
      <c r="F11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174" s="13">
        <v>3983714</v>
      </c>
      <c r="P1174" s="17">
        <v>42947</v>
      </c>
      <c r="Q1174" s="18">
        <v>0.49849537037037039</v>
      </c>
      <c r="R1174" s="18">
        <v>0.5092592592592593</v>
      </c>
      <c r="S1174" s="13" t="s">
        <v>9</v>
      </c>
      <c r="T1174" s="34">
        <v>16</v>
      </c>
      <c r="U1174" s="13"/>
    </row>
    <row r="1175" spans="1:21" hidden="1" x14ac:dyDescent="0.25">
      <c r="A1175">
        <v>6516534288</v>
      </c>
      <c r="B1175" s="1">
        <v>42934</v>
      </c>
      <c r="C1175" s="2">
        <v>0.49465277777777777</v>
      </c>
      <c r="D1175" s="2">
        <v>0.49899305555555556</v>
      </c>
      <c r="E1175" t="str">
        <f>IF(LEN(telefony3[[#This Row],[nr]])=7,"stacjonarny",IF(LEN(telefony3[[#This Row],[nr]])=8,"komórkowy","zagraniczne"))</f>
        <v>zagraniczne</v>
      </c>
      <c r="F11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75" s="11">
        <v>1867016</v>
      </c>
      <c r="P1175" s="20">
        <v>42919</v>
      </c>
      <c r="Q1175" s="21">
        <v>0.50910879629629635</v>
      </c>
      <c r="R1175" s="21">
        <v>0.50930555555555557</v>
      </c>
      <c r="S1175" s="11" t="s">
        <v>9</v>
      </c>
      <c r="T1175" s="35">
        <v>1</v>
      </c>
      <c r="U1175" s="11"/>
    </row>
    <row r="1176" spans="1:21" hidden="1" x14ac:dyDescent="0.25">
      <c r="A1176">
        <v>6516512</v>
      </c>
      <c r="B1176" s="1">
        <v>42922</v>
      </c>
      <c r="C1176" s="2">
        <v>0.49438657407407405</v>
      </c>
      <c r="D1176" s="2">
        <v>0.49909722222222225</v>
      </c>
      <c r="E1176" t="str">
        <f>IF(LEN(telefony3[[#This Row],[nr]])=7,"stacjonarny",IF(LEN(telefony3[[#This Row],[nr]])=8,"komórkowy","zagraniczne"))</f>
        <v>stacjonarny</v>
      </c>
      <c r="F11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76" s="13">
        <v>41144838</v>
      </c>
      <c r="P1176" s="17">
        <v>42927</v>
      </c>
      <c r="Q1176" s="18">
        <v>0.49949074074074074</v>
      </c>
      <c r="R1176" s="18">
        <v>0.50931712962962961</v>
      </c>
      <c r="S1176" s="13" t="s">
        <v>8</v>
      </c>
      <c r="T1176" s="34">
        <v>15</v>
      </c>
      <c r="U1176" s="13"/>
    </row>
    <row r="1177" spans="1:21" hidden="1" x14ac:dyDescent="0.25">
      <c r="A1177">
        <v>3680149</v>
      </c>
      <c r="B1177" s="1">
        <v>42941</v>
      </c>
      <c r="C1177" s="2">
        <v>0.49556712962962962</v>
      </c>
      <c r="D1177" s="2">
        <v>0.49927083333333333</v>
      </c>
      <c r="E1177" t="str">
        <f>IF(LEN(telefony3[[#This Row],[nr]])=7,"stacjonarny",IF(LEN(telefony3[[#This Row],[nr]])=8,"komórkowy","zagraniczne"))</f>
        <v>stacjonarny</v>
      </c>
      <c r="F11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177" s="11">
        <v>3136675</v>
      </c>
      <c r="P1177" s="20">
        <v>42936</v>
      </c>
      <c r="Q1177" s="21">
        <v>0.49833333333333335</v>
      </c>
      <c r="R1177" s="21">
        <v>0.50942129629629629</v>
      </c>
      <c r="S1177" s="11" t="s">
        <v>9</v>
      </c>
      <c r="T1177" s="35">
        <v>16</v>
      </c>
      <c r="U1177" s="11"/>
    </row>
    <row r="1178" spans="1:21" hidden="1" x14ac:dyDescent="0.25">
      <c r="A1178">
        <v>6637746981</v>
      </c>
      <c r="B1178" s="1">
        <v>42942</v>
      </c>
      <c r="C1178" s="2">
        <v>0.49020833333333336</v>
      </c>
      <c r="D1178" s="2">
        <v>0.49932870370370369</v>
      </c>
      <c r="E1178" t="str">
        <f>IF(LEN(telefony3[[#This Row],[nr]])=7,"stacjonarny",IF(LEN(telefony3[[#This Row],[nr]])=8,"komórkowy","zagraniczne"))</f>
        <v>zagraniczne</v>
      </c>
      <c r="F11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78" s="13">
        <v>8885606</v>
      </c>
      <c r="P1178" s="17">
        <v>42920</v>
      </c>
      <c r="Q1178" s="18">
        <v>0.49984953703703705</v>
      </c>
      <c r="R1178" s="18">
        <v>0.50960648148148147</v>
      </c>
      <c r="S1178" s="13" t="s">
        <v>9</v>
      </c>
      <c r="T1178" s="34">
        <v>15</v>
      </c>
      <c r="U1178" s="13"/>
    </row>
    <row r="1179" spans="1:21" hidden="1" x14ac:dyDescent="0.25">
      <c r="A1179">
        <v>72289518</v>
      </c>
      <c r="B1179" s="1">
        <v>42942</v>
      </c>
      <c r="C1179" s="2">
        <v>0.49541666666666667</v>
      </c>
      <c r="D1179" s="2">
        <v>0.49947916666666664</v>
      </c>
      <c r="E1179" t="str">
        <f>IF(LEN(telefony3[[#This Row],[nr]])=7,"stacjonarny",IF(LEN(telefony3[[#This Row],[nr]])=8,"komórkowy","zagraniczne"))</f>
        <v>komórkowy</v>
      </c>
      <c r="F11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179" s="11">
        <v>52468382</v>
      </c>
      <c r="P1179" s="20">
        <v>42937</v>
      </c>
      <c r="Q1179" s="21">
        <v>0.50840277777777776</v>
      </c>
      <c r="R1179" s="21">
        <v>0.50968749999999996</v>
      </c>
      <c r="S1179" s="11" t="s">
        <v>8</v>
      </c>
      <c r="T1179" s="35">
        <v>2</v>
      </c>
      <c r="U1179" s="11"/>
    </row>
    <row r="1180" spans="1:21" hidden="1" x14ac:dyDescent="0.25">
      <c r="A1180">
        <v>9595194</v>
      </c>
      <c r="B1180" s="1">
        <v>42933</v>
      </c>
      <c r="C1180" s="2">
        <v>0.48833333333333334</v>
      </c>
      <c r="D1180" s="2">
        <v>0.49960648148148146</v>
      </c>
      <c r="E1180" t="str">
        <f>IF(LEN(telefony3[[#This Row],[nr]])=7,"stacjonarny",IF(LEN(telefony3[[#This Row],[nr]])=8,"komórkowy","zagraniczne"))</f>
        <v>stacjonarny</v>
      </c>
      <c r="F11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180" s="13">
        <v>3767866</v>
      </c>
      <c r="P1180" s="17">
        <v>42947</v>
      </c>
      <c r="Q1180" s="18">
        <v>0.5040972222222222</v>
      </c>
      <c r="R1180" s="18">
        <v>0.50971064814814815</v>
      </c>
      <c r="S1180" s="13" t="s">
        <v>9</v>
      </c>
      <c r="T1180" s="34">
        <v>9</v>
      </c>
      <c r="U1180" s="13"/>
    </row>
    <row r="1181" spans="1:21" hidden="1" x14ac:dyDescent="0.25">
      <c r="A1181">
        <v>2239958</v>
      </c>
      <c r="B1181" s="1">
        <v>42941</v>
      </c>
      <c r="C1181" s="2">
        <v>0.49523148148148149</v>
      </c>
      <c r="D1181" s="2">
        <v>0.49962962962962965</v>
      </c>
      <c r="E1181" t="str">
        <f>IF(LEN(telefony3[[#This Row],[nr]])=7,"stacjonarny",IF(LEN(telefony3[[#This Row],[nr]])=8,"komórkowy","zagraniczne"))</f>
        <v>stacjonarny</v>
      </c>
      <c r="F11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81" s="11">
        <v>2355456</v>
      </c>
      <c r="P1181" s="20">
        <v>42941</v>
      </c>
      <c r="Q1181" s="21">
        <v>0.50027777777777782</v>
      </c>
      <c r="R1181" s="21">
        <v>0.50983796296296291</v>
      </c>
      <c r="S1181" s="11" t="s">
        <v>9</v>
      </c>
      <c r="T1181" s="35">
        <v>14</v>
      </c>
      <c r="U1181" s="11"/>
    </row>
    <row r="1182" spans="1:21" hidden="1" x14ac:dyDescent="0.25">
      <c r="A1182">
        <v>4738129</v>
      </c>
      <c r="B1182" s="1">
        <v>42920</v>
      </c>
      <c r="C1182" s="2">
        <v>0.48979166666666668</v>
      </c>
      <c r="D1182" s="2">
        <v>0.500462962962963</v>
      </c>
      <c r="E1182" t="str">
        <f>IF(LEN(telefony3[[#This Row],[nr]])=7,"stacjonarny",IF(LEN(telefony3[[#This Row],[nr]])=8,"komórkowy","zagraniczne"))</f>
        <v>stacjonarny</v>
      </c>
      <c r="F11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182" s="13">
        <v>5512237</v>
      </c>
      <c r="P1182" s="17">
        <v>42923</v>
      </c>
      <c r="Q1182" s="18">
        <v>0.50883101851851853</v>
      </c>
      <c r="R1182" s="18">
        <v>0.50998842592592597</v>
      </c>
      <c r="S1182" s="13" t="s">
        <v>9</v>
      </c>
      <c r="T1182" s="34">
        <v>2</v>
      </c>
      <c r="U1182" s="13"/>
    </row>
    <row r="1183" spans="1:21" hidden="1" x14ac:dyDescent="0.25">
      <c r="A1183">
        <v>9321082</v>
      </c>
      <c r="B1183" s="1">
        <v>42923</v>
      </c>
      <c r="C1183" s="2">
        <v>0.49206018518518518</v>
      </c>
      <c r="D1183" s="2">
        <v>0.50086805555555558</v>
      </c>
      <c r="E1183" t="str">
        <f>IF(LEN(telefony3[[#This Row],[nr]])=7,"stacjonarny",IF(LEN(telefony3[[#This Row],[nr]])=8,"komórkowy","zagraniczne"))</f>
        <v>stacjonarny</v>
      </c>
      <c r="F11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83" s="11">
        <v>3897347</v>
      </c>
      <c r="P1183" s="20">
        <v>42919</v>
      </c>
      <c r="Q1183" s="21">
        <v>0.50549768518518523</v>
      </c>
      <c r="R1183" s="21">
        <v>0.5100231481481482</v>
      </c>
      <c r="S1183" s="11" t="s">
        <v>9</v>
      </c>
      <c r="T1183" s="35">
        <v>7</v>
      </c>
      <c r="U1183" s="11"/>
    </row>
    <row r="1184" spans="1:21" hidden="1" x14ac:dyDescent="0.25">
      <c r="A1184">
        <v>4726561</v>
      </c>
      <c r="B1184" s="1">
        <v>42922</v>
      </c>
      <c r="C1184" s="2">
        <v>0.49910879629629629</v>
      </c>
      <c r="D1184" s="2">
        <v>0.5009837962962963</v>
      </c>
      <c r="E1184" t="str">
        <f>IF(LEN(telefony3[[#This Row],[nr]])=7,"stacjonarny",IF(LEN(telefony3[[#This Row],[nr]])=8,"komórkowy","zagraniczne"))</f>
        <v>stacjonarny</v>
      </c>
      <c r="F11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184" s="13">
        <v>1816002</v>
      </c>
      <c r="P1184" s="17">
        <v>42929</v>
      </c>
      <c r="Q1184" s="18">
        <v>0.50732638888888892</v>
      </c>
      <c r="R1184" s="18">
        <v>0.51005787037037043</v>
      </c>
      <c r="S1184" s="13" t="s">
        <v>9</v>
      </c>
      <c r="T1184" s="34">
        <v>4</v>
      </c>
      <c r="U1184" s="13"/>
    </row>
    <row r="1185" spans="1:21" hidden="1" x14ac:dyDescent="0.25">
      <c r="A1185">
        <v>4264808</v>
      </c>
      <c r="B1185" s="1">
        <v>42926</v>
      </c>
      <c r="C1185" s="2">
        <v>0.50089120370370366</v>
      </c>
      <c r="D1185" s="2">
        <v>0.50109953703703702</v>
      </c>
      <c r="E1185" t="str">
        <f>IF(LEN(telefony3[[#This Row],[nr]])=7,"stacjonarny",IF(LEN(telefony3[[#This Row],[nr]])=8,"komórkowy","zagraniczne"))</f>
        <v>stacjonarny</v>
      </c>
      <c r="F11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85" s="11">
        <v>4471828</v>
      </c>
      <c r="P1185" s="20">
        <v>42930</v>
      </c>
      <c r="Q1185" s="21">
        <v>0.50378472222222226</v>
      </c>
      <c r="R1185" s="21">
        <v>0.51043981481481482</v>
      </c>
      <c r="S1185" s="11" t="s">
        <v>9</v>
      </c>
      <c r="T1185" s="35">
        <v>10</v>
      </c>
      <c r="U1185" s="11"/>
    </row>
    <row r="1186" spans="1:21" hidden="1" x14ac:dyDescent="0.25">
      <c r="A1186">
        <v>2515441</v>
      </c>
      <c r="B1186" s="1">
        <v>42940</v>
      </c>
      <c r="C1186" s="2">
        <v>0.49857638888888889</v>
      </c>
      <c r="D1186" s="2">
        <v>0.50195601851851857</v>
      </c>
      <c r="E1186" t="str">
        <f>IF(LEN(telefony3[[#This Row],[nr]])=7,"stacjonarny",IF(LEN(telefony3[[#This Row],[nr]])=8,"komórkowy","zagraniczne"))</f>
        <v>stacjonarny</v>
      </c>
      <c r="F11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186" s="13">
        <v>4520226</v>
      </c>
      <c r="P1186" s="17">
        <v>42947</v>
      </c>
      <c r="Q1186" s="18">
        <v>0.49903935185185183</v>
      </c>
      <c r="R1186" s="18">
        <v>0.51059027777777777</v>
      </c>
      <c r="S1186" s="13" t="s">
        <v>9</v>
      </c>
      <c r="T1186" s="34">
        <v>17</v>
      </c>
      <c r="U1186" s="13"/>
    </row>
    <row r="1187" spans="1:21" hidden="1" x14ac:dyDescent="0.25">
      <c r="A1187">
        <v>4419123</v>
      </c>
      <c r="B1187" s="1">
        <v>42942</v>
      </c>
      <c r="C1187" s="2">
        <v>0.49952546296296296</v>
      </c>
      <c r="D1187" s="2">
        <v>0.50207175925925929</v>
      </c>
      <c r="E1187" t="str">
        <f>IF(LEN(telefony3[[#This Row],[nr]])=7,"stacjonarny",IF(LEN(telefony3[[#This Row],[nr]])=8,"komórkowy","zagraniczne"))</f>
        <v>stacjonarny</v>
      </c>
      <c r="F11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187" s="11">
        <v>5131341</v>
      </c>
      <c r="P1187" s="20">
        <v>42928</v>
      </c>
      <c r="Q1187" s="21">
        <v>0.50974537037037038</v>
      </c>
      <c r="R1187" s="21">
        <v>0.51072916666666668</v>
      </c>
      <c r="S1187" s="11" t="s">
        <v>9</v>
      </c>
      <c r="T1187" s="35">
        <v>2</v>
      </c>
      <c r="U1187" s="11"/>
    </row>
    <row r="1188" spans="1:21" hidden="1" x14ac:dyDescent="0.25">
      <c r="A1188">
        <v>72287838</v>
      </c>
      <c r="B1188" s="1">
        <v>42940</v>
      </c>
      <c r="C1188" s="2">
        <v>0.49633101851851852</v>
      </c>
      <c r="D1188" s="2">
        <v>0.50209490740740736</v>
      </c>
      <c r="E1188" t="str">
        <f>IF(LEN(telefony3[[#This Row],[nr]])=7,"stacjonarny",IF(LEN(telefony3[[#This Row],[nr]])=8,"komórkowy","zagraniczne"))</f>
        <v>komórkowy</v>
      </c>
      <c r="F11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88" s="13">
        <v>6051341</v>
      </c>
      <c r="P1188" s="17">
        <v>42947</v>
      </c>
      <c r="Q1188" s="18">
        <v>0.50980324074074079</v>
      </c>
      <c r="R1188" s="18">
        <v>0.51123842592592594</v>
      </c>
      <c r="S1188" s="13" t="s">
        <v>9</v>
      </c>
      <c r="T1188" s="34">
        <v>3</v>
      </c>
      <c r="U1188" s="13"/>
    </row>
    <row r="1189" spans="1:21" hidden="1" x14ac:dyDescent="0.25">
      <c r="A1189">
        <v>54840810</v>
      </c>
      <c r="B1189" s="1">
        <v>42920</v>
      </c>
      <c r="C1189" s="2">
        <v>0.49430555555555555</v>
      </c>
      <c r="D1189" s="2">
        <v>0.50231481481481477</v>
      </c>
      <c r="E1189" t="str">
        <f>IF(LEN(telefony3[[#This Row],[nr]])=7,"stacjonarny",IF(LEN(telefony3[[#This Row],[nr]])=8,"komórkowy","zagraniczne"))</f>
        <v>komórkowy</v>
      </c>
      <c r="F11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189" s="11">
        <v>6551880</v>
      </c>
      <c r="P1189" s="20">
        <v>42935</v>
      </c>
      <c r="Q1189" s="21">
        <v>0.50756944444444441</v>
      </c>
      <c r="R1189" s="21">
        <v>0.51126157407407402</v>
      </c>
      <c r="S1189" s="11" t="s">
        <v>9</v>
      </c>
      <c r="T1189" s="35">
        <v>6</v>
      </c>
      <c r="U1189" s="11"/>
    </row>
    <row r="1190" spans="1:21" hidden="1" x14ac:dyDescent="0.25">
      <c r="A1190">
        <v>3460208</v>
      </c>
      <c r="B1190" s="1">
        <v>42930</v>
      </c>
      <c r="C1190" s="2">
        <v>0.49302083333333335</v>
      </c>
      <c r="D1190" s="2">
        <v>0.50244212962962964</v>
      </c>
      <c r="E1190" t="str">
        <f>IF(LEN(telefony3[[#This Row],[nr]])=7,"stacjonarny",IF(LEN(telefony3[[#This Row],[nr]])=8,"komórkowy","zagraniczne"))</f>
        <v>stacjonarny</v>
      </c>
      <c r="F11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190" s="13">
        <v>89814525</v>
      </c>
      <c r="P1190" s="17">
        <v>42926</v>
      </c>
      <c r="Q1190" s="18">
        <v>0.51090277777777782</v>
      </c>
      <c r="R1190" s="18">
        <v>0.51175925925925925</v>
      </c>
      <c r="S1190" s="13" t="s">
        <v>8</v>
      </c>
      <c r="T1190" s="34">
        <v>2</v>
      </c>
      <c r="U1190" s="13"/>
    </row>
    <row r="1191" spans="1:21" hidden="1" x14ac:dyDescent="0.25">
      <c r="A1191">
        <v>9593481</v>
      </c>
      <c r="B1191" s="1">
        <v>42921</v>
      </c>
      <c r="C1191" s="2">
        <v>0.50179398148148147</v>
      </c>
      <c r="D1191" s="2">
        <v>0.50248842592592591</v>
      </c>
      <c r="E1191" t="str">
        <f>IF(LEN(telefony3[[#This Row],[nr]])=7,"stacjonarny",IF(LEN(telefony3[[#This Row],[nr]])=8,"komórkowy","zagraniczne"))</f>
        <v>stacjonarny</v>
      </c>
      <c r="F11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91" s="11">
        <v>4133182</v>
      </c>
      <c r="P1191" s="20">
        <v>42929</v>
      </c>
      <c r="Q1191" s="21">
        <v>0.51061342592592596</v>
      </c>
      <c r="R1191" s="21">
        <v>0.5118287037037037</v>
      </c>
      <c r="S1191" s="11" t="s">
        <v>9</v>
      </c>
      <c r="T1191" s="35">
        <v>2</v>
      </c>
      <c r="U1191" s="11"/>
    </row>
    <row r="1192" spans="1:21" hidden="1" x14ac:dyDescent="0.25">
      <c r="A1192">
        <v>4452201</v>
      </c>
      <c r="B1192" s="1">
        <v>42933</v>
      </c>
      <c r="C1192" s="2">
        <v>0.49760416666666668</v>
      </c>
      <c r="D1192" s="2">
        <v>0.50249999999999995</v>
      </c>
      <c r="E1192" t="str">
        <f>IF(LEN(telefony3[[#This Row],[nr]])=7,"stacjonarny",IF(LEN(telefony3[[#This Row],[nr]])=8,"komórkowy","zagraniczne"))</f>
        <v>stacjonarny</v>
      </c>
      <c r="F11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92" s="13">
        <v>1207918</v>
      </c>
      <c r="P1192" s="17">
        <v>42930</v>
      </c>
      <c r="Q1192" s="18">
        <v>0.50126157407407412</v>
      </c>
      <c r="R1192" s="18">
        <v>0.51184027777777774</v>
      </c>
      <c r="S1192" s="13" t="s">
        <v>9</v>
      </c>
      <c r="T1192" s="34">
        <v>16</v>
      </c>
      <c r="U1192" s="13"/>
    </row>
    <row r="1193" spans="1:21" hidden="1" x14ac:dyDescent="0.25">
      <c r="A1193">
        <v>8825868</v>
      </c>
      <c r="B1193" s="1">
        <v>42928</v>
      </c>
      <c r="C1193" s="2">
        <v>0.49552083333333335</v>
      </c>
      <c r="D1193" s="2">
        <v>0.50263888888888886</v>
      </c>
      <c r="E1193" t="str">
        <f>IF(LEN(telefony3[[#This Row],[nr]])=7,"stacjonarny",IF(LEN(telefony3[[#This Row],[nr]])=8,"komórkowy","zagraniczne"))</f>
        <v>stacjonarny</v>
      </c>
      <c r="F11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193" s="11">
        <v>7507354</v>
      </c>
      <c r="P1193" s="20">
        <v>42922</v>
      </c>
      <c r="Q1193" s="21">
        <v>0.50700231481481484</v>
      </c>
      <c r="R1193" s="21">
        <v>0.51186342592592593</v>
      </c>
      <c r="S1193" s="11" t="s">
        <v>9</v>
      </c>
      <c r="T1193" s="35">
        <v>7</v>
      </c>
      <c r="U1193" s="11"/>
    </row>
    <row r="1194" spans="1:21" hidden="1" x14ac:dyDescent="0.25">
      <c r="A1194">
        <v>80907155</v>
      </c>
      <c r="B1194" s="1">
        <v>42923</v>
      </c>
      <c r="C1194" s="2">
        <v>0.49668981481481483</v>
      </c>
      <c r="D1194" s="2">
        <v>0.50266203703703705</v>
      </c>
      <c r="E1194" t="str">
        <f>IF(LEN(telefony3[[#This Row],[nr]])=7,"stacjonarny",IF(LEN(telefony3[[#This Row],[nr]])=8,"komórkowy","zagraniczne"))</f>
        <v>komórkowy</v>
      </c>
      <c r="F11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194" s="13">
        <v>1197931</v>
      </c>
      <c r="P1194" s="17">
        <v>42930</v>
      </c>
      <c r="Q1194" s="18">
        <v>0.51179398148148147</v>
      </c>
      <c r="R1194" s="18">
        <v>0.51231481481481478</v>
      </c>
      <c r="S1194" s="13" t="s">
        <v>9</v>
      </c>
      <c r="T1194" s="34">
        <v>1</v>
      </c>
      <c r="U1194" s="13"/>
    </row>
    <row r="1195" spans="1:21" hidden="1" x14ac:dyDescent="0.25">
      <c r="A1195">
        <v>6980867</v>
      </c>
      <c r="B1195" s="1">
        <v>42943</v>
      </c>
      <c r="C1195" s="2">
        <v>0.49716435185185187</v>
      </c>
      <c r="D1195" s="2">
        <v>0.50270833333333331</v>
      </c>
      <c r="E1195" t="str">
        <f>IF(LEN(telefony3[[#This Row],[nr]])=7,"stacjonarny",IF(LEN(telefony3[[#This Row],[nr]])=8,"komórkowy","zagraniczne"))</f>
        <v>stacjonarny</v>
      </c>
      <c r="F11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195" s="11">
        <v>4293872</v>
      </c>
      <c r="P1195" s="20">
        <v>42940</v>
      </c>
      <c r="Q1195" s="21">
        <v>0.50714120370370375</v>
      </c>
      <c r="R1195" s="21">
        <v>0.51232638888888893</v>
      </c>
      <c r="S1195" s="11" t="s">
        <v>9</v>
      </c>
      <c r="T1195" s="35">
        <v>8</v>
      </c>
      <c r="U1195" s="11"/>
    </row>
    <row r="1196" spans="1:21" hidden="1" x14ac:dyDescent="0.25">
      <c r="A1196">
        <v>3520189</v>
      </c>
      <c r="B1196" s="1">
        <v>42919</v>
      </c>
      <c r="C1196" s="2">
        <v>0.49862268518518521</v>
      </c>
      <c r="D1196" s="2">
        <v>0.50287037037037041</v>
      </c>
      <c r="E1196" t="str">
        <f>IF(LEN(telefony3[[#This Row],[nr]])=7,"stacjonarny",IF(LEN(telefony3[[#This Row],[nr]])=8,"komórkowy","zagraniczne"))</f>
        <v>stacjonarny</v>
      </c>
      <c r="F11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196" s="13">
        <v>4305960</v>
      </c>
      <c r="P1196" s="17">
        <v>42942</v>
      </c>
      <c r="Q1196" s="18">
        <v>0.50671296296296298</v>
      </c>
      <c r="R1196" s="18">
        <v>0.51233796296296297</v>
      </c>
      <c r="S1196" s="13" t="s">
        <v>9</v>
      </c>
      <c r="T1196" s="34">
        <v>9</v>
      </c>
      <c r="U1196" s="13"/>
    </row>
    <row r="1197" spans="1:21" hidden="1" x14ac:dyDescent="0.25">
      <c r="A1197">
        <v>7826456</v>
      </c>
      <c r="B1197" s="1">
        <v>42936</v>
      </c>
      <c r="C1197" s="2">
        <v>0.50298611111111113</v>
      </c>
      <c r="D1197" s="2">
        <v>0.50312500000000004</v>
      </c>
      <c r="E1197" t="str">
        <f>IF(LEN(telefony3[[#This Row],[nr]])=7,"stacjonarny",IF(LEN(telefony3[[#This Row],[nr]])=8,"komórkowy","zagraniczne"))</f>
        <v>stacjonarny</v>
      </c>
      <c r="F11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197" s="11">
        <v>6657074</v>
      </c>
      <c r="P1197" s="20">
        <v>42921</v>
      </c>
      <c r="Q1197" s="21">
        <v>0.50288194444444445</v>
      </c>
      <c r="R1197" s="21">
        <v>0.51248842592592592</v>
      </c>
      <c r="S1197" s="11" t="s">
        <v>9</v>
      </c>
      <c r="T1197" s="35">
        <v>14</v>
      </c>
      <c r="U1197" s="11"/>
    </row>
    <row r="1198" spans="1:21" hidden="1" x14ac:dyDescent="0.25">
      <c r="A1198">
        <v>85666950</v>
      </c>
      <c r="B1198" s="1">
        <v>42942</v>
      </c>
      <c r="C1198" s="2">
        <v>0.49417824074074074</v>
      </c>
      <c r="D1198" s="2">
        <v>0.50312500000000004</v>
      </c>
      <c r="E1198" t="str">
        <f>IF(LEN(telefony3[[#This Row],[nr]])=7,"stacjonarny",IF(LEN(telefony3[[#This Row],[nr]])=8,"komórkowy","zagraniczne"))</f>
        <v>komórkowy</v>
      </c>
      <c r="F11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198" s="13">
        <v>4445684</v>
      </c>
      <c r="P1198" s="17">
        <v>42943</v>
      </c>
      <c r="Q1198" s="18">
        <v>0.50361111111111112</v>
      </c>
      <c r="R1198" s="18">
        <v>0.51285879629629627</v>
      </c>
      <c r="S1198" s="13" t="s">
        <v>9</v>
      </c>
      <c r="T1198" s="34">
        <v>14</v>
      </c>
      <c r="U1198" s="13"/>
    </row>
    <row r="1199" spans="1:21" hidden="1" x14ac:dyDescent="0.25">
      <c r="A1199">
        <v>5631380</v>
      </c>
      <c r="B1199" s="1">
        <v>42940</v>
      </c>
      <c r="C1199" s="2">
        <v>0.49274305555555553</v>
      </c>
      <c r="D1199" s="2">
        <v>0.50315972222222227</v>
      </c>
      <c r="E1199" t="str">
        <f>IF(LEN(telefony3[[#This Row],[nr]])=7,"stacjonarny",IF(LEN(telefony3[[#This Row],[nr]])=8,"komórkowy","zagraniczne"))</f>
        <v>stacjonarny</v>
      </c>
      <c r="F11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199" s="11">
        <v>24454566</v>
      </c>
      <c r="P1199" s="20">
        <v>42935</v>
      </c>
      <c r="Q1199" s="21">
        <v>0.50749999999999995</v>
      </c>
      <c r="R1199" s="21">
        <v>0.51290509259259254</v>
      </c>
      <c r="S1199" s="11" t="s">
        <v>8</v>
      </c>
      <c r="T1199" s="35">
        <v>8</v>
      </c>
      <c r="U1199" s="11"/>
    </row>
    <row r="1200" spans="1:21" hidden="1" x14ac:dyDescent="0.25">
      <c r="A1200">
        <v>8461631</v>
      </c>
      <c r="B1200" s="1">
        <v>42928</v>
      </c>
      <c r="C1200" s="2">
        <v>0.50025462962962963</v>
      </c>
      <c r="D1200" s="2">
        <v>0.50344907407407402</v>
      </c>
      <c r="E1200" t="str">
        <f>IF(LEN(telefony3[[#This Row],[nr]])=7,"stacjonarny",IF(LEN(telefony3[[#This Row],[nr]])=8,"komórkowy","zagraniczne"))</f>
        <v>stacjonarny</v>
      </c>
      <c r="F12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200" s="13">
        <v>3563037</v>
      </c>
      <c r="P1200" s="17">
        <v>42935</v>
      </c>
      <c r="Q1200" s="18">
        <v>0.50173611111111116</v>
      </c>
      <c r="R1200" s="18">
        <v>0.5130555555555556</v>
      </c>
      <c r="S1200" s="13" t="s">
        <v>9</v>
      </c>
      <c r="T1200" s="34">
        <v>17</v>
      </c>
      <c r="U1200" s="13"/>
    </row>
    <row r="1201" spans="1:21" hidden="1" x14ac:dyDescent="0.25">
      <c r="A1201">
        <v>1469705</v>
      </c>
      <c r="B1201" s="1">
        <v>42937</v>
      </c>
      <c r="C1201" s="2">
        <v>0.49327546296296299</v>
      </c>
      <c r="D1201" s="2">
        <v>0.50351851851851848</v>
      </c>
      <c r="E1201" t="str">
        <f>IF(LEN(telefony3[[#This Row],[nr]])=7,"stacjonarny",IF(LEN(telefony3[[#This Row],[nr]])=8,"komórkowy","zagraniczne"))</f>
        <v>stacjonarny</v>
      </c>
      <c r="F12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01" s="11">
        <v>8056387</v>
      </c>
      <c r="P1201" s="20">
        <v>42940</v>
      </c>
      <c r="Q1201" s="21">
        <v>0.50306712962962963</v>
      </c>
      <c r="R1201" s="21">
        <v>0.51333333333333331</v>
      </c>
      <c r="S1201" s="11" t="s">
        <v>9</v>
      </c>
      <c r="T1201" s="35">
        <v>15</v>
      </c>
      <c r="U1201" s="11"/>
    </row>
    <row r="1202" spans="1:21" hidden="1" x14ac:dyDescent="0.25">
      <c r="A1202">
        <v>16303399</v>
      </c>
      <c r="B1202" s="1">
        <v>42923</v>
      </c>
      <c r="C1202" s="2">
        <v>0.50232638888888892</v>
      </c>
      <c r="D1202" s="2">
        <v>0.50351851851851848</v>
      </c>
      <c r="E1202" t="str">
        <f>IF(LEN(telefony3[[#This Row],[nr]])=7,"stacjonarny",IF(LEN(telefony3[[#This Row],[nr]])=8,"komórkowy","zagraniczne"))</f>
        <v>komórkowy</v>
      </c>
      <c r="F12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02" s="13">
        <v>64932677</v>
      </c>
      <c r="P1202" s="17">
        <v>42941</v>
      </c>
      <c r="Q1202" s="18">
        <v>0.50436342592592598</v>
      </c>
      <c r="R1202" s="18">
        <v>0.51339120370370372</v>
      </c>
      <c r="S1202" s="13" t="s">
        <v>8</v>
      </c>
      <c r="T1202" s="34">
        <v>13</v>
      </c>
      <c r="U1202" s="13"/>
    </row>
    <row r="1203" spans="1:21" hidden="1" x14ac:dyDescent="0.25">
      <c r="A1203">
        <v>2668991</v>
      </c>
      <c r="B1203" s="1">
        <v>42919</v>
      </c>
      <c r="C1203" s="2">
        <v>0.49284722222222221</v>
      </c>
      <c r="D1203" s="2">
        <v>0.50354166666666667</v>
      </c>
      <c r="E1203" t="str">
        <f>IF(LEN(telefony3[[#This Row],[nr]])=7,"stacjonarny",IF(LEN(telefony3[[#This Row],[nr]])=8,"komórkowy","zagraniczne"))</f>
        <v>stacjonarny</v>
      </c>
      <c r="F12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03" s="11">
        <v>2989192</v>
      </c>
      <c r="P1203" s="20">
        <v>42928</v>
      </c>
      <c r="Q1203" s="21">
        <v>0.5087962962962963</v>
      </c>
      <c r="R1203" s="21">
        <v>0.51349537037037041</v>
      </c>
      <c r="S1203" s="11" t="s">
        <v>9</v>
      </c>
      <c r="T1203" s="35">
        <v>7</v>
      </c>
      <c r="U1203" s="11"/>
    </row>
    <row r="1204" spans="1:21" hidden="1" x14ac:dyDescent="0.25">
      <c r="A1204">
        <v>4995171</v>
      </c>
      <c r="B1204" s="1">
        <v>42929</v>
      </c>
      <c r="C1204" s="2">
        <v>0.5006018518518518</v>
      </c>
      <c r="D1204" s="2">
        <v>0.50388888888888894</v>
      </c>
      <c r="E1204" t="str">
        <f>IF(LEN(telefony3[[#This Row],[nr]])=7,"stacjonarny",IF(LEN(telefony3[[#This Row],[nr]])=8,"komórkowy","zagraniczne"))</f>
        <v>stacjonarny</v>
      </c>
      <c r="F12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204" s="13">
        <v>5528648</v>
      </c>
      <c r="P1204" s="17">
        <v>42940</v>
      </c>
      <c r="Q1204" s="18">
        <v>0.50611111111111107</v>
      </c>
      <c r="R1204" s="18">
        <v>0.51354166666666667</v>
      </c>
      <c r="S1204" s="13" t="s">
        <v>9</v>
      </c>
      <c r="T1204" s="34">
        <v>11</v>
      </c>
      <c r="U1204" s="13"/>
    </row>
    <row r="1205" spans="1:21" hidden="1" x14ac:dyDescent="0.25">
      <c r="A1205">
        <v>3765001</v>
      </c>
      <c r="B1205" s="1">
        <v>42929</v>
      </c>
      <c r="C1205" s="2">
        <v>0.49283564814814818</v>
      </c>
      <c r="D1205" s="2">
        <v>0.50396990740740744</v>
      </c>
      <c r="E1205" t="str">
        <f>IF(LEN(telefony3[[#This Row],[nr]])=7,"stacjonarny",IF(LEN(telefony3[[#This Row],[nr]])=8,"komórkowy","zagraniczne"))</f>
        <v>stacjonarny</v>
      </c>
      <c r="F12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05" s="11">
        <v>7473804</v>
      </c>
      <c r="P1205" s="20">
        <v>42929</v>
      </c>
      <c r="Q1205" s="21">
        <v>0.50675925925925924</v>
      </c>
      <c r="R1205" s="21">
        <v>0.5138194444444445</v>
      </c>
      <c r="S1205" s="11" t="s">
        <v>9</v>
      </c>
      <c r="T1205" s="35">
        <v>11</v>
      </c>
      <c r="U1205" s="11"/>
    </row>
    <row r="1206" spans="1:21" hidden="1" x14ac:dyDescent="0.25">
      <c r="A1206">
        <v>1332513</v>
      </c>
      <c r="B1206" s="1">
        <v>42927</v>
      </c>
      <c r="C1206" s="2">
        <v>0.50326388888888884</v>
      </c>
      <c r="D1206" s="2">
        <v>0.50407407407407412</v>
      </c>
      <c r="E1206" t="str">
        <f>IF(LEN(telefony3[[#This Row],[nr]])=7,"stacjonarny",IF(LEN(telefony3[[#This Row],[nr]])=8,"komórkowy","zagraniczne"))</f>
        <v>stacjonarny</v>
      </c>
      <c r="F12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06" s="13">
        <v>9685747</v>
      </c>
      <c r="P1206" s="17">
        <v>42922</v>
      </c>
      <c r="Q1206" s="18">
        <v>0.50342592592592594</v>
      </c>
      <c r="R1206" s="18">
        <v>0.51392361111111107</v>
      </c>
      <c r="S1206" s="13" t="s">
        <v>9</v>
      </c>
      <c r="T1206" s="34">
        <v>16</v>
      </c>
      <c r="U1206" s="13"/>
    </row>
    <row r="1207" spans="1:21" hidden="1" x14ac:dyDescent="0.25">
      <c r="A1207">
        <v>37032078</v>
      </c>
      <c r="B1207" s="1">
        <v>42922</v>
      </c>
      <c r="C1207" s="2">
        <v>0.49387731481481484</v>
      </c>
      <c r="D1207" s="2">
        <v>0.50420138888888888</v>
      </c>
      <c r="E1207" t="str">
        <f>IF(LEN(telefony3[[#This Row],[nr]])=7,"stacjonarny",IF(LEN(telefony3[[#This Row],[nr]])=8,"komórkowy","zagraniczne"))</f>
        <v>komórkowy</v>
      </c>
      <c r="F12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07" s="11">
        <v>3914070</v>
      </c>
      <c r="P1207" s="20">
        <v>42937</v>
      </c>
      <c r="Q1207" s="21">
        <v>0.51249999999999996</v>
      </c>
      <c r="R1207" s="21">
        <v>0.51405092592592594</v>
      </c>
      <c r="S1207" s="11" t="s">
        <v>9</v>
      </c>
      <c r="T1207" s="35">
        <v>3</v>
      </c>
      <c r="U1207" s="11"/>
    </row>
    <row r="1208" spans="1:21" hidden="1" x14ac:dyDescent="0.25">
      <c r="A1208">
        <v>9747700</v>
      </c>
      <c r="B1208" s="1">
        <v>42944</v>
      </c>
      <c r="C1208" s="2">
        <v>0.49305555555555558</v>
      </c>
      <c r="D1208" s="2">
        <v>0.50435185185185183</v>
      </c>
      <c r="E1208" t="str">
        <f>IF(LEN(telefony3[[#This Row],[nr]])=7,"stacjonarny",IF(LEN(telefony3[[#This Row],[nr]])=8,"komórkowy","zagraniczne"))</f>
        <v>stacjonarny</v>
      </c>
      <c r="F12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08" s="13">
        <v>5489867</v>
      </c>
      <c r="P1208" s="17">
        <v>42940</v>
      </c>
      <c r="Q1208" s="18">
        <v>0.50583333333333336</v>
      </c>
      <c r="R1208" s="18">
        <v>0.51407407407407413</v>
      </c>
      <c r="S1208" s="13" t="s">
        <v>9</v>
      </c>
      <c r="T1208" s="34">
        <v>12</v>
      </c>
      <c r="U1208" s="13"/>
    </row>
    <row r="1209" spans="1:21" hidden="1" x14ac:dyDescent="0.25">
      <c r="A1209">
        <v>1959826</v>
      </c>
      <c r="B1209" s="1">
        <v>42922</v>
      </c>
      <c r="C1209" s="2">
        <v>0.49372685185185183</v>
      </c>
      <c r="D1209" s="2">
        <v>0.50436342592592598</v>
      </c>
      <c r="E1209" t="str">
        <f>IF(LEN(telefony3[[#This Row],[nr]])=7,"stacjonarny",IF(LEN(telefony3[[#This Row],[nr]])=8,"komórkowy","zagraniczne"))</f>
        <v>stacjonarny</v>
      </c>
      <c r="F12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09" s="11">
        <v>1119016</v>
      </c>
      <c r="P1209" s="20">
        <v>42936</v>
      </c>
      <c r="Q1209" s="21">
        <v>0.50880787037037034</v>
      </c>
      <c r="R1209" s="21">
        <v>0.51409722222222221</v>
      </c>
      <c r="S1209" s="11" t="s">
        <v>9</v>
      </c>
      <c r="T1209" s="35">
        <v>8</v>
      </c>
      <c r="U1209" s="11"/>
    </row>
    <row r="1210" spans="1:21" hidden="1" x14ac:dyDescent="0.25">
      <c r="A1210">
        <v>25545000</v>
      </c>
      <c r="B1210" s="1">
        <v>42930</v>
      </c>
      <c r="C1210" s="2">
        <v>0.4959722222222222</v>
      </c>
      <c r="D1210" s="2">
        <v>0.50451388888888893</v>
      </c>
      <c r="E1210" t="str">
        <f>IF(LEN(telefony3[[#This Row],[nr]])=7,"stacjonarny",IF(LEN(telefony3[[#This Row],[nr]])=8,"komórkowy","zagraniczne"))</f>
        <v>komórkowy</v>
      </c>
      <c r="F12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210" s="13">
        <v>96949751</v>
      </c>
      <c r="P1210" s="17">
        <v>42919</v>
      </c>
      <c r="Q1210" s="18">
        <v>0.51262731481481483</v>
      </c>
      <c r="R1210" s="18">
        <v>0.5142592592592593</v>
      </c>
      <c r="S1210" s="13" t="s">
        <v>8</v>
      </c>
      <c r="T1210" s="34">
        <v>3</v>
      </c>
      <c r="U1210" s="13"/>
    </row>
    <row r="1211" spans="1:21" hidden="1" x14ac:dyDescent="0.25">
      <c r="A1211">
        <v>75645195</v>
      </c>
      <c r="B1211" s="1">
        <v>42942</v>
      </c>
      <c r="C1211" s="2">
        <v>0.5046180555555555</v>
      </c>
      <c r="D1211" s="2">
        <v>0.50491898148148151</v>
      </c>
      <c r="E1211" t="str">
        <f>IF(LEN(telefony3[[#This Row],[nr]])=7,"stacjonarny",IF(LEN(telefony3[[#This Row],[nr]])=8,"komórkowy","zagraniczne"))</f>
        <v>komórkowy</v>
      </c>
      <c r="F12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11" s="11">
        <v>4497624</v>
      </c>
      <c r="P1211" s="20">
        <v>42937</v>
      </c>
      <c r="Q1211" s="21">
        <v>0.50284722222222222</v>
      </c>
      <c r="R1211" s="21">
        <v>0.51432870370370365</v>
      </c>
      <c r="S1211" s="11" t="s">
        <v>9</v>
      </c>
      <c r="T1211" s="35">
        <v>17</v>
      </c>
      <c r="U1211" s="11"/>
    </row>
    <row r="1212" spans="1:21" hidden="1" x14ac:dyDescent="0.25">
      <c r="A1212">
        <v>4661635</v>
      </c>
      <c r="B1212" s="1">
        <v>42937</v>
      </c>
      <c r="C1212" s="2">
        <v>0.50016203703703699</v>
      </c>
      <c r="D1212" s="2">
        <v>0.50506944444444446</v>
      </c>
      <c r="E1212" t="str">
        <f>IF(LEN(telefony3[[#This Row],[nr]])=7,"stacjonarny",IF(LEN(telefony3[[#This Row],[nr]])=8,"komórkowy","zagraniczne"))</f>
        <v>stacjonarny</v>
      </c>
      <c r="F12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12" s="13">
        <v>4094662</v>
      </c>
      <c r="P1212" s="17">
        <v>42936</v>
      </c>
      <c r="Q1212" s="18">
        <v>0.50581018518518517</v>
      </c>
      <c r="R1212" s="18">
        <v>0.51442129629629629</v>
      </c>
      <c r="S1212" s="13" t="s">
        <v>9</v>
      </c>
      <c r="T1212" s="34">
        <v>13</v>
      </c>
      <c r="U1212" s="13"/>
    </row>
    <row r="1213" spans="1:21" hidden="1" x14ac:dyDescent="0.25">
      <c r="A1213">
        <v>6927270</v>
      </c>
      <c r="B1213" s="1">
        <v>42921</v>
      </c>
      <c r="C1213" s="2">
        <v>0.49571759259259257</v>
      </c>
      <c r="D1213" s="2">
        <v>0.50516203703703699</v>
      </c>
      <c r="E1213" t="str">
        <f>IF(LEN(telefony3[[#This Row],[nr]])=7,"stacjonarny",IF(LEN(telefony3[[#This Row],[nr]])=8,"komórkowy","zagraniczne"))</f>
        <v>stacjonarny</v>
      </c>
      <c r="F12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13" s="11">
        <v>21681406</v>
      </c>
      <c r="P1213" s="20">
        <v>42942</v>
      </c>
      <c r="Q1213" s="21">
        <v>0.50876157407407407</v>
      </c>
      <c r="R1213" s="21">
        <v>0.51472222222222219</v>
      </c>
      <c r="S1213" s="11" t="s">
        <v>8</v>
      </c>
      <c r="T1213" s="35">
        <v>9</v>
      </c>
      <c r="U1213" s="11"/>
    </row>
    <row r="1214" spans="1:21" hidden="1" x14ac:dyDescent="0.25">
      <c r="A1214">
        <v>42603700</v>
      </c>
      <c r="B1214" s="1">
        <v>42947</v>
      </c>
      <c r="C1214" s="2">
        <v>0.49409722222222224</v>
      </c>
      <c r="D1214" s="2">
        <v>0.50521990740740741</v>
      </c>
      <c r="E1214" t="str">
        <f>IF(LEN(telefony3[[#This Row],[nr]])=7,"stacjonarny",IF(LEN(telefony3[[#This Row],[nr]])=8,"komórkowy","zagraniczne"))</f>
        <v>komórkowy</v>
      </c>
      <c r="F12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14" s="13">
        <v>9647309</v>
      </c>
      <c r="P1214" s="17">
        <v>42934</v>
      </c>
      <c r="Q1214" s="18">
        <v>0.50979166666666664</v>
      </c>
      <c r="R1214" s="18">
        <v>0.51483796296296291</v>
      </c>
      <c r="S1214" s="13" t="s">
        <v>9</v>
      </c>
      <c r="T1214" s="34">
        <v>8</v>
      </c>
      <c r="U1214" s="13"/>
    </row>
    <row r="1215" spans="1:21" hidden="1" x14ac:dyDescent="0.25">
      <c r="A1215">
        <v>3192053</v>
      </c>
      <c r="B1215" s="1">
        <v>42941</v>
      </c>
      <c r="C1215" s="2">
        <v>0.49796296296296294</v>
      </c>
      <c r="D1215" s="2">
        <v>0.5053009259259259</v>
      </c>
      <c r="E1215" t="str">
        <f>IF(LEN(telefony3[[#This Row],[nr]])=7,"stacjonarny",IF(LEN(telefony3[[#This Row],[nr]])=8,"komórkowy","zagraniczne"))</f>
        <v>stacjonarny</v>
      </c>
      <c r="F12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215" s="11">
        <v>4326245</v>
      </c>
      <c r="P1215" s="20">
        <v>42947</v>
      </c>
      <c r="Q1215" s="21">
        <v>0.51331018518518523</v>
      </c>
      <c r="R1215" s="21">
        <v>0.51490740740740737</v>
      </c>
      <c r="S1215" s="11" t="s">
        <v>9</v>
      </c>
      <c r="T1215" s="35">
        <v>3</v>
      </c>
      <c r="U1215" s="11"/>
    </row>
    <row r="1216" spans="1:21" hidden="1" x14ac:dyDescent="0.25">
      <c r="A1216">
        <v>49342013</v>
      </c>
      <c r="B1216" s="1">
        <v>42947</v>
      </c>
      <c r="C1216" s="2">
        <v>0.50410879629629635</v>
      </c>
      <c r="D1216" s="2">
        <v>0.50539351851851855</v>
      </c>
      <c r="E1216" t="str">
        <f>IF(LEN(telefony3[[#This Row],[nr]])=7,"stacjonarny",IF(LEN(telefony3[[#This Row],[nr]])=8,"komórkowy","zagraniczne"))</f>
        <v>komórkowy</v>
      </c>
      <c r="F12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16" s="13">
        <v>1488369</v>
      </c>
      <c r="P1216" s="17">
        <v>42921</v>
      </c>
      <c r="Q1216" s="18">
        <v>0.50457175925925923</v>
      </c>
      <c r="R1216" s="18">
        <v>0.51533564814814814</v>
      </c>
      <c r="S1216" s="13" t="s">
        <v>9</v>
      </c>
      <c r="T1216" s="34">
        <v>16</v>
      </c>
      <c r="U1216" s="13"/>
    </row>
    <row r="1217" spans="1:21" hidden="1" x14ac:dyDescent="0.25">
      <c r="A1217">
        <v>6337931</v>
      </c>
      <c r="B1217" s="1">
        <v>42935</v>
      </c>
      <c r="C1217" s="2">
        <v>0.49625000000000002</v>
      </c>
      <c r="D1217" s="2">
        <v>0.5058449074074074</v>
      </c>
      <c r="E1217" t="str">
        <f>IF(LEN(telefony3[[#This Row],[nr]])=7,"stacjonarny",IF(LEN(telefony3[[#This Row],[nr]])=8,"komórkowy","zagraniczne"))</f>
        <v>stacjonarny</v>
      </c>
      <c r="F12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17" s="11">
        <v>45940361</v>
      </c>
      <c r="P1217" s="20">
        <v>42944</v>
      </c>
      <c r="Q1217" s="21">
        <v>0.50982638888888887</v>
      </c>
      <c r="R1217" s="21">
        <v>0.51537037037037037</v>
      </c>
      <c r="S1217" s="11" t="s">
        <v>8</v>
      </c>
      <c r="T1217" s="35">
        <v>8</v>
      </c>
      <c r="U1217" s="11"/>
    </row>
    <row r="1218" spans="1:21" hidden="1" x14ac:dyDescent="0.25">
      <c r="A1218">
        <v>9197309</v>
      </c>
      <c r="B1218" s="1">
        <v>42926</v>
      </c>
      <c r="C1218" s="2">
        <v>0.49488425925925927</v>
      </c>
      <c r="D1218" s="2">
        <v>0.50590277777777781</v>
      </c>
      <c r="E1218" t="str">
        <f>IF(LEN(telefony3[[#This Row],[nr]])=7,"stacjonarny",IF(LEN(telefony3[[#This Row],[nr]])=8,"komórkowy","zagraniczne"))</f>
        <v>stacjonarny</v>
      </c>
      <c r="F12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18" s="13">
        <v>3326913</v>
      </c>
      <c r="P1218" s="17">
        <v>42920</v>
      </c>
      <c r="Q1218" s="18">
        <v>0.50594907407407408</v>
      </c>
      <c r="R1218" s="18">
        <v>0.5154050925925926</v>
      </c>
      <c r="S1218" s="13" t="s">
        <v>9</v>
      </c>
      <c r="T1218" s="34">
        <v>14</v>
      </c>
      <c r="U1218" s="13"/>
    </row>
    <row r="1219" spans="1:21" hidden="1" x14ac:dyDescent="0.25">
      <c r="A1219">
        <v>7503173</v>
      </c>
      <c r="B1219" s="1">
        <v>42944</v>
      </c>
      <c r="C1219" s="2">
        <v>0.50390046296296298</v>
      </c>
      <c r="D1219" s="2">
        <v>0.50619212962962967</v>
      </c>
      <c r="E1219" t="str">
        <f>IF(LEN(telefony3[[#This Row],[nr]])=7,"stacjonarny",IF(LEN(telefony3[[#This Row],[nr]])=8,"komórkowy","zagraniczne"))</f>
        <v>stacjonarny</v>
      </c>
      <c r="F12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219" s="11">
        <v>2826868</v>
      </c>
      <c r="P1219" s="20">
        <v>42928</v>
      </c>
      <c r="Q1219" s="21">
        <v>0.51549768518518524</v>
      </c>
      <c r="R1219" s="21">
        <v>0.51550925925925928</v>
      </c>
      <c r="S1219" s="11" t="s">
        <v>9</v>
      </c>
      <c r="T1219" s="35">
        <v>1</v>
      </c>
      <c r="U1219" s="11"/>
    </row>
    <row r="1220" spans="1:21" hidden="1" x14ac:dyDescent="0.25">
      <c r="A1220">
        <v>8079505</v>
      </c>
      <c r="B1220" s="1">
        <v>42937</v>
      </c>
      <c r="C1220" s="2">
        <v>0.49811342592592595</v>
      </c>
      <c r="D1220" s="2">
        <v>0.5065277777777778</v>
      </c>
      <c r="E1220" t="str">
        <f>IF(LEN(telefony3[[#This Row],[nr]])=7,"stacjonarny",IF(LEN(telefony3[[#This Row],[nr]])=8,"komórkowy","zagraniczne"))</f>
        <v>stacjonarny</v>
      </c>
      <c r="F12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220" s="13">
        <v>2841969</v>
      </c>
      <c r="P1220" s="17">
        <v>42936</v>
      </c>
      <c r="Q1220" s="18">
        <v>0.51512731481481477</v>
      </c>
      <c r="R1220" s="18">
        <v>0.51556712962962958</v>
      </c>
      <c r="S1220" s="13" t="s">
        <v>9</v>
      </c>
      <c r="T1220" s="34">
        <v>1</v>
      </c>
      <c r="U1220" s="13"/>
    </row>
    <row r="1221" spans="1:21" hidden="1" x14ac:dyDescent="0.25">
      <c r="A1221">
        <v>68647777</v>
      </c>
      <c r="B1221" s="1">
        <v>42934</v>
      </c>
      <c r="C1221" s="2">
        <v>0.49968750000000001</v>
      </c>
      <c r="D1221" s="2">
        <v>0.50692129629629634</v>
      </c>
      <c r="E1221" t="str">
        <f>IF(LEN(telefony3[[#This Row],[nr]])=7,"stacjonarny",IF(LEN(telefony3[[#This Row],[nr]])=8,"komórkowy","zagraniczne"))</f>
        <v>komórkowy</v>
      </c>
      <c r="F12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221" s="11">
        <v>1797960</v>
      </c>
      <c r="P1221" s="20">
        <v>42921</v>
      </c>
      <c r="Q1221" s="21">
        <v>0.51026620370370368</v>
      </c>
      <c r="R1221" s="21">
        <v>0.51557870370370373</v>
      </c>
      <c r="S1221" s="11" t="s">
        <v>9</v>
      </c>
      <c r="T1221" s="35">
        <v>8</v>
      </c>
      <c r="U1221" s="11"/>
    </row>
    <row r="1222" spans="1:21" hidden="1" x14ac:dyDescent="0.25">
      <c r="A1222">
        <v>8929993</v>
      </c>
      <c r="B1222" s="1">
        <v>42929</v>
      </c>
      <c r="C1222" s="2">
        <v>0.50173611111111116</v>
      </c>
      <c r="D1222" s="2">
        <v>0.50722222222222224</v>
      </c>
      <c r="E1222" t="str">
        <f>IF(LEN(telefony3[[#This Row],[nr]])=7,"stacjonarny",IF(LEN(telefony3[[#This Row],[nr]])=8,"komórkowy","zagraniczne"))</f>
        <v>stacjonarny</v>
      </c>
      <c r="F12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22" s="13">
        <v>4681236</v>
      </c>
      <c r="P1222" s="17">
        <v>42922</v>
      </c>
      <c r="Q1222" s="18">
        <v>0.51452546296296298</v>
      </c>
      <c r="R1222" s="18">
        <v>0.51570601851851849</v>
      </c>
      <c r="S1222" s="13" t="s">
        <v>9</v>
      </c>
      <c r="T1222" s="34">
        <v>2</v>
      </c>
      <c r="U1222" s="13"/>
    </row>
    <row r="1223" spans="1:21" hidden="1" x14ac:dyDescent="0.25">
      <c r="A1223">
        <v>6801890</v>
      </c>
      <c r="B1223" s="1">
        <v>42933</v>
      </c>
      <c r="C1223" s="2">
        <v>0.50284722222222222</v>
      </c>
      <c r="D1223" s="2">
        <v>0.50736111111111115</v>
      </c>
      <c r="E1223" t="str">
        <f>IF(LEN(telefony3[[#This Row],[nr]])=7,"stacjonarny",IF(LEN(telefony3[[#This Row],[nr]])=8,"komórkowy","zagraniczne"))</f>
        <v>stacjonarny</v>
      </c>
      <c r="F12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223" s="11">
        <v>5881130</v>
      </c>
      <c r="P1223" s="20">
        <v>42943</v>
      </c>
      <c r="Q1223" s="21">
        <v>0.51086805555555559</v>
      </c>
      <c r="R1223" s="21">
        <v>0.516087962962963</v>
      </c>
      <c r="S1223" s="11" t="s">
        <v>9</v>
      </c>
      <c r="T1223" s="35">
        <v>8</v>
      </c>
      <c r="U1223" s="11"/>
    </row>
    <row r="1224" spans="1:21" hidden="1" x14ac:dyDescent="0.25">
      <c r="A1224">
        <v>9419117</v>
      </c>
      <c r="B1224" s="1">
        <v>42941</v>
      </c>
      <c r="C1224" s="2">
        <v>0.50545138888888885</v>
      </c>
      <c r="D1224" s="2">
        <v>0.50761574074074078</v>
      </c>
      <c r="E1224" t="str">
        <f>IF(LEN(telefony3[[#This Row],[nr]])=7,"stacjonarny",IF(LEN(telefony3[[#This Row],[nr]])=8,"komórkowy","zagraniczne"))</f>
        <v>stacjonarny</v>
      </c>
      <c r="F12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224" s="13">
        <v>43897696</v>
      </c>
      <c r="P1224" s="17">
        <v>42933</v>
      </c>
      <c r="Q1224" s="18">
        <v>0.51271990740740736</v>
      </c>
      <c r="R1224" s="18">
        <v>0.51616898148148149</v>
      </c>
      <c r="S1224" s="13" t="s">
        <v>8</v>
      </c>
      <c r="T1224" s="34">
        <v>5</v>
      </c>
      <c r="U1224" s="13"/>
    </row>
    <row r="1225" spans="1:21" hidden="1" x14ac:dyDescent="0.25">
      <c r="A1225">
        <v>9864502</v>
      </c>
      <c r="B1225" s="1">
        <v>42943</v>
      </c>
      <c r="C1225" s="2">
        <v>0.50722222222222224</v>
      </c>
      <c r="D1225" s="2">
        <v>0.50762731481481482</v>
      </c>
      <c r="E1225" t="str">
        <f>IF(LEN(telefony3[[#This Row],[nr]])=7,"stacjonarny",IF(LEN(telefony3[[#This Row],[nr]])=8,"komórkowy","zagraniczne"))</f>
        <v>stacjonarny</v>
      </c>
      <c r="F12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25" s="11">
        <v>6616163</v>
      </c>
      <c r="P1225" s="20">
        <v>42935</v>
      </c>
      <c r="Q1225" s="21">
        <v>0.51325231481481481</v>
      </c>
      <c r="R1225" s="21">
        <v>0.51627314814814818</v>
      </c>
      <c r="S1225" s="11" t="s">
        <v>9</v>
      </c>
      <c r="T1225" s="35">
        <v>5</v>
      </c>
      <c r="U1225" s="11"/>
    </row>
    <row r="1226" spans="1:21" hidden="1" x14ac:dyDescent="0.25">
      <c r="A1226">
        <v>8322522</v>
      </c>
      <c r="B1226" s="1">
        <v>42926</v>
      </c>
      <c r="C1226" s="2">
        <v>0.49674768518518519</v>
      </c>
      <c r="D1226" s="2">
        <v>0.50796296296296295</v>
      </c>
      <c r="E1226" t="str">
        <f>IF(LEN(telefony3[[#This Row],[nr]])=7,"stacjonarny",IF(LEN(telefony3[[#This Row],[nr]])=8,"komórkowy","zagraniczne"))</f>
        <v>stacjonarny</v>
      </c>
      <c r="F12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26" s="13">
        <v>71036125</v>
      </c>
      <c r="P1226" s="17">
        <v>42928</v>
      </c>
      <c r="Q1226" s="18">
        <v>0.50597222222222227</v>
      </c>
      <c r="R1226" s="18">
        <v>0.51633101851851848</v>
      </c>
      <c r="S1226" s="13" t="s">
        <v>8</v>
      </c>
      <c r="T1226" s="34">
        <v>15</v>
      </c>
      <c r="U1226" s="13"/>
    </row>
    <row r="1227" spans="1:21" hidden="1" x14ac:dyDescent="0.25">
      <c r="A1227">
        <v>2302227</v>
      </c>
      <c r="B1227" s="1">
        <v>42935</v>
      </c>
      <c r="C1227" s="2">
        <v>0.50219907407407405</v>
      </c>
      <c r="D1227" s="2">
        <v>0.50804398148148144</v>
      </c>
      <c r="E1227" t="str">
        <f>IF(LEN(telefony3[[#This Row],[nr]])=7,"stacjonarny",IF(LEN(telefony3[[#This Row],[nr]])=8,"komórkowy","zagraniczne"))</f>
        <v>stacjonarny</v>
      </c>
      <c r="F12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227" s="11">
        <v>3134379</v>
      </c>
      <c r="P1227" s="20">
        <v>42936</v>
      </c>
      <c r="Q1227" s="21">
        <v>0.508275462962963</v>
      </c>
      <c r="R1227" s="21">
        <v>0.51652777777777781</v>
      </c>
      <c r="S1227" s="11" t="s">
        <v>9</v>
      </c>
      <c r="T1227" s="35">
        <v>12</v>
      </c>
      <c r="U1227" s="11"/>
    </row>
    <row r="1228" spans="1:21" hidden="1" x14ac:dyDescent="0.25">
      <c r="A1228">
        <v>7841442</v>
      </c>
      <c r="B1228" s="1">
        <v>42923</v>
      </c>
      <c r="C1228" s="2">
        <v>0.50498842592592597</v>
      </c>
      <c r="D1228" s="2">
        <v>0.50807870370370367</v>
      </c>
      <c r="E1228" t="str">
        <f>IF(LEN(telefony3[[#This Row],[nr]])=7,"stacjonarny",IF(LEN(telefony3[[#This Row],[nr]])=8,"komórkowy","zagraniczne"))</f>
        <v>stacjonarny</v>
      </c>
      <c r="F12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228" s="13">
        <v>18503160</v>
      </c>
      <c r="P1228" s="17">
        <v>42926</v>
      </c>
      <c r="Q1228" s="18">
        <v>0.51157407407407407</v>
      </c>
      <c r="R1228" s="18">
        <v>0.51663194444444449</v>
      </c>
      <c r="S1228" s="13" t="s">
        <v>8</v>
      </c>
      <c r="T1228" s="34">
        <v>8</v>
      </c>
      <c r="U1228" s="13"/>
    </row>
    <row r="1229" spans="1:21" hidden="1" x14ac:dyDescent="0.25">
      <c r="A1229">
        <v>3656681</v>
      </c>
      <c r="B1229" s="1">
        <v>42943</v>
      </c>
      <c r="C1229" s="2">
        <v>0.50123842592592593</v>
      </c>
      <c r="D1229" s="2">
        <v>0.5084143518518518</v>
      </c>
      <c r="E1229" t="str">
        <f>IF(LEN(telefony3[[#This Row],[nr]])=7,"stacjonarny",IF(LEN(telefony3[[#This Row],[nr]])=8,"komórkowy","zagraniczne"))</f>
        <v>stacjonarny</v>
      </c>
      <c r="F12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229" s="11">
        <v>65923776</v>
      </c>
      <c r="P1229" s="20">
        <v>42921</v>
      </c>
      <c r="Q1229" s="21">
        <v>0.51388888888888884</v>
      </c>
      <c r="R1229" s="21">
        <v>0.51673611111111106</v>
      </c>
      <c r="S1229" s="11" t="s">
        <v>8</v>
      </c>
      <c r="T1229" s="35">
        <v>5</v>
      </c>
      <c r="U1229" s="11"/>
    </row>
    <row r="1230" spans="1:21" hidden="1" x14ac:dyDescent="0.25">
      <c r="A1230">
        <v>76777492</v>
      </c>
      <c r="B1230" s="1">
        <v>42928</v>
      </c>
      <c r="C1230" s="2">
        <v>0.50071759259259263</v>
      </c>
      <c r="D1230" s="2">
        <v>0.5085763888888889</v>
      </c>
      <c r="E1230" t="str">
        <f>IF(LEN(telefony3[[#This Row],[nr]])=7,"stacjonarny",IF(LEN(telefony3[[#This Row],[nr]])=8,"komórkowy","zagraniczne"))</f>
        <v>komórkowy</v>
      </c>
      <c r="F12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30" s="13">
        <v>9039872</v>
      </c>
      <c r="P1230" s="17">
        <v>42944</v>
      </c>
      <c r="Q1230" s="18">
        <v>0.50825231481481481</v>
      </c>
      <c r="R1230" s="18">
        <v>0.5168518518518519</v>
      </c>
      <c r="S1230" s="13" t="s">
        <v>9</v>
      </c>
      <c r="T1230" s="34">
        <v>13</v>
      </c>
      <c r="U1230" s="13"/>
    </row>
    <row r="1231" spans="1:21" hidden="1" x14ac:dyDescent="0.25">
      <c r="A1231">
        <v>6516836</v>
      </c>
      <c r="B1231" s="1">
        <v>42930</v>
      </c>
      <c r="C1231" s="2">
        <v>0.50812500000000005</v>
      </c>
      <c r="D1231" s="2">
        <v>0.50862268518518516</v>
      </c>
      <c r="E1231" t="str">
        <f>IF(LEN(telefony3[[#This Row],[nr]])=7,"stacjonarny",IF(LEN(telefony3[[#This Row],[nr]])=8,"komórkowy","zagraniczne"))</f>
        <v>stacjonarny</v>
      </c>
      <c r="F12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31" s="11">
        <v>8750619</v>
      </c>
      <c r="P1231" s="20">
        <v>42930</v>
      </c>
      <c r="Q1231" s="21">
        <v>0.51645833333333335</v>
      </c>
      <c r="R1231" s="21">
        <v>0.51701388888888888</v>
      </c>
      <c r="S1231" s="11" t="s">
        <v>9</v>
      </c>
      <c r="T1231" s="35">
        <v>1</v>
      </c>
      <c r="U1231" s="11"/>
    </row>
    <row r="1232" spans="1:21" hidden="1" x14ac:dyDescent="0.25">
      <c r="A1232">
        <v>3360951</v>
      </c>
      <c r="B1232" s="1">
        <v>42934</v>
      </c>
      <c r="C1232" s="2">
        <v>0.50384259259259256</v>
      </c>
      <c r="D1232" s="2">
        <v>0.50868055555555558</v>
      </c>
      <c r="E1232" t="str">
        <f>IF(LEN(telefony3[[#This Row],[nr]])=7,"stacjonarny",IF(LEN(telefony3[[#This Row],[nr]])=8,"komórkowy","zagraniczne"))</f>
        <v>stacjonarny</v>
      </c>
      <c r="F12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232" s="13">
        <v>3095218</v>
      </c>
      <c r="P1232" s="17">
        <v>42926</v>
      </c>
      <c r="Q1232" s="18">
        <v>0.50635416666666666</v>
      </c>
      <c r="R1232" s="18">
        <v>0.51716435185185183</v>
      </c>
      <c r="S1232" s="13" t="s">
        <v>9</v>
      </c>
      <c r="T1232" s="34">
        <v>16</v>
      </c>
      <c r="U1232" s="13"/>
    </row>
    <row r="1233" spans="1:21" hidden="1" x14ac:dyDescent="0.25">
      <c r="A1233">
        <v>1579531</v>
      </c>
      <c r="B1233" s="1">
        <v>42921</v>
      </c>
      <c r="C1233" s="2">
        <v>0.50134259259259262</v>
      </c>
      <c r="D1233" s="2">
        <v>0.50873842592592589</v>
      </c>
      <c r="E1233" t="str">
        <f>IF(LEN(telefony3[[#This Row],[nr]])=7,"stacjonarny",IF(LEN(telefony3[[#This Row],[nr]])=8,"komórkowy","zagraniczne"))</f>
        <v>stacjonarny</v>
      </c>
      <c r="F12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233" s="11">
        <v>1223816</v>
      </c>
      <c r="P1233" s="20">
        <v>42926</v>
      </c>
      <c r="Q1233" s="21">
        <v>0.51116898148148149</v>
      </c>
      <c r="R1233" s="21">
        <v>0.51718750000000002</v>
      </c>
      <c r="S1233" s="11" t="s">
        <v>9</v>
      </c>
      <c r="T1233" s="35">
        <v>9</v>
      </c>
      <c r="U1233" s="11"/>
    </row>
    <row r="1234" spans="1:21" x14ac:dyDescent="0.25">
      <c r="A1234">
        <v>4546455</v>
      </c>
      <c r="B1234" s="1">
        <v>42919</v>
      </c>
      <c r="C1234" s="2">
        <v>0.50089120370370366</v>
      </c>
      <c r="D1234" s="2">
        <v>0.50876157407407407</v>
      </c>
      <c r="E1234" t="str">
        <f>IF(LEN(telefony3[[#This Row],[nr]])=7,"stacjonarny",IF(LEN(telefony3[[#This Row],[nr]])=8,"komórkowy","zagraniczne"))</f>
        <v>stacjonarny</v>
      </c>
      <c r="F12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34" s="13">
        <v>63141248</v>
      </c>
      <c r="P1234" s="17">
        <v>42929</v>
      </c>
      <c r="Q1234" s="18">
        <v>0.51224537037037032</v>
      </c>
      <c r="R1234" s="18">
        <v>0.51730324074074074</v>
      </c>
      <c r="S1234" s="13" t="s">
        <v>8</v>
      </c>
      <c r="T1234" s="34">
        <v>8</v>
      </c>
      <c r="U1234" s="13"/>
    </row>
    <row r="1235" spans="1:21" hidden="1" x14ac:dyDescent="0.25">
      <c r="A1235">
        <v>6730442</v>
      </c>
      <c r="B1235" s="1">
        <v>42920</v>
      </c>
      <c r="C1235" s="2">
        <v>0.50063657407407403</v>
      </c>
      <c r="D1235" s="2">
        <v>0.50876157407407407</v>
      </c>
      <c r="E1235" t="str">
        <f>IF(LEN(telefony3[[#This Row],[nr]])=7,"stacjonarny",IF(LEN(telefony3[[#This Row],[nr]])=8,"komórkowy","zagraniczne"))</f>
        <v>stacjonarny</v>
      </c>
      <c r="F12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35" s="11">
        <v>28601187</v>
      </c>
      <c r="P1235" s="20">
        <v>42936</v>
      </c>
      <c r="Q1235" s="21">
        <v>0.51511574074074074</v>
      </c>
      <c r="R1235" s="21">
        <v>0.51787037037037043</v>
      </c>
      <c r="S1235" s="11" t="s">
        <v>8</v>
      </c>
      <c r="T1235" s="35">
        <v>4</v>
      </c>
      <c r="U1235" s="11"/>
    </row>
    <row r="1236" spans="1:21" hidden="1" x14ac:dyDescent="0.25">
      <c r="A1236">
        <v>77607017</v>
      </c>
      <c r="B1236" s="1">
        <v>42944</v>
      </c>
      <c r="C1236" s="2">
        <v>0.49858796296296298</v>
      </c>
      <c r="D1236" s="2">
        <v>0.50891203703703702</v>
      </c>
      <c r="E1236" t="str">
        <f>IF(LEN(telefony3[[#This Row],[nr]])=7,"stacjonarny",IF(LEN(telefony3[[#This Row],[nr]])=8,"komórkowy","zagraniczne"))</f>
        <v>komórkowy</v>
      </c>
      <c r="F12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36" s="13">
        <v>39663331</v>
      </c>
      <c r="P1236" s="17">
        <v>42941</v>
      </c>
      <c r="Q1236" s="18">
        <v>0.51447916666666671</v>
      </c>
      <c r="R1236" s="18">
        <v>0.51800925925925922</v>
      </c>
      <c r="S1236" s="13" t="s">
        <v>8</v>
      </c>
      <c r="T1236" s="34">
        <v>6</v>
      </c>
      <c r="U1236" s="13"/>
    </row>
    <row r="1237" spans="1:21" hidden="1" x14ac:dyDescent="0.25">
      <c r="A1237">
        <v>6999348</v>
      </c>
      <c r="B1237" s="1">
        <v>42947</v>
      </c>
      <c r="C1237" s="2">
        <v>0.50065972222222221</v>
      </c>
      <c r="D1237" s="2">
        <v>0.50898148148148148</v>
      </c>
      <c r="E1237" t="str">
        <f>IF(LEN(telefony3[[#This Row],[nr]])=7,"stacjonarny",IF(LEN(telefony3[[#This Row],[nr]])=8,"komórkowy","zagraniczne"))</f>
        <v>stacjonarny</v>
      </c>
      <c r="F12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37" s="11">
        <v>19638469</v>
      </c>
      <c r="P1237" s="20">
        <v>42933</v>
      </c>
      <c r="Q1237" s="21">
        <v>0.50768518518518524</v>
      </c>
      <c r="R1237" s="21">
        <v>0.51817129629629632</v>
      </c>
      <c r="S1237" s="11" t="s">
        <v>8</v>
      </c>
      <c r="T1237" s="35">
        <v>16</v>
      </c>
      <c r="U1237" s="11"/>
    </row>
    <row r="1238" spans="1:21" hidden="1" x14ac:dyDescent="0.25">
      <c r="A1238">
        <v>7743548</v>
      </c>
      <c r="B1238" s="1">
        <v>42927</v>
      </c>
      <c r="C1238" s="2">
        <v>0.50376157407407407</v>
      </c>
      <c r="D1238" s="2">
        <v>0.50907407407407412</v>
      </c>
      <c r="E1238" t="str">
        <f>IF(LEN(telefony3[[#This Row],[nr]])=7,"stacjonarny",IF(LEN(telefony3[[#This Row],[nr]])=8,"komórkowy","zagraniczne"))</f>
        <v>stacjonarny</v>
      </c>
      <c r="F12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38" s="13">
        <v>21677804</v>
      </c>
      <c r="P1238" s="17">
        <v>42926</v>
      </c>
      <c r="Q1238" s="18">
        <v>0.51328703703703704</v>
      </c>
      <c r="R1238" s="18">
        <v>0.51821759259259259</v>
      </c>
      <c r="S1238" s="13" t="s">
        <v>8</v>
      </c>
      <c r="T1238" s="34">
        <v>8</v>
      </c>
      <c r="U1238" s="13"/>
    </row>
    <row r="1239" spans="1:21" hidden="1" x14ac:dyDescent="0.25">
      <c r="A1239">
        <v>3983714</v>
      </c>
      <c r="B1239" s="1">
        <v>42947</v>
      </c>
      <c r="C1239" s="2">
        <v>0.49849537037037039</v>
      </c>
      <c r="D1239" s="2">
        <v>0.5092592592592593</v>
      </c>
      <c r="E1239" t="str">
        <f>IF(LEN(telefony3[[#This Row],[nr]])=7,"stacjonarny",IF(LEN(telefony3[[#This Row],[nr]])=8,"komórkowy","zagraniczne"))</f>
        <v>stacjonarny</v>
      </c>
      <c r="F12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39" s="11">
        <v>3287315</v>
      </c>
      <c r="P1239" s="20">
        <v>42934</v>
      </c>
      <c r="Q1239" s="21">
        <v>0.51627314814814818</v>
      </c>
      <c r="R1239" s="21">
        <v>0.51844907407407403</v>
      </c>
      <c r="S1239" s="11" t="s">
        <v>9</v>
      </c>
      <c r="T1239" s="35">
        <v>4</v>
      </c>
      <c r="U1239" s="11"/>
    </row>
    <row r="1240" spans="1:21" hidden="1" x14ac:dyDescent="0.25">
      <c r="A1240">
        <v>1867016</v>
      </c>
      <c r="B1240" s="1">
        <v>42919</v>
      </c>
      <c r="C1240" s="2">
        <v>0.50910879629629635</v>
      </c>
      <c r="D1240" s="2">
        <v>0.50930555555555557</v>
      </c>
      <c r="E1240" t="str">
        <f>IF(LEN(telefony3[[#This Row],[nr]])=7,"stacjonarny",IF(LEN(telefony3[[#This Row],[nr]])=8,"komórkowy","zagraniczne"))</f>
        <v>stacjonarny</v>
      </c>
      <c r="F12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40" s="13">
        <v>4060894</v>
      </c>
      <c r="P1240" s="17">
        <v>42944</v>
      </c>
      <c r="Q1240" s="18">
        <v>0.51730324074074074</v>
      </c>
      <c r="R1240" s="18">
        <v>0.51848379629629626</v>
      </c>
      <c r="S1240" s="13" t="s">
        <v>9</v>
      </c>
      <c r="T1240" s="34">
        <v>2</v>
      </c>
      <c r="U1240" s="13"/>
    </row>
    <row r="1241" spans="1:21" hidden="1" x14ac:dyDescent="0.25">
      <c r="A1241">
        <v>41144838</v>
      </c>
      <c r="B1241" s="1">
        <v>42927</v>
      </c>
      <c r="C1241" s="2">
        <v>0.49949074074074074</v>
      </c>
      <c r="D1241" s="2">
        <v>0.50931712962962961</v>
      </c>
      <c r="E1241" t="str">
        <f>IF(LEN(telefony3[[#This Row],[nr]])=7,"stacjonarny",IF(LEN(telefony3[[#This Row],[nr]])=8,"komórkowy","zagraniczne"))</f>
        <v>komórkowy</v>
      </c>
      <c r="F12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41" s="11">
        <v>73284745</v>
      </c>
      <c r="P1241" s="20">
        <v>42920</v>
      </c>
      <c r="Q1241" s="21">
        <v>0.51451388888888894</v>
      </c>
      <c r="R1241" s="21">
        <v>0.51857638888888891</v>
      </c>
      <c r="S1241" s="11" t="s">
        <v>8</v>
      </c>
      <c r="T1241" s="35">
        <v>6</v>
      </c>
      <c r="U1241" s="11"/>
    </row>
    <row r="1242" spans="1:21" hidden="1" x14ac:dyDescent="0.25">
      <c r="A1242">
        <v>3136675</v>
      </c>
      <c r="B1242" s="1">
        <v>42936</v>
      </c>
      <c r="C1242" s="2">
        <v>0.49833333333333335</v>
      </c>
      <c r="D1242" s="2">
        <v>0.50942129629629629</v>
      </c>
      <c r="E1242" t="str">
        <f>IF(LEN(telefony3[[#This Row],[nr]])=7,"stacjonarny",IF(LEN(telefony3[[#This Row],[nr]])=8,"komórkowy","zagraniczne"))</f>
        <v>stacjonarny</v>
      </c>
      <c r="F12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42" s="13">
        <v>6401011</v>
      </c>
      <c r="P1242" s="17">
        <v>42942</v>
      </c>
      <c r="Q1242" s="18">
        <v>0.51140046296296293</v>
      </c>
      <c r="R1242" s="18">
        <v>0.5186574074074074</v>
      </c>
      <c r="S1242" s="13" t="s">
        <v>9</v>
      </c>
      <c r="T1242" s="34">
        <v>11</v>
      </c>
      <c r="U1242" s="13"/>
    </row>
    <row r="1243" spans="1:21" hidden="1" x14ac:dyDescent="0.25">
      <c r="A1243">
        <v>8885606</v>
      </c>
      <c r="B1243" s="1">
        <v>42920</v>
      </c>
      <c r="C1243" s="2">
        <v>0.49984953703703705</v>
      </c>
      <c r="D1243" s="2">
        <v>0.50960648148148147</v>
      </c>
      <c r="E1243" t="str">
        <f>IF(LEN(telefony3[[#This Row],[nr]])=7,"stacjonarny",IF(LEN(telefony3[[#This Row],[nr]])=8,"komórkowy","zagraniczne"))</f>
        <v>stacjonarny</v>
      </c>
      <c r="F12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43" s="11">
        <v>9865716</v>
      </c>
      <c r="P1243" s="20">
        <v>42920</v>
      </c>
      <c r="Q1243" s="21">
        <v>0.51076388888888891</v>
      </c>
      <c r="R1243" s="21">
        <v>0.51890046296296299</v>
      </c>
      <c r="S1243" s="11" t="s">
        <v>9</v>
      </c>
      <c r="T1243" s="35">
        <v>12</v>
      </c>
      <c r="U1243" s="11"/>
    </row>
    <row r="1244" spans="1:21" hidden="1" x14ac:dyDescent="0.25">
      <c r="A1244">
        <v>52468382</v>
      </c>
      <c r="B1244" s="1">
        <v>42937</v>
      </c>
      <c r="C1244" s="2">
        <v>0.50840277777777776</v>
      </c>
      <c r="D1244" s="2">
        <v>0.50968749999999996</v>
      </c>
      <c r="E1244" t="str">
        <f>IF(LEN(telefony3[[#This Row],[nr]])=7,"stacjonarny",IF(LEN(telefony3[[#This Row],[nr]])=8,"komórkowy","zagraniczne"))</f>
        <v>komórkowy</v>
      </c>
      <c r="F12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44" s="13">
        <v>84684423</v>
      </c>
      <c r="P1244" s="17">
        <v>42937</v>
      </c>
      <c r="Q1244" s="18">
        <v>0.51520833333333338</v>
      </c>
      <c r="R1244" s="18">
        <v>0.51918981481481485</v>
      </c>
      <c r="S1244" s="13" t="s">
        <v>8</v>
      </c>
      <c r="T1244" s="34">
        <v>6</v>
      </c>
      <c r="U1244" s="13"/>
    </row>
    <row r="1245" spans="1:21" hidden="1" x14ac:dyDescent="0.25">
      <c r="A1245">
        <v>3767866</v>
      </c>
      <c r="B1245" s="1">
        <v>42947</v>
      </c>
      <c r="C1245" s="2">
        <v>0.5040972222222222</v>
      </c>
      <c r="D1245" s="2">
        <v>0.50971064814814815</v>
      </c>
      <c r="E1245" t="str">
        <f>IF(LEN(telefony3[[#This Row],[nr]])=7,"stacjonarny",IF(LEN(telefony3[[#This Row],[nr]])=8,"komórkowy","zagraniczne"))</f>
        <v>stacjonarny</v>
      </c>
      <c r="F12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245" s="11">
        <v>8223406</v>
      </c>
      <c r="P1245" s="20">
        <v>42944</v>
      </c>
      <c r="Q1245" s="21">
        <v>0.51908564814814817</v>
      </c>
      <c r="R1245" s="21">
        <v>0.51929398148148154</v>
      </c>
      <c r="S1245" s="11" t="s">
        <v>9</v>
      </c>
      <c r="T1245" s="35">
        <v>1</v>
      </c>
      <c r="U1245" s="11"/>
    </row>
    <row r="1246" spans="1:21" hidden="1" x14ac:dyDescent="0.25">
      <c r="A1246">
        <v>2355456</v>
      </c>
      <c r="B1246" s="1">
        <v>42941</v>
      </c>
      <c r="C1246" s="2">
        <v>0.50027777777777782</v>
      </c>
      <c r="D1246" s="2">
        <v>0.50983796296296291</v>
      </c>
      <c r="E1246" t="str">
        <f>IF(LEN(telefony3[[#This Row],[nr]])=7,"stacjonarny",IF(LEN(telefony3[[#This Row],[nr]])=8,"komórkowy","zagraniczne"))</f>
        <v>stacjonarny</v>
      </c>
      <c r="F12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46" s="13">
        <v>9827875</v>
      </c>
      <c r="P1246" s="17">
        <v>42940</v>
      </c>
      <c r="Q1246" s="18">
        <v>0.51512731481481477</v>
      </c>
      <c r="R1246" s="18">
        <v>0.51954861111111106</v>
      </c>
      <c r="S1246" s="13" t="s">
        <v>9</v>
      </c>
      <c r="T1246" s="34">
        <v>7</v>
      </c>
      <c r="U1246" s="13"/>
    </row>
    <row r="1247" spans="1:21" hidden="1" x14ac:dyDescent="0.25">
      <c r="A1247">
        <v>5512237</v>
      </c>
      <c r="B1247" s="1">
        <v>42923</v>
      </c>
      <c r="C1247" s="2">
        <v>0.50883101851851853</v>
      </c>
      <c r="D1247" s="2">
        <v>0.50998842592592597</v>
      </c>
      <c r="E1247" t="str">
        <f>IF(LEN(telefony3[[#This Row],[nr]])=7,"stacjonarny",IF(LEN(telefony3[[#This Row],[nr]])=8,"komórkowy","zagraniczne"))</f>
        <v>stacjonarny</v>
      </c>
      <c r="F12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47" s="11">
        <v>5356378</v>
      </c>
      <c r="P1247" s="20">
        <v>42947</v>
      </c>
      <c r="Q1247" s="21">
        <v>0.51811342592592591</v>
      </c>
      <c r="R1247" s="21">
        <v>0.51965277777777774</v>
      </c>
      <c r="S1247" s="11" t="s">
        <v>9</v>
      </c>
      <c r="T1247" s="35">
        <v>3</v>
      </c>
      <c r="U1247" s="11"/>
    </row>
    <row r="1248" spans="1:21" hidden="1" x14ac:dyDescent="0.25">
      <c r="A1248">
        <v>3897347</v>
      </c>
      <c r="B1248" s="1">
        <v>42919</v>
      </c>
      <c r="C1248" s="2">
        <v>0.50549768518518523</v>
      </c>
      <c r="D1248" s="2">
        <v>0.5100231481481482</v>
      </c>
      <c r="E1248" t="str">
        <f>IF(LEN(telefony3[[#This Row],[nr]])=7,"stacjonarny",IF(LEN(telefony3[[#This Row],[nr]])=8,"komórkowy","zagraniczne"))</f>
        <v>stacjonarny</v>
      </c>
      <c r="F12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248" s="13">
        <v>2557668</v>
      </c>
      <c r="P1248" s="17">
        <v>42923</v>
      </c>
      <c r="Q1248" s="18">
        <v>0.51253472222222218</v>
      </c>
      <c r="R1248" s="18">
        <v>0.51974537037037039</v>
      </c>
      <c r="S1248" s="13" t="s">
        <v>9</v>
      </c>
      <c r="T1248" s="34">
        <v>11</v>
      </c>
      <c r="U1248" s="13"/>
    </row>
    <row r="1249" spans="1:21" hidden="1" x14ac:dyDescent="0.25">
      <c r="A1249">
        <v>1816002</v>
      </c>
      <c r="B1249" s="1">
        <v>42929</v>
      </c>
      <c r="C1249" s="2">
        <v>0.50732638888888892</v>
      </c>
      <c r="D1249" s="2">
        <v>0.51005787037037043</v>
      </c>
      <c r="E1249" t="str">
        <f>IF(LEN(telefony3[[#This Row],[nr]])=7,"stacjonarny",IF(LEN(telefony3[[#This Row],[nr]])=8,"komórkowy","zagraniczne"))</f>
        <v>stacjonarny</v>
      </c>
      <c r="F12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249" s="11">
        <v>6024447</v>
      </c>
      <c r="P1249" s="20">
        <v>42934</v>
      </c>
      <c r="Q1249" s="21">
        <v>0.51164351851851853</v>
      </c>
      <c r="R1249" s="21">
        <v>0.51975694444444442</v>
      </c>
      <c r="S1249" s="11" t="s">
        <v>9</v>
      </c>
      <c r="T1249" s="35">
        <v>12</v>
      </c>
      <c r="U1249" s="11"/>
    </row>
    <row r="1250" spans="1:21" hidden="1" x14ac:dyDescent="0.25">
      <c r="A1250">
        <v>9127211929</v>
      </c>
      <c r="B1250" s="1">
        <v>42934</v>
      </c>
      <c r="C1250" s="2">
        <v>0.50648148148148153</v>
      </c>
      <c r="D1250" s="2">
        <v>0.51042824074074078</v>
      </c>
      <c r="E1250" t="str">
        <f>IF(LEN(telefony3[[#This Row],[nr]])=7,"stacjonarny",IF(LEN(telefony3[[#This Row],[nr]])=8,"komórkowy","zagraniczne"))</f>
        <v>zagraniczne</v>
      </c>
      <c r="F12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250" s="13">
        <v>3407358</v>
      </c>
      <c r="P1250" s="17">
        <v>42921</v>
      </c>
      <c r="Q1250" s="18">
        <v>0.51827546296296301</v>
      </c>
      <c r="R1250" s="18">
        <v>0.51986111111111111</v>
      </c>
      <c r="S1250" s="13" t="s">
        <v>9</v>
      </c>
      <c r="T1250" s="34">
        <v>3</v>
      </c>
      <c r="U1250" s="13"/>
    </row>
    <row r="1251" spans="1:21" hidden="1" x14ac:dyDescent="0.25">
      <c r="A1251">
        <v>4471828</v>
      </c>
      <c r="B1251" s="1">
        <v>42930</v>
      </c>
      <c r="C1251" s="2">
        <v>0.50378472222222226</v>
      </c>
      <c r="D1251" s="2">
        <v>0.51043981481481482</v>
      </c>
      <c r="E1251" t="str">
        <f>IF(LEN(telefony3[[#This Row],[nr]])=7,"stacjonarny",IF(LEN(telefony3[[#This Row],[nr]])=8,"komórkowy","zagraniczne"))</f>
        <v>stacjonarny</v>
      </c>
      <c r="F12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251" s="11">
        <v>81613163</v>
      </c>
      <c r="P1251" s="20">
        <v>42919</v>
      </c>
      <c r="Q1251" s="21">
        <v>0.5175925925925926</v>
      </c>
      <c r="R1251" s="21">
        <v>0.52021990740740742</v>
      </c>
      <c r="S1251" s="11" t="s">
        <v>8</v>
      </c>
      <c r="T1251" s="35">
        <v>4</v>
      </c>
      <c r="U1251" s="11"/>
    </row>
    <row r="1252" spans="1:21" hidden="1" x14ac:dyDescent="0.25">
      <c r="A1252">
        <v>4520226</v>
      </c>
      <c r="B1252" s="1">
        <v>42947</v>
      </c>
      <c r="C1252" s="2">
        <v>0.49903935185185183</v>
      </c>
      <c r="D1252" s="2">
        <v>0.51059027777777777</v>
      </c>
      <c r="E1252" t="str">
        <f>IF(LEN(telefony3[[#This Row],[nr]])=7,"stacjonarny",IF(LEN(telefony3[[#This Row],[nr]])=8,"komórkowy","zagraniczne"))</f>
        <v>stacjonarny</v>
      </c>
      <c r="F12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52" s="13">
        <v>8253162</v>
      </c>
      <c r="P1252" s="17">
        <v>42933</v>
      </c>
      <c r="Q1252" s="18">
        <v>0.51468749999999996</v>
      </c>
      <c r="R1252" s="18">
        <v>0.5204050925925926</v>
      </c>
      <c r="S1252" s="13" t="s">
        <v>9</v>
      </c>
      <c r="T1252" s="34">
        <v>9</v>
      </c>
      <c r="U1252" s="13"/>
    </row>
    <row r="1253" spans="1:21" hidden="1" x14ac:dyDescent="0.25">
      <c r="A1253">
        <v>5131341</v>
      </c>
      <c r="B1253" s="1">
        <v>42928</v>
      </c>
      <c r="C1253" s="2">
        <v>0.50974537037037038</v>
      </c>
      <c r="D1253" s="2">
        <v>0.51072916666666668</v>
      </c>
      <c r="E1253" t="str">
        <f>IF(LEN(telefony3[[#This Row],[nr]])=7,"stacjonarny",IF(LEN(telefony3[[#This Row],[nr]])=8,"komórkowy","zagraniczne"))</f>
        <v>stacjonarny</v>
      </c>
      <c r="F12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53" s="11">
        <v>96381896</v>
      </c>
      <c r="P1253" s="20">
        <v>42935</v>
      </c>
      <c r="Q1253" s="21">
        <v>0.5173726851851852</v>
      </c>
      <c r="R1253" s="21">
        <v>0.52055555555555555</v>
      </c>
      <c r="S1253" s="11" t="s">
        <v>8</v>
      </c>
      <c r="T1253" s="35">
        <v>5</v>
      </c>
      <c r="U1253" s="11"/>
    </row>
    <row r="1254" spans="1:21" hidden="1" x14ac:dyDescent="0.25">
      <c r="A1254">
        <v>9028434625</v>
      </c>
      <c r="B1254" s="1">
        <v>42944</v>
      </c>
      <c r="C1254" s="2">
        <v>0.50208333333333333</v>
      </c>
      <c r="D1254" s="2">
        <v>0.5110069444444445</v>
      </c>
      <c r="E1254" t="str">
        <f>IF(LEN(telefony3[[#This Row],[nr]])=7,"stacjonarny",IF(LEN(telefony3[[#This Row],[nr]])=8,"komórkowy","zagraniczne"))</f>
        <v>zagraniczne</v>
      </c>
      <c r="F12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254" s="13">
        <v>3539762</v>
      </c>
      <c r="P1254" s="17">
        <v>42936</v>
      </c>
      <c r="Q1254" s="18">
        <v>0.51028935185185187</v>
      </c>
      <c r="R1254" s="18">
        <v>0.52089120370370368</v>
      </c>
      <c r="S1254" s="13" t="s">
        <v>9</v>
      </c>
      <c r="T1254" s="34">
        <v>16</v>
      </c>
      <c r="U1254" s="13"/>
    </row>
    <row r="1255" spans="1:21" hidden="1" x14ac:dyDescent="0.25">
      <c r="A1255">
        <v>6051341</v>
      </c>
      <c r="B1255" s="1">
        <v>42947</v>
      </c>
      <c r="C1255" s="2">
        <v>0.50980324074074079</v>
      </c>
      <c r="D1255" s="2">
        <v>0.51123842592592594</v>
      </c>
      <c r="E1255" t="str">
        <f>IF(LEN(telefony3[[#This Row],[nr]])=7,"stacjonarny",IF(LEN(telefony3[[#This Row],[nr]])=8,"komórkowy","zagraniczne"))</f>
        <v>stacjonarny</v>
      </c>
      <c r="F12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255" s="11">
        <v>6242177</v>
      </c>
      <c r="P1255" s="20">
        <v>42944</v>
      </c>
      <c r="Q1255" s="21">
        <v>0.5138773148148148</v>
      </c>
      <c r="R1255" s="21">
        <v>0.52096064814814813</v>
      </c>
      <c r="S1255" s="11" t="s">
        <v>9</v>
      </c>
      <c r="T1255" s="35">
        <v>11</v>
      </c>
      <c r="U1255" s="11"/>
    </row>
    <row r="1256" spans="1:21" hidden="1" x14ac:dyDescent="0.25">
      <c r="A1256">
        <v>6551880</v>
      </c>
      <c r="B1256" s="1">
        <v>42935</v>
      </c>
      <c r="C1256" s="2">
        <v>0.50756944444444441</v>
      </c>
      <c r="D1256" s="2">
        <v>0.51126157407407402</v>
      </c>
      <c r="E1256" t="str">
        <f>IF(LEN(telefony3[[#This Row],[nr]])=7,"stacjonarny",IF(LEN(telefony3[[#This Row],[nr]])=8,"komórkowy","zagraniczne"))</f>
        <v>stacjonarny</v>
      </c>
      <c r="F12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256" s="13">
        <v>2509631</v>
      </c>
      <c r="P1256" s="17">
        <v>42941</v>
      </c>
      <c r="Q1256" s="18">
        <v>0.51025462962962964</v>
      </c>
      <c r="R1256" s="18">
        <v>0.52134259259259264</v>
      </c>
      <c r="S1256" s="13" t="s">
        <v>9</v>
      </c>
      <c r="T1256" s="34">
        <v>16</v>
      </c>
      <c r="U1256" s="13"/>
    </row>
    <row r="1257" spans="1:21" hidden="1" x14ac:dyDescent="0.25">
      <c r="A1257">
        <v>89814525</v>
      </c>
      <c r="B1257" s="1">
        <v>42926</v>
      </c>
      <c r="C1257" s="2">
        <v>0.51090277777777782</v>
      </c>
      <c r="D1257" s="2">
        <v>0.51175925925925925</v>
      </c>
      <c r="E1257" t="str">
        <f>IF(LEN(telefony3[[#This Row],[nr]])=7,"stacjonarny",IF(LEN(telefony3[[#This Row],[nr]])=8,"komórkowy","zagraniczne"))</f>
        <v>komórkowy</v>
      </c>
      <c r="F12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57" s="11">
        <v>9340299</v>
      </c>
      <c r="P1257" s="20">
        <v>42943</v>
      </c>
      <c r="Q1257" s="21">
        <v>0.52034722222222218</v>
      </c>
      <c r="R1257" s="21">
        <v>0.52137731481481486</v>
      </c>
      <c r="S1257" s="11" t="s">
        <v>9</v>
      </c>
      <c r="T1257" s="35">
        <v>2</v>
      </c>
      <c r="U1257" s="11"/>
    </row>
    <row r="1258" spans="1:21" hidden="1" x14ac:dyDescent="0.25">
      <c r="A1258">
        <v>4133182</v>
      </c>
      <c r="B1258" s="1">
        <v>42929</v>
      </c>
      <c r="C1258" s="2">
        <v>0.51061342592592596</v>
      </c>
      <c r="D1258" s="2">
        <v>0.5118287037037037</v>
      </c>
      <c r="E1258" t="str">
        <f>IF(LEN(telefony3[[#This Row],[nr]])=7,"stacjonarny",IF(LEN(telefony3[[#This Row],[nr]])=8,"komórkowy","zagraniczne"))</f>
        <v>stacjonarny</v>
      </c>
      <c r="F12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58" s="13">
        <v>4469748</v>
      </c>
      <c r="P1258" s="17">
        <v>42923</v>
      </c>
      <c r="Q1258" s="18">
        <v>0.51744212962962965</v>
      </c>
      <c r="R1258" s="18">
        <v>0.52157407407407408</v>
      </c>
      <c r="S1258" s="13" t="s">
        <v>9</v>
      </c>
      <c r="T1258" s="34">
        <v>6</v>
      </c>
      <c r="U1258" s="13"/>
    </row>
    <row r="1259" spans="1:21" hidden="1" x14ac:dyDescent="0.25">
      <c r="A1259">
        <v>1207918</v>
      </c>
      <c r="B1259" s="1">
        <v>42930</v>
      </c>
      <c r="C1259" s="2">
        <v>0.50126157407407412</v>
      </c>
      <c r="D1259" s="2">
        <v>0.51184027777777774</v>
      </c>
      <c r="E1259" t="str">
        <f>IF(LEN(telefony3[[#This Row],[nr]])=7,"stacjonarny",IF(LEN(telefony3[[#This Row],[nr]])=8,"komórkowy","zagraniczne"))</f>
        <v>stacjonarny</v>
      </c>
      <c r="F12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59" s="11">
        <v>9849071</v>
      </c>
      <c r="P1259" s="20">
        <v>42928</v>
      </c>
      <c r="Q1259" s="21">
        <v>0.51561342592592596</v>
      </c>
      <c r="R1259" s="21">
        <v>0.52171296296296299</v>
      </c>
      <c r="S1259" s="11" t="s">
        <v>9</v>
      </c>
      <c r="T1259" s="35">
        <v>9</v>
      </c>
      <c r="U1259" s="11"/>
    </row>
    <row r="1260" spans="1:21" hidden="1" x14ac:dyDescent="0.25">
      <c r="A1260">
        <v>7507354</v>
      </c>
      <c r="B1260" s="1">
        <v>42922</v>
      </c>
      <c r="C1260" s="2">
        <v>0.50700231481481484</v>
      </c>
      <c r="D1260" s="2">
        <v>0.51186342592592593</v>
      </c>
      <c r="E1260" t="str">
        <f>IF(LEN(telefony3[[#This Row],[nr]])=7,"stacjonarny",IF(LEN(telefony3[[#This Row],[nr]])=8,"komórkowy","zagraniczne"))</f>
        <v>stacjonarny</v>
      </c>
      <c r="F12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260" s="13">
        <v>6218089</v>
      </c>
      <c r="P1260" s="17">
        <v>42942</v>
      </c>
      <c r="Q1260" s="18">
        <v>0.51712962962962961</v>
      </c>
      <c r="R1260" s="18">
        <v>0.52177083333333329</v>
      </c>
      <c r="S1260" s="13" t="s">
        <v>9</v>
      </c>
      <c r="T1260" s="34">
        <v>7</v>
      </c>
      <c r="U1260" s="13"/>
    </row>
    <row r="1261" spans="1:21" hidden="1" x14ac:dyDescent="0.25">
      <c r="A1261">
        <v>1197931</v>
      </c>
      <c r="B1261" s="1">
        <v>42930</v>
      </c>
      <c r="C1261" s="2">
        <v>0.51179398148148147</v>
      </c>
      <c r="D1261" s="2">
        <v>0.51231481481481478</v>
      </c>
      <c r="E1261" t="str">
        <f>IF(LEN(telefony3[[#This Row],[nr]])=7,"stacjonarny",IF(LEN(telefony3[[#This Row],[nr]])=8,"komórkowy","zagraniczne"))</f>
        <v>stacjonarny</v>
      </c>
      <c r="F12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61" s="11">
        <v>12919749</v>
      </c>
      <c r="P1261" s="20">
        <v>42934</v>
      </c>
      <c r="Q1261" s="21">
        <v>0.5161458333333333</v>
      </c>
      <c r="R1261" s="21">
        <v>0.5222106481481481</v>
      </c>
      <c r="S1261" s="11" t="s">
        <v>8</v>
      </c>
      <c r="T1261" s="35">
        <v>9</v>
      </c>
      <c r="U1261" s="11"/>
    </row>
    <row r="1262" spans="1:21" hidden="1" x14ac:dyDescent="0.25">
      <c r="A1262">
        <v>4293872</v>
      </c>
      <c r="B1262" s="1">
        <v>42940</v>
      </c>
      <c r="C1262" s="2">
        <v>0.50714120370370375</v>
      </c>
      <c r="D1262" s="2">
        <v>0.51232638888888893</v>
      </c>
      <c r="E1262" t="str">
        <f>IF(LEN(telefony3[[#This Row],[nr]])=7,"stacjonarny",IF(LEN(telefony3[[#This Row],[nr]])=8,"komórkowy","zagraniczne"))</f>
        <v>stacjonarny</v>
      </c>
      <c r="F12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62" s="13">
        <v>5687077</v>
      </c>
      <c r="P1262" s="17">
        <v>42937</v>
      </c>
      <c r="Q1262" s="18">
        <v>0.51200231481481484</v>
      </c>
      <c r="R1262" s="18">
        <v>0.52253472222222219</v>
      </c>
      <c r="S1262" s="13" t="s">
        <v>9</v>
      </c>
      <c r="T1262" s="34">
        <v>16</v>
      </c>
      <c r="U1262" s="13"/>
    </row>
    <row r="1263" spans="1:21" hidden="1" x14ac:dyDescent="0.25">
      <c r="A1263">
        <v>4305960</v>
      </c>
      <c r="B1263" s="1">
        <v>42942</v>
      </c>
      <c r="C1263" s="2">
        <v>0.50671296296296298</v>
      </c>
      <c r="D1263" s="2">
        <v>0.51233796296296297</v>
      </c>
      <c r="E1263" t="str">
        <f>IF(LEN(telefony3[[#This Row],[nr]])=7,"stacjonarny",IF(LEN(telefony3[[#This Row],[nr]])=8,"komórkowy","zagraniczne"))</f>
        <v>stacjonarny</v>
      </c>
      <c r="F12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263" s="11">
        <v>16392077</v>
      </c>
      <c r="P1263" s="20">
        <v>42926</v>
      </c>
      <c r="Q1263" s="21">
        <v>0.52254629629629634</v>
      </c>
      <c r="R1263" s="21">
        <v>0.52263888888888888</v>
      </c>
      <c r="S1263" s="11" t="s">
        <v>8</v>
      </c>
      <c r="T1263" s="35">
        <v>1</v>
      </c>
      <c r="U1263" s="11"/>
    </row>
    <row r="1264" spans="1:21" hidden="1" x14ac:dyDescent="0.25">
      <c r="A1264">
        <v>6657074</v>
      </c>
      <c r="B1264" s="1">
        <v>42921</v>
      </c>
      <c r="C1264" s="2">
        <v>0.50288194444444445</v>
      </c>
      <c r="D1264" s="2">
        <v>0.51248842592592592</v>
      </c>
      <c r="E1264" t="str">
        <f>IF(LEN(telefony3[[#This Row],[nr]])=7,"stacjonarny",IF(LEN(telefony3[[#This Row],[nr]])=8,"komórkowy","zagraniczne"))</f>
        <v>stacjonarny</v>
      </c>
      <c r="F12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64" s="13">
        <v>1761255</v>
      </c>
      <c r="P1264" s="17">
        <v>42920</v>
      </c>
      <c r="Q1264" s="18">
        <v>0.51958333333333329</v>
      </c>
      <c r="R1264" s="18">
        <v>0.52266203703703706</v>
      </c>
      <c r="S1264" s="13" t="s">
        <v>9</v>
      </c>
      <c r="T1264" s="34">
        <v>5</v>
      </c>
      <c r="U1264" s="13"/>
    </row>
    <row r="1265" spans="1:21" hidden="1" x14ac:dyDescent="0.25">
      <c r="A1265">
        <v>4445684</v>
      </c>
      <c r="B1265" s="1">
        <v>42943</v>
      </c>
      <c r="C1265" s="2">
        <v>0.50361111111111112</v>
      </c>
      <c r="D1265" s="2">
        <v>0.51285879629629627</v>
      </c>
      <c r="E1265" t="str">
        <f>IF(LEN(telefony3[[#This Row],[nr]])=7,"stacjonarny",IF(LEN(telefony3[[#This Row],[nr]])=8,"komórkowy","zagraniczne"))</f>
        <v>stacjonarny</v>
      </c>
      <c r="F12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65" s="11">
        <v>8605742</v>
      </c>
      <c r="P1265" s="20">
        <v>42922</v>
      </c>
      <c r="Q1265" s="21">
        <v>0.5119097222222222</v>
      </c>
      <c r="R1265" s="21">
        <v>0.52288194444444447</v>
      </c>
      <c r="S1265" s="11" t="s">
        <v>9</v>
      </c>
      <c r="T1265" s="35">
        <v>16</v>
      </c>
      <c r="U1265" s="11"/>
    </row>
    <row r="1266" spans="1:21" hidden="1" x14ac:dyDescent="0.25">
      <c r="A1266">
        <v>24454566</v>
      </c>
      <c r="B1266" s="1">
        <v>42935</v>
      </c>
      <c r="C1266" s="2">
        <v>0.50749999999999995</v>
      </c>
      <c r="D1266" s="2">
        <v>0.51290509259259254</v>
      </c>
      <c r="E1266" t="str">
        <f>IF(LEN(telefony3[[#This Row],[nr]])=7,"stacjonarny",IF(LEN(telefony3[[#This Row],[nr]])=8,"komórkowy","zagraniczne"))</f>
        <v>komórkowy</v>
      </c>
      <c r="F12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66" s="13">
        <v>4505950</v>
      </c>
      <c r="P1266" s="17">
        <v>42941</v>
      </c>
      <c r="Q1266" s="18">
        <v>0.51373842592592589</v>
      </c>
      <c r="R1266" s="18">
        <v>0.52304398148148146</v>
      </c>
      <c r="S1266" s="13" t="s">
        <v>9</v>
      </c>
      <c r="T1266" s="34">
        <v>14</v>
      </c>
      <c r="U1266" s="13"/>
    </row>
    <row r="1267" spans="1:21" hidden="1" x14ac:dyDescent="0.25">
      <c r="A1267">
        <v>3563037</v>
      </c>
      <c r="B1267" s="1">
        <v>42935</v>
      </c>
      <c r="C1267" s="2">
        <v>0.50173611111111116</v>
      </c>
      <c r="D1267" s="2">
        <v>0.5130555555555556</v>
      </c>
      <c r="E1267" t="str">
        <f>IF(LEN(telefony3[[#This Row],[nr]])=7,"stacjonarny",IF(LEN(telefony3[[#This Row],[nr]])=8,"komórkowy","zagraniczne"))</f>
        <v>stacjonarny</v>
      </c>
      <c r="F12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67" s="11">
        <v>42038927</v>
      </c>
      <c r="P1267" s="20">
        <v>42933</v>
      </c>
      <c r="Q1267" s="21">
        <v>0.51894675925925926</v>
      </c>
      <c r="R1267" s="21">
        <v>0.52336805555555554</v>
      </c>
      <c r="S1267" s="11" t="s">
        <v>8</v>
      </c>
      <c r="T1267" s="35">
        <v>7</v>
      </c>
      <c r="U1267" s="11"/>
    </row>
    <row r="1268" spans="1:21" hidden="1" x14ac:dyDescent="0.25">
      <c r="A1268">
        <v>7451541965</v>
      </c>
      <c r="B1268" s="1">
        <v>42927</v>
      </c>
      <c r="C1268" s="2">
        <v>0.50866898148148143</v>
      </c>
      <c r="D1268" s="2">
        <v>0.51324074074074078</v>
      </c>
      <c r="E1268" t="str">
        <f>IF(LEN(telefony3[[#This Row],[nr]])=7,"stacjonarny",IF(LEN(telefony3[[#This Row],[nr]])=8,"komórkowy","zagraniczne"))</f>
        <v>zagraniczne</v>
      </c>
      <c r="F12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268" s="13">
        <v>6068132</v>
      </c>
      <c r="P1268" s="17">
        <v>42936</v>
      </c>
      <c r="Q1268" s="18">
        <v>0.52225694444444448</v>
      </c>
      <c r="R1268" s="18">
        <v>0.5236574074074074</v>
      </c>
      <c r="S1268" s="13" t="s">
        <v>9</v>
      </c>
      <c r="T1268" s="34">
        <v>3</v>
      </c>
      <c r="U1268" s="13"/>
    </row>
    <row r="1269" spans="1:21" hidden="1" x14ac:dyDescent="0.25">
      <c r="A1269">
        <v>8056387</v>
      </c>
      <c r="B1269" s="1">
        <v>42940</v>
      </c>
      <c r="C1269" s="2">
        <v>0.50306712962962963</v>
      </c>
      <c r="D1269" s="2">
        <v>0.51333333333333331</v>
      </c>
      <c r="E1269" t="str">
        <f>IF(LEN(telefony3[[#This Row],[nr]])=7,"stacjonarny",IF(LEN(telefony3[[#This Row],[nr]])=8,"komórkowy","zagraniczne"))</f>
        <v>stacjonarny</v>
      </c>
      <c r="F12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69" s="11">
        <v>48625903</v>
      </c>
      <c r="P1269" s="20">
        <v>42920</v>
      </c>
      <c r="Q1269" s="21">
        <v>0.52303240740740742</v>
      </c>
      <c r="R1269" s="21">
        <v>0.523900462962963</v>
      </c>
      <c r="S1269" s="11" t="s">
        <v>8</v>
      </c>
      <c r="T1269" s="35">
        <v>2</v>
      </c>
      <c r="U1269" s="11"/>
    </row>
    <row r="1270" spans="1:21" hidden="1" x14ac:dyDescent="0.25">
      <c r="A1270">
        <v>64932677</v>
      </c>
      <c r="B1270" s="1">
        <v>42941</v>
      </c>
      <c r="C1270" s="2">
        <v>0.50436342592592598</v>
      </c>
      <c r="D1270" s="2">
        <v>0.51339120370370372</v>
      </c>
      <c r="E1270" t="str">
        <f>IF(LEN(telefony3[[#This Row],[nr]])=7,"stacjonarny",IF(LEN(telefony3[[#This Row],[nr]])=8,"komórkowy","zagraniczne"))</f>
        <v>komórkowy</v>
      </c>
      <c r="F12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270" s="13">
        <v>2056567</v>
      </c>
      <c r="P1270" s="17">
        <v>42943</v>
      </c>
      <c r="Q1270" s="18">
        <v>0.51563657407407404</v>
      </c>
      <c r="R1270" s="18">
        <v>0.52396990740740745</v>
      </c>
      <c r="S1270" s="13" t="s">
        <v>9</v>
      </c>
      <c r="T1270" s="34">
        <v>12</v>
      </c>
      <c r="U1270" s="13"/>
    </row>
    <row r="1271" spans="1:21" hidden="1" x14ac:dyDescent="0.25">
      <c r="A1271">
        <v>2989192</v>
      </c>
      <c r="B1271" s="1">
        <v>42928</v>
      </c>
      <c r="C1271" s="2">
        <v>0.5087962962962963</v>
      </c>
      <c r="D1271" s="2">
        <v>0.51349537037037041</v>
      </c>
      <c r="E1271" t="str">
        <f>IF(LEN(telefony3[[#This Row],[nr]])=7,"stacjonarny",IF(LEN(telefony3[[#This Row],[nr]])=8,"komórkowy","zagraniczne"))</f>
        <v>stacjonarny</v>
      </c>
      <c r="F12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271" s="11">
        <v>99625946</v>
      </c>
      <c r="P1271" s="20">
        <v>42940</v>
      </c>
      <c r="Q1271" s="21">
        <v>0.51270833333333332</v>
      </c>
      <c r="R1271" s="21">
        <v>0.52407407407407403</v>
      </c>
      <c r="S1271" s="11" t="s">
        <v>8</v>
      </c>
      <c r="T1271" s="35">
        <v>17</v>
      </c>
      <c r="U1271" s="11"/>
    </row>
    <row r="1272" spans="1:21" hidden="1" x14ac:dyDescent="0.25">
      <c r="A1272">
        <v>5528648</v>
      </c>
      <c r="B1272" s="1">
        <v>42940</v>
      </c>
      <c r="C1272" s="2">
        <v>0.50611111111111107</v>
      </c>
      <c r="D1272" s="2">
        <v>0.51354166666666667</v>
      </c>
      <c r="E1272" t="str">
        <f>IF(LEN(telefony3[[#This Row],[nr]])=7,"stacjonarny",IF(LEN(telefony3[[#This Row],[nr]])=8,"komórkowy","zagraniczne"))</f>
        <v>stacjonarny</v>
      </c>
      <c r="F12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272" s="13">
        <v>6703754</v>
      </c>
      <c r="P1272" s="17">
        <v>42947</v>
      </c>
      <c r="Q1272" s="18">
        <v>0.5237384259259259</v>
      </c>
      <c r="R1272" s="18">
        <v>0.52431712962962962</v>
      </c>
      <c r="S1272" s="13" t="s">
        <v>9</v>
      </c>
      <c r="T1272" s="34">
        <v>1</v>
      </c>
      <c r="U1272" s="13"/>
    </row>
    <row r="1273" spans="1:21" hidden="1" x14ac:dyDescent="0.25">
      <c r="A1273">
        <v>7473804</v>
      </c>
      <c r="B1273" s="1">
        <v>42929</v>
      </c>
      <c r="C1273" s="2">
        <v>0.50675925925925924</v>
      </c>
      <c r="D1273" s="2">
        <v>0.5138194444444445</v>
      </c>
      <c r="E1273" t="str">
        <f>IF(LEN(telefony3[[#This Row],[nr]])=7,"stacjonarny",IF(LEN(telefony3[[#This Row],[nr]])=8,"komórkowy","zagraniczne"))</f>
        <v>stacjonarny</v>
      </c>
      <c r="F12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273" s="11">
        <v>7384686</v>
      </c>
      <c r="P1273" s="20">
        <v>42929</v>
      </c>
      <c r="Q1273" s="21">
        <v>0.51616898148148149</v>
      </c>
      <c r="R1273" s="21">
        <v>0.52461805555555552</v>
      </c>
      <c r="S1273" s="11" t="s">
        <v>9</v>
      </c>
      <c r="T1273" s="35">
        <v>13</v>
      </c>
      <c r="U1273" s="11"/>
    </row>
    <row r="1274" spans="1:21" hidden="1" x14ac:dyDescent="0.25">
      <c r="A1274">
        <v>9685747</v>
      </c>
      <c r="B1274" s="1">
        <v>42922</v>
      </c>
      <c r="C1274" s="2">
        <v>0.50342592592592594</v>
      </c>
      <c r="D1274" s="2">
        <v>0.51392361111111107</v>
      </c>
      <c r="E1274" t="str">
        <f>IF(LEN(telefony3[[#This Row],[nr]])=7,"stacjonarny",IF(LEN(telefony3[[#This Row],[nr]])=8,"komórkowy","zagraniczne"))</f>
        <v>stacjonarny</v>
      </c>
      <c r="F12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74" s="13">
        <v>60454232</v>
      </c>
      <c r="P1274" s="17">
        <v>42944</v>
      </c>
      <c r="Q1274" s="18">
        <v>0.5149421296296296</v>
      </c>
      <c r="R1274" s="18">
        <v>0.5248032407407407</v>
      </c>
      <c r="S1274" s="13" t="s">
        <v>8</v>
      </c>
      <c r="T1274" s="34">
        <v>15</v>
      </c>
      <c r="U1274" s="13"/>
    </row>
    <row r="1275" spans="1:21" hidden="1" x14ac:dyDescent="0.25">
      <c r="A1275">
        <v>3914070</v>
      </c>
      <c r="B1275" s="1">
        <v>42937</v>
      </c>
      <c r="C1275" s="2">
        <v>0.51249999999999996</v>
      </c>
      <c r="D1275" s="2">
        <v>0.51405092592592594</v>
      </c>
      <c r="E1275" t="str">
        <f>IF(LEN(telefony3[[#This Row],[nr]])=7,"stacjonarny",IF(LEN(telefony3[[#This Row],[nr]])=8,"komórkowy","zagraniczne"))</f>
        <v>stacjonarny</v>
      </c>
      <c r="F12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275" s="11">
        <v>1879412</v>
      </c>
      <c r="P1275" s="20">
        <v>42942</v>
      </c>
      <c r="Q1275" s="21">
        <v>0.51546296296296301</v>
      </c>
      <c r="R1275" s="21">
        <v>0.52481481481481485</v>
      </c>
      <c r="S1275" s="11" t="s">
        <v>9</v>
      </c>
      <c r="T1275" s="35">
        <v>14</v>
      </c>
      <c r="U1275" s="11"/>
    </row>
    <row r="1276" spans="1:21" hidden="1" x14ac:dyDescent="0.25">
      <c r="A1276">
        <v>5489867</v>
      </c>
      <c r="B1276" s="1">
        <v>42940</v>
      </c>
      <c r="C1276" s="2">
        <v>0.50583333333333336</v>
      </c>
      <c r="D1276" s="2">
        <v>0.51407407407407413</v>
      </c>
      <c r="E1276" t="str">
        <f>IF(LEN(telefony3[[#This Row],[nr]])=7,"stacjonarny",IF(LEN(telefony3[[#This Row],[nr]])=8,"komórkowy","zagraniczne"))</f>
        <v>stacjonarny</v>
      </c>
      <c r="F12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76" s="13">
        <v>7773546</v>
      </c>
      <c r="P1276" s="17">
        <v>42923</v>
      </c>
      <c r="Q1276" s="18">
        <v>0.51883101851851854</v>
      </c>
      <c r="R1276" s="18">
        <v>0.52545138888888887</v>
      </c>
      <c r="S1276" s="13" t="s">
        <v>9</v>
      </c>
      <c r="T1276" s="34">
        <v>10</v>
      </c>
      <c r="U1276" s="13"/>
    </row>
    <row r="1277" spans="1:21" hidden="1" x14ac:dyDescent="0.25">
      <c r="A1277">
        <v>1119016</v>
      </c>
      <c r="B1277" s="1">
        <v>42936</v>
      </c>
      <c r="C1277" s="2">
        <v>0.50880787037037034</v>
      </c>
      <c r="D1277" s="2">
        <v>0.51409722222222221</v>
      </c>
      <c r="E1277" t="str">
        <f>IF(LEN(telefony3[[#This Row],[nr]])=7,"stacjonarny",IF(LEN(telefony3[[#This Row],[nr]])=8,"komórkowy","zagraniczne"))</f>
        <v>stacjonarny</v>
      </c>
      <c r="F12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77" s="11">
        <v>6493406</v>
      </c>
      <c r="P1277" s="20">
        <v>42937</v>
      </c>
      <c r="Q1277" s="21">
        <v>0.51936342592592588</v>
      </c>
      <c r="R1277" s="21">
        <v>0.52559027777777778</v>
      </c>
      <c r="S1277" s="11" t="s">
        <v>9</v>
      </c>
      <c r="T1277" s="35">
        <v>9</v>
      </c>
      <c r="U1277" s="11"/>
    </row>
    <row r="1278" spans="1:21" hidden="1" x14ac:dyDescent="0.25">
      <c r="A1278">
        <v>96949751</v>
      </c>
      <c r="B1278" s="1">
        <v>42919</v>
      </c>
      <c r="C1278" s="2">
        <v>0.51262731481481483</v>
      </c>
      <c r="D1278" s="2">
        <v>0.5142592592592593</v>
      </c>
      <c r="E1278" t="str">
        <f>IF(LEN(telefony3[[#This Row],[nr]])=7,"stacjonarny",IF(LEN(telefony3[[#This Row],[nr]])=8,"komórkowy","zagraniczne"))</f>
        <v>komórkowy</v>
      </c>
      <c r="F12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278" s="13">
        <v>9953379</v>
      </c>
      <c r="P1278" s="17">
        <v>42934</v>
      </c>
      <c r="Q1278" s="18">
        <v>0.52061342592592597</v>
      </c>
      <c r="R1278" s="18">
        <v>0.52561342592592597</v>
      </c>
      <c r="S1278" s="13" t="s">
        <v>9</v>
      </c>
      <c r="T1278" s="34">
        <v>8</v>
      </c>
      <c r="U1278" s="13"/>
    </row>
    <row r="1279" spans="1:21" hidden="1" x14ac:dyDescent="0.25">
      <c r="A1279">
        <v>4497624</v>
      </c>
      <c r="B1279" s="1">
        <v>42937</v>
      </c>
      <c r="C1279" s="2">
        <v>0.50284722222222222</v>
      </c>
      <c r="D1279" s="2">
        <v>0.51432870370370365</v>
      </c>
      <c r="E1279" t="str">
        <f>IF(LEN(telefony3[[#This Row],[nr]])=7,"stacjonarny",IF(LEN(telefony3[[#This Row],[nr]])=8,"komórkowy","zagraniczne"))</f>
        <v>stacjonarny</v>
      </c>
      <c r="F12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279" s="11">
        <v>3590468</v>
      </c>
      <c r="P1279" s="20">
        <v>42922</v>
      </c>
      <c r="Q1279" s="21">
        <v>0.51556712962962958</v>
      </c>
      <c r="R1279" s="21">
        <v>0.52572916666666669</v>
      </c>
      <c r="S1279" s="11" t="s">
        <v>9</v>
      </c>
      <c r="T1279" s="35">
        <v>15</v>
      </c>
      <c r="U1279" s="11"/>
    </row>
    <row r="1280" spans="1:21" hidden="1" x14ac:dyDescent="0.25">
      <c r="A1280">
        <v>4094662</v>
      </c>
      <c r="B1280" s="1">
        <v>42936</v>
      </c>
      <c r="C1280" s="2">
        <v>0.50581018518518517</v>
      </c>
      <c r="D1280" s="2">
        <v>0.51442129629629629</v>
      </c>
      <c r="E1280" t="str">
        <f>IF(LEN(telefony3[[#This Row],[nr]])=7,"stacjonarny",IF(LEN(telefony3[[#This Row],[nr]])=8,"komórkowy","zagraniczne"))</f>
        <v>stacjonarny</v>
      </c>
      <c r="F12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280" s="13">
        <v>97798921</v>
      </c>
      <c r="P1280" s="17">
        <v>42928</v>
      </c>
      <c r="Q1280" s="18">
        <v>0.52172453703703703</v>
      </c>
      <c r="R1280" s="18">
        <v>0.52606481481481482</v>
      </c>
      <c r="S1280" s="13" t="s">
        <v>8</v>
      </c>
      <c r="T1280" s="34">
        <v>7</v>
      </c>
      <c r="U1280" s="13"/>
    </row>
    <row r="1281" spans="1:21" hidden="1" x14ac:dyDescent="0.25">
      <c r="A1281">
        <v>21681406</v>
      </c>
      <c r="B1281" s="1">
        <v>42942</v>
      </c>
      <c r="C1281" s="2">
        <v>0.50876157407407407</v>
      </c>
      <c r="D1281" s="2">
        <v>0.51472222222222219</v>
      </c>
      <c r="E1281" t="str">
        <f>IF(LEN(telefony3[[#This Row],[nr]])=7,"stacjonarny",IF(LEN(telefony3[[#This Row],[nr]])=8,"komórkowy","zagraniczne"))</f>
        <v>komórkowy</v>
      </c>
      <c r="F12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281" s="11">
        <v>3912924</v>
      </c>
      <c r="P1281" s="20">
        <v>42943</v>
      </c>
      <c r="Q1281" s="21">
        <v>0.52368055555555559</v>
      </c>
      <c r="R1281" s="21">
        <v>0.52627314814814818</v>
      </c>
      <c r="S1281" s="11" t="s">
        <v>9</v>
      </c>
      <c r="T1281" s="35">
        <v>4</v>
      </c>
      <c r="U1281" s="11"/>
    </row>
    <row r="1282" spans="1:21" hidden="1" x14ac:dyDescent="0.25">
      <c r="A1282">
        <v>9647309</v>
      </c>
      <c r="B1282" s="1">
        <v>42934</v>
      </c>
      <c r="C1282" s="2">
        <v>0.50979166666666664</v>
      </c>
      <c r="D1282" s="2">
        <v>0.51483796296296291</v>
      </c>
      <c r="E1282" t="str">
        <f>IF(LEN(telefony3[[#This Row],[nr]])=7,"stacjonarny",IF(LEN(telefony3[[#This Row],[nr]])=8,"komórkowy","zagraniczne"))</f>
        <v>stacjonarny</v>
      </c>
      <c r="F12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82" s="13">
        <v>1887758</v>
      </c>
      <c r="P1282" s="17">
        <v>42921</v>
      </c>
      <c r="Q1282" s="18">
        <v>0.51884259259259258</v>
      </c>
      <c r="R1282" s="18">
        <v>0.52637731481481487</v>
      </c>
      <c r="S1282" s="13" t="s">
        <v>9</v>
      </c>
      <c r="T1282" s="34">
        <v>11</v>
      </c>
      <c r="U1282" s="13"/>
    </row>
    <row r="1283" spans="1:21" hidden="1" x14ac:dyDescent="0.25">
      <c r="A1283">
        <v>4326245</v>
      </c>
      <c r="B1283" s="1">
        <v>42947</v>
      </c>
      <c r="C1283" s="2">
        <v>0.51331018518518523</v>
      </c>
      <c r="D1283" s="2">
        <v>0.51490740740740737</v>
      </c>
      <c r="E1283" t="str">
        <f>IF(LEN(telefony3[[#This Row],[nr]])=7,"stacjonarny",IF(LEN(telefony3[[#This Row],[nr]])=8,"komórkowy","zagraniczne"))</f>
        <v>stacjonarny</v>
      </c>
      <c r="F12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283" s="11">
        <v>3539762</v>
      </c>
      <c r="P1283" s="20">
        <v>42921</v>
      </c>
      <c r="Q1283" s="21">
        <v>0.5250231481481481</v>
      </c>
      <c r="R1283" s="21">
        <v>0.5264699074074074</v>
      </c>
      <c r="S1283" s="11" t="s">
        <v>9</v>
      </c>
      <c r="T1283" s="35">
        <v>3</v>
      </c>
      <c r="U1283" s="11"/>
    </row>
    <row r="1284" spans="1:21" hidden="1" x14ac:dyDescent="0.25">
      <c r="A1284">
        <v>1488369</v>
      </c>
      <c r="B1284" s="1">
        <v>42921</v>
      </c>
      <c r="C1284" s="2">
        <v>0.50457175925925923</v>
      </c>
      <c r="D1284" s="2">
        <v>0.51533564814814814</v>
      </c>
      <c r="E1284" t="str">
        <f>IF(LEN(telefony3[[#This Row],[nr]])=7,"stacjonarny",IF(LEN(telefony3[[#This Row],[nr]])=8,"komórkowy","zagraniczne"))</f>
        <v>stacjonarny</v>
      </c>
      <c r="F12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284" s="13">
        <v>58067439</v>
      </c>
      <c r="P1284" s="17">
        <v>42921</v>
      </c>
      <c r="Q1284" s="18">
        <v>0.52607638888888886</v>
      </c>
      <c r="R1284" s="18">
        <v>0.52662037037037035</v>
      </c>
      <c r="S1284" s="13" t="s">
        <v>8</v>
      </c>
      <c r="T1284" s="34">
        <v>1</v>
      </c>
      <c r="U1284" s="13"/>
    </row>
    <row r="1285" spans="1:21" hidden="1" x14ac:dyDescent="0.25">
      <c r="A1285">
        <v>45940361</v>
      </c>
      <c r="B1285" s="1">
        <v>42944</v>
      </c>
      <c r="C1285" s="2">
        <v>0.50982638888888887</v>
      </c>
      <c r="D1285" s="2">
        <v>0.51537037037037037</v>
      </c>
      <c r="E1285" t="str">
        <f>IF(LEN(telefony3[[#This Row],[nr]])=7,"stacjonarny",IF(LEN(telefony3[[#This Row],[nr]])=8,"komórkowy","zagraniczne"))</f>
        <v>komórkowy</v>
      </c>
      <c r="F12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85" s="11">
        <v>74135093</v>
      </c>
      <c r="P1285" s="20">
        <v>42941</v>
      </c>
      <c r="Q1285" s="21">
        <v>0.52232638888888894</v>
      </c>
      <c r="R1285" s="21">
        <v>0.52666666666666662</v>
      </c>
      <c r="S1285" s="11" t="s">
        <v>8</v>
      </c>
      <c r="T1285" s="35">
        <v>7</v>
      </c>
      <c r="U1285" s="11"/>
    </row>
    <row r="1286" spans="1:21" hidden="1" x14ac:dyDescent="0.25">
      <c r="A1286">
        <v>3326913</v>
      </c>
      <c r="B1286" s="1">
        <v>42920</v>
      </c>
      <c r="C1286" s="2">
        <v>0.50594907407407408</v>
      </c>
      <c r="D1286" s="2">
        <v>0.5154050925925926</v>
      </c>
      <c r="E1286" t="str">
        <f>IF(LEN(telefony3[[#This Row],[nr]])=7,"stacjonarny",IF(LEN(telefony3[[#This Row],[nr]])=8,"komórkowy","zagraniczne"))</f>
        <v>stacjonarny</v>
      </c>
      <c r="F12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286" s="13">
        <v>36929553</v>
      </c>
      <c r="P1286" s="17">
        <v>42941</v>
      </c>
      <c r="Q1286" s="18">
        <v>0.52155092592592589</v>
      </c>
      <c r="R1286" s="18">
        <v>0.52667824074074077</v>
      </c>
      <c r="S1286" s="13" t="s">
        <v>8</v>
      </c>
      <c r="T1286" s="34">
        <v>8</v>
      </c>
      <c r="U1286" s="13"/>
    </row>
    <row r="1287" spans="1:21" hidden="1" x14ac:dyDescent="0.25">
      <c r="A1287">
        <v>2826868</v>
      </c>
      <c r="B1287" s="1">
        <v>42928</v>
      </c>
      <c r="C1287" s="2">
        <v>0.51549768518518524</v>
      </c>
      <c r="D1287" s="2">
        <v>0.51550925925925928</v>
      </c>
      <c r="E1287" t="str">
        <f>IF(LEN(telefony3[[#This Row],[nr]])=7,"stacjonarny",IF(LEN(telefony3[[#This Row],[nr]])=8,"komórkowy","zagraniczne"))</f>
        <v>stacjonarny</v>
      </c>
      <c r="F12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87" s="11">
        <v>73350537</v>
      </c>
      <c r="P1287" s="20">
        <v>42941</v>
      </c>
      <c r="Q1287" s="21">
        <v>0.51847222222222222</v>
      </c>
      <c r="R1287" s="21">
        <v>0.5267708333333333</v>
      </c>
      <c r="S1287" s="11" t="s">
        <v>8</v>
      </c>
      <c r="T1287" s="35">
        <v>12</v>
      </c>
      <c r="U1287" s="11"/>
    </row>
    <row r="1288" spans="1:21" hidden="1" x14ac:dyDescent="0.25">
      <c r="A1288">
        <v>2841969</v>
      </c>
      <c r="B1288" s="1">
        <v>42936</v>
      </c>
      <c r="C1288" s="2">
        <v>0.51512731481481477</v>
      </c>
      <c r="D1288" s="2">
        <v>0.51556712962962958</v>
      </c>
      <c r="E1288" t="str">
        <f>IF(LEN(telefony3[[#This Row],[nr]])=7,"stacjonarny",IF(LEN(telefony3[[#This Row],[nr]])=8,"komórkowy","zagraniczne"))</f>
        <v>stacjonarny</v>
      </c>
      <c r="F12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288" s="13">
        <v>1563816</v>
      </c>
      <c r="P1288" s="17">
        <v>42937</v>
      </c>
      <c r="Q1288" s="18">
        <v>0.52243055555555551</v>
      </c>
      <c r="R1288" s="18">
        <v>0.52681712962962968</v>
      </c>
      <c r="S1288" s="13" t="s">
        <v>9</v>
      </c>
      <c r="T1288" s="34">
        <v>7</v>
      </c>
      <c r="U1288" s="13"/>
    </row>
    <row r="1289" spans="1:21" hidden="1" x14ac:dyDescent="0.25">
      <c r="A1289">
        <v>1797960</v>
      </c>
      <c r="B1289" s="1">
        <v>42921</v>
      </c>
      <c r="C1289" s="2">
        <v>0.51026620370370368</v>
      </c>
      <c r="D1289" s="2">
        <v>0.51557870370370373</v>
      </c>
      <c r="E1289" t="str">
        <f>IF(LEN(telefony3[[#This Row],[nr]])=7,"stacjonarny",IF(LEN(telefony3[[#This Row],[nr]])=8,"komórkowy","zagraniczne"))</f>
        <v>stacjonarny</v>
      </c>
      <c r="F12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89" s="11">
        <v>6050344</v>
      </c>
      <c r="P1289" s="20">
        <v>42919</v>
      </c>
      <c r="Q1289" s="21">
        <v>0.52444444444444449</v>
      </c>
      <c r="R1289" s="21">
        <v>0.52681712962962968</v>
      </c>
      <c r="S1289" s="11" t="s">
        <v>9</v>
      </c>
      <c r="T1289" s="35">
        <v>4</v>
      </c>
      <c r="U1289" s="11"/>
    </row>
    <row r="1290" spans="1:21" hidden="1" x14ac:dyDescent="0.25">
      <c r="A1290">
        <v>4681236</v>
      </c>
      <c r="B1290" s="1">
        <v>42922</v>
      </c>
      <c r="C1290" s="2">
        <v>0.51452546296296298</v>
      </c>
      <c r="D1290" s="2">
        <v>0.51570601851851849</v>
      </c>
      <c r="E1290" t="str">
        <f>IF(LEN(telefony3[[#This Row],[nr]])=7,"stacjonarny",IF(LEN(telefony3[[#This Row],[nr]])=8,"komórkowy","zagraniczne"))</f>
        <v>stacjonarny</v>
      </c>
      <c r="F12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290" s="13">
        <v>3150344</v>
      </c>
      <c r="P1290" s="17">
        <v>42929</v>
      </c>
      <c r="Q1290" s="18">
        <v>0.51709490740740738</v>
      </c>
      <c r="R1290" s="18">
        <v>0.52684027777777775</v>
      </c>
      <c r="S1290" s="13" t="s">
        <v>9</v>
      </c>
      <c r="T1290" s="34">
        <v>15</v>
      </c>
      <c r="U1290" s="13"/>
    </row>
    <row r="1291" spans="1:21" hidden="1" x14ac:dyDescent="0.25">
      <c r="A1291">
        <v>5881130</v>
      </c>
      <c r="B1291" s="1">
        <v>42943</v>
      </c>
      <c r="C1291" s="2">
        <v>0.51086805555555559</v>
      </c>
      <c r="D1291" s="2">
        <v>0.516087962962963</v>
      </c>
      <c r="E1291" t="str">
        <f>IF(LEN(telefony3[[#This Row],[nr]])=7,"stacjonarny",IF(LEN(telefony3[[#This Row],[nr]])=8,"komórkowy","zagraniczne"))</f>
        <v>stacjonarny</v>
      </c>
      <c r="F12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91" s="11">
        <v>40120881</v>
      </c>
      <c r="P1291" s="20">
        <v>42940</v>
      </c>
      <c r="Q1291" s="21">
        <v>0.51746527777777773</v>
      </c>
      <c r="R1291" s="21">
        <v>0.52686342592592594</v>
      </c>
      <c r="S1291" s="11" t="s">
        <v>8</v>
      </c>
      <c r="T1291" s="35">
        <v>14</v>
      </c>
      <c r="U1291" s="11"/>
    </row>
    <row r="1292" spans="1:21" hidden="1" x14ac:dyDescent="0.25">
      <c r="A1292">
        <v>43897696</v>
      </c>
      <c r="B1292" s="1">
        <v>42933</v>
      </c>
      <c r="C1292" s="2">
        <v>0.51271990740740736</v>
      </c>
      <c r="D1292" s="2">
        <v>0.51616898148148149</v>
      </c>
      <c r="E1292" t="str">
        <f>IF(LEN(telefony3[[#This Row],[nr]])=7,"stacjonarny",IF(LEN(telefony3[[#This Row],[nr]])=8,"komórkowy","zagraniczne"))</f>
        <v>komórkowy</v>
      </c>
      <c r="F12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292" s="13">
        <v>5087066</v>
      </c>
      <c r="P1292" s="17">
        <v>42926</v>
      </c>
      <c r="Q1292" s="18">
        <v>0.51603009259259258</v>
      </c>
      <c r="R1292" s="18">
        <v>0.5269907407407407</v>
      </c>
      <c r="S1292" s="13" t="s">
        <v>9</v>
      </c>
      <c r="T1292" s="34">
        <v>16</v>
      </c>
      <c r="U1292" s="13"/>
    </row>
    <row r="1293" spans="1:21" hidden="1" x14ac:dyDescent="0.25">
      <c r="A1293">
        <v>6616163</v>
      </c>
      <c r="B1293" s="1">
        <v>42935</v>
      </c>
      <c r="C1293" s="2">
        <v>0.51325231481481481</v>
      </c>
      <c r="D1293" s="2">
        <v>0.51627314814814818</v>
      </c>
      <c r="E1293" t="str">
        <f>IF(LEN(telefony3[[#This Row],[nr]])=7,"stacjonarny",IF(LEN(telefony3[[#This Row],[nr]])=8,"komórkowy","zagraniczne"))</f>
        <v>stacjonarny</v>
      </c>
      <c r="F12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293" s="11">
        <v>6264844</v>
      </c>
      <c r="P1293" s="20">
        <v>42941</v>
      </c>
      <c r="Q1293" s="21">
        <v>0.52655092592592589</v>
      </c>
      <c r="R1293" s="21">
        <v>0.52703703703703708</v>
      </c>
      <c r="S1293" s="11" t="s">
        <v>9</v>
      </c>
      <c r="T1293" s="35">
        <v>1</v>
      </c>
      <c r="U1293" s="11"/>
    </row>
    <row r="1294" spans="1:21" hidden="1" x14ac:dyDescent="0.25">
      <c r="A1294">
        <v>71036125</v>
      </c>
      <c r="B1294" s="1">
        <v>42928</v>
      </c>
      <c r="C1294" s="2">
        <v>0.50597222222222227</v>
      </c>
      <c r="D1294" s="2">
        <v>0.51633101851851848</v>
      </c>
      <c r="E1294" t="str">
        <f>IF(LEN(telefony3[[#This Row],[nr]])=7,"stacjonarny",IF(LEN(telefony3[[#This Row],[nr]])=8,"komórkowy","zagraniczne"))</f>
        <v>komórkowy</v>
      </c>
      <c r="F12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294" s="13">
        <v>6892980</v>
      </c>
      <c r="P1294" s="17">
        <v>42935</v>
      </c>
      <c r="Q1294" s="18">
        <v>0.52288194444444447</v>
      </c>
      <c r="R1294" s="18">
        <v>0.52722222222222226</v>
      </c>
      <c r="S1294" s="13" t="s">
        <v>9</v>
      </c>
      <c r="T1294" s="34">
        <v>7</v>
      </c>
      <c r="U1294" s="13"/>
    </row>
    <row r="1295" spans="1:21" hidden="1" x14ac:dyDescent="0.25">
      <c r="A1295">
        <v>3134379</v>
      </c>
      <c r="B1295" s="1">
        <v>42936</v>
      </c>
      <c r="C1295" s="2">
        <v>0.508275462962963</v>
      </c>
      <c r="D1295" s="2">
        <v>0.51652777777777781</v>
      </c>
      <c r="E1295" t="str">
        <f>IF(LEN(telefony3[[#This Row],[nr]])=7,"stacjonarny",IF(LEN(telefony3[[#This Row],[nr]])=8,"komórkowy","zagraniczne"))</f>
        <v>stacjonarny</v>
      </c>
      <c r="F12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295" s="11">
        <v>2025194</v>
      </c>
      <c r="P1295" s="20">
        <v>42947</v>
      </c>
      <c r="Q1295" s="21">
        <v>0.52238425925925924</v>
      </c>
      <c r="R1295" s="21">
        <v>0.52749999999999997</v>
      </c>
      <c r="S1295" s="11" t="s">
        <v>9</v>
      </c>
      <c r="T1295" s="35">
        <v>8</v>
      </c>
      <c r="U1295" s="11"/>
    </row>
    <row r="1296" spans="1:21" hidden="1" x14ac:dyDescent="0.25">
      <c r="A1296">
        <v>18503160</v>
      </c>
      <c r="B1296" s="1">
        <v>42926</v>
      </c>
      <c r="C1296" s="2">
        <v>0.51157407407407407</v>
      </c>
      <c r="D1296" s="2">
        <v>0.51663194444444449</v>
      </c>
      <c r="E1296" t="str">
        <f>IF(LEN(telefony3[[#This Row],[nr]])=7,"stacjonarny",IF(LEN(telefony3[[#This Row],[nr]])=8,"komórkowy","zagraniczne"))</f>
        <v>komórkowy</v>
      </c>
      <c r="F12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296" s="13">
        <v>9878283</v>
      </c>
      <c r="P1296" s="17">
        <v>42922</v>
      </c>
      <c r="Q1296" s="18">
        <v>0.51858796296296295</v>
      </c>
      <c r="R1296" s="18">
        <v>0.52776620370370375</v>
      </c>
      <c r="S1296" s="13" t="s">
        <v>9</v>
      </c>
      <c r="T1296" s="34">
        <v>14</v>
      </c>
      <c r="U1296" s="13"/>
    </row>
    <row r="1297" spans="1:21" hidden="1" x14ac:dyDescent="0.25">
      <c r="A1297">
        <v>2109147679</v>
      </c>
      <c r="B1297" s="1">
        <v>42927</v>
      </c>
      <c r="C1297" s="2">
        <v>0.51282407407407404</v>
      </c>
      <c r="D1297" s="2">
        <v>0.51666666666666672</v>
      </c>
      <c r="E1297" t="str">
        <f>IF(LEN(telefony3[[#This Row],[nr]])=7,"stacjonarny",IF(LEN(telefony3[[#This Row],[nr]])=8,"komórkowy","zagraniczne"))</f>
        <v>zagraniczne</v>
      </c>
      <c r="F12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297" s="11">
        <v>5022247</v>
      </c>
      <c r="P1297" s="20">
        <v>42927</v>
      </c>
      <c r="Q1297" s="21">
        <v>0.51854166666666668</v>
      </c>
      <c r="R1297" s="21">
        <v>0.52810185185185188</v>
      </c>
      <c r="S1297" s="11" t="s">
        <v>9</v>
      </c>
      <c r="T1297" s="35">
        <v>14</v>
      </c>
      <c r="U1297" s="11"/>
    </row>
    <row r="1298" spans="1:21" hidden="1" x14ac:dyDescent="0.25">
      <c r="A1298">
        <v>65923776</v>
      </c>
      <c r="B1298" s="1">
        <v>42921</v>
      </c>
      <c r="C1298" s="2">
        <v>0.51388888888888884</v>
      </c>
      <c r="D1298" s="2">
        <v>0.51673611111111106</v>
      </c>
      <c r="E1298" t="str">
        <f>IF(LEN(telefony3[[#This Row],[nr]])=7,"stacjonarny",IF(LEN(telefony3[[#This Row],[nr]])=8,"komórkowy","zagraniczne"))</f>
        <v>komórkowy</v>
      </c>
      <c r="F12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298" s="13">
        <v>2076719</v>
      </c>
      <c r="P1298" s="17">
        <v>42930</v>
      </c>
      <c r="Q1298" s="18">
        <v>0.52056712962962959</v>
      </c>
      <c r="R1298" s="18">
        <v>0.52818287037037037</v>
      </c>
      <c r="S1298" s="13" t="s">
        <v>9</v>
      </c>
      <c r="T1298" s="34">
        <v>11</v>
      </c>
      <c r="U1298" s="13"/>
    </row>
    <row r="1299" spans="1:21" hidden="1" x14ac:dyDescent="0.25">
      <c r="A1299">
        <v>9039872</v>
      </c>
      <c r="B1299" s="1">
        <v>42944</v>
      </c>
      <c r="C1299" s="2">
        <v>0.50825231481481481</v>
      </c>
      <c r="D1299" s="2">
        <v>0.5168518518518519</v>
      </c>
      <c r="E1299" t="str">
        <f>IF(LEN(telefony3[[#This Row],[nr]])=7,"stacjonarny",IF(LEN(telefony3[[#This Row],[nr]])=8,"komórkowy","zagraniczne"))</f>
        <v>stacjonarny</v>
      </c>
      <c r="F12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299" s="11">
        <v>3131883</v>
      </c>
      <c r="P1299" s="20">
        <v>42930</v>
      </c>
      <c r="Q1299" s="21">
        <v>0.52427083333333335</v>
      </c>
      <c r="R1299" s="21">
        <v>0.52818287037037037</v>
      </c>
      <c r="S1299" s="11" t="s">
        <v>9</v>
      </c>
      <c r="T1299" s="35">
        <v>6</v>
      </c>
      <c r="U1299" s="11"/>
    </row>
    <row r="1300" spans="1:21" hidden="1" x14ac:dyDescent="0.25">
      <c r="A1300">
        <v>8750619</v>
      </c>
      <c r="B1300" s="1">
        <v>42930</v>
      </c>
      <c r="C1300" s="2">
        <v>0.51645833333333335</v>
      </c>
      <c r="D1300" s="2">
        <v>0.51701388888888888</v>
      </c>
      <c r="E1300" t="str">
        <f>IF(LEN(telefony3[[#This Row],[nr]])=7,"stacjonarny",IF(LEN(telefony3[[#This Row],[nr]])=8,"komórkowy","zagraniczne"))</f>
        <v>stacjonarny</v>
      </c>
      <c r="F13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00" s="13">
        <v>86965710</v>
      </c>
      <c r="P1300" s="17">
        <v>42947</v>
      </c>
      <c r="Q1300" s="18">
        <v>0.52516203703703701</v>
      </c>
      <c r="R1300" s="18">
        <v>0.52825231481481483</v>
      </c>
      <c r="S1300" s="13" t="s">
        <v>8</v>
      </c>
      <c r="T1300" s="34">
        <v>5</v>
      </c>
      <c r="U1300" s="13"/>
    </row>
    <row r="1301" spans="1:21" hidden="1" x14ac:dyDescent="0.25">
      <c r="A1301">
        <v>3095218</v>
      </c>
      <c r="B1301" s="1">
        <v>42926</v>
      </c>
      <c r="C1301" s="2">
        <v>0.50635416666666666</v>
      </c>
      <c r="D1301" s="2">
        <v>0.51716435185185183</v>
      </c>
      <c r="E1301" t="str">
        <f>IF(LEN(telefony3[[#This Row],[nr]])=7,"stacjonarny",IF(LEN(telefony3[[#This Row],[nr]])=8,"komórkowy","zagraniczne"))</f>
        <v>stacjonarny</v>
      </c>
      <c r="F13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01" s="11">
        <v>6735390</v>
      </c>
      <c r="P1301" s="20">
        <v>42933</v>
      </c>
      <c r="Q1301" s="21">
        <v>0.52612268518518523</v>
      </c>
      <c r="R1301" s="21">
        <v>0.52849537037037042</v>
      </c>
      <c r="S1301" s="11" t="s">
        <v>9</v>
      </c>
      <c r="T1301" s="35">
        <v>4</v>
      </c>
      <c r="U1301" s="11"/>
    </row>
    <row r="1302" spans="1:21" hidden="1" x14ac:dyDescent="0.25">
      <c r="A1302">
        <v>1223816</v>
      </c>
      <c r="B1302" s="1">
        <v>42926</v>
      </c>
      <c r="C1302" s="2">
        <v>0.51116898148148149</v>
      </c>
      <c r="D1302" s="2">
        <v>0.51718750000000002</v>
      </c>
      <c r="E1302" t="str">
        <f>IF(LEN(telefony3[[#This Row],[nr]])=7,"stacjonarny",IF(LEN(telefony3[[#This Row],[nr]])=8,"komórkowy","zagraniczne"))</f>
        <v>stacjonarny</v>
      </c>
      <c r="F13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02" s="13">
        <v>1240369</v>
      </c>
      <c r="P1302" s="17">
        <v>42922</v>
      </c>
      <c r="Q1302" s="18">
        <v>0.52767361111111111</v>
      </c>
      <c r="R1302" s="18">
        <v>0.52850694444444446</v>
      </c>
      <c r="S1302" s="13" t="s">
        <v>9</v>
      </c>
      <c r="T1302" s="34">
        <v>2</v>
      </c>
      <c r="U1302" s="13"/>
    </row>
    <row r="1303" spans="1:21" hidden="1" x14ac:dyDescent="0.25">
      <c r="A1303">
        <v>63141248</v>
      </c>
      <c r="B1303" s="1">
        <v>42929</v>
      </c>
      <c r="C1303" s="2">
        <v>0.51224537037037032</v>
      </c>
      <c r="D1303" s="2">
        <v>0.51730324074074074</v>
      </c>
      <c r="E1303" t="str">
        <f>IF(LEN(telefony3[[#This Row],[nr]])=7,"stacjonarny",IF(LEN(telefony3[[#This Row],[nr]])=8,"komórkowy","zagraniczne"))</f>
        <v>komórkowy</v>
      </c>
      <c r="F13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03" s="11">
        <v>39697250</v>
      </c>
      <c r="P1303" s="20">
        <v>42940</v>
      </c>
      <c r="Q1303" s="21">
        <v>0.52520833333333339</v>
      </c>
      <c r="R1303" s="21">
        <v>0.52866898148148145</v>
      </c>
      <c r="S1303" s="11" t="s">
        <v>8</v>
      </c>
      <c r="T1303" s="35">
        <v>5</v>
      </c>
      <c r="U1303" s="11"/>
    </row>
    <row r="1304" spans="1:21" hidden="1" x14ac:dyDescent="0.25">
      <c r="A1304">
        <v>28601187</v>
      </c>
      <c r="B1304" s="1">
        <v>42936</v>
      </c>
      <c r="C1304" s="2">
        <v>0.51511574074074074</v>
      </c>
      <c r="D1304" s="2">
        <v>0.51787037037037043</v>
      </c>
      <c r="E1304" t="str">
        <f>IF(LEN(telefony3[[#This Row],[nr]])=7,"stacjonarny",IF(LEN(telefony3[[#This Row],[nr]])=8,"komórkowy","zagraniczne"))</f>
        <v>komórkowy</v>
      </c>
      <c r="F13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04" s="13">
        <v>98737794</v>
      </c>
      <c r="P1304" s="17">
        <v>42936</v>
      </c>
      <c r="Q1304" s="18">
        <v>0.52379629629629632</v>
      </c>
      <c r="R1304" s="18">
        <v>0.52883101851851855</v>
      </c>
      <c r="S1304" s="13" t="s">
        <v>8</v>
      </c>
      <c r="T1304" s="34">
        <v>8</v>
      </c>
      <c r="U1304" s="13"/>
    </row>
    <row r="1305" spans="1:21" hidden="1" x14ac:dyDescent="0.25">
      <c r="A1305">
        <v>39663331</v>
      </c>
      <c r="B1305" s="1">
        <v>42941</v>
      </c>
      <c r="C1305" s="2">
        <v>0.51447916666666671</v>
      </c>
      <c r="D1305" s="2">
        <v>0.51800925925925922</v>
      </c>
      <c r="E1305" t="str">
        <f>IF(LEN(telefony3[[#This Row],[nr]])=7,"stacjonarny",IF(LEN(telefony3[[#This Row],[nr]])=8,"komórkowy","zagraniczne"))</f>
        <v>komórkowy</v>
      </c>
      <c r="F13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305" s="11">
        <v>8079505</v>
      </c>
      <c r="P1305" s="20">
        <v>42933</v>
      </c>
      <c r="Q1305" s="21">
        <v>0.52788194444444447</v>
      </c>
      <c r="R1305" s="21">
        <v>0.52908564814814818</v>
      </c>
      <c r="S1305" s="11" t="s">
        <v>9</v>
      </c>
      <c r="T1305" s="35">
        <v>2</v>
      </c>
      <c r="U1305" s="11"/>
    </row>
    <row r="1306" spans="1:21" hidden="1" x14ac:dyDescent="0.25">
      <c r="A1306">
        <v>19638469</v>
      </c>
      <c r="B1306" s="1">
        <v>42933</v>
      </c>
      <c r="C1306" s="2">
        <v>0.50768518518518524</v>
      </c>
      <c r="D1306" s="2">
        <v>0.51817129629629632</v>
      </c>
      <c r="E1306" t="str">
        <f>IF(LEN(telefony3[[#This Row],[nr]])=7,"stacjonarny",IF(LEN(telefony3[[#This Row],[nr]])=8,"komórkowy","zagraniczne"))</f>
        <v>komórkowy</v>
      </c>
      <c r="F13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06" s="13">
        <v>4250194</v>
      </c>
      <c r="P1306" s="17">
        <v>42919</v>
      </c>
      <c r="Q1306" s="18">
        <v>0.52217592592592588</v>
      </c>
      <c r="R1306" s="18">
        <v>0.52918981481481486</v>
      </c>
      <c r="S1306" s="13" t="s">
        <v>9</v>
      </c>
      <c r="T1306" s="34">
        <v>11</v>
      </c>
      <c r="U1306" s="13"/>
    </row>
    <row r="1307" spans="1:21" hidden="1" x14ac:dyDescent="0.25">
      <c r="A1307">
        <v>21677804</v>
      </c>
      <c r="B1307" s="1">
        <v>42926</v>
      </c>
      <c r="C1307" s="2">
        <v>0.51328703703703704</v>
      </c>
      <c r="D1307" s="2">
        <v>0.51821759259259259</v>
      </c>
      <c r="E1307" t="str">
        <f>IF(LEN(telefony3[[#This Row],[nr]])=7,"stacjonarny",IF(LEN(telefony3[[#This Row],[nr]])=8,"komórkowy","zagraniczne"))</f>
        <v>komórkowy</v>
      </c>
      <c r="F13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07" s="11">
        <v>6786847</v>
      </c>
      <c r="P1307" s="20">
        <v>42929</v>
      </c>
      <c r="Q1307" s="21">
        <v>0.51986111111111111</v>
      </c>
      <c r="R1307" s="21">
        <v>0.52924768518518517</v>
      </c>
      <c r="S1307" s="11" t="s">
        <v>9</v>
      </c>
      <c r="T1307" s="35">
        <v>14</v>
      </c>
      <c r="U1307" s="11"/>
    </row>
    <row r="1308" spans="1:21" hidden="1" x14ac:dyDescent="0.25">
      <c r="A1308">
        <v>3287315</v>
      </c>
      <c r="B1308" s="1">
        <v>42934</v>
      </c>
      <c r="C1308" s="2">
        <v>0.51627314814814818</v>
      </c>
      <c r="D1308" s="2">
        <v>0.51844907407407403</v>
      </c>
      <c r="E1308" t="str">
        <f>IF(LEN(telefony3[[#This Row],[nr]])=7,"stacjonarny",IF(LEN(telefony3[[#This Row],[nr]])=8,"komórkowy","zagraniczne"))</f>
        <v>stacjonarny</v>
      </c>
      <c r="F13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08" s="13">
        <v>62150310</v>
      </c>
      <c r="P1308" s="17">
        <v>42943</v>
      </c>
      <c r="Q1308" s="18">
        <v>0.52003472222222225</v>
      </c>
      <c r="R1308" s="18">
        <v>0.52927083333333336</v>
      </c>
      <c r="S1308" s="13" t="s">
        <v>8</v>
      </c>
      <c r="T1308" s="34">
        <v>14</v>
      </c>
      <c r="U1308" s="13"/>
    </row>
    <row r="1309" spans="1:21" hidden="1" x14ac:dyDescent="0.25">
      <c r="A1309">
        <v>4060894</v>
      </c>
      <c r="B1309" s="1">
        <v>42944</v>
      </c>
      <c r="C1309" s="2">
        <v>0.51730324074074074</v>
      </c>
      <c r="D1309" s="2">
        <v>0.51848379629629626</v>
      </c>
      <c r="E1309" t="str">
        <f>IF(LEN(telefony3[[#This Row],[nr]])=7,"stacjonarny",IF(LEN(telefony3[[#This Row],[nr]])=8,"komórkowy","zagraniczne"))</f>
        <v>stacjonarny</v>
      </c>
      <c r="F13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309" s="11">
        <v>61322035</v>
      </c>
      <c r="P1309" s="20">
        <v>42929</v>
      </c>
      <c r="Q1309" s="21">
        <v>0.52906249999999999</v>
      </c>
      <c r="R1309" s="21">
        <v>0.5294444444444445</v>
      </c>
      <c r="S1309" s="11" t="s">
        <v>8</v>
      </c>
      <c r="T1309" s="35">
        <v>1</v>
      </c>
      <c r="U1309" s="11"/>
    </row>
    <row r="1310" spans="1:21" hidden="1" x14ac:dyDescent="0.25">
      <c r="A1310">
        <v>73284745</v>
      </c>
      <c r="B1310" s="1">
        <v>42920</v>
      </c>
      <c r="C1310" s="2">
        <v>0.51451388888888894</v>
      </c>
      <c r="D1310" s="2">
        <v>0.51857638888888891</v>
      </c>
      <c r="E1310" t="str">
        <f>IF(LEN(telefony3[[#This Row],[nr]])=7,"stacjonarny",IF(LEN(telefony3[[#This Row],[nr]])=8,"komórkowy","zagraniczne"))</f>
        <v>komórkowy</v>
      </c>
      <c r="F13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310" s="13">
        <v>2947889</v>
      </c>
      <c r="P1310" s="17">
        <v>42929</v>
      </c>
      <c r="Q1310" s="18">
        <v>0.5232175925925926</v>
      </c>
      <c r="R1310" s="18">
        <v>0.52965277777777775</v>
      </c>
      <c r="S1310" s="13" t="s">
        <v>9</v>
      </c>
      <c r="T1310" s="34">
        <v>10</v>
      </c>
      <c r="U1310" s="13"/>
    </row>
    <row r="1311" spans="1:21" hidden="1" x14ac:dyDescent="0.25">
      <c r="A1311">
        <v>6401011</v>
      </c>
      <c r="B1311" s="1">
        <v>42942</v>
      </c>
      <c r="C1311" s="2">
        <v>0.51140046296296293</v>
      </c>
      <c r="D1311" s="2">
        <v>0.5186574074074074</v>
      </c>
      <c r="E1311" t="str">
        <f>IF(LEN(telefony3[[#This Row],[nr]])=7,"stacjonarny",IF(LEN(telefony3[[#This Row],[nr]])=8,"komórkowy","zagraniczne"))</f>
        <v>stacjonarny</v>
      </c>
      <c r="F13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11" s="11">
        <v>8159466</v>
      </c>
      <c r="P1311" s="20">
        <v>42943</v>
      </c>
      <c r="Q1311" s="21">
        <v>0.52460648148148148</v>
      </c>
      <c r="R1311" s="21">
        <v>0.52971064814814817</v>
      </c>
      <c r="S1311" s="11" t="s">
        <v>9</v>
      </c>
      <c r="T1311" s="35">
        <v>8</v>
      </c>
      <c r="U1311" s="11"/>
    </row>
    <row r="1312" spans="1:21" hidden="1" x14ac:dyDescent="0.25">
      <c r="A1312">
        <v>5820632164</v>
      </c>
      <c r="B1312" s="1">
        <v>42926</v>
      </c>
      <c r="C1312" s="2">
        <v>0.51010416666666669</v>
      </c>
      <c r="D1312" s="2">
        <v>0.51879629629629631</v>
      </c>
      <c r="E1312" t="str">
        <f>IF(LEN(telefony3[[#This Row],[nr]])=7,"stacjonarny",IF(LEN(telefony3[[#This Row],[nr]])=8,"komórkowy","zagraniczne"))</f>
        <v>zagraniczne</v>
      </c>
      <c r="F13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312" s="13">
        <v>47025160</v>
      </c>
      <c r="P1312" s="17">
        <v>42928</v>
      </c>
      <c r="Q1312" s="18">
        <v>0.52009259259259255</v>
      </c>
      <c r="R1312" s="18">
        <v>0.52987268518518515</v>
      </c>
      <c r="S1312" s="13" t="s">
        <v>8</v>
      </c>
      <c r="T1312" s="34">
        <v>15</v>
      </c>
      <c r="U1312" s="13"/>
    </row>
    <row r="1313" spans="1:21" hidden="1" x14ac:dyDescent="0.25">
      <c r="A1313">
        <v>9865716</v>
      </c>
      <c r="B1313" s="1">
        <v>42920</v>
      </c>
      <c r="C1313" s="2">
        <v>0.51076388888888891</v>
      </c>
      <c r="D1313" s="2">
        <v>0.51890046296296299</v>
      </c>
      <c r="E1313" t="str">
        <f>IF(LEN(telefony3[[#This Row],[nr]])=7,"stacjonarny",IF(LEN(telefony3[[#This Row],[nr]])=8,"komórkowy","zagraniczne"))</f>
        <v>stacjonarny</v>
      </c>
      <c r="F13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13" s="11">
        <v>6905863</v>
      </c>
      <c r="P1313" s="20">
        <v>42926</v>
      </c>
      <c r="Q1313" s="21">
        <v>0.52123842592592595</v>
      </c>
      <c r="R1313" s="21">
        <v>0.53008101851851852</v>
      </c>
      <c r="S1313" s="11" t="s">
        <v>9</v>
      </c>
      <c r="T1313" s="35">
        <v>13</v>
      </c>
      <c r="U1313" s="11"/>
    </row>
    <row r="1314" spans="1:21" hidden="1" x14ac:dyDescent="0.25">
      <c r="A1314">
        <v>84684423</v>
      </c>
      <c r="B1314" s="1">
        <v>42937</v>
      </c>
      <c r="C1314" s="2">
        <v>0.51520833333333338</v>
      </c>
      <c r="D1314" s="2">
        <v>0.51918981481481485</v>
      </c>
      <c r="E1314" t="str">
        <f>IF(LEN(telefony3[[#This Row],[nr]])=7,"stacjonarny",IF(LEN(telefony3[[#This Row],[nr]])=8,"komórkowy","zagraniczne"))</f>
        <v>komórkowy</v>
      </c>
      <c r="F13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314" s="13">
        <v>42373338</v>
      </c>
      <c r="P1314" s="17">
        <v>42940</v>
      </c>
      <c r="Q1314" s="18">
        <v>0.51962962962962966</v>
      </c>
      <c r="R1314" s="18">
        <v>0.53030092592592593</v>
      </c>
      <c r="S1314" s="13" t="s">
        <v>8</v>
      </c>
      <c r="T1314" s="34">
        <v>16</v>
      </c>
      <c r="U1314" s="13"/>
    </row>
    <row r="1315" spans="1:21" hidden="1" x14ac:dyDescent="0.25">
      <c r="A1315">
        <v>8223406</v>
      </c>
      <c r="B1315" s="1">
        <v>42944</v>
      </c>
      <c r="C1315" s="2">
        <v>0.51908564814814817</v>
      </c>
      <c r="D1315" s="2">
        <v>0.51929398148148154</v>
      </c>
      <c r="E1315" t="str">
        <f>IF(LEN(telefony3[[#This Row],[nr]])=7,"stacjonarny",IF(LEN(telefony3[[#This Row],[nr]])=8,"komórkowy","zagraniczne"))</f>
        <v>stacjonarny</v>
      </c>
      <c r="F13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15" s="11">
        <v>57957786</v>
      </c>
      <c r="P1315" s="20">
        <v>42936</v>
      </c>
      <c r="Q1315" s="21">
        <v>0.51928240740740739</v>
      </c>
      <c r="R1315" s="21">
        <v>0.53030092592592593</v>
      </c>
      <c r="S1315" s="11" t="s">
        <v>8</v>
      </c>
      <c r="T1315" s="35">
        <v>16</v>
      </c>
      <c r="U1315" s="11"/>
    </row>
    <row r="1316" spans="1:21" hidden="1" x14ac:dyDescent="0.25">
      <c r="A1316">
        <v>9827875</v>
      </c>
      <c r="B1316" s="1">
        <v>42940</v>
      </c>
      <c r="C1316" s="2">
        <v>0.51512731481481477</v>
      </c>
      <c r="D1316" s="2">
        <v>0.51954861111111106</v>
      </c>
      <c r="E1316" t="str">
        <f>IF(LEN(telefony3[[#This Row],[nr]])=7,"stacjonarny",IF(LEN(telefony3[[#This Row],[nr]])=8,"komórkowy","zagraniczne"))</f>
        <v>stacjonarny</v>
      </c>
      <c r="F13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16" s="13">
        <v>4429479</v>
      </c>
      <c r="P1316" s="17">
        <v>42937</v>
      </c>
      <c r="Q1316" s="18">
        <v>0.52749999999999997</v>
      </c>
      <c r="R1316" s="18">
        <v>0.53034722222222219</v>
      </c>
      <c r="S1316" s="13" t="s">
        <v>9</v>
      </c>
      <c r="T1316" s="34">
        <v>5</v>
      </c>
      <c r="U1316" s="13"/>
    </row>
    <row r="1317" spans="1:21" hidden="1" x14ac:dyDescent="0.25">
      <c r="A1317">
        <v>5356378</v>
      </c>
      <c r="B1317" s="1">
        <v>42947</v>
      </c>
      <c r="C1317" s="2">
        <v>0.51811342592592591</v>
      </c>
      <c r="D1317" s="2">
        <v>0.51965277777777774</v>
      </c>
      <c r="E1317" t="str">
        <f>IF(LEN(telefony3[[#This Row],[nr]])=7,"stacjonarny",IF(LEN(telefony3[[#This Row],[nr]])=8,"komórkowy","zagraniczne"))</f>
        <v>stacjonarny</v>
      </c>
      <c r="F13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317" s="11">
        <v>2849439</v>
      </c>
      <c r="P1317" s="20">
        <v>42944</v>
      </c>
      <c r="Q1317" s="21">
        <v>0.52813657407407411</v>
      </c>
      <c r="R1317" s="21">
        <v>0.53039351851851857</v>
      </c>
      <c r="S1317" s="11" t="s">
        <v>9</v>
      </c>
      <c r="T1317" s="35">
        <v>4</v>
      </c>
      <c r="U1317" s="11"/>
    </row>
    <row r="1318" spans="1:21" hidden="1" x14ac:dyDescent="0.25">
      <c r="A1318">
        <v>2557668</v>
      </c>
      <c r="B1318" s="1">
        <v>42923</v>
      </c>
      <c r="C1318" s="2">
        <v>0.51253472222222218</v>
      </c>
      <c r="D1318" s="2">
        <v>0.51974537037037039</v>
      </c>
      <c r="E1318" t="str">
        <f>IF(LEN(telefony3[[#This Row],[nr]])=7,"stacjonarny",IF(LEN(telefony3[[#This Row],[nr]])=8,"komórkowy","zagraniczne"))</f>
        <v>stacjonarny</v>
      </c>
      <c r="F13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18" s="13">
        <v>5036422</v>
      </c>
      <c r="P1318" s="17">
        <v>42922</v>
      </c>
      <c r="Q1318" s="18">
        <v>0.52986111111111112</v>
      </c>
      <c r="R1318" s="18">
        <v>0.53047453703703706</v>
      </c>
      <c r="S1318" s="13" t="s">
        <v>9</v>
      </c>
      <c r="T1318" s="34">
        <v>1</v>
      </c>
      <c r="U1318" s="13"/>
    </row>
    <row r="1319" spans="1:21" hidden="1" x14ac:dyDescent="0.25">
      <c r="A1319">
        <v>6024447</v>
      </c>
      <c r="B1319" s="1">
        <v>42934</v>
      </c>
      <c r="C1319" s="2">
        <v>0.51164351851851853</v>
      </c>
      <c r="D1319" s="2">
        <v>0.51975694444444442</v>
      </c>
      <c r="E1319" t="str">
        <f>IF(LEN(telefony3[[#This Row],[nr]])=7,"stacjonarny",IF(LEN(telefony3[[#This Row],[nr]])=8,"komórkowy","zagraniczne"))</f>
        <v>stacjonarny</v>
      </c>
      <c r="F13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19" s="11">
        <v>77096634</v>
      </c>
      <c r="P1319" s="20">
        <v>42933</v>
      </c>
      <c r="Q1319" s="21">
        <v>0.52500000000000002</v>
      </c>
      <c r="R1319" s="21">
        <v>0.53071759259259255</v>
      </c>
      <c r="S1319" s="11" t="s">
        <v>8</v>
      </c>
      <c r="T1319" s="35">
        <v>9</v>
      </c>
      <c r="U1319" s="11"/>
    </row>
    <row r="1320" spans="1:21" hidden="1" x14ac:dyDescent="0.25">
      <c r="A1320">
        <v>3407358</v>
      </c>
      <c r="B1320" s="1">
        <v>42921</v>
      </c>
      <c r="C1320" s="2">
        <v>0.51827546296296301</v>
      </c>
      <c r="D1320" s="2">
        <v>0.51986111111111111</v>
      </c>
      <c r="E1320" t="str">
        <f>IF(LEN(telefony3[[#This Row],[nr]])=7,"stacjonarny",IF(LEN(telefony3[[#This Row],[nr]])=8,"komórkowy","zagraniczne"))</f>
        <v>stacjonarny</v>
      </c>
      <c r="F13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320" s="13">
        <v>8195842</v>
      </c>
      <c r="P1320" s="17">
        <v>42936</v>
      </c>
      <c r="Q1320" s="18">
        <v>0.52240740740740743</v>
      </c>
      <c r="R1320" s="18">
        <v>0.53074074074074074</v>
      </c>
      <c r="S1320" s="13" t="s">
        <v>9</v>
      </c>
      <c r="T1320" s="34">
        <v>12</v>
      </c>
      <c r="U1320" s="13"/>
    </row>
    <row r="1321" spans="1:21" hidden="1" x14ac:dyDescent="0.25">
      <c r="A1321">
        <v>81613163</v>
      </c>
      <c r="B1321" s="1">
        <v>42919</v>
      </c>
      <c r="C1321" s="2">
        <v>0.5175925925925926</v>
      </c>
      <c r="D1321" s="2">
        <v>0.52021990740740742</v>
      </c>
      <c r="E1321" t="str">
        <f>IF(LEN(telefony3[[#This Row],[nr]])=7,"stacjonarny",IF(LEN(telefony3[[#This Row],[nr]])=8,"komórkowy","zagraniczne"))</f>
        <v>komórkowy</v>
      </c>
      <c r="F13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21" s="11">
        <v>92597723</v>
      </c>
      <c r="P1321" s="20">
        <v>42926</v>
      </c>
      <c r="Q1321" s="21">
        <v>0.52837962962962959</v>
      </c>
      <c r="R1321" s="21">
        <v>0.53084490740740742</v>
      </c>
      <c r="S1321" s="11" t="s">
        <v>8</v>
      </c>
      <c r="T1321" s="35">
        <v>4</v>
      </c>
      <c r="U1321" s="11"/>
    </row>
    <row r="1322" spans="1:21" hidden="1" x14ac:dyDescent="0.25">
      <c r="A1322">
        <v>8253162</v>
      </c>
      <c r="B1322" s="1">
        <v>42933</v>
      </c>
      <c r="C1322" s="2">
        <v>0.51468749999999996</v>
      </c>
      <c r="D1322" s="2">
        <v>0.5204050925925926</v>
      </c>
      <c r="E1322" t="str">
        <f>IF(LEN(telefony3[[#This Row],[nr]])=7,"stacjonarny",IF(LEN(telefony3[[#This Row],[nr]])=8,"komórkowy","zagraniczne"))</f>
        <v>stacjonarny</v>
      </c>
      <c r="F13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22" s="13">
        <v>9535780</v>
      </c>
      <c r="P1322" s="17">
        <v>42942</v>
      </c>
      <c r="Q1322" s="18">
        <v>0.52265046296296291</v>
      </c>
      <c r="R1322" s="18">
        <v>0.53091435185185187</v>
      </c>
      <c r="S1322" s="13" t="s">
        <v>9</v>
      </c>
      <c r="T1322" s="34">
        <v>12</v>
      </c>
      <c r="U1322" s="13"/>
    </row>
    <row r="1323" spans="1:21" hidden="1" x14ac:dyDescent="0.25">
      <c r="A1323">
        <v>96381896</v>
      </c>
      <c r="B1323" s="1">
        <v>42935</v>
      </c>
      <c r="C1323" s="2">
        <v>0.5173726851851852</v>
      </c>
      <c r="D1323" s="2">
        <v>0.52055555555555555</v>
      </c>
      <c r="E1323" t="str">
        <f>IF(LEN(telefony3[[#This Row],[nr]])=7,"stacjonarny",IF(LEN(telefony3[[#This Row],[nr]])=8,"komórkowy","zagraniczne"))</f>
        <v>komórkowy</v>
      </c>
      <c r="F13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323" s="11">
        <v>9521805</v>
      </c>
      <c r="P1323" s="20">
        <v>42923</v>
      </c>
      <c r="Q1323" s="21">
        <v>0.52357638888888891</v>
      </c>
      <c r="R1323" s="21">
        <v>0.53096064814814814</v>
      </c>
      <c r="S1323" s="11" t="s">
        <v>9</v>
      </c>
      <c r="T1323" s="35">
        <v>11</v>
      </c>
      <c r="U1323" s="11"/>
    </row>
    <row r="1324" spans="1:21" hidden="1" x14ac:dyDescent="0.25">
      <c r="A1324">
        <v>3539762</v>
      </c>
      <c r="B1324" s="1">
        <v>42936</v>
      </c>
      <c r="C1324" s="2">
        <v>0.51028935185185187</v>
      </c>
      <c r="D1324" s="2">
        <v>0.52089120370370368</v>
      </c>
      <c r="E1324" t="str">
        <f>IF(LEN(telefony3[[#This Row],[nr]])=7,"stacjonarny",IF(LEN(telefony3[[#This Row],[nr]])=8,"komórkowy","zagraniczne"))</f>
        <v>stacjonarny</v>
      </c>
      <c r="F13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24" s="13">
        <v>28961250</v>
      </c>
      <c r="P1324" s="17">
        <v>42929</v>
      </c>
      <c r="Q1324" s="18">
        <v>0.52353009259259264</v>
      </c>
      <c r="R1324" s="18">
        <v>0.53097222222222218</v>
      </c>
      <c r="S1324" s="13" t="s">
        <v>8</v>
      </c>
      <c r="T1324" s="34">
        <v>11</v>
      </c>
      <c r="U1324" s="13"/>
    </row>
    <row r="1325" spans="1:21" hidden="1" x14ac:dyDescent="0.25">
      <c r="A1325">
        <v>6242177</v>
      </c>
      <c r="B1325" s="1">
        <v>42944</v>
      </c>
      <c r="C1325" s="2">
        <v>0.5138773148148148</v>
      </c>
      <c r="D1325" s="2">
        <v>0.52096064814814813</v>
      </c>
      <c r="E1325" t="str">
        <f>IF(LEN(telefony3[[#This Row],[nr]])=7,"stacjonarny",IF(LEN(telefony3[[#This Row],[nr]])=8,"komórkowy","zagraniczne"))</f>
        <v>stacjonarny</v>
      </c>
      <c r="F13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25" s="11">
        <v>2920581</v>
      </c>
      <c r="P1325" s="20">
        <v>42927</v>
      </c>
      <c r="Q1325" s="21">
        <v>0.52399305555555553</v>
      </c>
      <c r="R1325" s="21">
        <v>0.53120370370370373</v>
      </c>
      <c r="S1325" s="11" t="s">
        <v>9</v>
      </c>
      <c r="T1325" s="35">
        <v>11</v>
      </c>
      <c r="U1325" s="11"/>
    </row>
    <row r="1326" spans="1:21" hidden="1" x14ac:dyDescent="0.25">
      <c r="A1326">
        <v>2509631</v>
      </c>
      <c r="B1326" s="1">
        <v>42941</v>
      </c>
      <c r="C1326" s="2">
        <v>0.51025462962962964</v>
      </c>
      <c r="D1326" s="2">
        <v>0.52134259259259264</v>
      </c>
      <c r="E1326" t="str">
        <f>IF(LEN(telefony3[[#This Row],[nr]])=7,"stacjonarny",IF(LEN(telefony3[[#This Row],[nr]])=8,"komórkowy","zagraniczne"))</f>
        <v>stacjonarny</v>
      </c>
      <c r="F13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26" s="13">
        <v>1302842</v>
      </c>
      <c r="P1326" s="17">
        <v>42947</v>
      </c>
      <c r="Q1326" s="18">
        <v>0.52203703703703708</v>
      </c>
      <c r="R1326" s="18">
        <v>0.53162037037037035</v>
      </c>
      <c r="S1326" s="13" t="s">
        <v>9</v>
      </c>
      <c r="T1326" s="34">
        <v>14</v>
      </c>
      <c r="U1326" s="13"/>
    </row>
    <row r="1327" spans="1:21" hidden="1" x14ac:dyDescent="0.25">
      <c r="A1327">
        <v>9340299</v>
      </c>
      <c r="B1327" s="1">
        <v>42943</v>
      </c>
      <c r="C1327" s="2">
        <v>0.52034722222222218</v>
      </c>
      <c r="D1327" s="2">
        <v>0.52137731481481486</v>
      </c>
      <c r="E1327" t="str">
        <f>IF(LEN(telefony3[[#This Row],[nr]])=7,"stacjonarny",IF(LEN(telefony3[[#This Row],[nr]])=8,"komórkowy","zagraniczne"))</f>
        <v>stacjonarny</v>
      </c>
      <c r="F13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327" s="11">
        <v>5991516</v>
      </c>
      <c r="P1327" s="20">
        <v>42922</v>
      </c>
      <c r="Q1327" s="21">
        <v>0.52217592592592588</v>
      </c>
      <c r="R1327" s="21">
        <v>0.53173611111111108</v>
      </c>
      <c r="S1327" s="11" t="s">
        <v>9</v>
      </c>
      <c r="T1327" s="35">
        <v>14</v>
      </c>
      <c r="U1327" s="11"/>
    </row>
    <row r="1328" spans="1:21" hidden="1" x14ac:dyDescent="0.25">
      <c r="A1328">
        <v>4469748</v>
      </c>
      <c r="B1328" s="1">
        <v>42923</v>
      </c>
      <c r="C1328" s="2">
        <v>0.51744212962962965</v>
      </c>
      <c r="D1328" s="2">
        <v>0.52157407407407408</v>
      </c>
      <c r="E1328" t="str">
        <f>IF(LEN(telefony3[[#This Row],[nr]])=7,"stacjonarny",IF(LEN(telefony3[[#This Row],[nr]])=8,"komórkowy","zagraniczne"))</f>
        <v>stacjonarny</v>
      </c>
      <c r="F13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328" s="13">
        <v>43109897</v>
      </c>
      <c r="P1328" s="17">
        <v>42944</v>
      </c>
      <c r="Q1328" s="18">
        <v>0.52467592592592593</v>
      </c>
      <c r="R1328" s="18">
        <v>0.53178240740740745</v>
      </c>
      <c r="S1328" s="13" t="s">
        <v>8</v>
      </c>
      <c r="T1328" s="34">
        <v>11</v>
      </c>
      <c r="U1328" s="13"/>
    </row>
    <row r="1329" spans="1:21" hidden="1" x14ac:dyDescent="0.25">
      <c r="A1329">
        <v>9849071</v>
      </c>
      <c r="B1329" s="1">
        <v>42928</v>
      </c>
      <c r="C1329" s="2">
        <v>0.51561342592592596</v>
      </c>
      <c r="D1329" s="2">
        <v>0.52171296296296299</v>
      </c>
      <c r="E1329" t="str">
        <f>IF(LEN(telefony3[[#This Row],[nr]])=7,"stacjonarny",IF(LEN(telefony3[[#This Row],[nr]])=8,"komórkowy","zagraniczne"))</f>
        <v>stacjonarny</v>
      </c>
      <c r="F13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29" s="11">
        <v>2722706</v>
      </c>
      <c r="P1329" s="20">
        <v>42934</v>
      </c>
      <c r="Q1329" s="21">
        <v>0.53025462962962966</v>
      </c>
      <c r="R1329" s="21">
        <v>0.53217592592592589</v>
      </c>
      <c r="S1329" s="11" t="s">
        <v>9</v>
      </c>
      <c r="T1329" s="35">
        <v>3</v>
      </c>
      <c r="U1329" s="11"/>
    </row>
    <row r="1330" spans="1:21" hidden="1" x14ac:dyDescent="0.25">
      <c r="A1330">
        <v>6218089</v>
      </c>
      <c r="B1330" s="1">
        <v>42942</v>
      </c>
      <c r="C1330" s="2">
        <v>0.51712962962962961</v>
      </c>
      <c r="D1330" s="2">
        <v>0.52177083333333329</v>
      </c>
      <c r="E1330" t="str">
        <f>IF(LEN(telefony3[[#This Row],[nr]])=7,"stacjonarny",IF(LEN(telefony3[[#This Row],[nr]])=8,"komórkowy","zagraniczne"))</f>
        <v>stacjonarny</v>
      </c>
      <c r="F13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30" s="13">
        <v>7779935</v>
      </c>
      <c r="P1330" s="17">
        <v>42937</v>
      </c>
      <c r="Q1330" s="18">
        <v>0.52469907407407412</v>
      </c>
      <c r="R1330" s="18">
        <v>0.53218750000000004</v>
      </c>
      <c r="S1330" s="13" t="s">
        <v>9</v>
      </c>
      <c r="T1330" s="34">
        <v>11</v>
      </c>
      <c r="U1330" s="13"/>
    </row>
    <row r="1331" spans="1:21" hidden="1" x14ac:dyDescent="0.25">
      <c r="A1331">
        <v>12919749</v>
      </c>
      <c r="B1331" s="1">
        <v>42934</v>
      </c>
      <c r="C1331" s="2">
        <v>0.5161458333333333</v>
      </c>
      <c r="D1331" s="2">
        <v>0.5222106481481481</v>
      </c>
      <c r="E1331" t="str">
        <f>IF(LEN(telefony3[[#This Row],[nr]])=7,"stacjonarny",IF(LEN(telefony3[[#This Row],[nr]])=8,"komórkowy","zagraniczne"))</f>
        <v>komórkowy</v>
      </c>
      <c r="F13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31" s="11">
        <v>4144248</v>
      </c>
      <c r="P1331" s="20">
        <v>42926</v>
      </c>
      <c r="Q1331" s="21">
        <v>0.52134259259259264</v>
      </c>
      <c r="R1331" s="21">
        <v>0.53226851851851853</v>
      </c>
      <c r="S1331" s="11" t="s">
        <v>9</v>
      </c>
      <c r="T1331" s="35">
        <v>16</v>
      </c>
      <c r="U1331" s="11"/>
    </row>
    <row r="1332" spans="1:21" hidden="1" x14ac:dyDescent="0.25">
      <c r="A1332">
        <v>5687077</v>
      </c>
      <c r="B1332" s="1">
        <v>42937</v>
      </c>
      <c r="C1332" s="2">
        <v>0.51200231481481484</v>
      </c>
      <c r="D1332" s="2">
        <v>0.52253472222222219</v>
      </c>
      <c r="E1332" t="str">
        <f>IF(LEN(telefony3[[#This Row],[nr]])=7,"stacjonarny",IF(LEN(telefony3[[#This Row],[nr]])=8,"komórkowy","zagraniczne"))</f>
        <v>stacjonarny</v>
      </c>
      <c r="F13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32" s="13">
        <v>8041809</v>
      </c>
      <c r="P1332" s="17">
        <v>42933</v>
      </c>
      <c r="Q1332" s="18">
        <v>0.52508101851851852</v>
      </c>
      <c r="R1332" s="18">
        <v>0.53238425925925925</v>
      </c>
      <c r="S1332" s="13" t="s">
        <v>9</v>
      </c>
      <c r="T1332" s="34">
        <v>11</v>
      </c>
      <c r="U1332" s="13"/>
    </row>
    <row r="1333" spans="1:21" hidden="1" x14ac:dyDescent="0.25">
      <c r="A1333">
        <v>16392077</v>
      </c>
      <c r="B1333" s="1">
        <v>42926</v>
      </c>
      <c r="C1333" s="2">
        <v>0.52254629629629634</v>
      </c>
      <c r="D1333" s="2">
        <v>0.52263888888888888</v>
      </c>
      <c r="E1333" t="str">
        <f>IF(LEN(telefony3[[#This Row],[nr]])=7,"stacjonarny",IF(LEN(telefony3[[#This Row],[nr]])=8,"komórkowy","zagraniczne"))</f>
        <v>komórkowy</v>
      </c>
      <c r="F13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33" s="11">
        <v>2248131</v>
      </c>
      <c r="P1333" s="20">
        <v>42928</v>
      </c>
      <c r="Q1333" s="21">
        <v>0.52298611111111115</v>
      </c>
      <c r="R1333" s="21">
        <v>0.53249999999999997</v>
      </c>
      <c r="S1333" s="11" t="s">
        <v>9</v>
      </c>
      <c r="T1333" s="35">
        <v>14</v>
      </c>
      <c r="U1333" s="11"/>
    </row>
    <row r="1334" spans="1:21" hidden="1" x14ac:dyDescent="0.25">
      <c r="A1334">
        <v>1761255</v>
      </c>
      <c r="B1334" s="1">
        <v>42920</v>
      </c>
      <c r="C1334" s="2">
        <v>0.51958333333333329</v>
      </c>
      <c r="D1334" s="2">
        <v>0.52266203703703706</v>
      </c>
      <c r="E1334" t="str">
        <f>IF(LEN(telefony3[[#This Row],[nr]])=7,"stacjonarny",IF(LEN(telefony3[[#This Row],[nr]])=8,"komórkowy","zagraniczne"))</f>
        <v>stacjonarny</v>
      </c>
      <c r="F13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334" s="13">
        <v>62086163</v>
      </c>
      <c r="P1334" s="17">
        <v>42928</v>
      </c>
      <c r="Q1334" s="18">
        <v>0.53126157407407404</v>
      </c>
      <c r="R1334" s="18">
        <v>0.5326157407407407</v>
      </c>
      <c r="S1334" s="13" t="s">
        <v>8</v>
      </c>
      <c r="T1334" s="34">
        <v>2</v>
      </c>
      <c r="U1334" s="13"/>
    </row>
    <row r="1335" spans="1:21" hidden="1" x14ac:dyDescent="0.25">
      <c r="A1335">
        <v>8605742</v>
      </c>
      <c r="B1335" s="1">
        <v>42922</v>
      </c>
      <c r="C1335" s="2">
        <v>0.5119097222222222</v>
      </c>
      <c r="D1335" s="2">
        <v>0.52288194444444447</v>
      </c>
      <c r="E1335" t="str">
        <f>IF(LEN(telefony3[[#This Row],[nr]])=7,"stacjonarny",IF(LEN(telefony3[[#This Row],[nr]])=8,"komórkowy","zagraniczne"))</f>
        <v>stacjonarny</v>
      </c>
      <c r="F13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35" s="11">
        <v>5415372</v>
      </c>
      <c r="P1335" s="20">
        <v>42923</v>
      </c>
      <c r="Q1335" s="21">
        <v>0.52690972222222221</v>
      </c>
      <c r="R1335" s="21">
        <v>0.53266203703703707</v>
      </c>
      <c r="S1335" s="11" t="s">
        <v>9</v>
      </c>
      <c r="T1335" s="35">
        <v>9</v>
      </c>
      <c r="U1335" s="11"/>
    </row>
    <row r="1336" spans="1:21" hidden="1" x14ac:dyDescent="0.25">
      <c r="A1336">
        <v>4505950</v>
      </c>
      <c r="B1336" s="1">
        <v>42941</v>
      </c>
      <c r="C1336" s="2">
        <v>0.51373842592592589</v>
      </c>
      <c r="D1336" s="2">
        <v>0.52304398148148146</v>
      </c>
      <c r="E1336" t="str">
        <f>IF(LEN(telefony3[[#This Row],[nr]])=7,"stacjonarny",IF(LEN(telefony3[[#This Row],[nr]])=8,"komórkowy","zagraniczne"))</f>
        <v>stacjonarny</v>
      </c>
      <c r="F13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36" s="13">
        <v>5092577</v>
      </c>
      <c r="P1336" s="17">
        <v>42928</v>
      </c>
      <c r="Q1336" s="18">
        <v>0.52834490740740736</v>
      </c>
      <c r="R1336" s="18">
        <v>0.53267361111111111</v>
      </c>
      <c r="S1336" s="13" t="s">
        <v>9</v>
      </c>
      <c r="T1336" s="34">
        <v>7</v>
      </c>
      <c r="U1336" s="13"/>
    </row>
    <row r="1337" spans="1:21" hidden="1" x14ac:dyDescent="0.25">
      <c r="A1337">
        <v>42038927</v>
      </c>
      <c r="B1337" s="1">
        <v>42933</v>
      </c>
      <c r="C1337" s="2">
        <v>0.51894675925925926</v>
      </c>
      <c r="D1337" s="2">
        <v>0.52336805555555554</v>
      </c>
      <c r="E1337" t="str">
        <f>IF(LEN(telefony3[[#This Row],[nr]])=7,"stacjonarny",IF(LEN(telefony3[[#This Row],[nr]])=8,"komórkowy","zagraniczne"))</f>
        <v>komórkowy</v>
      </c>
      <c r="F13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37" s="11">
        <v>18036364</v>
      </c>
      <c r="P1337" s="20">
        <v>42920</v>
      </c>
      <c r="Q1337" s="21">
        <v>0.53015046296296298</v>
      </c>
      <c r="R1337" s="21">
        <v>0.53275462962962961</v>
      </c>
      <c r="S1337" s="11" t="s">
        <v>8</v>
      </c>
      <c r="T1337" s="35">
        <v>4</v>
      </c>
      <c r="U1337" s="11"/>
    </row>
    <row r="1338" spans="1:21" hidden="1" x14ac:dyDescent="0.25">
      <c r="A1338">
        <v>1973826522</v>
      </c>
      <c r="B1338" s="1">
        <v>42928</v>
      </c>
      <c r="C1338" s="2">
        <v>0.52342592592592596</v>
      </c>
      <c r="D1338" s="2">
        <v>0.52350694444444446</v>
      </c>
      <c r="E1338" t="str">
        <f>IF(LEN(telefony3[[#This Row],[nr]])=7,"stacjonarny",IF(LEN(telefony3[[#This Row],[nr]])=8,"komórkowy","zagraniczne"))</f>
        <v>zagraniczne</v>
      </c>
      <c r="F13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38" s="13">
        <v>5758962</v>
      </c>
      <c r="P1338" s="17">
        <v>42933</v>
      </c>
      <c r="Q1338" s="18">
        <v>0.52460648148148148</v>
      </c>
      <c r="R1338" s="18">
        <v>0.53292824074074074</v>
      </c>
      <c r="S1338" s="13" t="s">
        <v>9</v>
      </c>
      <c r="T1338" s="34">
        <v>12</v>
      </c>
      <c r="U1338" s="13"/>
    </row>
    <row r="1339" spans="1:21" hidden="1" x14ac:dyDescent="0.25">
      <c r="A1339">
        <v>6068132</v>
      </c>
      <c r="B1339" s="1">
        <v>42936</v>
      </c>
      <c r="C1339" s="2">
        <v>0.52225694444444448</v>
      </c>
      <c r="D1339" s="2">
        <v>0.5236574074074074</v>
      </c>
      <c r="E1339" t="str">
        <f>IF(LEN(telefony3[[#This Row],[nr]])=7,"stacjonarny",IF(LEN(telefony3[[#This Row],[nr]])=8,"komórkowy","zagraniczne"))</f>
        <v>stacjonarny</v>
      </c>
      <c r="F13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339" s="11">
        <v>95805020</v>
      </c>
      <c r="P1339" s="20">
        <v>42944</v>
      </c>
      <c r="Q1339" s="21">
        <v>0.52603009259259259</v>
      </c>
      <c r="R1339" s="21">
        <v>0.53304398148148147</v>
      </c>
      <c r="S1339" s="11" t="s">
        <v>8</v>
      </c>
      <c r="T1339" s="35">
        <v>11</v>
      </c>
      <c r="U1339" s="11"/>
    </row>
    <row r="1340" spans="1:21" hidden="1" x14ac:dyDescent="0.25">
      <c r="A1340">
        <v>48625903</v>
      </c>
      <c r="B1340" s="1">
        <v>42920</v>
      </c>
      <c r="C1340" s="2">
        <v>0.52303240740740742</v>
      </c>
      <c r="D1340" s="2">
        <v>0.523900462962963</v>
      </c>
      <c r="E1340" t="str">
        <f>IF(LEN(telefony3[[#This Row],[nr]])=7,"stacjonarny",IF(LEN(telefony3[[#This Row],[nr]])=8,"komórkowy","zagraniczne"))</f>
        <v>komórkowy</v>
      </c>
      <c r="F13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340" s="13">
        <v>54006070</v>
      </c>
      <c r="P1340" s="17">
        <v>42927</v>
      </c>
      <c r="Q1340" s="18">
        <v>0.53164351851851854</v>
      </c>
      <c r="R1340" s="18">
        <v>0.53324074074074079</v>
      </c>
      <c r="S1340" s="13" t="s">
        <v>8</v>
      </c>
      <c r="T1340" s="34">
        <v>3</v>
      </c>
      <c r="U1340" s="13"/>
    </row>
    <row r="1341" spans="1:21" hidden="1" x14ac:dyDescent="0.25">
      <c r="A1341">
        <v>2056567</v>
      </c>
      <c r="B1341" s="1">
        <v>42943</v>
      </c>
      <c r="C1341" s="2">
        <v>0.51563657407407404</v>
      </c>
      <c r="D1341" s="2">
        <v>0.52396990740740745</v>
      </c>
      <c r="E1341" t="str">
        <f>IF(LEN(telefony3[[#This Row],[nr]])=7,"stacjonarny",IF(LEN(telefony3[[#This Row],[nr]])=8,"komórkowy","zagraniczne"))</f>
        <v>stacjonarny</v>
      </c>
      <c r="F13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41" s="11">
        <v>1640140</v>
      </c>
      <c r="P1341" s="20">
        <v>42923</v>
      </c>
      <c r="Q1341" s="21">
        <v>0.52484953703703707</v>
      </c>
      <c r="R1341" s="21">
        <v>0.53331018518518514</v>
      </c>
      <c r="S1341" s="11" t="s">
        <v>9</v>
      </c>
      <c r="T1341" s="35">
        <v>13</v>
      </c>
      <c r="U1341" s="11"/>
    </row>
    <row r="1342" spans="1:21" hidden="1" x14ac:dyDescent="0.25">
      <c r="A1342">
        <v>99625946</v>
      </c>
      <c r="B1342" s="1">
        <v>42940</v>
      </c>
      <c r="C1342" s="2">
        <v>0.51270833333333332</v>
      </c>
      <c r="D1342" s="2">
        <v>0.52407407407407403</v>
      </c>
      <c r="E1342" t="str">
        <f>IF(LEN(telefony3[[#This Row],[nr]])=7,"stacjonarny",IF(LEN(telefony3[[#This Row],[nr]])=8,"komórkowy","zagraniczne"))</f>
        <v>komórkowy</v>
      </c>
      <c r="F13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342" s="13">
        <v>55464931</v>
      </c>
      <c r="P1342" s="17">
        <v>42940</v>
      </c>
      <c r="Q1342" s="18">
        <v>0.5285185185185185</v>
      </c>
      <c r="R1342" s="18">
        <v>0.53349537037037043</v>
      </c>
      <c r="S1342" s="13" t="s">
        <v>8</v>
      </c>
      <c r="T1342" s="34">
        <v>8</v>
      </c>
      <c r="U1342" s="13"/>
    </row>
    <row r="1343" spans="1:21" hidden="1" x14ac:dyDescent="0.25">
      <c r="A1343">
        <v>6703754</v>
      </c>
      <c r="B1343" s="1">
        <v>42947</v>
      </c>
      <c r="C1343" s="2">
        <v>0.5237384259259259</v>
      </c>
      <c r="D1343" s="2">
        <v>0.52431712962962962</v>
      </c>
      <c r="E1343" t="str">
        <f>IF(LEN(telefony3[[#This Row],[nr]])=7,"stacjonarny",IF(LEN(telefony3[[#This Row],[nr]])=8,"komórkowy","zagraniczne"))</f>
        <v>stacjonarny</v>
      </c>
      <c r="F13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43" s="11">
        <v>8865092</v>
      </c>
      <c r="P1343" s="20">
        <v>42926</v>
      </c>
      <c r="Q1343" s="21">
        <v>0.52392361111111108</v>
      </c>
      <c r="R1343" s="21">
        <v>0.53378472222222217</v>
      </c>
      <c r="S1343" s="11" t="s">
        <v>9</v>
      </c>
      <c r="T1343" s="35">
        <v>15</v>
      </c>
      <c r="U1343" s="11"/>
    </row>
    <row r="1344" spans="1:21" hidden="1" x14ac:dyDescent="0.25">
      <c r="A1344">
        <v>7384686</v>
      </c>
      <c r="B1344" s="1">
        <v>42929</v>
      </c>
      <c r="C1344" s="2">
        <v>0.51616898148148149</v>
      </c>
      <c r="D1344" s="2">
        <v>0.52461805555555552</v>
      </c>
      <c r="E1344" t="str">
        <f>IF(LEN(telefony3[[#This Row],[nr]])=7,"stacjonarny",IF(LEN(telefony3[[#This Row],[nr]])=8,"komórkowy","zagraniczne"))</f>
        <v>stacjonarny</v>
      </c>
      <c r="F13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344" s="13">
        <v>34628061</v>
      </c>
      <c r="P1344" s="17">
        <v>42947</v>
      </c>
      <c r="Q1344" s="18">
        <v>0.53206018518518516</v>
      </c>
      <c r="R1344" s="18">
        <v>0.53396990740740746</v>
      </c>
      <c r="S1344" s="13" t="s">
        <v>8</v>
      </c>
      <c r="T1344" s="34">
        <v>3</v>
      </c>
      <c r="U1344" s="13"/>
    </row>
    <row r="1345" spans="1:21" hidden="1" x14ac:dyDescent="0.25">
      <c r="A1345">
        <v>60454232</v>
      </c>
      <c r="B1345" s="1">
        <v>42944</v>
      </c>
      <c r="C1345" s="2">
        <v>0.5149421296296296</v>
      </c>
      <c r="D1345" s="2">
        <v>0.5248032407407407</v>
      </c>
      <c r="E1345" t="str">
        <f>IF(LEN(telefony3[[#This Row],[nr]])=7,"stacjonarny",IF(LEN(telefony3[[#This Row],[nr]])=8,"komórkowy","zagraniczne"))</f>
        <v>komórkowy</v>
      </c>
      <c r="F13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345" s="11">
        <v>33708687</v>
      </c>
      <c r="P1345" s="20">
        <v>42930</v>
      </c>
      <c r="Q1345" s="21">
        <v>0.53237268518518521</v>
      </c>
      <c r="R1345" s="21">
        <v>0.53413194444444445</v>
      </c>
      <c r="S1345" s="11" t="s">
        <v>8</v>
      </c>
      <c r="T1345" s="35">
        <v>3</v>
      </c>
      <c r="U1345" s="11"/>
    </row>
    <row r="1346" spans="1:21" hidden="1" x14ac:dyDescent="0.25">
      <c r="A1346">
        <v>1879412</v>
      </c>
      <c r="B1346" s="1">
        <v>42942</v>
      </c>
      <c r="C1346" s="2">
        <v>0.51546296296296301</v>
      </c>
      <c r="D1346" s="2">
        <v>0.52481481481481485</v>
      </c>
      <c r="E1346" t="str">
        <f>IF(LEN(telefony3[[#This Row],[nr]])=7,"stacjonarny",IF(LEN(telefony3[[#This Row],[nr]])=8,"komórkowy","zagraniczne"))</f>
        <v>stacjonarny</v>
      </c>
      <c r="F13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46" s="13">
        <v>9797571</v>
      </c>
      <c r="P1346" s="17">
        <v>42947</v>
      </c>
      <c r="Q1346" s="18">
        <v>0.53011574074074075</v>
      </c>
      <c r="R1346" s="18">
        <v>0.5342824074074074</v>
      </c>
      <c r="S1346" s="13" t="s">
        <v>9</v>
      </c>
      <c r="T1346" s="34">
        <v>6</v>
      </c>
      <c r="U1346" s="13"/>
    </row>
    <row r="1347" spans="1:21" hidden="1" x14ac:dyDescent="0.25">
      <c r="A1347">
        <v>7773546</v>
      </c>
      <c r="B1347" s="1">
        <v>42923</v>
      </c>
      <c r="C1347" s="2">
        <v>0.51883101851851854</v>
      </c>
      <c r="D1347" s="2">
        <v>0.52545138888888887</v>
      </c>
      <c r="E1347" t="str">
        <f>IF(LEN(telefony3[[#This Row],[nr]])=7,"stacjonarny",IF(LEN(telefony3[[#This Row],[nr]])=8,"komórkowy","zagraniczne"))</f>
        <v>stacjonarny</v>
      </c>
      <c r="F13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347" s="11">
        <v>97558765</v>
      </c>
      <c r="P1347" s="20">
        <v>42934</v>
      </c>
      <c r="Q1347" s="21">
        <v>0.5259490740740741</v>
      </c>
      <c r="R1347" s="21">
        <v>0.53439814814814812</v>
      </c>
      <c r="S1347" s="11" t="s">
        <v>8</v>
      </c>
      <c r="T1347" s="35">
        <v>13</v>
      </c>
      <c r="U1347" s="11"/>
    </row>
    <row r="1348" spans="1:21" hidden="1" x14ac:dyDescent="0.25">
      <c r="A1348">
        <v>6493406</v>
      </c>
      <c r="B1348" s="1">
        <v>42937</v>
      </c>
      <c r="C1348" s="2">
        <v>0.51936342592592588</v>
      </c>
      <c r="D1348" s="2">
        <v>0.52559027777777778</v>
      </c>
      <c r="E1348" t="str">
        <f>IF(LEN(telefony3[[#This Row],[nr]])=7,"stacjonarny",IF(LEN(telefony3[[#This Row],[nr]])=8,"komórkowy","zagraniczne"))</f>
        <v>stacjonarny</v>
      </c>
      <c r="F13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48" s="13">
        <v>9983997</v>
      </c>
      <c r="P1348" s="17">
        <v>42921</v>
      </c>
      <c r="Q1348" s="18">
        <v>0.5242013888888889</v>
      </c>
      <c r="R1348" s="18">
        <v>0.53452546296296299</v>
      </c>
      <c r="S1348" s="13" t="s">
        <v>9</v>
      </c>
      <c r="T1348" s="34">
        <v>15</v>
      </c>
      <c r="U1348" s="13"/>
    </row>
    <row r="1349" spans="1:21" hidden="1" x14ac:dyDescent="0.25">
      <c r="A1349">
        <v>9953379</v>
      </c>
      <c r="B1349" s="1">
        <v>42934</v>
      </c>
      <c r="C1349" s="2">
        <v>0.52061342592592597</v>
      </c>
      <c r="D1349" s="2">
        <v>0.52561342592592597</v>
      </c>
      <c r="E1349" t="str">
        <f>IF(LEN(telefony3[[#This Row],[nr]])=7,"stacjonarny",IF(LEN(telefony3[[#This Row],[nr]])=8,"komórkowy","zagraniczne"))</f>
        <v>stacjonarny</v>
      </c>
      <c r="F13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49" s="11">
        <v>4703748</v>
      </c>
      <c r="P1349" s="20">
        <v>42943</v>
      </c>
      <c r="Q1349" s="21">
        <v>0.53315972222222219</v>
      </c>
      <c r="R1349" s="21">
        <v>0.53454861111111107</v>
      </c>
      <c r="S1349" s="11" t="s">
        <v>9</v>
      </c>
      <c r="T1349" s="35">
        <v>2</v>
      </c>
      <c r="U1349" s="11"/>
    </row>
    <row r="1350" spans="1:21" hidden="1" x14ac:dyDescent="0.25">
      <c r="A1350">
        <v>3590468</v>
      </c>
      <c r="B1350" s="1">
        <v>42922</v>
      </c>
      <c r="C1350" s="2">
        <v>0.51556712962962958</v>
      </c>
      <c r="D1350" s="2">
        <v>0.52572916666666669</v>
      </c>
      <c r="E1350" t="str">
        <f>IF(LEN(telefony3[[#This Row],[nr]])=7,"stacjonarny",IF(LEN(telefony3[[#This Row],[nr]])=8,"komórkowy","zagraniczne"))</f>
        <v>stacjonarny</v>
      </c>
      <c r="F13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350" s="13">
        <v>93811207</v>
      </c>
      <c r="P1350" s="17">
        <v>42933</v>
      </c>
      <c r="Q1350" s="18">
        <v>0.52707175925925931</v>
      </c>
      <c r="R1350" s="18">
        <v>0.53460648148148149</v>
      </c>
      <c r="S1350" s="13" t="s">
        <v>8</v>
      </c>
      <c r="T1350" s="34">
        <v>11</v>
      </c>
      <c r="U1350" s="13"/>
    </row>
    <row r="1351" spans="1:21" hidden="1" x14ac:dyDescent="0.25">
      <c r="A1351">
        <v>97798921</v>
      </c>
      <c r="B1351" s="1">
        <v>42928</v>
      </c>
      <c r="C1351" s="2">
        <v>0.52172453703703703</v>
      </c>
      <c r="D1351" s="2">
        <v>0.52606481481481482</v>
      </c>
      <c r="E1351" t="str">
        <f>IF(LEN(telefony3[[#This Row],[nr]])=7,"stacjonarny",IF(LEN(telefony3[[#This Row],[nr]])=8,"komórkowy","zagraniczne"))</f>
        <v>komórkowy</v>
      </c>
      <c r="F13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51" s="11">
        <v>97876188</v>
      </c>
      <c r="P1351" s="20">
        <v>42934</v>
      </c>
      <c r="Q1351" s="21">
        <v>0.53412037037037041</v>
      </c>
      <c r="R1351" s="21">
        <v>0.53467592592592594</v>
      </c>
      <c r="S1351" s="11" t="s">
        <v>8</v>
      </c>
      <c r="T1351" s="35">
        <v>1</v>
      </c>
      <c r="U1351" s="11"/>
    </row>
    <row r="1352" spans="1:21" hidden="1" x14ac:dyDescent="0.25">
      <c r="A1352">
        <v>3912924</v>
      </c>
      <c r="B1352" s="1">
        <v>42943</v>
      </c>
      <c r="C1352" s="2">
        <v>0.52368055555555559</v>
      </c>
      <c r="D1352" s="2">
        <v>0.52627314814814818</v>
      </c>
      <c r="E1352" t="str">
        <f>IF(LEN(telefony3[[#This Row],[nr]])=7,"stacjonarny",IF(LEN(telefony3[[#This Row],[nr]])=8,"komórkowy","zagraniczne"))</f>
        <v>stacjonarny</v>
      </c>
      <c r="F13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52" s="13">
        <v>5856822</v>
      </c>
      <c r="P1352" s="17">
        <v>42922</v>
      </c>
      <c r="Q1352" s="18">
        <v>0.533599537037037</v>
      </c>
      <c r="R1352" s="18">
        <v>0.53469907407407402</v>
      </c>
      <c r="S1352" s="13" t="s">
        <v>9</v>
      </c>
      <c r="T1352" s="34">
        <v>2</v>
      </c>
      <c r="U1352" s="13"/>
    </row>
    <row r="1353" spans="1:21" hidden="1" x14ac:dyDescent="0.25">
      <c r="A1353">
        <v>1887758</v>
      </c>
      <c r="B1353" s="1">
        <v>42921</v>
      </c>
      <c r="C1353" s="2">
        <v>0.51884259259259258</v>
      </c>
      <c r="D1353" s="2">
        <v>0.52637731481481487</v>
      </c>
      <c r="E1353" t="str">
        <f>IF(LEN(telefony3[[#This Row],[nr]])=7,"stacjonarny",IF(LEN(telefony3[[#This Row],[nr]])=8,"komórkowy","zagraniczne"))</f>
        <v>stacjonarny</v>
      </c>
      <c r="F13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53" s="11">
        <v>3505978</v>
      </c>
      <c r="P1353" s="20">
        <v>42941</v>
      </c>
      <c r="Q1353" s="21">
        <v>0.52393518518518523</v>
      </c>
      <c r="R1353" s="21">
        <v>0.53479166666666667</v>
      </c>
      <c r="S1353" s="11" t="s">
        <v>9</v>
      </c>
      <c r="T1353" s="35">
        <v>16</v>
      </c>
      <c r="U1353" s="11"/>
    </row>
    <row r="1354" spans="1:21" hidden="1" x14ac:dyDescent="0.25">
      <c r="A1354">
        <v>3539762</v>
      </c>
      <c r="B1354" s="1">
        <v>42921</v>
      </c>
      <c r="C1354" s="2">
        <v>0.5250231481481481</v>
      </c>
      <c r="D1354" s="2">
        <v>0.5264699074074074</v>
      </c>
      <c r="E1354" t="str">
        <f>IF(LEN(telefony3[[#This Row],[nr]])=7,"stacjonarny",IF(LEN(telefony3[[#This Row],[nr]])=8,"komórkowy","zagraniczne"))</f>
        <v>stacjonarny</v>
      </c>
      <c r="F13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354" s="13">
        <v>57891628</v>
      </c>
      <c r="P1354" s="17">
        <v>42942</v>
      </c>
      <c r="Q1354" s="18">
        <v>0.53282407407407406</v>
      </c>
      <c r="R1354" s="18">
        <v>0.53501157407407407</v>
      </c>
      <c r="S1354" s="13" t="s">
        <v>8</v>
      </c>
      <c r="T1354" s="34">
        <v>4</v>
      </c>
      <c r="U1354" s="13"/>
    </row>
    <row r="1355" spans="1:21" hidden="1" x14ac:dyDescent="0.25">
      <c r="A1355">
        <v>58067439</v>
      </c>
      <c r="B1355" s="1">
        <v>42921</v>
      </c>
      <c r="C1355" s="2">
        <v>0.52607638888888886</v>
      </c>
      <c r="D1355" s="2">
        <v>0.52662037037037035</v>
      </c>
      <c r="E1355" t="str">
        <f>IF(LEN(telefony3[[#This Row],[nr]])=7,"stacjonarny",IF(LEN(telefony3[[#This Row],[nr]])=8,"komórkowy","zagraniczne"))</f>
        <v>komórkowy</v>
      </c>
      <c r="F13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55" s="11">
        <v>26895957</v>
      </c>
      <c r="P1355" s="20">
        <v>42936</v>
      </c>
      <c r="Q1355" s="21">
        <v>0.53083333333333338</v>
      </c>
      <c r="R1355" s="21">
        <v>0.53511574074074075</v>
      </c>
      <c r="S1355" s="11" t="s">
        <v>8</v>
      </c>
      <c r="T1355" s="35">
        <v>7</v>
      </c>
      <c r="U1355" s="11"/>
    </row>
    <row r="1356" spans="1:21" hidden="1" x14ac:dyDescent="0.25">
      <c r="A1356">
        <v>74135093</v>
      </c>
      <c r="B1356" s="1">
        <v>42941</v>
      </c>
      <c r="C1356" s="2">
        <v>0.52232638888888894</v>
      </c>
      <c r="D1356" s="2">
        <v>0.52666666666666662</v>
      </c>
      <c r="E1356" t="str">
        <f>IF(LEN(telefony3[[#This Row],[nr]])=7,"stacjonarny",IF(LEN(telefony3[[#This Row],[nr]])=8,"komórkowy","zagraniczne"))</f>
        <v>komórkowy</v>
      </c>
      <c r="F13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56" s="13">
        <v>7126980</v>
      </c>
      <c r="P1356" s="17">
        <v>42927</v>
      </c>
      <c r="Q1356" s="18">
        <v>0.52592592592592591</v>
      </c>
      <c r="R1356" s="18">
        <v>0.53515046296296298</v>
      </c>
      <c r="S1356" s="13" t="s">
        <v>9</v>
      </c>
      <c r="T1356" s="34">
        <v>14</v>
      </c>
      <c r="U1356" s="13"/>
    </row>
    <row r="1357" spans="1:21" hidden="1" x14ac:dyDescent="0.25">
      <c r="A1357">
        <v>36929553</v>
      </c>
      <c r="B1357" s="1">
        <v>42941</v>
      </c>
      <c r="C1357" s="2">
        <v>0.52155092592592589</v>
      </c>
      <c r="D1357" s="2">
        <v>0.52667824074074077</v>
      </c>
      <c r="E1357" t="str">
        <f>IF(LEN(telefony3[[#This Row],[nr]])=7,"stacjonarny",IF(LEN(telefony3[[#This Row],[nr]])=8,"komórkowy","zagraniczne"))</f>
        <v>komórkowy</v>
      </c>
      <c r="F13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57" s="11">
        <v>6894270</v>
      </c>
      <c r="P1357" s="20">
        <v>42919</v>
      </c>
      <c r="Q1357" s="21">
        <v>0.53488425925925931</v>
      </c>
      <c r="R1357" s="21">
        <v>0.53523148148148147</v>
      </c>
      <c r="S1357" s="11" t="s">
        <v>9</v>
      </c>
      <c r="T1357" s="35">
        <v>1</v>
      </c>
      <c r="U1357" s="11"/>
    </row>
    <row r="1358" spans="1:21" hidden="1" x14ac:dyDescent="0.25">
      <c r="A1358">
        <v>73350537</v>
      </c>
      <c r="B1358" s="1">
        <v>42941</v>
      </c>
      <c r="C1358" s="2">
        <v>0.51847222222222222</v>
      </c>
      <c r="D1358" s="2">
        <v>0.5267708333333333</v>
      </c>
      <c r="E1358" t="str">
        <f>IF(LEN(telefony3[[#This Row],[nr]])=7,"stacjonarny",IF(LEN(telefony3[[#This Row],[nr]])=8,"komórkowy","zagraniczne"))</f>
        <v>komórkowy</v>
      </c>
      <c r="F13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58" s="13">
        <v>4546455</v>
      </c>
      <c r="P1358" s="17">
        <v>42919</v>
      </c>
      <c r="Q1358" s="18">
        <v>0.5258680555555556</v>
      </c>
      <c r="R1358" s="18">
        <v>0.53531249999999997</v>
      </c>
      <c r="S1358" s="13" t="s">
        <v>9</v>
      </c>
      <c r="T1358" s="34">
        <v>14</v>
      </c>
      <c r="U1358" s="13"/>
    </row>
    <row r="1359" spans="1:21" hidden="1" x14ac:dyDescent="0.25">
      <c r="A1359">
        <v>1563816</v>
      </c>
      <c r="B1359" s="1">
        <v>42937</v>
      </c>
      <c r="C1359" s="2">
        <v>0.52243055555555551</v>
      </c>
      <c r="D1359" s="2">
        <v>0.52681712962962968</v>
      </c>
      <c r="E1359" t="str">
        <f>IF(LEN(telefony3[[#This Row],[nr]])=7,"stacjonarny",IF(LEN(telefony3[[#This Row],[nr]])=8,"komórkowy","zagraniczne"))</f>
        <v>stacjonarny</v>
      </c>
      <c r="F13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59" s="11">
        <v>7571642</v>
      </c>
      <c r="P1359" s="20">
        <v>42935</v>
      </c>
      <c r="Q1359" s="21">
        <v>0.53540509259259261</v>
      </c>
      <c r="R1359" s="21">
        <v>0.53540509259259261</v>
      </c>
      <c r="S1359" s="11" t="s">
        <v>9</v>
      </c>
      <c r="T1359" s="35">
        <v>0</v>
      </c>
      <c r="U1359" s="11"/>
    </row>
    <row r="1360" spans="1:21" hidden="1" x14ac:dyDescent="0.25">
      <c r="A1360">
        <v>6050344</v>
      </c>
      <c r="B1360" s="1">
        <v>42919</v>
      </c>
      <c r="C1360" s="2">
        <v>0.52444444444444449</v>
      </c>
      <c r="D1360" s="2">
        <v>0.52681712962962968</v>
      </c>
      <c r="E1360" t="str">
        <f>IF(LEN(telefony3[[#This Row],[nr]])=7,"stacjonarny",IF(LEN(telefony3[[#This Row],[nr]])=8,"komórkowy","zagraniczne"))</f>
        <v>stacjonarny</v>
      </c>
      <c r="F13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60" s="13">
        <v>2235911</v>
      </c>
      <c r="P1360" s="17">
        <v>42920</v>
      </c>
      <c r="Q1360" s="18">
        <v>0.52454861111111106</v>
      </c>
      <c r="R1360" s="18">
        <v>0.53546296296296292</v>
      </c>
      <c r="S1360" s="13" t="s">
        <v>9</v>
      </c>
      <c r="T1360" s="34">
        <v>16</v>
      </c>
      <c r="U1360" s="13"/>
    </row>
    <row r="1361" spans="1:21" hidden="1" x14ac:dyDescent="0.25">
      <c r="A1361">
        <v>3150344</v>
      </c>
      <c r="B1361" s="1">
        <v>42929</v>
      </c>
      <c r="C1361" s="2">
        <v>0.51709490740740738</v>
      </c>
      <c r="D1361" s="2">
        <v>0.52684027777777775</v>
      </c>
      <c r="E1361" t="str">
        <f>IF(LEN(telefony3[[#This Row],[nr]])=7,"stacjonarny",IF(LEN(telefony3[[#This Row],[nr]])=8,"komórkowy","zagraniczne"))</f>
        <v>stacjonarny</v>
      </c>
      <c r="F13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361" s="11">
        <v>4945889</v>
      </c>
      <c r="P1361" s="20">
        <v>42942</v>
      </c>
      <c r="Q1361" s="21">
        <v>0.52790509259259255</v>
      </c>
      <c r="R1361" s="21">
        <v>0.53581018518518519</v>
      </c>
      <c r="S1361" s="11" t="s">
        <v>9</v>
      </c>
      <c r="T1361" s="35">
        <v>12</v>
      </c>
      <c r="U1361" s="11"/>
    </row>
    <row r="1362" spans="1:21" hidden="1" x14ac:dyDescent="0.25">
      <c r="A1362">
        <v>40120881</v>
      </c>
      <c r="B1362" s="1">
        <v>42940</v>
      </c>
      <c r="C1362" s="2">
        <v>0.51746527777777773</v>
      </c>
      <c r="D1362" s="2">
        <v>0.52686342592592594</v>
      </c>
      <c r="E1362" t="str">
        <f>IF(LEN(telefony3[[#This Row],[nr]])=7,"stacjonarny",IF(LEN(telefony3[[#This Row],[nr]])=8,"komórkowy","zagraniczne"))</f>
        <v>komórkowy</v>
      </c>
      <c r="F13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62" s="13">
        <v>3328479</v>
      </c>
      <c r="P1362" s="17">
        <v>42929</v>
      </c>
      <c r="Q1362" s="18">
        <v>0.52668981481481481</v>
      </c>
      <c r="R1362" s="18">
        <v>0.53594907407407411</v>
      </c>
      <c r="S1362" s="13" t="s">
        <v>9</v>
      </c>
      <c r="T1362" s="34">
        <v>14</v>
      </c>
      <c r="U1362" s="13"/>
    </row>
    <row r="1363" spans="1:21" hidden="1" x14ac:dyDescent="0.25">
      <c r="A1363">
        <v>5087066</v>
      </c>
      <c r="B1363" s="1">
        <v>42926</v>
      </c>
      <c r="C1363" s="2">
        <v>0.51603009259259258</v>
      </c>
      <c r="D1363" s="2">
        <v>0.5269907407407407</v>
      </c>
      <c r="E1363" t="str">
        <f>IF(LEN(telefony3[[#This Row],[nr]])=7,"stacjonarny",IF(LEN(telefony3[[#This Row],[nr]])=8,"komórkowy","zagraniczne"))</f>
        <v>stacjonarny</v>
      </c>
      <c r="F13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63" s="11">
        <v>7914439</v>
      </c>
      <c r="P1363" s="20">
        <v>42923</v>
      </c>
      <c r="Q1363" s="21">
        <v>0.52964120370370371</v>
      </c>
      <c r="R1363" s="21">
        <v>0.53607638888888887</v>
      </c>
      <c r="S1363" s="11" t="s">
        <v>9</v>
      </c>
      <c r="T1363" s="35">
        <v>10</v>
      </c>
      <c r="U1363" s="11"/>
    </row>
    <row r="1364" spans="1:21" hidden="1" x14ac:dyDescent="0.25">
      <c r="A1364">
        <v>6264844</v>
      </c>
      <c r="B1364" s="1">
        <v>42941</v>
      </c>
      <c r="C1364" s="2">
        <v>0.52655092592592589</v>
      </c>
      <c r="D1364" s="2">
        <v>0.52703703703703708</v>
      </c>
      <c r="E1364" t="str">
        <f>IF(LEN(telefony3[[#This Row],[nr]])=7,"stacjonarny",IF(LEN(telefony3[[#This Row],[nr]])=8,"komórkowy","zagraniczne"))</f>
        <v>stacjonarny</v>
      </c>
      <c r="F13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64" s="13">
        <v>8985437</v>
      </c>
      <c r="P1364" s="17">
        <v>42942</v>
      </c>
      <c r="Q1364" s="18">
        <v>0.52937500000000004</v>
      </c>
      <c r="R1364" s="18">
        <v>0.53609953703703705</v>
      </c>
      <c r="S1364" s="13" t="s">
        <v>9</v>
      </c>
      <c r="T1364" s="34">
        <v>10</v>
      </c>
      <c r="U1364" s="13"/>
    </row>
    <row r="1365" spans="1:21" hidden="1" x14ac:dyDescent="0.25">
      <c r="A1365">
        <v>6892980</v>
      </c>
      <c r="B1365" s="1">
        <v>42935</v>
      </c>
      <c r="C1365" s="2">
        <v>0.52288194444444447</v>
      </c>
      <c r="D1365" s="2">
        <v>0.52722222222222226</v>
      </c>
      <c r="E1365" t="str">
        <f>IF(LEN(telefony3[[#This Row],[nr]])=7,"stacjonarny",IF(LEN(telefony3[[#This Row],[nr]])=8,"komórkowy","zagraniczne"))</f>
        <v>stacjonarny</v>
      </c>
      <c r="F13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65" s="11">
        <v>4657345</v>
      </c>
      <c r="P1365" s="20">
        <v>42928</v>
      </c>
      <c r="Q1365" s="21">
        <v>0.53608796296296302</v>
      </c>
      <c r="R1365" s="21">
        <v>0.53631944444444446</v>
      </c>
      <c r="S1365" s="11" t="s">
        <v>9</v>
      </c>
      <c r="T1365" s="35">
        <v>1</v>
      </c>
      <c r="U1365" s="11"/>
    </row>
    <row r="1366" spans="1:21" hidden="1" x14ac:dyDescent="0.25">
      <c r="A1366">
        <v>2025194</v>
      </c>
      <c r="B1366" s="1">
        <v>42947</v>
      </c>
      <c r="C1366" s="2">
        <v>0.52238425925925924</v>
      </c>
      <c r="D1366" s="2">
        <v>0.52749999999999997</v>
      </c>
      <c r="E1366" t="str">
        <f>IF(LEN(telefony3[[#This Row],[nr]])=7,"stacjonarny",IF(LEN(telefony3[[#This Row],[nr]])=8,"komórkowy","zagraniczne"))</f>
        <v>stacjonarny</v>
      </c>
      <c r="F13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66" s="13">
        <v>5464497</v>
      </c>
      <c r="P1366" s="17">
        <v>42933</v>
      </c>
      <c r="Q1366" s="18">
        <v>0.53608796296296302</v>
      </c>
      <c r="R1366" s="18">
        <v>0.53657407407407409</v>
      </c>
      <c r="S1366" s="13" t="s">
        <v>9</v>
      </c>
      <c r="T1366" s="34">
        <v>1</v>
      </c>
      <c r="U1366" s="13"/>
    </row>
    <row r="1367" spans="1:21" hidden="1" x14ac:dyDescent="0.25">
      <c r="A1367">
        <v>9878283</v>
      </c>
      <c r="B1367" s="1">
        <v>42922</v>
      </c>
      <c r="C1367" s="2">
        <v>0.51858796296296295</v>
      </c>
      <c r="D1367" s="2">
        <v>0.52776620370370375</v>
      </c>
      <c r="E1367" t="str">
        <f>IF(LEN(telefony3[[#This Row],[nr]])=7,"stacjonarny",IF(LEN(telefony3[[#This Row],[nr]])=8,"komórkowy","zagraniczne"))</f>
        <v>stacjonarny</v>
      </c>
      <c r="F13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67" s="11">
        <v>4483996</v>
      </c>
      <c r="P1367" s="20">
        <v>42941</v>
      </c>
      <c r="Q1367" s="21">
        <v>0.52584490740740741</v>
      </c>
      <c r="R1367" s="21">
        <v>0.53660879629629632</v>
      </c>
      <c r="S1367" s="11" t="s">
        <v>9</v>
      </c>
      <c r="T1367" s="35">
        <v>16</v>
      </c>
      <c r="U1367" s="11"/>
    </row>
    <row r="1368" spans="1:21" hidden="1" x14ac:dyDescent="0.25">
      <c r="A1368">
        <v>5022247</v>
      </c>
      <c r="B1368" s="1">
        <v>42927</v>
      </c>
      <c r="C1368" s="2">
        <v>0.51854166666666668</v>
      </c>
      <c r="D1368" s="2">
        <v>0.52810185185185188</v>
      </c>
      <c r="E1368" t="str">
        <f>IF(LEN(telefony3[[#This Row],[nr]])=7,"stacjonarny",IF(LEN(telefony3[[#This Row],[nr]])=8,"komórkowy","zagraniczne"))</f>
        <v>stacjonarny</v>
      </c>
      <c r="F13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68" s="13">
        <v>2603125</v>
      </c>
      <c r="P1368" s="17">
        <v>42944</v>
      </c>
      <c r="Q1368" s="18">
        <v>0.53541666666666665</v>
      </c>
      <c r="R1368" s="18">
        <v>0.53666666666666663</v>
      </c>
      <c r="S1368" s="13" t="s">
        <v>9</v>
      </c>
      <c r="T1368" s="34">
        <v>2</v>
      </c>
      <c r="U1368" s="13"/>
    </row>
    <row r="1369" spans="1:21" hidden="1" x14ac:dyDescent="0.25">
      <c r="A1369">
        <v>2076719</v>
      </c>
      <c r="B1369" s="1">
        <v>42930</v>
      </c>
      <c r="C1369" s="2">
        <v>0.52056712962962959</v>
      </c>
      <c r="D1369" s="2">
        <v>0.52818287037037037</v>
      </c>
      <c r="E1369" t="str">
        <f>IF(LEN(telefony3[[#This Row],[nr]])=7,"stacjonarny",IF(LEN(telefony3[[#This Row],[nr]])=8,"komórkowy","zagraniczne"))</f>
        <v>stacjonarny</v>
      </c>
      <c r="F13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69" s="11">
        <v>23504109</v>
      </c>
      <c r="P1369" s="20">
        <v>42923</v>
      </c>
      <c r="Q1369" s="21">
        <v>0.52921296296296294</v>
      </c>
      <c r="R1369" s="21">
        <v>0.53706018518518517</v>
      </c>
      <c r="S1369" s="11" t="s">
        <v>8</v>
      </c>
      <c r="T1369" s="35">
        <v>12</v>
      </c>
      <c r="U1369" s="11"/>
    </row>
    <row r="1370" spans="1:21" hidden="1" x14ac:dyDescent="0.25">
      <c r="A1370">
        <v>3131883</v>
      </c>
      <c r="B1370" s="1">
        <v>42930</v>
      </c>
      <c r="C1370" s="2">
        <v>0.52427083333333335</v>
      </c>
      <c r="D1370" s="2">
        <v>0.52818287037037037</v>
      </c>
      <c r="E1370" t="str">
        <f>IF(LEN(telefony3[[#This Row],[nr]])=7,"stacjonarny",IF(LEN(telefony3[[#This Row],[nr]])=8,"komórkowy","zagraniczne"))</f>
        <v>stacjonarny</v>
      </c>
      <c r="F13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370" s="13">
        <v>7727942</v>
      </c>
      <c r="P1370" s="17">
        <v>42919</v>
      </c>
      <c r="Q1370" s="18">
        <v>0.53013888888888894</v>
      </c>
      <c r="R1370" s="18">
        <v>0.53707175925925921</v>
      </c>
      <c r="S1370" s="13" t="s">
        <v>9</v>
      </c>
      <c r="T1370" s="34">
        <v>10</v>
      </c>
      <c r="U1370" s="13"/>
    </row>
    <row r="1371" spans="1:21" hidden="1" x14ac:dyDescent="0.25">
      <c r="A1371">
        <v>86965710</v>
      </c>
      <c r="B1371" s="1">
        <v>42947</v>
      </c>
      <c r="C1371" s="2">
        <v>0.52516203703703701</v>
      </c>
      <c r="D1371" s="2">
        <v>0.52825231481481483</v>
      </c>
      <c r="E1371" t="str">
        <f>IF(LEN(telefony3[[#This Row],[nr]])=7,"stacjonarny",IF(LEN(telefony3[[#This Row],[nr]])=8,"komórkowy","zagraniczne"))</f>
        <v>komórkowy</v>
      </c>
      <c r="F13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371" s="11">
        <v>24665933</v>
      </c>
      <c r="P1371" s="20">
        <v>42942</v>
      </c>
      <c r="Q1371" s="21">
        <v>0.53666666666666663</v>
      </c>
      <c r="R1371" s="21">
        <v>0.5370949074074074</v>
      </c>
      <c r="S1371" s="11" t="s">
        <v>8</v>
      </c>
      <c r="T1371" s="35">
        <v>1</v>
      </c>
      <c r="U1371" s="11"/>
    </row>
    <row r="1372" spans="1:21" hidden="1" x14ac:dyDescent="0.25">
      <c r="A1372">
        <v>6735390</v>
      </c>
      <c r="B1372" s="1">
        <v>42933</v>
      </c>
      <c r="C1372" s="2">
        <v>0.52612268518518523</v>
      </c>
      <c r="D1372" s="2">
        <v>0.52849537037037042</v>
      </c>
      <c r="E1372" t="str">
        <f>IF(LEN(telefony3[[#This Row],[nr]])=7,"stacjonarny",IF(LEN(telefony3[[#This Row],[nr]])=8,"komórkowy","zagraniczne"))</f>
        <v>stacjonarny</v>
      </c>
      <c r="F13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72" s="13">
        <v>7353916</v>
      </c>
      <c r="P1372" s="17">
        <v>42941</v>
      </c>
      <c r="Q1372" s="18">
        <v>0.53456018518518522</v>
      </c>
      <c r="R1372" s="18">
        <v>0.53718750000000004</v>
      </c>
      <c r="S1372" s="13" t="s">
        <v>9</v>
      </c>
      <c r="T1372" s="34">
        <v>4</v>
      </c>
      <c r="U1372" s="13"/>
    </row>
    <row r="1373" spans="1:21" hidden="1" x14ac:dyDescent="0.25">
      <c r="A1373">
        <v>1240369</v>
      </c>
      <c r="B1373" s="1">
        <v>42922</v>
      </c>
      <c r="C1373" s="2">
        <v>0.52767361111111111</v>
      </c>
      <c r="D1373" s="2">
        <v>0.52850694444444446</v>
      </c>
      <c r="E1373" t="str">
        <f>IF(LEN(telefony3[[#This Row],[nr]])=7,"stacjonarny",IF(LEN(telefony3[[#This Row],[nr]])=8,"komórkowy","zagraniczne"))</f>
        <v>stacjonarny</v>
      </c>
      <c r="F13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373" s="11">
        <v>92127966</v>
      </c>
      <c r="P1373" s="20">
        <v>42941</v>
      </c>
      <c r="Q1373" s="21">
        <v>0.5317708333333333</v>
      </c>
      <c r="R1373" s="21">
        <v>0.53724537037037035</v>
      </c>
      <c r="S1373" s="11" t="s">
        <v>8</v>
      </c>
      <c r="T1373" s="35">
        <v>8</v>
      </c>
      <c r="U1373" s="11"/>
    </row>
    <row r="1374" spans="1:21" hidden="1" x14ac:dyDescent="0.25">
      <c r="A1374">
        <v>39697250</v>
      </c>
      <c r="B1374" s="1">
        <v>42940</v>
      </c>
      <c r="C1374" s="2">
        <v>0.52520833333333339</v>
      </c>
      <c r="D1374" s="2">
        <v>0.52866898148148145</v>
      </c>
      <c r="E1374" t="str">
        <f>IF(LEN(telefony3[[#This Row],[nr]])=7,"stacjonarny",IF(LEN(telefony3[[#This Row],[nr]])=8,"komórkowy","zagraniczne"))</f>
        <v>komórkowy</v>
      </c>
      <c r="F13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374" s="13">
        <v>49840829</v>
      </c>
      <c r="P1374" s="17">
        <v>42926</v>
      </c>
      <c r="Q1374" s="18">
        <v>0.53204861111111112</v>
      </c>
      <c r="R1374" s="18">
        <v>0.53737268518518522</v>
      </c>
      <c r="S1374" s="13" t="s">
        <v>8</v>
      </c>
      <c r="T1374" s="34">
        <v>8</v>
      </c>
      <c r="U1374" s="13"/>
    </row>
    <row r="1375" spans="1:21" hidden="1" x14ac:dyDescent="0.25">
      <c r="A1375">
        <v>98737794</v>
      </c>
      <c r="B1375" s="1">
        <v>42936</v>
      </c>
      <c r="C1375" s="2">
        <v>0.52379629629629632</v>
      </c>
      <c r="D1375" s="2">
        <v>0.52883101851851855</v>
      </c>
      <c r="E1375" t="str">
        <f>IF(LEN(telefony3[[#This Row],[nr]])=7,"stacjonarny",IF(LEN(telefony3[[#This Row],[nr]])=8,"komórkowy","zagraniczne"))</f>
        <v>komórkowy</v>
      </c>
      <c r="F13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75" s="11">
        <v>4283724</v>
      </c>
      <c r="P1375" s="20">
        <v>42922</v>
      </c>
      <c r="Q1375" s="21">
        <v>0.53134259259259264</v>
      </c>
      <c r="R1375" s="21">
        <v>0.53738425925925926</v>
      </c>
      <c r="S1375" s="11" t="s">
        <v>9</v>
      </c>
      <c r="T1375" s="35">
        <v>9</v>
      </c>
      <c r="U1375" s="11"/>
    </row>
    <row r="1376" spans="1:21" hidden="1" x14ac:dyDescent="0.25">
      <c r="A1376">
        <v>8079505</v>
      </c>
      <c r="B1376" s="1">
        <v>42933</v>
      </c>
      <c r="C1376" s="2">
        <v>0.52788194444444447</v>
      </c>
      <c r="D1376" s="2">
        <v>0.52908564814814818</v>
      </c>
      <c r="E1376" t="str">
        <f>IF(LEN(telefony3[[#This Row],[nr]])=7,"stacjonarny",IF(LEN(telefony3[[#This Row],[nr]])=8,"komórkowy","zagraniczne"))</f>
        <v>stacjonarny</v>
      </c>
      <c r="F13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376" s="13">
        <v>7467198</v>
      </c>
      <c r="P1376" s="17">
        <v>42943</v>
      </c>
      <c r="Q1376" s="18">
        <v>0.52993055555555557</v>
      </c>
      <c r="R1376" s="18">
        <v>0.53739583333333329</v>
      </c>
      <c r="S1376" s="13" t="s">
        <v>9</v>
      </c>
      <c r="T1376" s="34">
        <v>11</v>
      </c>
      <c r="U1376" s="13"/>
    </row>
    <row r="1377" spans="1:21" hidden="1" x14ac:dyDescent="0.25">
      <c r="A1377">
        <v>4250194</v>
      </c>
      <c r="B1377" s="1">
        <v>42919</v>
      </c>
      <c r="C1377" s="2">
        <v>0.52217592592592588</v>
      </c>
      <c r="D1377" s="2">
        <v>0.52918981481481486</v>
      </c>
      <c r="E1377" t="str">
        <f>IF(LEN(telefony3[[#This Row],[nr]])=7,"stacjonarny",IF(LEN(telefony3[[#This Row],[nr]])=8,"komórkowy","zagraniczne"))</f>
        <v>stacjonarny</v>
      </c>
      <c r="F13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77" s="11">
        <v>25133293</v>
      </c>
      <c r="P1377" s="20">
        <v>42922</v>
      </c>
      <c r="Q1377" s="21">
        <v>0.528900462962963</v>
      </c>
      <c r="R1377" s="21">
        <v>0.53740740740740744</v>
      </c>
      <c r="S1377" s="11" t="s">
        <v>8</v>
      </c>
      <c r="T1377" s="35">
        <v>13</v>
      </c>
      <c r="U1377" s="11"/>
    </row>
    <row r="1378" spans="1:21" hidden="1" x14ac:dyDescent="0.25">
      <c r="A1378">
        <v>6786847</v>
      </c>
      <c r="B1378" s="1">
        <v>42929</v>
      </c>
      <c r="C1378" s="2">
        <v>0.51986111111111111</v>
      </c>
      <c r="D1378" s="2">
        <v>0.52924768518518517</v>
      </c>
      <c r="E1378" t="str">
        <f>IF(LEN(telefony3[[#This Row],[nr]])=7,"stacjonarny",IF(LEN(telefony3[[#This Row],[nr]])=8,"komórkowy","zagraniczne"))</f>
        <v>stacjonarny</v>
      </c>
      <c r="F13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78" s="13">
        <v>8249721</v>
      </c>
      <c r="P1378" s="17">
        <v>42919</v>
      </c>
      <c r="Q1378" s="18">
        <v>0.53486111111111112</v>
      </c>
      <c r="R1378" s="18">
        <v>0.53756944444444443</v>
      </c>
      <c r="S1378" s="13" t="s">
        <v>9</v>
      </c>
      <c r="T1378" s="34">
        <v>4</v>
      </c>
      <c r="U1378" s="13"/>
    </row>
    <row r="1379" spans="1:21" hidden="1" x14ac:dyDescent="0.25">
      <c r="A1379">
        <v>62150310</v>
      </c>
      <c r="B1379" s="1">
        <v>42943</v>
      </c>
      <c r="C1379" s="2">
        <v>0.52003472222222225</v>
      </c>
      <c r="D1379" s="2">
        <v>0.52927083333333336</v>
      </c>
      <c r="E1379" t="str">
        <f>IF(LEN(telefony3[[#This Row],[nr]])=7,"stacjonarny",IF(LEN(telefony3[[#This Row],[nr]])=8,"komórkowy","zagraniczne"))</f>
        <v>komórkowy</v>
      </c>
      <c r="F13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79" s="11">
        <v>20354301</v>
      </c>
      <c r="P1379" s="20">
        <v>42926</v>
      </c>
      <c r="Q1379" s="21">
        <v>0.53291666666666671</v>
      </c>
      <c r="R1379" s="21">
        <v>0.53758101851851847</v>
      </c>
      <c r="S1379" s="11" t="s">
        <v>8</v>
      </c>
      <c r="T1379" s="35">
        <v>7</v>
      </c>
      <c r="U1379" s="11"/>
    </row>
    <row r="1380" spans="1:21" hidden="1" x14ac:dyDescent="0.25">
      <c r="A1380">
        <v>61322035</v>
      </c>
      <c r="B1380" s="1">
        <v>42929</v>
      </c>
      <c r="C1380" s="2">
        <v>0.52906249999999999</v>
      </c>
      <c r="D1380" s="2">
        <v>0.5294444444444445</v>
      </c>
      <c r="E1380" t="str">
        <f>IF(LEN(telefony3[[#This Row],[nr]])=7,"stacjonarny",IF(LEN(telefony3[[#This Row],[nr]])=8,"komórkowy","zagraniczne"))</f>
        <v>komórkowy</v>
      </c>
      <c r="F13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80" s="13">
        <v>5790304</v>
      </c>
      <c r="P1380" s="17">
        <v>42930</v>
      </c>
      <c r="Q1380" s="18">
        <v>0.53768518518518515</v>
      </c>
      <c r="R1380" s="18">
        <v>0.53770833333333334</v>
      </c>
      <c r="S1380" s="13" t="s">
        <v>9</v>
      </c>
      <c r="T1380" s="34">
        <v>1</v>
      </c>
      <c r="U1380" s="13"/>
    </row>
    <row r="1381" spans="1:21" hidden="1" x14ac:dyDescent="0.25">
      <c r="A1381">
        <v>2947889</v>
      </c>
      <c r="B1381" s="1">
        <v>42929</v>
      </c>
      <c r="C1381" s="2">
        <v>0.5232175925925926</v>
      </c>
      <c r="D1381" s="2">
        <v>0.52965277777777775</v>
      </c>
      <c r="E1381" t="str">
        <f>IF(LEN(telefony3[[#This Row],[nr]])=7,"stacjonarny",IF(LEN(telefony3[[#This Row],[nr]])=8,"komórkowy","zagraniczne"))</f>
        <v>stacjonarny</v>
      </c>
      <c r="F13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381" s="11">
        <v>2963652</v>
      </c>
      <c r="P1381" s="20">
        <v>42937</v>
      </c>
      <c r="Q1381" s="21">
        <v>0.53240740740740744</v>
      </c>
      <c r="R1381" s="21">
        <v>0.53785879629629629</v>
      </c>
      <c r="S1381" s="11" t="s">
        <v>9</v>
      </c>
      <c r="T1381" s="35">
        <v>8</v>
      </c>
      <c r="U1381" s="11"/>
    </row>
    <row r="1382" spans="1:21" hidden="1" x14ac:dyDescent="0.25">
      <c r="A1382">
        <v>8159466</v>
      </c>
      <c r="B1382" s="1">
        <v>42943</v>
      </c>
      <c r="C1382" s="2">
        <v>0.52460648148148148</v>
      </c>
      <c r="D1382" s="2">
        <v>0.52971064814814817</v>
      </c>
      <c r="E1382" t="str">
        <f>IF(LEN(telefony3[[#This Row],[nr]])=7,"stacjonarny",IF(LEN(telefony3[[#This Row],[nr]])=8,"komórkowy","zagraniczne"))</f>
        <v>stacjonarny</v>
      </c>
      <c r="F13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382" s="13">
        <v>40308049</v>
      </c>
      <c r="P1382" s="17">
        <v>42929</v>
      </c>
      <c r="Q1382" s="18">
        <v>0.53047453703703706</v>
      </c>
      <c r="R1382" s="18">
        <v>0.53797453703703701</v>
      </c>
      <c r="S1382" s="13" t="s">
        <v>8</v>
      </c>
      <c r="T1382" s="34">
        <v>11</v>
      </c>
      <c r="U1382" s="13"/>
    </row>
    <row r="1383" spans="1:21" hidden="1" x14ac:dyDescent="0.25">
      <c r="A1383">
        <v>47025160</v>
      </c>
      <c r="B1383" s="1">
        <v>42928</v>
      </c>
      <c r="C1383" s="2">
        <v>0.52009259259259255</v>
      </c>
      <c r="D1383" s="2">
        <v>0.52987268518518515</v>
      </c>
      <c r="E1383" t="str">
        <f>IF(LEN(telefony3[[#This Row],[nr]])=7,"stacjonarny",IF(LEN(telefony3[[#This Row],[nr]])=8,"komórkowy","zagraniczne"))</f>
        <v>komórkowy</v>
      </c>
      <c r="F13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383" s="11">
        <v>4154521</v>
      </c>
      <c r="P1383" s="20">
        <v>42942</v>
      </c>
      <c r="Q1383" s="21">
        <v>0.53439814814814812</v>
      </c>
      <c r="R1383" s="21">
        <v>0.53813657407407411</v>
      </c>
      <c r="S1383" s="11" t="s">
        <v>9</v>
      </c>
      <c r="T1383" s="35">
        <v>6</v>
      </c>
      <c r="U1383" s="11"/>
    </row>
    <row r="1384" spans="1:21" hidden="1" x14ac:dyDescent="0.25">
      <c r="A1384">
        <v>3408462348</v>
      </c>
      <c r="B1384" s="1">
        <v>42942</v>
      </c>
      <c r="C1384" s="2">
        <v>0.52173611111111107</v>
      </c>
      <c r="D1384" s="2">
        <v>0.52998842592592588</v>
      </c>
      <c r="E1384" t="str">
        <f>IF(LEN(telefony3[[#This Row],[nr]])=7,"stacjonarny",IF(LEN(telefony3[[#This Row],[nr]])=8,"komórkowy","zagraniczne"))</f>
        <v>zagraniczne</v>
      </c>
      <c r="F13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84" s="13">
        <v>7066778</v>
      </c>
      <c r="P1384" s="17">
        <v>42929</v>
      </c>
      <c r="Q1384" s="18">
        <v>0.53484953703703708</v>
      </c>
      <c r="R1384" s="18">
        <v>0.538599537037037</v>
      </c>
      <c r="S1384" s="13" t="s">
        <v>9</v>
      </c>
      <c r="T1384" s="34">
        <v>6</v>
      </c>
      <c r="U1384" s="13"/>
    </row>
    <row r="1385" spans="1:21" hidden="1" x14ac:dyDescent="0.25">
      <c r="A1385">
        <v>6905863</v>
      </c>
      <c r="B1385" s="1">
        <v>42926</v>
      </c>
      <c r="C1385" s="2">
        <v>0.52123842592592595</v>
      </c>
      <c r="D1385" s="2">
        <v>0.53008101851851852</v>
      </c>
      <c r="E1385" t="str">
        <f>IF(LEN(telefony3[[#This Row],[nr]])=7,"stacjonarny",IF(LEN(telefony3[[#This Row],[nr]])=8,"komórkowy","zagraniczne"))</f>
        <v>stacjonarny</v>
      </c>
      <c r="F13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385" s="11">
        <v>3900921</v>
      </c>
      <c r="P1385" s="20">
        <v>42923</v>
      </c>
      <c r="Q1385" s="21">
        <v>0.52968749999999998</v>
      </c>
      <c r="R1385" s="21">
        <v>0.53865740740740742</v>
      </c>
      <c r="S1385" s="11" t="s">
        <v>9</v>
      </c>
      <c r="T1385" s="35">
        <v>13</v>
      </c>
      <c r="U1385" s="11"/>
    </row>
    <row r="1386" spans="1:21" hidden="1" x14ac:dyDescent="0.25">
      <c r="A1386">
        <v>42373338</v>
      </c>
      <c r="B1386" s="1">
        <v>42940</v>
      </c>
      <c r="C1386" s="2">
        <v>0.51962962962962966</v>
      </c>
      <c r="D1386" s="2">
        <v>0.53030092592592593</v>
      </c>
      <c r="E1386" t="str">
        <f>IF(LEN(telefony3[[#This Row],[nr]])=7,"stacjonarny",IF(LEN(telefony3[[#This Row],[nr]])=8,"komórkowy","zagraniczne"))</f>
        <v>komórkowy</v>
      </c>
      <c r="F13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86" s="13">
        <v>1814327</v>
      </c>
      <c r="P1386" s="17">
        <v>42923</v>
      </c>
      <c r="Q1386" s="18">
        <v>0.5385416666666667</v>
      </c>
      <c r="R1386" s="18">
        <v>0.53870370370370368</v>
      </c>
      <c r="S1386" s="13" t="s">
        <v>9</v>
      </c>
      <c r="T1386" s="34">
        <v>1</v>
      </c>
      <c r="U1386" s="13"/>
    </row>
    <row r="1387" spans="1:21" hidden="1" x14ac:dyDescent="0.25">
      <c r="A1387">
        <v>57957786</v>
      </c>
      <c r="B1387" s="1">
        <v>42936</v>
      </c>
      <c r="C1387" s="2">
        <v>0.51928240740740739</v>
      </c>
      <c r="D1387" s="2">
        <v>0.53030092592592593</v>
      </c>
      <c r="E1387" t="str">
        <f>IF(LEN(telefony3[[#This Row],[nr]])=7,"stacjonarny",IF(LEN(telefony3[[#This Row],[nr]])=8,"komórkowy","zagraniczne"))</f>
        <v>komórkowy</v>
      </c>
      <c r="F13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387" s="11">
        <v>9589060</v>
      </c>
      <c r="P1387" s="20">
        <v>42944</v>
      </c>
      <c r="Q1387" s="21">
        <v>0.53310185185185188</v>
      </c>
      <c r="R1387" s="21">
        <v>0.53871527777777772</v>
      </c>
      <c r="S1387" s="11" t="s">
        <v>9</v>
      </c>
      <c r="T1387" s="35">
        <v>9</v>
      </c>
      <c r="U1387" s="11"/>
    </row>
    <row r="1388" spans="1:21" hidden="1" x14ac:dyDescent="0.25">
      <c r="A1388">
        <v>4429479</v>
      </c>
      <c r="B1388" s="1">
        <v>42937</v>
      </c>
      <c r="C1388" s="2">
        <v>0.52749999999999997</v>
      </c>
      <c r="D1388" s="2">
        <v>0.53034722222222219</v>
      </c>
      <c r="E1388" t="str">
        <f>IF(LEN(telefony3[[#This Row],[nr]])=7,"stacjonarny",IF(LEN(telefony3[[#This Row],[nr]])=8,"komórkowy","zagraniczne"))</f>
        <v>stacjonarny</v>
      </c>
      <c r="F13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388" s="13">
        <v>6523054</v>
      </c>
      <c r="P1388" s="17">
        <v>42936</v>
      </c>
      <c r="Q1388" s="18">
        <v>0.52813657407407411</v>
      </c>
      <c r="R1388" s="18">
        <v>0.53877314814814814</v>
      </c>
      <c r="S1388" s="13" t="s">
        <v>9</v>
      </c>
      <c r="T1388" s="34">
        <v>16</v>
      </c>
      <c r="U1388" s="13"/>
    </row>
    <row r="1389" spans="1:21" hidden="1" x14ac:dyDescent="0.25">
      <c r="A1389">
        <v>2849439</v>
      </c>
      <c r="B1389" s="1">
        <v>42944</v>
      </c>
      <c r="C1389" s="2">
        <v>0.52813657407407411</v>
      </c>
      <c r="D1389" s="2">
        <v>0.53039351851851857</v>
      </c>
      <c r="E1389" t="str">
        <f>IF(LEN(telefony3[[#This Row],[nr]])=7,"stacjonarny",IF(LEN(telefony3[[#This Row],[nr]])=8,"komórkowy","zagraniczne"))</f>
        <v>stacjonarny</v>
      </c>
      <c r="F13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89" s="11">
        <v>52064221</v>
      </c>
      <c r="P1389" s="20">
        <v>42935</v>
      </c>
      <c r="Q1389" s="21">
        <v>0.52766203703703707</v>
      </c>
      <c r="R1389" s="21">
        <v>0.53917824074074072</v>
      </c>
      <c r="S1389" s="11" t="s">
        <v>8</v>
      </c>
      <c r="T1389" s="35">
        <v>17</v>
      </c>
      <c r="U1389" s="11"/>
    </row>
    <row r="1390" spans="1:21" hidden="1" x14ac:dyDescent="0.25">
      <c r="A1390">
        <v>5036422</v>
      </c>
      <c r="B1390" s="1">
        <v>42922</v>
      </c>
      <c r="C1390" s="2">
        <v>0.52986111111111112</v>
      </c>
      <c r="D1390" s="2">
        <v>0.53047453703703706</v>
      </c>
      <c r="E1390" t="str">
        <f>IF(LEN(telefony3[[#This Row],[nr]])=7,"stacjonarny",IF(LEN(telefony3[[#This Row],[nr]])=8,"komórkowy","zagraniczne"))</f>
        <v>stacjonarny</v>
      </c>
      <c r="F13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390" s="13">
        <v>38063903</v>
      </c>
      <c r="P1390" s="17">
        <v>42920</v>
      </c>
      <c r="Q1390" s="18">
        <v>0.53465277777777775</v>
      </c>
      <c r="R1390" s="18">
        <v>0.53925925925925922</v>
      </c>
      <c r="S1390" s="13" t="s">
        <v>8</v>
      </c>
      <c r="T1390" s="34">
        <v>7</v>
      </c>
      <c r="U1390" s="13"/>
    </row>
    <row r="1391" spans="1:21" hidden="1" x14ac:dyDescent="0.25">
      <c r="A1391">
        <v>77096634</v>
      </c>
      <c r="B1391" s="1">
        <v>42933</v>
      </c>
      <c r="C1391" s="2">
        <v>0.52500000000000002</v>
      </c>
      <c r="D1391" s="2">
        <v>0.53071759259259255</v>
      </c>
      <c r="E1391" t="str">
        <f>IF(LEN(telefony3[[#This Row],[nr]])=7,"stacjonarny",IF(LEN(telefony3[[#This Row],[nr]])=8,"komórkowy","zagraniczne"))</f>
        <v>komórkowy</v>
      </c>
      <c r="F13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391" s="11">
        <v>13484133</v>
      </c>
      <c r="P1391" s="20">
        <v>42933</v>
      </c>
      <c r="Q1391" s="21">
        <v>0.53174768518518523</v>
      </c>
      <c r="R1391" s="21">
        <v>0.53931712962962963</v>
      </c>
      <c r="S1391" s="11" t="s">
        <v>8</v>
      </c>
      <c r="T1391" s="35">
        <v>11</v>
      </c>
      <c r="U1391" s="11"/>
    </row>
    <row r="1392" spans="1:21" hidden="1" x14ac:dyDescent="0.25">
      <c r="A1392">
        <v>8195842</v>
      </c>
      <c r="B1392" s="1">
        <v>42936</v>
      </c>
      <c r="C1392" s="2">
        <v>0.52240740740740743</v>
      </c>
      <c r="D1392" s="2">
        <v>0.53074074074074074</v>
      </c>
      <c r="E1392" t="str">
        <f>IF(LEN(telefony3[[#This Row],[nr]])=7,"stacjonarny",IF(LEN(telefony3[[#This Row],[nr]])=8,"komórkowy","zagraniczne"))</f>
        <v>stacjonarny</v>
      </c>
      <c r="F13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92" s="13">
        <v>7594764</v>
      </c>
      <c r="P1392" s="17">
        <v>42921</v>
      </c>
      <c r="Q1392" s="18">
        <v>0.53850694444444447</v>
      </c>
      <c r="R1392" s="18">
        <v>0.53944444444444439</v>
      </c>
      <c r="S1392" s="13" t="s">
        <v>9</v>
      </c>
      <c r="T1392" s="34">
        <v>2</v>
      </c>
      <c r="U1392" s="13"/>
    </row>
    <row r="1393" spans="1:21" hidden="1" x14ac:dyDescent="0.25">
      <c r="A1393">
        <v>92597723</v>
      </c>
      <c r="B1393" s="1">
        <v>42926</v>
      </c>
      <c r="C1393" s="2">
        <v>0.52837962962962959</v>
      </c>
      <c r="D1393" s="2">
        <v>0.53084490740740742</v>
      </c>
      <c r="E1393" t="str">
        <f>IF(LEN(telefony3[[#This Row],[nr]])=7,"stacjonarny",IF(LEN(telefony3[[#This Row],[nr]])=8,"komórkowy","zagraniczne"))</f>
        <v>komórkowy</v>
      </c>
      <c r="F13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393" s="11">
        <v>5312081</v>
      </c>
      <c r="P1393" s="20">
        <v>42921</v>
      </c>
      <c r="Q1393" s="21">
        <v>0.53372685185185187</v>
      </c>
      <c r="R1393" s="21">
        <v>0.53991898148148143</v>
      </c>
      <c r="S1393" s="11" t="s">
        <v>9</v>
      </c>
      <c r="T1393" s="35">
        <v>9</v>
      </c>
      <c r="U1393" s="11"/>
    </row>
    <row r="1394" spans="1:21" hidden="1" x14ac:dyDescent="0.25">
      <c r="A1394">
        <v>9535780</v>
      </c>
      <c r="B1394" s="1">
        <v>42942</v>
      </c>
      <c r="C1394" s="2">
        <v>0.52265046296296291</v>
      </c>
      <c r="D1394" s="2">
        <v>0.53091435185185187</v>
      </c>
      <c r="E1394" t="str">
        <f>IF(LEN(telefony3[[#This Row],[nr]])=7,"stacjonarny",IF(LEN(telefony3[[#This Row],[nr]])=8,"komórkowy","zagraniczne"))</f>
        <v>stacjonarny</v>
      </c>
      <c r="F13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394" s="13">
        <v>6999348</v>
      </c>
      <c r="P1394" s="17">
        <v>42937</v>
      </c>
      <c r="Q1394" s="18">
        <v>0.53831018518518514</v>
      </c>
      <c r="R1394" s="18">
        <v>0.53998842592592589</v>
      </c>
      <c r="S1394" s="13" t="s">
        <v>9</v>
      </c>
      <c r="T1394" s="34">
        <v>3</v>
      </c>
      <c r="U1394" s="13"/>
    </row>
    <row r="1395" spans="1:21" hidden="1" x14ac:dyDescent="0.25">
      <c r="A1395">
        <v>9521805</v>
      </c>
      <c r="B1395" s="1">
        <v>42923</v>
      </c>
      <c r="C1395" s="2">
        <v>0.52357638888888891</v>
      </c>
      <c r="D1395" s="2">
        <v>0.53096064814814814</v>
      </c>
      <c r="E1395" t="str">
        <f>IF(LEN(telefony3[[#This Row],[nr]])=7,"stacjonarny",IF(LEN(telefony3[[#This Row],[nr]])=8,"komórkowy","zagraniczne"))</f>
        <v>stacjonarny</v>
      </c>
      <c r="F13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95" s="11">
        <v>3017523</v>
      </c>
      <c r="P1395" s="20">
        <v>42933</v>
      </c>
      <c r="Q1395" s="21">
        <v>0.53241898148148148</v>
      </c>
      <c r="R1395" s="21">
        <v>0.54011574074074076</v>
      </c>
      <c r="S1395" s="11" t="s">
        <v>9</v>
      </c>
      <c r="T1395" s="35">
        <v>12</v>
      </c>
      <c r="U1395" s="11"/>
    </row>
    <row r="1396" spans="1:21" hidden="1" x14ac:dyDescent="0.25">
      <c r="A1396">
        <v>28961250</v>
      </c>
      <c r="B1396" s="1">
        <v>42929</v>
      </c>
      <c r="C1396" s="2">
        <v>0.52353009259259264</v>
      </c>
      <c r="D1396" s="2">
        <v>0.53097222222222218</v>
      </c>
      <c r="E1396" t="str">
        <f>IF(LEN(telefony3[[#This Row],[nr]])=7,"stacjonarny",IF(LEN(telefony3[[#This Row],[nr]])=8,"komórkowy","zagraniczne"))</f>
        <v>komórkowy</v>
      </c>
      <c r="F13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96" s="13">
        <v>7937998</v>
      </c>
      <c r="P1396" s="17">
        <v>42928</v>
      </c>
      <c r="Q1396" s="18">
        <v>0.53798611111111116</v>
      </c>
      <c r="R1396" s="18">
        <v>0.54011574074074076</v>
      </c>
      <c r="S1396" s="13" t="s">
        <v>9</v>
      </c>
      <c r="T1396" s="34">
        <v>4</v>
      </c>
      <c r="U1396" s="13"/>
    </row>
    <row r="1397" spans="1:21" hidden="1" x14ac:dyDescent="0.25">
      <c r="A1397">
        <v>2920581</v>
      </c>
      <c r="B1397" s="1">
        <v>42927</v>
      </c>
      <c r="C1397" s="2">
        <v>0.52399305555555553</v>
      </c>
      <c r="D1397" s="2">
        <v>0.53120370370370373</v>
      </c>
      <c r="E1397" t="str">
        <f>IF(LEN(telefony3[[#This Row],[nr]])=7,"stacjonarny",IF(LEN(telefony3[[#This Row],[nr]])=8,"komórkowy","zagraniczne"))</f>
        <v>stacjonarny</v>
      </c>
      <c r="F13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397" s="11">
        <v>5790304</v>
      </c>
      <c r="P1397" s="20">
        <v>42927</v>
      </c>
      <c r="Q1397" s="21">
        <v>0.539525462962963</v>
      </c>
      <c r="R1397" s="21">
        <v>0.54025462962962967</v>
      </c>
      <c r="S1397" s="11" t="s">
        <v>9</v>
      </c>
      <c r="T1397" s="35">
        <v>2</v>
      </c>
      <c r="U1397" s="11"/>
    </row>
    <row r="1398" spans="1:21" hidden="1" x14ac:dyDescent="0.25">
      <c r="A1398">
        <v>6293367175</v>
      </c>
      <c r="B1398" s="1">
        <v>42928</v>
      </c>
      <c r="C1398" s="2">
        <v>0.52649305555555559</v>
      </c>
      <c r="D1398" s="2">
        <v>0.53123842592592596</v>
      </c>
      <c r="E1398" t="str">
        <f>IF(LEN(telefony3[[#This Row],[nr]])=7,"stacjonarny",IF(LEN(telefony3[[#This Row],[nr]])=8,"komórkowy","zagraniczne"))</f>
        <v>zagraniczne</v>
      </c>
      <c r="F13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398" s="13">
        <v>5254694</v>
      </c>
      <c r="P1398" s="17">
        <v>42936</v>
      </c>
      <c r="Q1398" s="18">
        <v>0.5330555555555555</v>
      </c>
      <c r="R1398" s="18">
        <v>0.54049768518518515</v>
      </c>
      <c r="S1398" s="13" t="s">
        <v>9</v>
      </c>
      <c r="T1398" s="34">
        <v>11</v>
      </c>
      <c r="U1398" s="13"/>
    </row>
    <row r="1399" spans="1:21" hidden="1" x14ac:dyDescent="0.25">
      <c r="A1399">
        <v>1302842</v>
      </c>
      <c r="B1399" s="1">
        <v>42947</v>
      </c>
      <c r="C1399" s="2">
        <v>0.52203703703703708</v>
      </c>
      <c r="D1399" s="2">
        <v>0.53162037037037035</v>
      </c>
      <c r="E1399" t="str">
        <f>IF(LEN(telefony3[[#This Row],[nr]])=7,"stacjonarny",IF(LEN(telefony3[[#This Row],[nr]])=8,"komórkowy","zagraniczne"))</f>
        <v>stacjonarny</v>
      </c>
      <c r="F13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399" s="11">
        <v>1552302</v>
      </c>
      <c r="P1399" s="20">
        <v>42930</v>
      </c>
      <c r="Q1399" s="21">
        <v>0.52953703703703703</v>
      </c>
      <c r="R1399" s="21">
        <v>0.54078703703703701</v>
      </c>
      <c r="S1399" s="11" t="s">
        <v>9</v>
      </c>
      <c r="T1399" s="35">
        <v>17</v>
      </c>
      <c r="U1399" s="11"/>
    </row>
    <row r="1400" spans="1:21" hidden="1" x14ac:dyDescent="0.25">
      <c r="A1400">
        <v>5991516</v>
      </c>
      <c r="B1400" s="1">
        <v>42922</v>
      </c>
      <c r="C1400" s="2">
        <v>0.52217592592592588</v>
      </c>
      <c r="D1400" s="2">
        <v>0.53173611111111108</v>
      </c>
      <c r="E1400" t="str">
        <f>IF(LEN(telefony3[[#This Row],[nr]])=7,"stacjonarny",IF(LEN(telefony3[[#This Row],[nr]])=8,"komórkowy","zagraniczne"))</f>
        <v>stacjonarny</v>
      </c>
      <c r="F14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400" s="13">
        <v>1081610</v>
      </c>
      <c r="P1400" s="17">
        <v>42923</v>
      </c>
      <c r="Q1400" s="18">
        <v>0.53372685185185187</v>
      </c>
      <c r="R1400" s="18">
        <v>0.54082175925925924</v>
      </c>
      <c r="S1400" s="13" t="s">
        <v>9</v>
      </c>
      <c r="T1400" s="34">
        <v>11</v>
      </c>
      <c r="U1400" s="13"/>
    </row>
    <row r="1401" spans="1:21" hidden="1" x14ac:dyDescent="0.25">
      <c r="A1401">
        <v>43109897</v>
      </c>
      <c r="B1401" s="1">
        <v>42944</v>
      </c>
      <c r="C1401" s="2">
        <v>0.52467592592592593</v>
      </c>
      <c r="D1401" s="2">
        <v>0.53178240740740745</v>
      </c>
      <c r="E1401" t="str">
        <f>IF(LEN(telefony3[[#This Row],[nr]])=7,"stacjonarny",IF(LEN(telefony3[[#This Row],[nr]])=8,"komórkowy","zagraniczne"))</f>
        <v>komórkowy</v>
      </c>
      <c r="F14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01" s="11">
        <v>98939809</v>
      </c>
      <c r="P1401" s="20">
        <v>42928</v>
      </c>
      <c r="Q1401" s="21">
        <v>0.53873842592592591</v>
      </c>
      <c r="R1401" s="21">
        <v>0.54084490740740743</v>
      </c>
      <c r="S1401" s="11" t="s">
        <v>8</v>
      </c>
      <c r="T1401" s="35">
        <v>4</v>
      </c>
      <c r="U1401" s="11"/>
    </row>
    <row r="1402" spans="1:21" hidden="1" x14ac:dyDescent="0.25">
      <c r="A1402">
        <v>6760428735</v>
      </c>
      <c r="B1402" s="1">
        <v>42921</v>
      </c>
      <c r="C1402" s="2">
        <v>0.52811342592592592</v>
      </c>
      <c r="D1402" s="2">
        <v>0.53195601851851848</v>
      </c>
      <c r="E1402" t="str">
        <f>IF(LEN(telefony3[[#This Row],[nr]])=7,"stacjonarny",IF(LEN(telefony3[[#This Row],[nr]])=8,"komórkowy","zagraniczne"))</f>
        <v>zagraniczne</v>
      </c>
      <c r="F14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402" s="13">
        <v>6716140</v>
      </c>
      <c r="P1402" s="17">
        <v>42947</v>
      </c>
      <c r="Q1402" s="18">
        <v>0.53451388888888884</v>
      </c>
      <c r="R1402" s="18">
        <v>0.54087962962962965</v>
      </c>
      <c r="S1402" s="13" t="s">
        <v>9</v>
      </c>
      <c r="T1402" s="34">
        <v>10</v>
      </c>
      <c r="U1402" s="13"/>
    </row>
    <row r="1403" spans="1:21" hidden="1" x14ac:dyDescent="0.25">
      <c r="A1403">
        <v>2722706</v>
      </c>
      <c r="B1403" s="1">
        <v>42934</v>
      </c>
      <c r="C1403" s="2">
        <v>0.53025462962962966</v>
      </c>
      <c r="D1403" s="2">
        <v>0.53217592592592589</v>
      </c>
      <c r="E1403" t="str">
        <f>IF(LEN(telefony3[[#This Row],[nr]])=7,"stacjonarny",IF(LEN(telefony3[[#This Row],[nr]])=8,"komórkowy","zagraniczne"))</f>
        <v>stacjonarny</v>
      </c>
      <c r="F14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03" s="11">
        <v>54136845</v>
      </c>
      <c r="P1403" s="20">
        <v>42927</v>
      </c>
      <c r="Q1403" s="21">
        <v>0.53920138888888891</v>
      </c>
      <c r="R1403" s="21">
        <v>0.54092592592592592</v>
      </c>
      <c r="S1403" s="11" t="s">
        <v>8</v>
      </c>
      <c r="T1403" s="35">
        <v>3</v>
      </c>
      <c r="U1403" s="11"/>
    </row>
    <row r="1404" spans="1:21" hidden="1" x14ac:dyDescent="0.25">
      <c r="A1404">
        <v>7779935</v>
      </c>
      <c r="B1404" s="1">
        <v>42937</v>
      </c>
      <c r="C1404" s="2">
        <v>0.52469907407407412</v>
      </c>
      <c r="D1404" s="2">
        <v>0.53218750000000004</v>
      </c>
      <c r="E1404" t="str">
        <f>IF(LEN(telefony3[[#This Row],[nr]])=7,"stacjonarny",IF(LEN(telefony3[[#This Row],[nr]])=8,"komórkowy","zagraniczne"))</f>
        <v>stacjonarny</v>
      </c>
      <c r="F14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04" s="13">
        <v>1165705</v>
      </c>
      <c r="P1404" s="17">
        <v>42943</v>
      </c>
      <c r="Q1404" s="18">
        <v>0.53666666666666663</v>
      </c>
      <c r="R1404" s="18">
        <v>0.54100694444444442</v>
      </c>
      <c r="S1404" s="13" t="s">
        <v>9</v>
      </c>
      <c r="T1404" s="34">
        <v>7</v>
      </c>
      <c r="U1404" s="13"/>
    </row>
    <row r="1405" spans="1:21" hidden="1" x14ac:dyDescent="0.25">
      <c r="A1405">
        <v>4144248</v>
      </c>
      <c r="B1405" s="1">
        <v>42926</v>
      </c>
      <c r="C1405" s="2">
        <v>0.52134259259259264</v>
      </c>
      <c r="D1405" s="2">
        <v>0.53226851851851853</v>
      </c>
      <c r="E1405" t="str">
        <f>IF(LEN(telefony3[[#This Row],[nr]])=7,"stacjonarny",IF(LEN(telefony3[[#This Row],[nr]])=8,"komórkowy","zagraniczne"))</f>
        <v>stacjonarny</v>
      </c>
      <c r="F14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405" s="11">
        <v>8840288</v>
      </c>
      <c r="P1405" s="20">
        <v>42941</v>
      </c>
      <c r="Q1405" s="21">
        <v>0.53964120370370372</v>
      </c>
      <c r="R1405" s="21">
        <v>0.54101851851851857</v>
      </c>
      <c r="S1405" s="11" t="s">
        <v>9</v>
      </c>
      <c r="T1405" s="35">
        <v>2</v>
      </c>
      <c r="U1405" s="11"/>
    </row>
    <row r="1406" spans="1:21" hidden="1" x14ac:dyDescent="0.25">
      <c r="A1406">
        <v>8041809</v>
      </c>
      <c r="B1406" s="1">
        <v>42933</v>
      </c>
      <c r="C1406" s="2">
        <v>0.52508101851851852</v>
      </c>
      <c r="D1406" s="2">
        <v>0.53238425925925925</v>
      </c>
      <c r="E1406" t="str">
        <f>IF(LEN(telefony3[[#This Row],[nr]])=7,"stacjonarny",IF(LEN(telefony3[[#This Row],[nr]])=8,"komórkowy","zagraniczne"))</f>
        <v>stacjonarny</v>
      </c>
      <c r="F14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06" s="13">
        <v>7114306</v>
      </c>
      <c r="P1406" s="17">
        <v>42921</v>
      </c>
      <c r="Q1406" s="18">
        <v>0.53607638888888887</v>
      </c>
      <c r="R1406" s="18">
        <v>0.54104166666666664</v>
      </c>
      <c r="S1406" s="13" t="s">
        <v>9</v>
      </c>
      <c r="T1406" s="34">
        <v>8</v>
      </c>
      <c r="U1406" s="13"/>
    </row>
    <row r="1407" spans="1:21" hidden="1" x14ac:dyDescent="0.25">
      <c r="A1407">
        <v>2248131</v>
      </c>
      <c r="B1407" s="1">
        <v>42928</v>
      </c>
      <c r="C1407" s="2">
        <v>0.52298611111111115</v>
      </c>
      <c r="D1407" s="2">
        <v>0.53249999999999997</v>
      </c>
      <c r="E1407" t="str">
        <f>IF(LEN(telefony3[[#This Row],[nr]])=7,"stacjonarny",IF(LEN(telefony3[[#This Row],[nr]])=8,"komórkowy","zagraniczne"))</f>
        <v>stacjonarny</v>
      </c>
      <c r="F14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407" s="11">
        <v>1331802</v>
      </c>
      <c r="P1407" s="20">
        <v>42947</v>
      </c>
      <c r="Q1407" s="21">
        <v>0.5376967592592593</v>
      </c>
      <c r="R1407" s="21">
        <v>0.54113425925925929</v>
      </c>
      <c r="S1407" s="11" t="s">
        <v>9</v>
      </c>
      <c r="T1407" s="35">
        <v>5</v>
      </c>
      <c r="U1407" s="11"/>
    </row>
    <row r="1408" spans="1:21" hidden="1" x14ac:dyDescent="0.25">
      <c r="A1408">
        <v>62086163</v>
      </c>
      <c r="B1408" s="1">
        <v>42928</v>
      </c>
      <c r="C1408" s="2">
        <v>0.53126157407407404</v>
      </c>
      <c r="D1408" s="2">
        <v>0.5326157407407407</v>
      </c>
      <c r="E1408" t="str">
        <f>IF(LEN(telefony3[[#This Row],[nr]])=7,"stacjonarny",IF(LEN(telefony3[[#This Row],[nr]])=8,"komórkowy","zagraniczne"))</f>
        <v>komórkowy</v>
      </c>
      <c r="F14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08" s="13">
        <v>9803006</v>
      </c>
      <c r="P1408" s="17">
        <v>42921</v>
      </c>
      <c r="Q1408" s="18">
        <v>0.53233796296296299</v>
      </c>
      <c r="R1408" s="18">
        <v>0.54116898148148151</v>
      </c>
      <c r="S1408" s="13" t="s">
        <v>9</v>
      </c>
      <c r="T1408" s="34">
        <v>13</v>
      </c>
      <c r="U1408" s="13"/>
    </row>
    <row r="1409" spans="1:21" hidden="1" x14ac:dyDescent="0.25">
      <c r="A1409">
        <v>5415372</v>
      </c>
      <c r="B1409" s="1">
        <v>42923</v>
      </c>
      <c r="C1409" s="2">
        <v>0.52690972222222221</v>
      </c>
      <c r="D1409" s="2">
        <v>0.53266203703703707</v>
      </c>
      <c r="E1409" t="str">
        <f>IF(LEN(telefony3[[#This Row],[nr]])=7,"stacjonarny",IF(LEN(telefony3[[#This Row],[nr]])=8,"komórkowy","zagraniczne"))</f>
        <v>stacjonarny</v>
      </c>
      <c r="F14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409" s="11">
        <v>23123600</v>
      </c>
      <c r="P1409" s="20">
        <v>42930</v>
      </c>
      <c r="Q1409" s="21">
        <v>0.53268518518518515</v>
      </c>
      <c r="R1409" s="21">
        <v>0.54135416666666669</v>
      </c>
      <c r="S1409" s="11" t="s">
        <v>8</v>
      </c>
      <c r="T1409" s="35">
        <v>13</v>
      </c>
      <c r="U1409" s="11"/>
    </row>
    <row r="1410" spans="1:21" hidden="1" x14ac:dyDescent="0.25">
      <c r="A1410">
        <v>5092577</v>
      </c>
      <c r="B1410" s="1">
        <v>42928</v>
      </c>
      <c r="C1410" s="2">
        <v>0.52834490740740736</v>
      </c>
      <c r="D1410" s="2">
        <v>0.53267361111111111</v>
      </c>
      <c r="E1410" t="str">
        <f>IF(LEN(telefony3[[#This Row],[nr]])=7,"stacjonarny",IF(LEN(telefony3[[#This Row],[nr]])=8,"komórkowy","zagraniczne"))</f>
        <v>stacjonarny</v>
      </c>
      <c r="F14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10" s="13">
        <v>7632647</v>
      </c>
      <c r="P1410" s="17">
        <v>42935</v>
      </c>
      <c r="Q1410" s="18">
        <v>0.54052083333333334</v>
      </c>
      <c r="R1410" s="18">
        <v>0.54195601851851849</v>
      </c>
      <c r="S1410" s="13" t="s">
        <v>9</v>
      </c>
      <c r="T1410" s="34">
        <v>3</v>
      </c>
      <c r="U1410" s="13"/>
    </row>
    <row r="1411" spans="1:21" hidden="1" x14ac:dyDescent="0.25">
      <c r="A1411">
        <v>18036364</v>
      </c>
      <c r="B1411" s="1">
        <v>42920</v>
      </c>
      <c r="C1411" s="2">
        <v>0.53015046296296298</v>
      </c>
      <c r="D1411" s="2">
        <v>0.53275462962962961</v>
      </c>
      <c r="E1411" t="str">
        <f>IF(LEN(telefony3[[#This Row],[nr]])=7,"stacjonarny",IF(LEN(telefony3[[#This Row],[nr]])=8,"komórkowy","zagraniczne"))</f>
        <v>komórkowy</v>
      </c>
      <c r="F14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411" s="11">
        <v>3348581</v>
      </c>
      <c r="P1411" s="20">
        <v>42933</v>
      </c>
      <c r="Q1411" s="21">
        <v>0.53150462962962963</v>
      </c>
      <c r="R1411" s="21">
        <v>0.54208333333333336</v>
      </c>
      <c r="S1411" s="11" t="s">
        <v>9</v>
      </c>
      <c r="T1411" s="35">
        <v>16</v>
      </c>
      <c r="U1411" s="11"/>
    </row>
    <row r="1412" spans="1:21" hidden="1" x14ac:dyDescent="0.25">
      <c r="A1412">
        <v>5758962</v>
      </c>
      <c r="B1412" s="1">
        <v>42933</v>
      </c>
      <c r="C1412" s="2">
        <v>0.52460648148148148</v>
      </c>
      <c r="D1412" s="2">
        <v>0.53292824074074074</v>
      </c>
      <c r="E1412" t="str">
        <f>IF(LEN(telefony3[[#This Row],[nr]])=7,"stacjonarny",IF(LEN(telefony3[[#This Row],[nr]])=8,"komórkowy","zagraniczne"))</f>
        <v>stacjonarny</v>
      </c>
      <c r="F14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412" s="13">
        <v>5440420</v>
      </c>
      <c r="P1412" s="17">
        <v>42941</v>
      </c>
      <c r="Q1412" s="18">
        <v>0.53535879629629635</v>
      </c>
      <c r="R1412" s="18">
        <v>0.54219907407407408</v>
      </c>
      <c r="S1412" s="13" t="s">
        <v>9</v>
      </c>
      <c r="T1412" s="34">
        <v>10</v>
      </c>
      <c r="U1412" s="13"/>
    </row>
    <row r="1413" spans="1:21" hidden="1" x14ac:dyDescent="0.25">
      <c r="A1413">
        <v>95805020</v>
      </c>
      <c r="B1413" s="1">
        <v>42944</v>
      </c>
      <c r="C1413" s="2">
        <v>0.52603009259259259</v>
      </c>
      <c r="D1413" s="2">
        <v>0.53304398148148147</v>
      </c>
      <c r="E1413" t="str">
        <f>IF(LEN(telefony3[[#This Row],[nr]])=7,"stacjonarny",IF(LEN(telefony3[[#This Row],[nr]])=8,"komórkowy","zagraniczne"))</f>
        <v>komórkowy</v>
      </c>
      <c r="F14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13" s="11">
        <v>9555643</v>
      </c>
      <c r="P1413" s="20">
        <v>42947</v>
      </c>
      <c r="Q1413" s="21">
        <v>0.5415740740740741</v>
      </c>
      <c r="R1413" s="21">
        <v>0.54230324074074077</v>
      </c>
      <c r="S1413" s="11" t="s">
        <v>9</v>
      </c>
      <c r="T1413" s="35">
        <v>2</v>
      </c>
      <c r="U1413" s="11"/>
    </row>
    <row r="1414" spans="1:21" hidden="1" x14ac:dyDescent="0.25">
      <c r="A1414">
        <v>54006070</v>
      </c>
      <c r="B1414" s="1">
        <v>42927</v>
      </c>
      <c r="C1414" s="2">
        <v>0.53164351851851854</v>
      </c>
      <c r="D1414" s="2">
        <v>0.53324074074074079</v>
      </c>
      <c r="E1414" t="str">
        <f>IF(LEN(telefony3[[#This Row],[nr]])=7,"stacjonarny",IF(LEN(telefony3[[#This Row],[nr]])=8,"komórkowy","zagraniczne"))</f>
        <v>komórkowy</v>
      </c>
      <c r="F14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14" s="13">
        <v>63492662</v>
      </c>
      <c r="P1414" s="17">
        <v>42940</v>
      </c>
      <c r="Q1414" s="18">
        <v>0.54060185185185183</v>
      </c>
      <c r="R1414" s="18">
        <v>0.54240740740740745</v>
      </c>
      <c r="S1414" s="13" t="s">
        <v>8</v>
      </c>
      <c r="T1414" s="34">
        <v>3</v>
      </c>
      <c r="U1414" s="13"/>
    </row>
    <row r="1415" spans="1:21" hidden="1" x14ac:dyDescent="0.25">
      <c r="A1415">
        <v>1640140</v>
      </c>
      <c r="B1415" s="1">
        <v>42923</v>
      </c>
      <c r="C1415" s="2">
        <v>0.52484953703703707</v>
      </c>
      <c r="D1415" s="2">
        <v>0.53331018518518514</v>
      </c>
      <c r="E1415" t="str">
        <f>IF(LEN(telefony3[[#This Row],[nr]])=7,"stacjonarny",IF(LEN(telefony3[[#This Row],[nr]])=8,"komórkowy","zagraniczne"))</f>
        <v>stacjonarny</v>
      </c>
      <c r="F14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415" s="11">
        <v>2731955</v>
      </c>
      <c r="P1415" s="20">
        <v>42926</v>
      </c>
      <c r="Q1415" s="21">
        <v>0.53843750000000001</v>
      </c>
      <c r="R1415" s="21">
        <v>0.54283564814814811</v>
      </c>
      <c r="S1415" s="11" t="s">
        <v>9</v>
      </c>
      <c r="T1415" s="35">
        <v>7</v>
      </c>
      <c r="U1415" s="11"/>
    </row>
    <row r="1416" spans="1:21" hidden="1" x14ac:dyDescent="0.25">
      <c r="A1416">
        <v>55464931</v>
      </c>
      <c r="B1416" s="1">
        <v>42940</v>
      </c>
      <c r="C1416" s="2">
        <v>0.5285185185185185</v>
      </c>
      <c r="D1416" s="2">
        <v>0.53349537037037043</v>
      </c>
      <c r="E1416" t="str">
        <f>IF(LEN(telefony3[[#This Row],[nr]])=7,"stacjonarny",IF(LEN(telefony3[[#This Row],[nr]])=8,"komórkowy","zagraniczne"))</f>
        <v>komórkowy</v>
      </c>
      <c r="F14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16" s="13">
        <v>45081794</v>
      </c>
      <c r="P1416" s="17">
        <v>42919</v>
      </c>
      <c r="Q1416" s="18">
        <v>0.54016203703703702</v>
      </c>
      <c r="R1416" s="18">
        <v>0.54297453703703702</v>
      </c>
      <c r="S1416" s="13" t="s">
        <v>8</v>
      </c>
      <c r="T1416" s="34">
        <v>5</v>
      </c>
      <c r="U1416" s="13"/>
    </row>
    <row r="1417" spans="1:21" hidden="1" x14ac:dyDescent="0.25">
      <c r="A1417">
        <v>5341697748</v>
      </c>
      <c r="B1417" s="1">
        <v>42935</v>
      </c>
      <c r="C1417" s="2">
        <v>0.52349537037037042</v>
      </c>
      <c r="D1417" s="2">
        <v>0.53362268518518519</v>
      </c>
      <c r="E1417" t="str">
        <f>IF(LEN(telefony3[[#This Row],[nr]])=7,"stacjonarny",IF(LEN(telefony3[[#This Row],[nr]])=8,"komórkowy","zagraniczne"))</f>
        <v>zagraniczne</v>
      </c>
      <c r="F14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417" s="11">
        <v>7269536</v>
      </c>
      <c r="P1417" s="20">
        <v>42928</v>
      </c>
      <c r="Q1417" s="21">
        <v>0.53827546296296291</v>
      </c>
      <c r="R1417" s="21">
        <v>0.54309027777777774</v>
      </c>
      <c r="S1417" s="11" t="s">
        <v>9</v>
      </c>
      <c r="T1417" s="35">
        <v>7</v>
      </c>
      <c r="U1417" s="11"/>
    </row>
    <row r="1418" spans="1:21" hidden="1" x14ac:dyDescent="0.25">
      <c r="A1418">
        <v>8865092</v>
      </c>
      <c r="B1418" s="1">
        <v>42926</v>
      </c>
      <c r="C1418" s="2">
        <v>0.52392361111111108</v>
      </c>
      <c r="D1418" s="2">
        <v>0.53378472222222217</v>
      </c>
      <c r="E1418" t="str">
        <f>IF(LEN(telefony3[[#This Row],[nr]])=7,"stacjonarny",IF(LEN(telefony3[[#This Row],[nr]])=8,"komórkowy","zagraniczne"))</f>
        <v>stacjonarny</v>
      </c>
      <c r="F14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418" s="13">
        <v>90762334</v>
      </c>
      <c r="P1418" s="17">
        <v>42943</v>
      </c>
      <c r="Q1418" s="18">
        <v>0.54144675925925922</v>
      </c>
      <c r="R1418" s="18">
        <v>0.54313657407407412</v>
      </c>
      <c r="S1418" s="13" t="s">
        <v>8</v>
      </c>
      <c r="T1418" s="34">
        <v>3</v>
      </c>
      <c r="U1418" s="13"/>
    </row>
    <row r="1419" spans="1:21" hidden="1" x14ac:dyDescent="0.25">
      <c r="A1419">
        <v>34628061</v>
      </c>
      <c r="B1419" s="1">
        <v>42947</v>
      </c>
      <c r="C1419" s="2">
        <v>0.53206018518518516</v>
      </c>
      <c r="D1419" s="2">
        <v>0.53396990740740746</v>
      </c>
      <c r="E1419" t="str">
        <f>IF(LEN(telefony3[[#This Row],[nr]])=7,"stacjonarny",IF(LEN(telefony3[[#This Row],[nr]])=8,"komórkowy","zagraniczne"))</f>
        <v>komórkowy</v>
      </c>
      <c r="F14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19" s="11">
        <v>3095218</v>
      </c>
      <c r="P1419" s="20">
        <v>42919</v>
      </c>
      <c r="Q1419" s="21">
        <v>0.5358680555555555</v>
      </c>
      <c r="R1419" s="21">
        <v>0.54329861111111111</v>
      </c>
      <c r="S1419" s="11" t="s">
        <v>9</v>
      </c>
      <c r="T1419" s="35">
        <v>11</v>
      </c>
      <c r="U1419" s="11"/>
    </row>
    <row r="1420" spans="1:21" hidden="1" x14ac:dyDescent="0.25">
      <c r="A1420">
        <v>33708687</v>
      </c>
      <c r="B1420" s="1">
        <v>42930</v>
      </c>
      <c r="C1420" s="2">
        <v>0.53237268518518521</v>
      </c>
      <c r="D1420" s="2">
        <v>0.53413194444444445</v>
      </c>
      <c r="E1420" t="str">
        <f>IF(LEN(telefony3[[#This Row],[nr]])=7,"stacjonarny",IF(LEN(telefony3[[#This Row],[nr]])=8,"komórkowy","zagraniczne"))</f>
        <v>komórkowy</v>
      </c>
      <c r="F14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20" s="13">
        <v>91032395</v>
      </c>
      <c r="P1420" s="17">
        <v>42937</v>
      </c>
      <c r="Q1420" s="18">
        <v>0.53811342592592593</v>
      </c>
      <c r="R1420" s="18">
        <v>0.54365740740740742</v>
      </c>
      <c r="S1420" s="13" t="s">
        <v>8</v>
      </c>
      <c r="T1420" s="34">
        <v>8</v>
      </c>
      <c r="U1420" s="13"/>
    </row>
    <row r="1421" spans="1:21" hidden="1" x14ac:dyDescent="0.25">
      <c r="A1421">
        <v>9797571</v>
      </c>
      <c r="B1421" s="1">
        <v>42947</v>
      </c>
      <c r="C1421" s="2">
        <v>0.53011574074074075</v>
      </c>
      <c r="D1421" s="2">
        <v>0.5342824074074074</v>
      </c>
      <c r="E1421" t="str">
        <f>IF(LEN(telefony3[[#This Row],[nr]])=7,"stacjonarny",IF(LEN(telefony3[[#This Row],[nr]])=8,"komórkowy","zagraniczne"))</f>
        <v>stacjonarny</v>
      </c>
      <c r="F14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421" s="11">
        <v>3979680</v>
      </c>
      <c r="P1421" s="20">
        <v>42936</v>
      </c>
      <c r="Q1421" s="21">
        <v>0.53820601851851857</v>
      </c>
      <c r="R1421" s="21">
        <v>0.54369212962962965</v>
      </c>
      <c r="S1421" s="11" t="s">
        <v>9</v>
      </c>
      <c r="T1421" s="35">
        <v>8</v>
      </c>
      <c r="U1421" s="11"/>
    </row>
    <row r="1422" spans="1:21" hidden="1" x14ac:dyDescent="0.25">
      <c r="A1422">
        <v>97558765</v>
      </c>
      <c r="B1422" s="1">
        <v>42934</v>
      </c>
      <c r="C1422" s="2">
        <v>0.5259490740740741</v>
      </c>
      <c r="D1422" s="2">
        <v>0.53439814814814812</v>
      </c>
      <c r="E1422" t="str">
        <f>IF(LEN(telefony3[[#This Row],[nr]])=7,"stacjonarny",IF(LEN(telefony3[[#This Row],[nr]])=8,"komórkowy","zagraniczne"))</f>
        <v>komórkowy</v>
      </c>
      <c r="F14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422" s="13">
        <v>9772824</v>
      </c>
      <c r="P1422" s="17">
        <v>42942</v>
      </c>
      <c r="Q1422" s="18">
        <v>0.53344907407407405</v>
      </c>
      <c r="R1422" s="18">
        <v>0.54386574074074079</v>
      </c>
      <c r="S1422" s="13" t="s">
        <v>9</v>
      </c>
      <c r="T1422" s="34">
        <v>15</v>
      </c>
      <c r="U1422" s="13"/>
    </row>
    <row r="1423" spans="1:21" hidden="1" x14ac:dyDescent="0.25">
      <c r="A1423">
        <v>9983997</v>
      </c>
      <c r="B1423" s="1">
        <v>42921</v>
      </c>
      <c r="C1423" s="2">
        <v>0.5242013888888889</v>
      </c>
      <c r="D1423" s="2">
        <v>0.53452546296296299</v>
      </c>
      <c r="E1423" t="str">
        <f>IF(LEN(telefony3[[#This Row],[nr]])=7,"stacjonarny",IF(LEN(telefony3[[#This Row],[nr]])=8,"komórkowy","zagraniczne"))</f>
        <v>stacjonarny</v>
      </c>
      <c r="F14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423" s="11">
        <v>96977805</v>
      </c>
      <c r="P1423" s="20">
        <v>42942</v>
      </c>
      <c r="Q1423" s="21">
        <v>0.53601851851851856</v>
      </c>
      <c r="R1423" s="21">
        <v>0.54394675925925928</v>
      </c>
      <c r="S1423" s="11" t="s">
        <v>8</v>
      </c>
      <c r="T1423" s="35">
        <v>12</v>
      </c>
      <c r="U1423" s="11"/>
    </row>
    <row r="1424" spans="1:21" hidden="1" x14ac:dyDescent="0.25">
      <c r="A1424">
        <v>4703748</v>
      </c>
      <c r="B1424" s="1">
        <v>42943</v>
      </c>
      <c r="C1424" s="2">
        <v>0.53315972222222219</v>
      </c>
      <c r="D1424" s="2">
        <v>0.53454861111111107</v>
      </c>
      <c r="E1424" t="str">
        <f>IF(LEN(telefony3[[#This Row],[nr]])=7,"stacjonarny",IF(LEN(telefony3[[#This Row],[nr]])=8,"komórkowy","zagraniczne"))</f>
        <v>stacjonarny</v>
      </c>
      <c r="F14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24" s="13">
        <v>9709339</v>
      </c>
      <c r="P1424" s="17">
        <v>42947</v>
      </c>
      <c r="Q1424" s="18">
        <v>0.53622685185185182</v>
      </c>
      <c r="R1424" s="18">
        <v>0.54399305555555555</v>
      </c>
      <c r="S1424" s="13" t="s">
        <v>9</v>
      </c>
      <c r="T1424" s="34">
        <v>12</v>
      </c>
      <c r="U1424" s="13"/>
    </row>
    <row r="1425" spans="1:21" hidden="1" x14ac:dyDescent="0.25">
      <c r="A1425">
        <v>93811207</v>
      </c>
      <c r="B1425" s="1">
        <v>42933</v>
      </c>
      <c r="C1425" s="2">
        <v>0.52707175925925931</v>
      </c>
      <c r="D1425" s="2">
        <v>0.53460648148148149</v>
      </c>
      <c r="E1425" t="str">
        <f>IF(LEN(telefony3[[#This Row],[nr]])=7,"stacjonarny",IF(LEN(telefony3[[#This Row],[nr]])=8,"komórkowy","zagraniczne"))</f>
        <v>komórkowy</v>
      </c>
      <c r="F14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25" s="11">
        <v>96424596</v>
      </c>
      <c r="P1425" s="20">
        <v>42936</v>
      </c>
      <c r="Q1425" s="21">
        <v>0.53964120370370372</v>
      </c>
      <c r="R1425" s="21">
        <v>0.54423611111111114</v>
      </c>
      <c r="S1425" s="11" t="s">
        <v>8</v>
      </c>
      <c r="T1425" s="35">
        <v>7</v>
      </c>
      <c r="U1425" s="11"/>
    </row>
    <row r="1426" spans="1:21" hidden="1" x14ac:dyDescent="0.25">
      <c r="A1426">
        <v>97876188</v>
      </c>
      <c r="B1426" s="1">
        <v>42934</v>
      </c>
      <c r="C1426" s="2">
        <v>0.53412037037037041</v>
      </c>
      <c r="D1426" s="2">
        <v>0.53467592592592594</v>
      </c>
      <c r="E1426" t="str">
        <f>IF(LEN(telefony3[[#This Row],[nr]])=7,"stacjonarny",IF(LEN(telefony3[[#This Row],[nr]])=8,"komórkowy","zagraniczne"))</f>
        <v>komórkowy</v>
      </c>
      <c r="F14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26" s="13">
        <v>4131448</v>
      </c>
      <c r="P1426" s="17">
        <v>42923</v>
      </c>
      <c r="Q1426" s="18">
        <v>0.54305555555555551</v>
      </c>
      <c r="R1426" s="18">
        <v>0.5444444444444444</v>
      </c>
      <c r="S1426" s="13" t="s">
        <v>9</v>
      </c>
      <c r="T1426" s="34">
        <v>2</v>
      </c>
      <c r="U1426" s="13"/>
    </row>
    <row r="1427" spans="1:21" hidden="1" x14ac:dyDescent="0.25">
      <c r="A1427">
        <v>5856822</v>
      </c>
      <c r="B1427" s="1">
        <v>42922</v>
      </c>
      <c r="C1427" s="2">
        <v>0.533599537037037</v>
      </c>
      <c r="D1427" s="2">
        <v>0.53469907407407402</v>
      </c>
      <c r="E1427" t="str">
        <f>IF(LEN(telefony3[[#This Row],[nr]])=7,"stacjonarny",IF(LEN(telefony3[[#This Row],[nr]])=8,"komórkowy","zagraniczne"))</f>
        <v>stacjonarny</v>
      </c>
      <c r="F14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27" s="11">
        <v>4653709</v>
      </c>
      <c r="P1427" s="20">
        <v>42926</v>
      </c>
      <c r="Q1427" s="21">
        <v>0.54292824074074075</v>
      </c>
      <c r="R1427" s="21">
        <v>0.5444444444444444</v>
      </c>
      <c r="S1427" s="11" t="s">
        <v>9</v>
      </c>
      <c r="T1427" s="35">
        <v>3</v>
      </c>
      <c r="U1427" s="11"/>
    </row>
    <row r="1428" spans="1:21" hidden="1" x14ac:dyDescent="0.25">
      <c r="A1428">
        <v>3505978</v>
      </c>
      <c r="B1428" s="1">
        <v>42941</v>
      </c>
      <c r="C1428" s="2">
        <v>0.52393518518518523</v>
      </c>
      <c r="D1428" s="2">
        <v>0.53479166666666667</v>
      </c>
      <c r="E1428" t="str">
        <f>IF(LEN(telefony3[[#This Row],[nr]])=7,"stacjonarny",IF(LEN(telefony3[[#This Row],[nr]])=8,"komórkowy","zagraniczne"))</f>
        <v>stacjonarny</v>
      </c>
      <c r="F14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428" s="13">
        <v>16999529</v>
      </c>
      <c r="P1428" s="17">
        <v>42920</v>
      </c>
      <c r="Q1428" s="18">
        <v>0.54395833333333332</v>
      </c>
      <c r="R1428" s="18">
        <v>0.54451388888888885</v>
      </c>
      <c r="S1428" s="13" t="s">
        <v>8</v>
      </c>
      <c r="T1428" s="34">
        <v>1</v>
      </c>
      <c r="U1428" s="13"/>
    </row>
    <row r="1429" spans="1:21" hidden="1" x14ac:dyDescent="0.25">
      <c r="A1429">
        <v>57891628</v>
      </c>
      <c r="B1429" s="1">
        <v>42942</v>
      </c>
      <c r="C1429" s="2">
        <v>0.53282407407407406</v>
      </c>
      <c r="D1429" s="2">
        <v>0.53501157407407407</v>
      </c>
      <c r="E1429" t="str">
        <f>IF(LEN(telefony3[[#This Row],[nr]])=7,"stacjonarny",IF(LEN(telefony3[[#This Row],[nr]])=8,"komórkowy","zagraniczne"))</f>
        <v>komórkowy</v>
      </c>
      <c r="F14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429" s="11">
        <v>2201085</v>
      </c>
      <c r="P1429" s="20">
        <v>42922</v>
      </c>
      <c r="Q1429" s="21">
        <v>0.54072916666666671</v>
      </c>
      <c r="R1429" s="21">
        <v>0.544525462962963</v>
      </c>
      <c r="S1429" s="11" t="s">
        <v>9</v>
      </c>
      <c r="T1429" s="35">
        <v>6</v>
      </c>
      <c r="U1429" s="11"/>
    </row>
    <row r="1430" spans="1:21" hidden="1" x14ac:dyDescent="0.25">
      <c r="A1430">
        <v>26895957</v>
      </c>
      <c r="B1430" s="1">
        <v>42936</v>
      </c>
      <c r="C1430" s="2">
        <v>0.53083333333333338</v>
      </c>
      <c r="D1430" s="2">
        <v>0.53511574074074075</v>
      </c>
      <c r="E1430" t="str">
        <f>IF(LEN(telefony3[[#This Row],[nr]])=7,"stacjonarny",IF(LEN(telefony3[[#This Row],[nr]])=8,"komórkowy","zagraniczne"))</f>
        <v>komórkowy</v>
      </c>
      <c r="F14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30" s="13">
        <v>8672651</v>
      </c>
      <c r="P1430" s="17">
        <v>42927</v>
      </c>
      <c r="Q1430" s="18">
        <v>0.53401620370370373</v>
      </c>
      <c r="R1430" s="18">
        <v>0.54462962962962957</v>
      </c>
      <c r="S1430" s="13" t="s">
        <v>9</v>
      </c>
      <c r="T1430" s="34">
        <v>16</v>
      </c>
      <c r="U1430" s="13"/>
    </row>
    <row r="1431" spans="1:21" hidden="1" x14ac:dyDescent="0.25">
      <c r="A1431">
        <v>7126980</v>
      </c>
      <c r="B1431" s="1">
        <v>42927</v>
      </c>
      <c r="C1431" s="2">
        <v>0.52592592592592591</v>
      </c>
      <c r="D1431" s="2">
        <v>0.53515046296296298</v>
      </c>
      <c r="E1431" t="str">
        <f>IF(LEN(telefony3[[#This Row],[nr]])=7,"stacjonarny",IF(LEN(telefony3[[#This Row],[nr]])=8,"komórkowy","zagraniczne"))</f>
        <v>stacjonarny</v>
      </c>
      <c r="F14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431" s="11">
        <v>3533271</v>
      </c>
      <c r="P1431" s="20">
        <v>42919</v>
      </c>
      <c r="Q1431" s="21">
        <v>0.54280092592592588</v>
      </c>
      <c r="R1431" s="21">
        <v>0.54478009259259264</v>
      </c>
      <c r="S1431" s="11" t="s">
        <v>9</v>
      </c>
      <c r="T1431" s="35">
        <v>3</v>
      </c>
      <c r="U1431" s="11"/>
    </row>
    <row r="1432" spans="1:21" hidden="1" x14ac:dyDescent="0.25">
      <c r="A1432">
        <v>6894270</v>
      </c>
      <c r="B1432" s="1">
        <v>42919</v>
      </c>
      <c r="C1432" s="2">
        <v>0.53488425925925931</v>
      </c>
      <c r="D1432" s="2">
        <v>0.53523148148148147</v>
      </c>
      <c r="E1432" t="str">
        <f>IF(LEN(telefony3[[#This Row],[nr]])=7,"stacjonarny",IF(LEN(telefony3[[#This Row],[nr]])=8,"komórkowy","zagraniczne"))</f>
        <v>stacjonarny</v>
      </c>
      <c r="F14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32" s="13">
        <v>7880396</v>
      </c>
      <c r="P1432" s="17">
        <v>42922</v>
      </c>
      <c r="Q1432" s="18">
        <v>0.53796296296296298</v>
      </c>
      <c r="R1432" s="18">
        <v>0.54479166666666667</v>
      </c>
      <c r="S1432" s="13" t="s">
        <v>9</v>
      </c>
      <c r="T1432" s="34">
        <v>10</v>
      </c>
      <c r="U1432" s="13"/>
    </row>
    <row r="1433" spans="1:21" x14ac:dyDescent="0.25">
      <c r="A1433">
        <v>4546455</v>
      </c>
      <c r="B1433" s="1">
        <v>42919</v>
      </c>
      <c r="C1433" s="2">
        <v>0.5258680555555556</v>
      </c>
      <c r="D1433" s="2">
        <v>0.53531249999999997</v>
      </c>
      <c r="E1433" t="str">
        <f>IF(LEN(telefony3[[#This Row],[nr]])=7,"stacjonarny",IF(LEN(telefony3[[#This Row],[nr]])=8,"komórkowy","zagraniczne"))</f>
        <v>stacjonarny</v>
      </c>
      <c r="F14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433" s="11">
        <v>9176754</v>
      </c>
      <c r="P1433" s="20">
        <v>42923</v>
      </c>
      <c r="Q1433" s="21">
        <v>0.5345833333333333</v>
      </c>
      <c r="R1433" s="21">
        <v>0.54532407407407413</v>
      </c>
      <c r="S1433" s="11" t="s">
        <v>9</v>
      </c>
      <c r="T1433" s="35">
        <v>16</v>
      </c>
      <c r="U1433" s="11"/>
    </row>
    <row r="1434" spans="1:21" hidden="1" x14ac:dyDescent="0.25">
      <c r="A1434">
        <v>7571642</v>
      </c>
      <c r="B1434" s="1">
        <v>42935</v>
      </c>
      <c r="C1434" s="2">
        <v>0.53540509259259261</v>
      </c>
      <c r="D1434" s="2">
        <v>0.53540509259259261</v>
      </c>
      <c r="E1434" t="str">
        <f>IF(LEN(telefony3[[#This Row],[nr]])=7,"stacjonarny",IF(LEN(telefony3[[#This Row],[nr]])=8,"komórkowy","zagraniczne"))</f>
        <v>stacjonarny</v>
      </c>
      <c r="F14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0</v>
      </c>
      <c r="O1434" s="13">
        <v>3616291</v>
      </c>
      <c r="P1434" s="17">
        <v>42940</v>
      </c>
      <c r="Q1434" s="18">
        <v>0.53403935185185181</v>
      </c>
      <c r="R1434" s="18">
        <v>0.54538194444444443</v>
      </c>
      <c r="S1434" s="13" t="s">
        <v>9</v>
      </c>
      <c r="T1434" s="34">
        <v>17</v>
      </c>
      <c r="U1434" s="13"/>
    </row>
    <row r="1435" spans="1:21" hidden="1" x14ac:dyDescent="0.25">
      <c r="A1435">
        <v>2235911</v>
      </c>
      <c r="B1435" s="1">
        <v>42920</v>
      </c>
      <c r="C1435" s="2">
        <v>0.52454861111111106</v>
      </c>
      <c r="D1435" s="2">
        <v>0.53546296296296292</v>
      </c>
      <c r="E1435" t="str">
        <f>IF(LEN(telefony3[[#This Row],[nr]])=7,"stacjonarny",IF(LEN(telefony3[[#This Row],[nr]])=8,"komórkowy","zagraniczne"))</f>
        <v>stacjonarny</v>
      </c>
      <c r="F14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435" s="11">
        <v>7766265</v>
      </c>
      <c r="P1435" s="20">
        <v>42928</v>
      </c>
      <c r="Q1435" s="21">
        <v>0.54391203703703705</v>
      </c>
      <c r="R1435" s="21">
        <v>0.54538194444444443</v>
      </c>
      <c r="S1435" s="11" t="s">
        <v>9</v>
      </c>
      <c r="T1435" s="35">
        <v>3</v>
      </c>
      <c r="U1435" s="11"/>
    </row>
    <row r="1436" spans="1:21" hidden="1" x14ac:dyDescent="0.25">
      <c r="A1436">
        <v>4945889</v>
      </c>
      <c r="B1436" s="1">
        <v>42942</v>
      </c>
      <c r="C1436" s="2">
        <v>0.52790509259259255</v>
      </c>
      <c r="D1436" s="2">
        <v>0.53581018518518519</v>
      </c>
      <c r="E1436" t="str">
        <f>IF(LEN(telefony3[[#This Row],[nr]])=7,"stacjonarny",IF(LEN(telefony3[[#This Row],[nr]])=8,"komórkowy","zagraniczne"))</f>
        <v>stacjonarny</v>
      </c>
      <c r="F14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436" s="13">
        <v>97953696</v>
      </c>
      <c r="P1436" s="17">
        <v>42930</v>
      </c>
      <c r="Q1436" s="18">
        <v>0.53909722222222223</v>
      </c>
      <c r="R1436" s="18">
        <v>0.54540509259259262</v>
      </c>
      <c r="S1436" s="13" t="s">
        <v>8</v>
      </c>
      <c r="T1436" s="34">
        <v>10</v>
      </c>
      <c r="U1436" s="13"/>
    </row>
    <row r="1437" spans="1:21" hidden="1" x14ac:dyDescent="0.25">
      <c r="A1437">
        <v>3328479</v>
      </c>
      <c r="B1437" s="1">
        <v>42929</v>
      </c>
      <c r="C1437" s="2">
        <v>0.52668981481481481</v>
      </c>
      <c r="D1437" s="2">
        <v>0.53594907407407411</v>
      </c>
      <c r="E1437" t="str">
        <f>IF(LEN(telefony3[[#This Row],[nr]])=7,"stacjonarny",IF(LEN(telefony3[[#This Row],[nr]])=8,"komórkowy","zagraniczne"))</f>
        <v>stacjonarny</v>
      </c>
      <c r="F14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437" s="11">
        <v>13484133</v>
      </c>
      <c r="P1437" s="20">
        <v>42927</v>
      </c>
      <c r="Q1437" s="21">
        <v>0.54137731481481477</v>
      </c>
      <c r="R1437" s="21">
        <v>0.54577546296296298</v>
      </c>
      <c r="S1437" s="11" t="s">
        <v>8</v>
      </c>
      <c r="T1437" s="35">
        <v>7</v>
      </c>
      <c r="U1437" s="11"/>
    </row>
    <row r="1438" spans="1:21" hidden="1" x14ac:dyDescent="0.25">
      <c r="A1438">
        <v>7914439</v>
      </c>
      <c r="B1438" s="1">
        <v>42923</v>
      </c>
      <c r="C1438" s="2">
        <v>0.52964120370370371</v>
      </c>
      <c r="D1438" s="2">
        <v>0.53607638888888887</v>
      </c>
      <c r="E1438" t="str">
        <f>IF(LEN(telefony3[[#This Row],[nr]])=7,"stacjonarny",IF(LEN(telefony3[[#This Row],[nr]])=8,"komórkowy","zagraniczne"))</f>
        <v>stacjonarny</v>
      </c>
      <c r="F14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438" s="13">
        <v>9570286</v>
      </c>
      <c r="P1438" s="17">
        <v>42935</v>
      </c>
      <c r="Q1438" s="18">
        <v>0.53594907407407411</v>
      </c>
      <c r="R1438" s="18">
        <v>0.54584490740740743</v>
      </c>
      <c r="S1438" s="13" t="s">
        <v>9</v>
      </c>
      <c r="T1438" s="34">
        <v>15</v>
      </c>
      <c r="U1438" s="13"/>
    </row>
    <row r="1439" spans="1:21" hidden="1" x14ac:dyDescent="0.25">
      <c r="A1439">
        <v>8985437</v>
      </c>
      <c r="B1439" s="1">
        <v>42942</v>
      </c>
      <c r="C1439" s="2">
        <v>0.52937500000000004</v>
      </c>
      <c r="D1439" s="2">
        <v>0.53609953703703705</v>
      </c>
      <c r="E1439" t="str">
        <f>IF(LEN(telefony3[[#This Row],[nr]])=7,"stacjonarny",IF(LEN(telefony3[[#This Row],[nr]])=8,"komórkowy","zagraniczne"))</f>
        <v>stacjonarny</v>
      </c>
      <c r="F14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439" s="11">
        <v>8770898</v>
      </c>
      <c r="P1439" s="20">
        <v>42944</v>
      </c>
      <c r="Q1439" s="21">
        <v>0.53773148148148153</v>
      </c>
      <c r="R1439" s="21">
        <v>0.54628472222222224</v>
      </c>
      <c r="S1439" s="11" t="s">
        <v>9</v>
      </c>
      <c r="T1439" s="35">
        <v>13</v>
      </c>
      <c r="U1439" s="11"/>
    </row>
    <row r="1440" spans="1:21" hidden="1" x14ac:dyDescent="0.25">
      <c r="A1440">
        <v>4657345</v>
      </c>
      <c r="B1440" s="1">
        <v>42928</v>
      </c>
      <c r="C1440" s="2">
        <v>0.53608796296296302</v>
      </c>
      <c r="D1440" s="2">
        <v>0.53631944444444446</v>
      </c>
      <c r="E1440" t="str">
        <f>IF(LEN(telefony3[[#This Row],[nr]])=7,"stacjonarny",IF(LEN(telefony3[[#This Row],[nr]])=8,"komórkowy","zagraniczne"))</f>
        <v>stacjonarny</v>
      </c>
      <c r="F14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40" s="13">
        <v>4068728</v>
      </c>
      <c r="P1440" s="17">
        <v>42934</v>
      </c>
      <c r="Q1440" s="18">
        <v>0.53760416666666666</v>
      </c>
      <c r="R1440" s="18">
        <v>0.546412037037037</v>
      </c>
      <c r="S1440" s="13" t="s">
        <v>9</v>
      </c>
      <c r="T1440" s="34">
        <v>13</v>
      </c>
      <c r="U1440" s="13"/>
    </row>
    <row r="1441" spans="1:21" hidden="1" x14ac:dyDescent="0.25">
      <c r="A1441">
        <v>5464497</v>
      </c>
      <c r="B1441" s="1">
        <v>42933</v>
      </c>
      <c r="C1441" s="2">
        <v>0.53608796296296302</v>
      </c>
      <c r="D1441" s="2">
        <v>0.53657407407407409</v>
      </c>
      <c r="E1441" t="str">
        <f>IF(LEN(telefony3[[#This Row],[nr]])=7,"stacjonarny",IF(LEN(telefony3[[#This Row],[nr]])=8,"komórkowy","zagraniczne"))</f>
        <v>stacjonarny</v>
      </c>
      <c r="F14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41" s="11">
        <v>3004571</v>
      </c>
      <c r="P1441" s="20">
        <v>42921</v>
      </c>
      <c r="Q1441" s="21">
        <v>0.54194444444444445</v>
      </c>
      <c r="R1441" s="21">
        <v>0.54666666666666663</v>
      </c>
      <c r="S1441" s="11" t="s">
        <v>9</v>
      </c>
      <c r="T1441" s="35">
        <v>7</v>
      </c>
      <c r="U1441" s="11"/>
    </row>
    <row r="1442" spans="1:21" hidden="1" x14ac:dyDescent="0.25">
      <c r="A1442">
        <v>4483996</v>
      </c>
      <c r="B1442" s="1">
        <v>42941</v>
      </c>
      <c r="C1442" s="2">
        <v>0.52584490740740741</v>
      </c>
      <c r="D1442" s="2">
        <v>0.53660879629629632</v>
      </c>
      <c r="E1442" t="str">
        <f>IF(LEN(telefony3[[#This Row],[nr]])=7,"stacjonarny",IF(LEN(telefony3[[#This Row],[nr]])=8,"komórkowy","zagraniczne"))</f>
        <v>stacjonarny</v>
      </c>
      <c r="F14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442" s="13">
        <v>3919087</v>
      </c>
      <c r="P1442" s="17">
        <v>42923</v>
      </c>
      <c r="Q1442" s="18">
        <v>0.54379629629629633</v>
      </c>
      <c r="R1442" s="18">
        <v>0.54679398148148151</v>
      </c>
      <c r="S1442" s="13" t="s">
        <v>9</v>
      </c>
      <c r="T1442" s="34">
        <v>5</v>
      </c>
      <c r="U1442" s="13"/>
    </row>
    <row r="1443" spans="1:21" hidden="1" x14ac:dyDescent="0.25">
      <c r="A1443">
        <v>2603125</v>
      </c>
      <c r="B1443" s="1">
        <v>42944</v>
      </c>
      <c r="C1443" s="2">
        <v>0.53541666666666665</v>
      </c>
      <c r="D1443" s="2">
        <v>0.53666666666666663</v>
      </c>
      <c r="E1443" t="str">
        <f>IF(LEN(telefony3[[#This Row],[nr]])=7,"stacjonarny",IF(LEN(telefony3[[#This Row],[nr]])=8,"komórkowy","zagraniczne"))</f>
        <v>stacjonarny</v>
      </c>
      <c r="F14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43" s="11">
        <v>9120318</v>
      </c>
      <c r="P1443" s="20">
        <v>42943</v>
      </c>
      <c r="Q1443" s="21">
        <v>0.54690972222222223</v>
      </c>
      <c r="R1443" s="21">
        <v>0.54707175925925922</v>
      </c>
      <c r="S1443" s="11" t="s">
        <v>9</v>
      </c>
      <c r="T1443" s="35">
        <v>1</v>
      </c>
      <c r="U1443" s="11"/>
    </row>
    <row r="1444" spans="1:21" hidden="1" x14ac:dyDescent="0.25">
      <c r="A1444">
        <v>23504109</v>
      </c>
      <c r="B1444" s="1">
        <v>42923</v>
      </c>
      <c r="C1444" s="2">
        <v>0.52921296296296294</v>
      </c>
      <c r="D1444" s="2">
        <v>0.53706018518518517</v>
      </c>
      <c r="E1444" t="str">
        <f>IF(LEN(telefony3[[#This Row],[nr]])=7,"stacjonarny",IF(LEN(telefony3[[#This Row],[nr]])=8,"komórkowy","zagraniczne"))</f>
        <v>komórkowy</v>
      </c>
      <c r="F14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444" s="13">
        <v>8385222</v>
      </c>
      <c r="P1444" s="17">
        <v>42920</v>
      </c>
      <c r="Q1444" s="18">
        <v>0.5455092592592593</v>
      </c>
      <c r="R1444" s="18">
        <v>0.54748842592592595</v>
      </c>
      <c r="S1444" s="13" t="s">
        <v>9</v>
      </c>
      <c r="T1444" s="34">
        <v>3</v>
      </c>
      <c r="U1444" s="13"/>
    </row>
    <row r="1445" spans="1:21" hidden="1" x14ac:dyDescent="0.25">
      <c r="A1445">
        <v>7727942</v>
      </c>
      <c r="B1445" s="1">
        <v>42919</v>
      </c>
      <c r="C1445" s="2">
        <v>0.53013888888888894</v>
      </c>
      <c r="D1445" s="2">
        <v>0.53707175925925921</v>
      </c>
      <c r="E1445" t="str">
        <f>IF(LEN(telefony3[[#This Row],[nr]])=7,"stacjonarny",IF(LEN(telefony3[[#This Row],[nr]])=8,"komórkowy","zagraniczne"))</f>
        <v>stacjonarny</v>
      </c>
      <c r="F14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445" s="11">
        <v>4150421</v>
      </c>
      <c r="P1445" s="20">
        <v>42944</v>
      </c>
      <c r="Q1445" s="21">
        <v>0.54599537037037038</v>
      </c>
      <c r="R1445" s="21">
        <v>0.54759259259259263</v>
      </c>
      <c r="S1445" s="11" t="s">
        <v>9</v>
      </c>
      <c r="T1445" s="35">
        <v>3</v>
      </c>
      <c r="U1445" s="11"/>
    </row>
    <row r="1446" spans="1:21" hidden="1" x14ac:dyDescent="0.25">
      <c r="A1446">
        <v>24665933</v>
      </c>
      <c r="B1446" s="1">
        <v>42942</v>
      </c>
      <c r="C1446" s="2">
        <v>0.53666666666666663</v>
      </c>
      <c r="D1446" s="2">
        <v>0.5370949074074074</v>
      </c>
      <c r="E1446" t="str">
        <f>IF(LEN(telefony3[[#This Row],[nr]])=7,"stacjonarny",IF(LEN(telefony3[[#This Row],[nr]])=8,"komórkowy","zagraniczne"))</f>
        <v>komórkowy</v>
      </c>
      <c r="F14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46" s="13">
        <v>24850212</v>
      </c>
      <c r="P1446" s="17">
        <v>42941</v>
      </c>
      <c r="Q1446" s="18">
        <v>0.54350694444444447</v>
      </c>
      <c r="R1446" s="18">
        <v>0.54767361111111112</v>
      </c>
      <c r="S1446" s="13" t="s">
        <v>8</v>
      </c>
      <c r="T1446" s="34">
        <v>6</v>
      </c>
      <c r="U1446" s="13"/>
    </row>
    <row r="1447" spans="1:21" hidden="1" x14ac:dyDescent="0.25">
      <c r="A1447">
        <v>7353916</v>
      </c>
      <c r="B1447" s="1">
        <v>42941</v>
      </c>
      <c r="C1447" s="2">
        <v>0.53456018518518522</v>
      </c>
      <c r="D1447" s="2">
        <v>0.53718750000000004</v>
      </c>
      <c r="E1447" t="str">
        <f>IF(LEN(telefony3[[#This Row],[nr]])=7,"stacjonarny",IF(LEN(telefony3[[#This Row],[nr]])=8,"komórkowy","zagraniczne"))</f>
        <v>stacjonarny</v>
      </c>
      <c r="F14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447" s="11">
        <v>4555937</v>
      </c>
      <c r="P1447" s="20">
        <v>42920</v>
      </c>
      <c r="Q1447" s="21">
        <v>0.53748842592592594</v>
      </c>
      <c r="R1447" s="21">
        <v>0.54775462962962962</v>
      </c>
      <c r="S1447" s="11" t="s">
        <v>9</v>
      </c>
      <c r="T1447" s="35">
        <v>15</v>
      </c>
      <c r="U1447" s="11"/>
    </row>
    <row r="1448" spans="1:21" hidden="1" x14ac:dyDescent="0.25">
      <c r="A1448">
        <v>92127966</v>
      </c>
      <c r="B1448" s="1">
        <v>42941</v>
      </c>
      <c r="C1448" s="2">
        <v>0.5317708333333333</v>
      </c>
      <c r="D1448" s="2">
        <v>0.53724537037037035</v>
      </c>
      <c r="E1448" t="str">
        <f>IF(LEN(telefony3[[#This Row],[nr]])=7,"stacjonarny",IF(LEN(telefony3[[#This Row],[nr]])=8,"komórkowy","zagraniczne"))</f>
        <v>komórkowy</v>
      </c>
      <c r="F14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48" s="13">
        <v>3211876</v>
      </c>
      <c r="P1448" s="17">
        <v>42922</v>
      </c>
      <c r="Q1448" s="18">
        <v>0.54693287037037042</v>
      </c>
      <c r="R1448" s="18">
        <v>0.54781250000000004</v>
      </c>
      <c r="S1448" s="13" t="s">
        <v>9</v>
      </c>
      <c r="T1448" s="34">
        <v>2</v>
      </c>
      <c r="U1448" s="13"/>
    </row>
    <row r="1449" spans="1:21" hidden="1" x14ac:dyDescent="0.25">
      <c r="A1449">
        <v>49840829</v>
      </c>
      <c r="B1449" s="1">
        <v>42926</v>
      </c>
      <c r="C1449" s="2">
        <v>0.53204861111111112</v>
      </c>
      <c r="D1449" s="2">
        <v>0.53737268518518522</v>
      </c>
      <c r="E1449" t="str">
        <f>IF(LEN(telefony3[[#This Row],[nr]])=7,"stacjonarny",IF(LEN(telefony3[[#This Row],[nr]])=8,"komórkowy","zagraniczne"))</f>
        <v>komórkowy</v>
      </c>
      <c r="F14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49" s="11">
        <v>2419247</v>
      </c>
      <c r="P1449" s="20">
        <v>42934</v>
      </c>
      <c r="Q1449" s="21">
        <v>0.54686342592592596</v>
      </c>
      <c r="R1449" s="21">
        <v>0.54782407407407407</v>
      </c>
      <c r="S1449" s="11" t="s">
        <v>9</v>
      </c>
      <c r="T1449" s="35">
        <v>2</v>
      </c>
      <c r="U1449" s="11"/>
    </row>
    <row r="1450" spans="1:21" hidden="1" x14ac:dyDescent="0.25">
      <c r="A1450">
        <v>4283724</v>
      </c>
      <c r="B1450" s="1">
        <v>42922</v>
      </c>
      <c r="C1450" s="2">
        <v>0.53134259259259264</v>
      </c>
      <c r="D1450" s="2">
        <v>0.53738425925925926</v>
      </c>
      <c r="E1450" t="str">
        <f>IF(LEN(telefony3[[#This Row],[nr]])=7,"stacjonarny",IF(LEN(telefony3[[#This Row],[nr]])=8,"komórkowy","zagraniczne"))</f>
        <v>stacjonarny</v>
      </c>
      <c r="F14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450" s="13">
        <v>3437033</v>
      </c>
      <c r="P1450" s="17">
        <v>42935</v>
      </c>
      <c r="Q1450" s="18">
        <v>0.54439814814814813</v>
      </c>
      <c r="R1450" s="18">
        <v>0.54800925925925925</v>
      </c>
      <c r="S1450" s="13" t="s">
        <v>9</v>
      </c>
      <c r="T1450" s="34">
        <v>6</v>
      </c>
      <c r="U1450" s="13"/>
    </row>
    <row r="1451" spans="1:21" hidden="1" x14ac:dyDescent="0.25">
      <c r="A1451">
        <v>7467198</v>
      </c>
      <c r="B1451" s="1">
        <v>42943</v>
      </c>
      <c r="C1451" s="2">
        <v>0.52993055555555557</v>
      </c>
      <c r="D1451" s="2">
        <v>0.53739583333333329</v>
      </c>
      <c r="E1451" t="str">
        <f>IF(LEN(telefony3[[#This Row],[nr]])=7,"stacjonarny",IF(LEN(telefony3[[#This Row],[nr]])=8,"komórkowy","zagraniczne"))</f>
        <v>stacjonarny</v>
      </c>
      <c r="F14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51" s="11">
        <v>3192836</v>
      </c>
      <c r="P1451" s="20">
        <v>42929</v>
      </c>
      <c r="Q1451" s="21">
        <v>0.54806712962962967</v>
      </c>
      <c r="R1451" s="21">
        <v>0.54826388888888888</v>
      </c>
      <c r="S1451" s="11" t="s">
        <v>9</v>
      </c>
      <c r="T1451" s="35">
        <v>1</v>
      </c>
      <c r="U1451" s="11"/>
    </row>
    <row r="1452" spans="1:21" hidden="1" x14ac:dyDescent="0.25">
      <c r="A1452">
        <v>25133293</v>
      </c>
      <c r="B1452" s="1">
        <v>42922</v>
      </c>
      <c r="C1452" s="2">
        <v>0.528900462962963</v>
      </c>
      <c r="D1452" s="2">
        <v>0.53740740740740744</v>
      </c>
      <c r="E1452" t="str">
        <f>IF(LEN(telefony3[[#This Row],[nr]])=7,"stacjonarny",IF(LEN(telefony3[[#This Row],[nr]])=8,"komórkowy","zagraniczne"))</f>
        <v>komórkowy</v>
      </c>
      <c r="F14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452" s="13">
        <v>1332884</v>
      </c>
      <c r="P1452" s="17">
        <v>42933</v>
      </c>
      <c r="Q1452" s="18">
        <v>0.546412037037037</v>
      </c>
      <c r="R1452" s="18">
        <v>0.54829861111111111</v>
      </c>
      <c r="S1452" s="13" t="s">
        <v>9</v>
      </c>
      <c r="T1452" s="34">
        <v>3</v>
      </c>
      <c r="U1452" s="13"/>
    </row>
    <row r="1453" spans="1:21" hidden="1" x14ac:dyDescent="0.25">
      <c r="A1453">
        <v>8249721</v>
      </c>
      <c r="B1453" s="1">
        <v>42919</v>
      </c>
      <c r="C1453" s="2">
        <v>0.53486111111111112</v>
      </c>
      <c r="D1453" s="2">
        <v>0.53756944444444443</v>
      </c>
      <c r="E1453" t="str">
        <f>IF(LEN(telefony3[[#This Row],[nr]])=7,"stacjonarny",IF(LEN(telefony3[[#This Row],[nr]])=8,"komórkowy","zagraniczne"))</f>
        <v>stacjonarny</v>
      </c>
      <c r="F14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453" s="11">
        <v>3473734</v>
      </c>
      <c r="P1453" s="20">
        <v>42940</v>
      </c>
      <c r="Q1453" s="21">
        <v>0.53949074074074077</v>
      </c>
      <c r="R1453" s="21">
        <v>0.54844907407407406</v>
      </c>
      <c r="S1453" s="11" t="s">
        <v>9</v>
      </c>
      <c r="T1453" s="35">
        <v>13</v>
      </c>
      <c r="U1453" s="11"/>
    </row>
    <row r="1454" spans="1:21" hidden="1" x14ac:dyDescent="0.25">
      <c r="A1454">
        <v>20354301</v>
      </c>
      <c r="B1454" s="1">
        <v>42926</v>
      </c>
      <c r="C1454" s="2">
        <v>0.53291666666666671</v>
      </c>
      <c r="D1454" s="2">
        <v>0.53758101851851847</v>
      </c>
      <c r="E1454" t="str">
        <f>IF(LEN(telefony3[[#This Row],[nr]])=7,"stacjonarny",IF(LEN(telefony3[[#This Row],[nr]])=8,"komórkowy","zagraniczne"))</f>
        <v>komórkowy</v>
      </c>
      <c r="F14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54" s="13">
        <v>97798921</v>
      </c>
      <c r="P1454" s="17">
        <v>42923</v>
      </c>
      <c r="Q1454" s="18">
        <v>0.54372685185185188</v>
      </c>
      <c r="R1454" s="18">
        <v>0.54856481481481478</v>
      </c>
      <c r="S1454" s="13" t="s">
        <v>8</v>
      </c>
      <c r="T1454" s="34">
        <v>7</v>
      </c>
      <c r="U1454" s="13"/>
    </row>
    <row r="1455" spans="1:21" hidden="1" x14ac:dyDescent="0.25">
      <c r="A1455">
        <v>5790304</v>
      </c>
      <c r="B1455" s="1">
        <v>42930</v>
      </c>
      <c r="C1455" s="2">
        <v>0.53768518518518515</v>
      </c>
      <c r="D1455" s="2">
        <v>0.53770833333333334</v>
      </c>
      <c r="E1455" t="str">
        <f>IF(LEN(telefony3[[#This Row],[nr]])=7,"stacjonarny",IF(LEN(telefony3[[#This Row],[nr]])=8,"komórkowy","zagraniczne"))</f>
        <v>stacjonarny</v>
      </c>
      <c r="F14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55" s="11">
        <v>1055495</v>
      </c>
      <c r="P1455" s="20">
        <v>42943</v>
      </c>
      <c r="Q1455" s="21">
        <v>0.54600694444444442</v>
      </c>
      <c r="R1455" s="21">
        <v>0.54866898148148147</v>
      </c>
      <c r="S1455" s="11" t="s">
        <v>9</v>
      </c>
      <c r="T1455" s="35">
        <v>4</v>
      </c>
      <c r="U1455" s="11"/>
    </row>
    <row r="1456" spans="1:21" hidden="1" x14ac:dyDescent="0.25">
      <c r="A1456">
        <v>2963652</v>
      </c>
      <c r="B1456" s="1">
        <v>42937</v>
      </c>
      <c r="C1456" s="2">
        <v>0.53240740740740744</v>
      </c>
      <c r="D1456" s="2">
        <v>0.53785879629629629</v>
      </c>
      <c r="E1456" t="str">
        <f>IF(LEN(telefony3[[#This Row],[nr]])=7,"stacjonarny",IF(LEN(telefony3[[#This Row],[nr]])=8,"komórkowy","zagraniczne"))</f>
        <v>stacjonarny</v>
      </c>
      <c r="F14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56" s="13">
        <v>2304726</v>
      </c>
      <c r="P1456" s="17">
        <v>42926</v>
      </c>
      <c r="Q1456" s="18">
        <v>0.54197916666666668</v>
      </c>
      <c r="R1456" s="18">
        <v>0.54866898148148147</v>
      </c>
      <c r="S1456" s="13" t="s">
        <v>9</v>
      </c>
      <c r="T1456" s="34">
        <v>10</v>
      </c>
      <c r="U1456" s="13"/>
    </row>
    <row r="1457" spans="1:21" hidden="1" x14ac:dyDescent="0.25">
      <c r="A1457">
        <v>40308049</v>
      </c>
      <c r="B1457" s="1">
        <v>42929</v>
      </c>
      <c r="C1457" s="2">
        <v>0.53047453703703706</v>
      </c>
      <c r="D1457" s="2">
        <v>0.53797453703703701</v>
      </c>
      <c r="E1457" t="str">
        <f>IF(LEN(telefony3[[#This Row],[nr]])=7,"stacjonarny",IF(LEN(telefony3[[#This Row],[nr]])=8,"komórkowy","zagraniczne"))</f>
        <v>komórkowy</v>
      </c>
      <c r="F14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57" s="11">
        <v>2619219</v>
      </c>
      <c r="P1457" s="20">
        <v>42923</v>
      </c>
      <c r="Q1457" s="21">
        <v>0.54752314814814818</v>
      </c>
      <c r="R1457" s="21">
        <v>0.5486805555555555</v>
      </c>
      <c r="S1457" s="11" t="s">
        <v>9</v>
      </c>
      <c r="T1457" s="35">
        <v>2</v>
      </c>
      <c r="U1457" s="11"/>
    </row>
    <row r="1458" spans="1:21" hidden="1" x14ac:dyDescent="0.25">
      <c r="A1458">
        <v>4154521</v>
      </c>
      <c r="B1458" s="1">
        <v>42942</v>
      </c>
      <c r="C1458" s="2">
        <v>0.53439814814814812</v>
      </c>
      <c r="D1458" s="2">
        <v>0.53813657407407411</v>
      </c>
      <c r="E1458" t="str">
        <f>IF(LEN(telefony3[[#This Row],[nr]])=7,"stacjonarny",IF(LEN(telefony3[[#This Row],[nr]])=8,"komórkowy","zagraniczne"))</f>
        <v>stacjonarny</v>
      </c>
      <c r="F14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458" s="13">
        <v>9413315</v>
      </c>
      <c r="P1458" s="17">
        <v>42947</v>
      </c>
      <c r="Q1458" s="18">
        <v>0.53961805555555553</v>
      </c>
      <c r="R1458" s="18">
        <v>0.54870370370370369</v>
      </c>
      <c r="S1458" s="13" t="s">
        <v>9</v>
      </c>
      <c r="T1458" s="34">
        <v>14</v>
      </c>
      <c r="U1458" s="13"/>
    </row>
    <row r="1459" spans="1:21" hidden="1" x14ac:dyDescent="0.25">
      <c r="A1459">
        <v>7066778</v>
      </c>
      <c r="B1459" s="1">
        <v>42929</v>
      </c>
      <c r="C1459" s="2">
        <v>0.53484953703703708</v>
      </c>
      <c r="D1459" s="2">
        <v>0.538599537037037</v>
      </c>
      <c r="E1459" t="str">
        <f>IF(LEN(telefony3[[#This Row],[nr]])=7,"stacjonarny",IF(LEN(telefony3[[#This Row],[nr]])=8,"komórkowy","zagraniczne"))</f>
        <v>stacjonarny</v>
      </c>
      <c r="F14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459" s="11">
        <v>9849071</v>
      </c>
      <c r="P1459" s="20">
        <v>42930</v>
      </c>
      <c r="Q1459" s="21">
        <v>0.54498842592592589</v>
      </c>
      <c r="R1459" s="21">
        <v>0.54879629629629634</v>
      </c>
      <c r="S1459" s="11" t="s">
        <v>9</v>
      </c>
      <c r="T1459" s="35">
        <v>6</v>
      </c>
      <c r="U1459" s="11"/>
    </row>
    <row r="1460" spans="1:21" hidden="1" x14ac:dyDescent="0.25">
      <c r="A1460">
        <v>3900921</v>
      </c>
      <c r="B1460" s="1">
        <v>42923</v>
      </c>
      <c r="C1460" s="2">
        <v>0.52968749999999998</v>
      </c>
      <c r="D1460" s="2">
        <v>0.53865740740740742</v>
      </c>
      <c r="E1460" t="str">
        <f>IF(LEN(telefony3[[#This Row],[nr]])=7,"stacjonarny",IF(LEN(telefony3[[#This Row],[nr]])=8,"komórkowy","zagraniczne"))</f>
        <v>stacjonarny</v>
      </c>
      <c r="F14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460" s="13">
        <v>5913571</v>
      </c>
      <c r="P1460" s="17">
        <v>42930</v>
      </c>
      <c r="Q1460" s="18">
        <v>0.53740740740740744</v>
      </c>
      <c r="R1460" s="18">
        <v>0.54893518518518514</v>
      </c>
      <c r="S1460" s="13" t="s">
        <v>9</v>
      </c>
      <c r="T1460" s="34">
        <v>17</v>
      </c>
      <c r="U1460" s="13"/>
    </row>
    <row r="1461" spans="1:21" hidden="1" x14ac:dyDescent="0.25">
      <c r="A1461">
        <v>1814327</v>
      </c>
      <c r="B1461" s="1">
        <v>42923</v>
      </c>
      <c r="C1461" s="2">
        <v>0.5385416666666667</v>
      </c>
      <c r="D1461" s="2">
        <v>0.53870370370370368</v>
      </c>
      <c r="E1461" t="str">
        <f>IF(LEN(telefony3[[#This Row],[nr]])=7,"stacjonarny",IF(LEN(telefony3[[#This Row],[nr]])=8,"komórkowy","zagraniczne"))</f>
        <v>stacjonarny</v>
      </c>
      <c r="F14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461" s="11">
        <v>6719542</v>
      </c>
      <c r="P1461" s="20">
        <v>42936</v>
      </c>
      <c r="Q1461" s="21">
        <v>0.54556712962962961</v>
      </c>
      <c r="R1461" s="21">
        <v>0.54894675925925929</v>
      </c>
      <c r="S1461" s="11" t="s">
        <v>9</v>
      </c>
      <c r="T1461" s="35">
        <v>5</v>
      </c>
      <c r="U1461" s="11"/>
    </row>
    <row r="1462" spans="1:21" hidden="1" x14ac:dyDescent="0.25">
      <c r="A1462">
        <v>9589060</v>
      </c>
      <c r="B1462" s="1">
        <v>42944</v>
      </c>
      <c r="C1462" s="2">
        <v>0.53310185185185188</v>
      </c>
      <c r="D1462" s="2">
        <v>0.53871527777777772</v>
      </c>
      <c r="E1462" t="str">
        <f>IF(LEN(telefony3[[#This Row],[nr]])=7,"stacjonarny",IF(LEN(telefony3[[#This Row],[nr]])=8,"komórkowy","zagraniczne"))</f>
        <v>stacjonarny</v>
      </c>
      <c r="F14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462" s="13">
        <v>13588783</v>
      </c>
      <c r="P1462" s="17">
        <v>42930</v>
      </c>
      <c r="Q1462" s="18">
        <v>0.54118055555555555</v>
      </c>
      <c r="R1462" s="18">
        <v>0.54894675925925929</v>
      </c>
      <c r="S1462" s="13" t="s">
        <v>8</v>
      </c>
      <c r="T1462" s="34">
        <v>12</v>
      </c>
      <c r="U1462" s="13"/>
    </row>
    <row r="1463" spans="1:21" hidden="1" x14ac:dyDescent="0.25">
      <c r="A1463">
        <v>6523054</v>
      </c>
      <c r="B1463" s="1">
        <v>42936</v>
      </c>
      <c r="C1463" s="2">
        <v>0.52813657407407411</v>
      </c>
      <c r="D1463" s="2">
        <v>0.53877314814814814</v>
      </c>
      <c r="E1463" t="str">
        <f>IF(LEN(telefony3[[#This Row],[nr]])=7,"stacjonarny",IF(LEN(telefony3[[#This Row],[nr]])=8,"komórkowy","zagraniczne"))</f>
        <v>stacjonarny</v>
      </c>
      <c r="F14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463" s="11">
        <v>5220235</v>
      </c>
      <c r="P1463" s="20">
        <v>42940</v>
      </c>
      <c r="Q1463" s="21">
        <v>0.54741898148148149</v>
      </c>
      <c r="R1463" s="21">
        <v>0.54915509259259254</v>
      </c>
      <c r="S1463" s="11" t="s">
        <v>9</v>
      </c>
      <c r="T1463" s="35">
        <v>3</v>
      </c>
      <c r="U1463" s="11"/>
    </row>
    <row r="1464" spans="1:21" hidden="1" x14ac:dyDescent="0.25">
      <c r="A1464">
        <v>52064221</v>
      </c>
      <c r="B1464" s="1">
        <v>42935</v>
      </c>
      <c r="C1464" s="2">
        <v>0.52766203703703707</v>
      </c>
      <c r="D1464" s="2">
        <v>0.53917824074074072</v>
      </c>
      <c r="E1464" t="str">
        <f>IF(LEN(telefony3[[#This Row],[nr]])=7,"stacjonarny",IF(LEN(telefony3[[#This Row],[nr]])=8,"komórkowy","zagraniczne"))</f>
        <v>komórkowy</v>
      </c>
      <c r="F14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464" s="13">
        <v>5465004</v>
      </c>
      <c r="P1464" s="17">
        <v>42942</v>
      </c>
      <c r="Q1464" s="18">
        <v>0.54017361111111106</v>
      </c>
      <c r="R1464" s="18">
        <v>0.54915509259259254</v>
      </c>
      <c r="S1464" s="13" t="s">
        <v>9</v>
      </c>
      <c r="T1464" s="34">
        <v>13</v>
      </c>
      <c r="U1464" s="13"/>
    </row>
    <row r="1465" spans="1:21" hidden="1" x14ac:dyDescent="0.25">
      <c r="A1465">
        <v>38063903</v>
      </c>
      <c r="B1465" s="1">
        <v>42920</v>
      </c>
      <c r="C1465" s="2">
        <v>0.53465277777777775</v>
      </c>
      <c r="D1465" s="2">
        <v>0.53925925925925922</v>
      </c>
      <c r="E1465" t="str">
        <f>IF(LEN(telefony3[[#This Row],[nr]])=7,"stacjonarny",IF(LEN(telefony3[[#This Row],[nr]])=8,"komórkowy","zagraniczne"))</f>
        <v>komórkowy</v>
      </c>
      <c r="F14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65" s="11">
        <v>38244568</v>
      </c>
      <c r="P1465" s="20">
        <v>42928</v>
      </c>
      <c r="Q1465" s="21">
        <v>0.54826388888888888</v>
      </c>
      <c r="R1465" s="21">
        <v>0.54920138888888892</v>
      </c>
      <c r="S1465" s="11" t="s">
        <v>8</v>
      </c>
      <c r="T1465" s="35">
        <v>2</v>
      </c>
      <c r="U1465" s="11"/>
    </row>
    <row r="1466" spans="1:21" hidden="1" x14ac:dyDescent="0.25">
      <c r="A1466">
        <v>13484133</v>
      </c>
      <c r="B1466" s="1">
        <v>42933</v>
      </c>
      <c r="C1466" s="2">
        <v>0.53174768518518523</v>
      </c>
      <c r="D1466" s="2">
        <v>0.53931712962962963</v>
      </c>
      <c r="E1466" t="str">
        <f>IF(LEN(telefony3[[#This Row],[nr]])=7,"stacjonarny",IF(LEN(telefony3[[#This Row],[nr]])=8,"komórkowy","zagraniczne"))</f>
        <v>komórkowy</v>
      </c>
      <c r="F14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66" s="13">
        <v>5089019</v>
      </c>
      <c r="P1466" s="17">
        <v>42927</v>
      </c>
      <c r="Q1466" s="18">
        <v>0.54431712962962964</v>
      </c>
      <c r="R1466" s="18">
        <v>0.54921296296296296</v>
      </c>
      <c r="S1466" s="13" t="s">
        <v>9</v>
      </c>
      <c r="T1466" s="34">
        <v>8</v>
      </c>
      <c r="U1466" s="13"/>
    </row>
    <row r="1467" spans="1:21" hidden="1" x14ac:dyDescent="0.25">
      <c r="A1467">
        <v>5111892302</v>
      </c>
      <c r="B1467" s="1">
        <v>42935</v>
      </c>
      <c r="C1467" s="2">
        <v>0.53209490740740739</v>
      </c>
      <c r="D1467" s="2">
        <v>0.53931712962962963</v>
      </c>
      <c r="E1467" t="str">
        <f>IF(LEN(telefony3[[#This Row],[nr]])=7,"stacjonarny",IF(LEN(telefony3[[#This Row],[nr]])=8,"komórkowy","zagraniczne"))</f>
        <v>zagraniczne</v>
      </c>
      <c r="F14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67" s="11">
        <v>3224960</v>
      </c>
      <c r="P1467" s="20">
        <v>42944</v>
      </c>
      <c r="Q1467" s="21">
        <v>0.54221064814814812</v>
      </c>
      <c r="R1467" s="21">
        <v>0.54947916666666663</v>
      </c>
      <c r="S1467" s="11" t="s">
        <v>9</v>
      </c>
      <c r="T1467" s="35">
        <v>11</v>
      </c>
      <c r="U1467" s="11"/>
    </row>
    <row r="1468" spans="1:21" hidden="1" x14ac:dyDescent="0.25">
      <c r="A1468">
        <v>7594764</v>
      </c>
      <c r="B1468" s="1">
        <v>42921</v>
      </c>
      <c r="C1468" s="2">
        <v>0.53850694444444447</v>
      </c>
      <c r="D1468" s="2">
        <v>0.53944444444444439</v>
      </c>
      <c r="E1468" t="str">
        <f>IF(LEN(telefony3[[#This Row],[nr]])=7,"stacjonarny",IF(LEN(telefony3[[#This Row],[nr]])=8,"komórkowy","zagraniczne"))</f>
        <v>stacjonarny</v>
      </c>
      <c r="F14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68" s="13">
        <v>7377702</v>
      </c>
      <c r="P1468" s="17">
        <v>42928</v>
      </c>
      <c r="Q1468" s="18">
        <v>0.54689814814814819</v>
      </c>
      <c r="R1468" s="18">
        <v>0.54949074074074078</v>
      </c>
      <c r="S1468" s="13" t="s">
        <v>9</v>
      </c>
      <c r="T1468" s="34">
        <v>4</v>
      </c>
      <c r="U1468" s="13"/>
    </row>
    <row r="1469" spans="1:21" hidden="1" x14ac:dyDescent="0.25">
      <c r="A1469">
        <v>5312081</v>
      </c>
      <c r="B1469" s="1">
        <v>42921</v>
      </c>
      <c r="C1469" s="2">
        <v>0.53372685185185187</v>
      </c>
      <c r="D1469" s="2">
        <v>0.53991898148148143</v>
      </c>
      <c r="E1469" t="str">
        <f>IF(LEN(telefony3[[#This Row],[nr]])=7,"stacjonarny",IF(LEN(telefony3[[#This Row],[nr]])=8,"komórkowy","zagraniczne"))</f>
        <v>stacjonarny</v>
      </c>
      <c r="F14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469" s="11">
        <v>9319894</v>
      </c>
      <c r="P1469" s="20">
        <v>42922</v>
      </c>
      <c r="Q1469" s="21">
        <v>0.54207175925925921</v>
      </c>
      <c r="R1469" s="21">
        <v>0.54953703703703705</v>
      </c>
      <c r="S1469" s="11" t="s">
        <v>9</v>
      </c>
      <c r="T1469" s="35">
        <v>11</v>
      </c>
      <c r="U1469" s="11"/>
    </row>
    <row r="1470" spans="1:21" hidden="1" x14ac:dyDescent="0.25">
      <c r="A1470">
        <v>6999348</v>
      </c>
      <c r="B1470" s="1">
        <v>42937</v>
      </c>
      <c r="C1470" s="2">
        <v>0.53831018518518514</v>
      </c>
      <c r="D1470" s="2">
        <v>0.53998842592592589</v>
      </c>
      <c r="E1470" t="str">
        <f>IF(LEN(telefony3[[#This Row],[nr]])=7,"stacjonarny",IF(LEN(telefony3[[#This Row],[nr]])=8,"komórkowy","zagraniczne"))</f>
        <v>stacjonarny</v>
      </c>
      <c r="F14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70" s="13">
        <v>5744567</v>
      </c>
      <c r="P1470" s="17">
        <v>42933</v>
      </c>
      <c r="Q1470" s="18">
        <v>0.54048611111111111</v>
      </c>
      <c r="R1470" s="18">
        <v>0.54954861111111108</v>
      </c>
      <c r="S1470" s="13" t="s">
        <v>9</v>
      </c>
      <c r="T1470" s="34">
        <v>14</v>
      </c>
      <c r="U1470" s="13"/>
    </row>
    <row r="1471" spans="1:21" hidden="1" x14ac:dyDescent="0.25">
      <c r="A1471">
        <v>3017523</v>
      </c>
      <c r="B1471" s="1">
        <v>42933</v>
      </c>
      <c r="C1471" s="2">
        <v>0.53241898148148148</v>
      </c>
      <c r="D1471" s="2">
        <v>0.54011574074074076</v>
      </c>
      <c r="E1471" t="str">
        <f>IF(LEN(telefony3[[#This Row],[nr]])=7,"stacjonarny",IF(LEN(telefony3[[#This Row],[nr]])=8,"komórkowy","zagraniczne"))</f>
        <v>stacjonarny</v>
      </c>
      <c r="F14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471" s="11">
        <v>3017523</v>
      </c>
      <c r="P1471" s="20">
        <v>42929</v>
      </c>
      <c r="Q1471" s="21">
        <v>0.54342592592592598</v>
      </c>
      <c r="R1471" s="21">
        <v>0.54971064814814818</v>
      </c>
      <c r="S1471" s="11" t="s">
        <v>9</v>
      </c>
      <c r="T1471" s="35">
        <v>10</v>
      </c>
      <c r="U1471" s="11"/>
    </row>
    <row r="1472" spans="1:21" hidden="1" x14ac:dyDescent="0.25">
      <c r="A1472">
        <v>7937998</v>
      </c>
      <c r="B1472" s="1">
        <v>42928</v>
      </c>
      <c r="C1472" s="2">
        <v>0.53798611111111116</v>
      </c>
      <c r="D1472" s="2">
        <v>0.54011574074074076</v>
      </c>
      <c r="E1472" t="str">
        <f>IF(LEN(telefony3[[#This Row],[nr]])=7,"stacjonarny",IF(LEN(telefony3[[#This Row],[nr]])=8,"komórkowy","zagraniczne"))</f>
        <v>stacjonarny</v>
      </c>
      <c r="F14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472" s="13">
        <v>30893038</v>
      </c>
      <c r="P1472" s="17">
        <v>42922</v>
      </c>
      <c r="Q1472" s="18">
        <v>0.54082175925925924</v>
      </c>
      <c r="R1472" s="18">
        <v>0.54995370370370367</v>
      </c>
      <c r="S1472" s="13" t="s">
        <v>8</v>
      </c>
      <c r="T1472" s="34">
        <v>14</v>
      </c>
      <c r="U1472" s="13"/>
    </row>
    <row r="1473" spans="1:21" hidden="1" x14ac:dyDescent="0.25">
      <c r="A1473">
        <v>5790304</v>
      </c>
      <c r="B1473" s="1">
        <v>42927</v>
      </c>
      <c r="C1473" s="2">
        <v>0.539525462962963</v>
      </c>
      <c r="D1473" s="2">
        <v>0.54025462962962967</v>
      </c>
      <c r="E1473" t="str">
        <f>IF(LEN(telefony3[[#This Row],[nr]])=7,"stacjonarny",IF(LEN(telefony3[[#This Row],[nr]])=8,"komórkowy","zagraniczne"))</f>
        <v>stacjonarny</v>
      </c>
      <c r="F14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73" s="11">
        <v>6709939</v>
      </c>
      <c r="P1473" s="20">
        <v>42926</v>
      </c>
      <c r="Q1473" s="21">
        <v>0.54692129629629627</v>
      </c>
      <c r="R1473" s="21">
        <v>0.55000000000000004</v>
      </c>
      <c r="S1473" s="11" t="s">
        <v>9</v>
      </c>
      <c r="T1473" s="35">
        <v>5</v>
      </c>
      <c r="U1473" s="11"/>
    </row>
    <row r="1474" spans="1:21" hidden="1" x14ac:dyDescent="0.25">
      <c r="A1474">
        <v>5254694</v>
      </c>
      <c r="B1474" s="1">
        <v>42936</v>
      </c>
      <c r="C1474" s="2">
        <v>0.5330555555555555</v>
      </c>
      <c r="D1474" s="2">
        <v>0.54049768518518515</v>
      </c>
      <c r="E1474" t="str">
        <f>IF(LEN(telefony3[[#This Row],[nr]])=7,"stacjonarny",IF(LEN(telefony3[[#This Row],[nr]])=8,"komórkowy","zagraniczne"))</f>
        <v>stacjonarny</v>
      </c>
      <c r="F14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74" s="13">
        <v>97798921</v>
      </c>
      <c r="P1474" s="17">
        <v>42923</v>
      </c>
      <c r="Q1474" s="18">
        <v>0.5434606481481481</v>
      </c>
      <c r="R1474" s="18">
        <v>0.55003472222222227</v>
      </c>
      <c r="S1474" s="13" t="s">
        <v>8</v>
      </c>
      <c r="T1474" s="34">
        <v>10</v>
      </c>
      <c r="U1474" s="13"/>
    </row>
    <row r="1475" spans="1:21" hidden="1" x14ac:dyDescent="0.25">
      <c r="A1475">
        <v>1552302</v>
      </c>
      <c r="B1475" s="1">
        <v>42930</v>
      </c>
      <c r="C1475" s="2">
        <v>0.52953703703703703</v>
      </c>
      <c r="D1475" s="2">
        <v>0.54078703703703701</v>
      </c>
      <c r="E1475" t="str">
        <f>IF(LEN(telefony3[[#This Row],[nr]])=7,"stacjonarny",IF(LEN(telefony3[[#This Row],[nr]])=8,"komórkowy","zagraniczne"))</f>
        <v>stacjonarny</v>
      </c>
      <c r="F14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475" s="11">
        <v>3434934</v>
      </c>
      <c r="P1475" s="20">
        <v>42929</v>
      </c>
      <c r="Q1475" s="21">
        <v>0.54039351851851847</v>
      </c>
      <c r="R1475" s="21">
        <v>0.55039351851851848</v>
      </c>
      <c r="S1475" s="11" t="s">
        <v>9</v>
      </c>
      <c r="T1475" s="35">
        <v>15</v>
      </c>
      <c r="U1475" s="11"/>
    </row>
    <row r="1476" spans="1:21" hidden="1" x14ac:dyDescent="0.25">
      <c r="A1476">
        <v>1081610</v>
      </c>
      <c r="B1476" s="1">
        <v>42923</v>
      </c>
      <c r="C1476" s="2">
        <v>0.53372685185185187</v>
      </c>
      <c r="D1476" s="2">
        <v>0.54082175925925924</v>
      </c>
      <c r="E1476" t="str">
        <f>IF(LEN(telefony3[[#This Row],[nr]])=7,"stacjonarny",IF(LEN(telefony3[[#This Row],[nr]])=8,"komórkowy","zagraniczne"))</f>
        <v>stacjonarny</v>
      </c>
      <c r="F14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76" s="13">
        <v>5223970</v>
      </c>
      <c r="P1476" s="17">
        <v>42927</v>
      </c>
      <c r="Q1476" s="18">
        <v>0.53920138888888891</v>
      </c>
      <c r="R1476" s="18">
        <v>0.55046296296296293</v>
      </c>
      <c r="S1476" s="13" t="s">
        <v>9</v>
      </c>
      <c r="T1476" s="34">
        <v>17</v>
      </c>
      <c r="U1476" s="13"/>
    </row>
    <row r="1477" spans="1:21" hidden="1" x14ac:dyDescent="0.25">
      <c r="A1477">
        <v>98939809</v>
      </c>
      <c r="B1477" s="1">
        <v>42928</v>
      </c>
      <c r="C1477" s="2">
        <v>0.53873842592592591</v>
      </c>
      <c r="D1477" s="2">
        <v>0.54084490740740743</v>
      </c>
      <c r="E1477" t="str">
        <f>IF(LEN(telefony3[[#This Row],[nr]])=7,"stacjonarny",IF(LEN(telefony3[[#This Row],[nr]])=8,"komórkowy","zagraniczne"))</f>
        <v>komórkowy</v>
      </c>
      <c r="F14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477" s="11">
        <v>9422310</v>
      </c>
      <c r="P1477" s="20">
        <v>42920</v>
      </c>
      <c r="Q1477" s="21">
        <v>0.54137731481481477</v>
      </c>
      <c r="R1477" s="21">
        <v>0.5506712962962963</v>
      </c>
      <c r="S1477" s="11" t="s">
        <v>9</v>
      </c>
      <c r="T1477" s="35">
        <v>14</v>
      </c>
      <c r="U1477" s="11"/>
    </row>
    <row r="1478" spans="1:21" hidden="1" x14ac:dyDescent="0.25">
      <c r="A1478">
        <v>6716140</v>
      </c>
      <c r="B1478" s="1">
        <v>42947</v>
      </c>
      <c r="C1478" s="2">
        <v>0.53451388888888884</v>
      </c>
      <c r="D1478" s="2">
        <v>0.54087962962962965</v>
      </c>
      <c r="E1478" t="str">
        <f>IF(LEN(telefony3[[#This Row],[nr]])=7,"stacjonarny",IF(LEN(telefony3[[#This Row],[nr]])=8,"komórkowy","zagraniczne"))</f>
        <v>stacjonarny</v>
      </c>
      <c r="F14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478" s="13">
        <v>4264808</v>
      </c>
      <c r="P1478" s="17">
        <v>42927</v>
      </c>
      <c r="Q1478" s="18">
        <v>0.53950231481481481</v>
      </c>
      <c r="R1478" s="18">
        <v>0.55071759259259256</v>
      </c>
      <c r="S1478" s="13" t="s">
        <v>9</v>
      </c>
      <c r="T1478" s="34">
        <v>17</v>
      </c>
      <c r="U1478" s="13"/>
    </row>
    <row r="1479" spans="1:21" hidden="1" x14ac:dyDescent="0.25">
      <c r="A1479">
        <v>54136845</v>
      </c>
      <c r="B1479" s="1">
        <v>42927</v>
      </c>
      <c r="C1479" s="2">
        <v>0.53920138888888891</v>
      </c>
      <c r="D1479" s="2">
        <v>0.54092592592592592</v>
      </c>
      <c r="E1479" t="str">
        <f>IF(LEN(telefony3[[#This Row],[nr]])=7,"stacjonarny",IF(LEN(telefony3[[#This Row],[nr]])=8,"komórkowy","zagraniczne"))</f>
        <v>komórkowy</v>
      </c>
      <c r="F14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79" s="11">
        <v>26254490</v>
      </c>
      <c r="P1479" s="20">
        <v>42940</v>
      </c>
      <c r="Q1479" s="21">
        <v>0.54773148148148143</v>
      </c>
      <c r="R1479" s="21">
        <v>0.55074074074074075</v>
      </c>
      <c r="S1479" s="11" t="s">
        <v>8</v>
      </c>
      <c r="T1479" s="35">
        <v>5</v>
      </c>
      <c r="U1479" s="11"/>
    </row>
    <row r="1480" spans="1:21" hidden="1" x14ac:dyDescent="0.25">
      <c r="A1480">
        <v>1165705</v>
      </c>
      <c r="B1480" s="1">
        <v>42943</v>
      </c>
      <c r="C1480" s="2">
        <v>0.53666666666666663</v>
      </c>
      <c r="D1480" s="2">
        <v>0.54100694444444442</v>
      </c>
      <c r="E1480" t="str">
        <f>IF(LEN(telefony3[[#This Row],[nr]])=7,"stacjonarny",IF(LEN(telefony3[[#This Row],[nr]])=8,"komórkowy","zagraniczne"))</f>
        <v>stacjonarny</v>
      </c>
      <c r="F14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80" s="13">
        <v>7857206</v>
      </c>
      <c r="P1480" s="17">
        <v>42941</v>
      </c>
      <c r="Q1480" s="18">
        <v>0.54858796296296297</v>
      </c>
      <c r="R1480" s="18">
        <v>0.55077546296296298</v>
      </c>
      <c r="S1480" s="13" t="s">
        <v>9</v>
      </c>
      <c r="T1480" s="34">
        <v>4</v>
      </c>
      <c r="U1480" s="13"/>
    </row>
    <row r="1481" spans="1:21" hidden="1" x14ac:dyDescent="0.25">
      <c r="A1481">
        <v>8840288</v>
      </c>
      <c r="B1481" s="1">
        <v>42941</v>
      </c>
      <c r="C1481" s="2">
        <v>0.53964120370370372</v>
      </c>
      <c r="D1481" s="2">
        <v>0.54101851851851857</v>
      </c>
      <c r="E1481" t="str">
        <f>IF(LEN(telefony3[[#This Row],[nr]])=7,"stacjonarny",IF(LEN(telefony3[[#This Row],[nr]])=8,"komórkowy","zagraniczne"))</f>
        <v>stacjonarny</v>
      </c>
      <c r="F14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81" s="11">
        <v>4848864</v>
      </c>
      <c r="P1481" s="20">
        <v>42926</v>
      </c>
      <c r="Q1481" s="21">
        <v>0.54432870370370368</v>
      </c>
      <c r="R1481" s="21">
        <v>0.55090277777777774</v>
      </c>
      <c r="S1481" s="11" t="s">
        <v>9</v>
      </c>
      <c r="T1481" s="35">
        <v>10</v>
      </c>
      <c r="U1481" s="11"/>
    </row>
    <row r="1482" spans="1:21" hidden="1" x14ac:dyDescent="0.25">
      <c r="A1482">
        <v>7114306</v>
      </c>
      <c r="B1482" s="1">
        <v>42921</v>
      </c>
      <c r="C1482" s="2">
        <v>0.53607638888888887</v>
      </c>
      <c r="D1482" s="2">
        <v>0.54104166666666664</v>
      </c>
      <c r="E1482" t="str">
        <f>IF(LEN(telefony3[[#This Row],[nr]])=7,"stacjonarny",IF(LEN(telefony3[[#This Row],[nr]])=8,"komórkowy","zagraniczne"))</f>
        <v>stacjonarny</v>
      </c>
      <c r="F14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82" s="13">
        <v>9560827</v>
      </c>
      <c r="P1482" s="17">
        <v>42942</v>
      </c>
      <c r="Q1482" s="18">
        <v>0.54069444444444448</v>
      </c>
      <c r="R1482" s="18">
        <v>0.55103009259259261</v>
      </c>
      <c r="S1482" s="13" t="s">
        <v>9</v>
      </c>
      <c r="T1482" s="34">
        <v>15</v>
      </c>
      <c r="U1482" s="13"/>
    </row>
    <row r="1483" spans="1:21" hidden="1" x14ac:dyDescent="0.25">
      <c r="A1483">
        <v>1331802</v>
      </c>
      <c r="B1483" s="1">
        <v>42947</v>
      </c>
      <c r="C1483" s="2">
        <v>0.5376967592592593</v>
      </c>
      <c r="D1483" s="2">
        <v>0.54113425925925929</v>
      </c>
      <c r="E1483" t="str">
        <f>IF(LEN(telefony3[[#This Row],[nr]])=7,"stacjonarny",IF(LEN(telefony3[[#This Row],[nr]])=8,"komórkowy","zagraniczne"))</f>
        <v>stacjonarny</v>
      </c>
      <c r="F14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483" s="11">
        <v>9555643</v>
      </c>
      <c r="P1483" s="20">
        <v>42940</v>
      </c>
      <c r="Q1483" s="21">
        <v>0.54478009259259264</v>
      </c>
      <c r="R1483" s="21">
        <v>0.55106481481481484</v>
      </c>
      <c r="S1483" s="11" t="s">
        <v>9</v>
      </c>
      <c r="T1483" s="35">
        <v>10</v>
      </c>
      <c r="U1483" s="11"/>
    </row>
    <row r="1484" spans="1:21" hidden="1" x14ac:dyDescent="0.25">
      <c r="A1484">
        <v>9803006</v>
      </c>
      <c r="B1484" s="1">
        <v>42921</v>
      </c>
      <c r="C1484" s="2">
        <v>0.53233796296296299</v>
      </c>
      <c r="D1484" s="2">
        <v>0.54116898148148151</v>
      </c>
      <c r="E1484" t="str">
        <f>IF(LEN(telefony3[[#This Row],[nr]])=7,"stacjonarny",IF(LEN(telefony3[[#This Row],[nr]])=8,"komórkowy","zagraniczne"))</f>
        <v>stacjonarny</v>
      </c>
      <c r="F14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484" s="13">
        <v>16527855</v>
      </c>
      <c r="P1484" s="17">
        <v>42943</v>
      </c>
      <c r="Q1484" s="18">
        <v>0.54194444444444445</v>
      </c>
      <c r="R1484" s="18">
        <v>0.5513541666666667</v>
      </c>
      <c r="S1484" s="13" t="s">
        <v>8</v>
      </c>
      <c r="T1484" s="34">
        <v>14</v>
      </c>
      <c r="U1484" s="13"/>
    </row>
    <row r="1485" spans="1:21" hidden="1" x14ac:dyDescent="0.25">
      <c r="A1485">
        <v>23123600</v>
      </c>
      <c r="B1485" s="1">
        <v>42930</v>
      </c>
      <c r="C1485" s="2">
        <v>0.53268518518518515</v>
      </c>
      <c r="D1485" s="2">
        <v>0.54135416666666669</v>
      </c>
      <c r="E1485" t="str">
        <f>IF(LEN(telefony3[[#This Row],[nr]])=7,"stacjonarny",IF(LEN(telefony3[[#This Row],[nr]])=8,"komórkowy","zagraniczne"))</f>
        <v>komórkowy</v>
      </c>
      <c r="F14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485" s="11">
        <v>4424322</v>
      </c>
      <c r="P1485" s="20">
        <v>42937</v>
      </c>
      <c r="Q1485" s="21">
        <v>0.54233796296296299</v>
      </c>
      <c r="R1485" s="21">
        <v>0.55148148148148146</v>
      </c>
      <c r="S1485" s="11" t="s">
        <v>9</v>
      </c>
      <c r="T1485" s="35">
        <v>14</v>
      </c>
      <c r="U1485" s="11"/>
    </row>
    <row r="1486" spans="1:21" hidden="1" x14ac:dyDescent="0.25">
      <c r="A1486">
        <v>7632647</v>
      </c>
      <c r="B1486" s="1">
        <v>42935</v>
      </c>
      <c r="C1486" s="2">
        <v>0.54052083333333334</v>
      </c>
      <c r="D1486" s="2">
        <v>0.54195601851851849</v>
      </c>
      <c r="E1486" t="str">
        <f>IF(LEN(telefony3[[#This Row],[nr]])=7,"stacjonarny",IF(LEN(telefony3[[#This Row],[nr]])=8,"komórkowy","zagraniczne"))</f>
        <v>stacjonarny</v>
      </c>
      <c r="F14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86" s="13">
        <v>39697250</v>
      </c>
      <c r="P1486" s="17">
        <v>42930</v>
      </c>
      <c r="Q1486" s="18">
        <v>0.54616898148148152</v>
      </c>
      <c r="R1486" s="18">
        <v>0.55153935185185188</v>
      </c>
      <c r="S1486" s="13" t="s">
        <v>8</v>
      </c>
      <c r="T1486" s="34">
        <v>8</v>
      </c>
      <c r="U1486" s="13"/>
    </row>
    <row r="1487" spans="1:21" hidden="1" x14ac:dyDescent="0.25">
      <c r="A1487">
        <v>3348581</v>
      </c>
      <c r="B1487" s="1">
        <v>42933</v>
      </c>
      <c r="C1487" s="2">
        <v>0.53150462962962963</v>
      </c>
      <c r="D1487" s="2">
        <v>0.54208333333333336</v>
      </c>
      <c r="E1487" t="str">
        <f>IF(LEN(telefony3[[#This Row],[nr]])=7,"stacjonarny",IF(LEN(telefony3[[#This Row],[nr]])=8,"komórkowy","zagraniczne"))</f>
        <v>stacjonarny</v>
      </c>
      <c r="F14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487" s="11">
        <v>3300626</v>
      </c>
      <c r="P1487" s="20">
        <v>42930</v>
      </c>
      <c r="Q1487" s="21">
        <v>0.54415509259259254</v>
      </c>
      <c r="R1487" s="21">
        <v>0.55156249999999996</v>
      </c>
      <c r="S1487" s="11" t="s">
        <v>9</v>
      </c>
      <c r="T1487" s="35">
        <v>11</v>
      </c>
      <c r="U1487" s="11"/>
    </row>
    <row r="1488" spans="1:21" hidden="1" x14ac:dyDescent="0.25">
      <c r="A1488">
        <v>5440420</v>
      </c>
      <c r="B1488" s="1">
        <v>42941</v>
      </c>
      <c r="C1488" s="2">
        <v>0.53535879629629635</v>
      </c>
      <c r="D1488" s="2">
        <v>0.54219907407407408</v>
      </c>
      <c r="E1488" t="str">
        <f>IF(LEN(telefony3[[#This Row],[nr]])=7,"stacjonarny",IF(LEN(telefony3[[#This Row],[nr]])=8,"komórkowy","zagraniczne"))</f>
        <v>stacjonarny</v>
      </c>
      <c r="F14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488" s="13">
        <v>2104331</v>
      </c>
      <c r="P1488" s="17">
        <v>42940</v>
      </c>
      <c r="Q1488" s="18">
        <v>0.54410879629629627</v>
      </c>
      <c r="R1488" s="18">
        <v>0.55207175925925922</v>
      </c>
      <c r="S1488" s="13" t="s">
        <v>9</v>
      </c>
      <c r="T1488" s="34">
        <v>12</v>
      </c>
      <c r="U1488" s="13"/>
    </row>
    <row r="1489" spans="1:21" hidden="1" x14ac:dyDescent="0.25">
      <c r="A1489">
        <v>9555643</v>
      </c>
      <c r="B1489" s="1">
        <v>42947</v>
      </c>
      <c r="C1489" s="2">
        <v>0.5415740740740741</v>
      </c>
      <c r="D1489" s="2">
        <v>0.54230324074074077</v>
      </c>
      <c r="E1489" t="str">
        <f>IF(LEN(telefony3[[#This Row],[nr]])=7,"stacjonarny",IF(LEN(telefony3[[#This Row],[nr]])=8,"komórkowy","zagraniczne"))</f>
        <v>stacjonarny</v>
      </c>
      <c r="F14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489" s="11">
        <v>81575080</v>
      </c>
      <c r="P1489" s="20">
        <v>42935</v>
      </c>
      <c r="Q1489" s="21">
        <v>0.54996527777777782</v>
      </c>
      <c r="R1489" s="21">
        <v>0.55228009259259259</v>
      </c>
      <c r="S1489" s="11" t="s">
        <v>8</v>
      </c>
      <c r="T1489" s="35">
        <v>4</v>
      </c>
      <c r="U1489" s="11"/>
    </row>
    <row r="1490" spans="1:21" hidden="1" x14ac:dyDescent="0.25">
      <c r="A1490">
        <v>63492662</v>
      </c>
      <c r="B1490" s="1">
        <v>42940</v>
      </c>
      <c r="C1490" s="2">
        <v>0.54060185185185183</v>
      </c>
      <c r="D1490" s="2">
        <v>0.54240740740740745</v>
      </c>
      <c r="E1490" t="str">
        <f>IF(LEN(telefony3[[#This Row],[nr]])=7,"stacjonarny",IF(LEN(telefony3[[#This Row],[nr]])=8,"komórkowy","zagraniczne"))</f>
        <v>komórkowy</v>
      </c>
      <c r="F14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90" s="13">
        <v>8086847</v>
      </c>
      <c r="P1490" s="17">
        <v>42920</v>
      </c>
      <c r="Q1490" s="18">
        <v>0.54909722222222224</v>
      </c>
      <c r="R1490" s="18">
        <v>0.5524768518518518</v>
      </c>
      <c r="S1490" s="13" t="s">
        <v>9</v>
      </c>
      <c r="T1490" s="34">
        <v>5</v>
      </c>
      <c r="U1490" s="13"/>
    </row>
    <row r="1491" spans="1:21" hidden="1" x14ac:dyDescent="0.25">
      <c r="A1491">
        <v>2731955</v>
      </c>
      <c r="B1491" s="1">
        <v>42926</v>
      </c>
      <c r="C1491" s="2">
        <v>0.53843750000000001</v>
      </c>
      <c r="D1491" s="2">
        <v>0.54283564814814811</v>
      </c>
      <c r="E1491" t="str">
        <f>IF(LEN(telefony3[[#This Row],[nr]])=7,"stacjonarny",IF(LEN(telefony3[[#This Row],[nr]])=8,"komórkowy","zagraniczne"))</f>
        <v>stacjonarny</v>
      </c>
      <c r="F14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91" s="11">
        <v>4736016</v>
      </c>
      <c r="P1491" s="20">
        <v>42922</v>
      </c>
      <c r="Q1491" s="21">
        <v>0.55115740740740737</v>
      </c>
      <c r="R1491" s="21">
        <v>0.55248842592592595</v>
      </c>
      <c r="S1491" s="11" t="s">
        <v>9</v>
      </c>
      <c r="T1491" s="35">
        <v>2</v>
      </c>
      <c r="U1491" s="11"/>
    </row>
    <row r="1492" spans="1:21" hidden="1" x14ac:dyDescent="0.25">
      <c r="A1492">
        <v>45081794</v>
      </c>
      <c r="B1492" s="1">
        <v>42919</v>
      </c>
      <c r="C1492" s="2">
        <v>0.54016203703703702</v>
      </c>
      <c r="D1492" s="2">
        <v>0.54297453703703702</v>
      </c>
      <c r="E1492" t="str">
        <f>IF(LEN(telefony3[[#This Row],[nr]])=7,"stacjonarny",IF(LEN(telefony3[[#This Row],[nr]])=8,"komórkowy","zagraniczne"))</f>
        <v>komórkowy</v>
      </c>
      <c r="F14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492" s="13">
        <v>87702896</v>
      </c>
      <c r="P1492" s="17">
        <v>42923</v>
      </c>
      <c r="Q1492" s="18">
        <v>0.54137731481481477</v>
      </c>
      <c r="R1492" s="18">
        <v>0.55253472222222222</v>
      </c>
      <c r="S1492" s="13" t="s">
        <v>8</v>
      </c>
      <c r="T1492" s="34">
        <v>17</v>
      </c>
      <c r="U1492" s="13"/>
    </row>
    <row r="1493" spans="1:21" hidden="1" x14ac:dyDescent="0.25">
      <c r="A1493">
        <v>7269536</v>
      </c>
      <c r="B1493" s="1">
        <v>42928</v>
      </c>
      <c r="C1493" s="2">
        <v>0.53827546296296291</v>
      </c>
      <c r="D1493" s="2">
        <v>0.54309027777777774</v>
      </c>
      <c r="E1493" t="str">
        <f>IF(LEN(telefony3[[#This Row],[nr]])=7,"stacjonarny",IF(LEN(telefony3[[#This Row],[nr]])=8,"komórkowy","zagraniczne"))</f>
        <v>stacjonarny</v>
      </c>
      <c r="F14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493" s="11">
        <v>44302763</v>
      </c>
      <c r="P1493" s="20">
        <v>42944</v>
      </c>
      <c r="Q1493" s="21">
        <v>0.54905092592592597</v>
      </c>
      <c r="R1493" s="21">
        <v>0.55343750000000003</v>
      </c>
      <c r="S1493" s="11" t="s">
        <v>8</v>
      </c>
      <c r="T1493" s="35">
        <v>7</v>
      </c>
      <c r="U1493" s="11"/>
    </row>
    <row r="1494" spans="1:21" hidden="1" x14ac:dyDescent="0.25">
      <c r="A1494">
        <v>90762334</v>
      </c>
      <c r="B1494" s="1">
        <v>42943</v>
      </c>
      <c r="C1494" s="2">
        <v>0.54144675925925922</v>
      </c>
      <c r="D1494" s="2">
        <v>0.54313657407407412</v>
      </c>
      <c r="E1494" t="str">
        <f>IF(LEN(telefony3[[#This Row],[nr]])=7,"stacjonarny",IF(LEN(telefony3[[#This Row],[nr]])=8,"komórkowy","zagraniczne"))</f>
        <v>komórkowy</v>
      </c>
      <c r="F14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494" s="13">
        <v>6269166</v>
      </c>
      <c r="P1494" s="17">
        <v>42927</v>
      </c>
      <c r="Q1494" s="18">
        <v>0.54408564814814819</v>
      </c>
      <c r="R1494" s="18">
        <v>0.55355324074074075</v>
      </c>
      <c r="S1494" s="13" t="s">
        <v>9</v>
      </c>
      <c r="T1494" s="34">
        <v>14</v>
      </c>
      <c r="U1494" s="13"/>
    </row>
    <row r="1495" spans="1:21" hidden="1" x14ac:dyDescent="0.25">
      <c r="A1495">
        <v>3095218</v>
      </c>
      <c r="B1495" s="1">
        <v>42919</v>
      </c>
      <c r="C1495" s="2">
        <v>0.5358680555555555</v>
      </c>
      <c r="D1495" s="2">
        <v>0.54329861111111111</v>
      </c>
      <c r="E1495" t="str">
        <f>IF(LEN(telefony3[[#This Row],[nr]])=7,"stacjonarny",IF(LEN(telefony3[[#This Row],[nr]])=8,"komórkowy","zagraniczne"))</f>
        <v>stacjonarny</v>
      </c>
      <c r="F14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495" s="11">
        <v>7624070</v>
      </c>
      <c r="P1495" s="20">
        <v>42934</v>
      </c>
      <c r="Q1495" s="21">
        <v>0.54335648148148152</v>
      </c>
      <c r="R1495" s="21">
        <v>0.55396990740740737</v>
      </c>
      <c r="S1495" s="11" t="s">
        <v>9</v>
      </c>
      <c r="T1495" s="35">
        <v>16</v>
      </c>
      <c r="U1495" s="11"/>
    </row>
    <row r="1496" spans="1:21" hidden="1" x14ac:dyDescent="0.25">
      <c r="A1496">
        <v>91032395</v>
      </c>
      <c r="B1496" s="1">
        <v>42937</v>
      </c>
      <c r="C1496" s="2">
        <v>0.53811342592592593</v>
      </c>
      <c r="D1496" s="2">
        <v>0.54365740740740742</v>
      </c>
      <c r="E1496" t="str">
        <f>IF(LEN(telefony3[[#This Row],[nr]])=7,"stacjonarny",IF(LEN(telefony3[[#This Row],[nr]])=8,"komórkowy","zagraniczne"))</f>
        <v>komórkowy</v>
      </c>
      <c r="F14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96" s="13">
        <v>4923459</v>
      </c>
      <c r="P1496" s="17">
        <v>42936</v>
      </c>
      <c r="Q1496" s="18">
        <v>0.54450231481481481</v>
      </c>
      <c r="R1496" s="18">
        <v>0.55406250000000001</v>
      </c>
      <c r="S1496" s="13" t="s">
        <v>9</v>
      </c>
      <c r="T1496" s="34">
        <v>14</v>
      </c>
      <c r="U1496" s="13"/>
    </row>
    <row r="1497" spans="1:21" hidden="1" x14ac:dyDescent="0.25">
      <c r="A1497">
        <v>3979680</v>
      </c>
      <c r="B1497" s="1">
        <v>42936</v>
      </c>
      <c r="C1497" s="2">
        <v>0.53820601851851857</v>
      </c>
      <c r="D1497" s="2">
        <v>0.54369212962962965</v>
      </c>
      <c r="E1497" t="str">
        <f>IF(LEN(telefony3[[#This Row],[nr]])=7,"stacjonarny",IF(LEN(telefony3[[#This Row],[nr]])=8,"komórkowy","zagraniczne"))</f>
        <v>stacjonarny</v>
      </c>
      <c r="F14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497" s="11">
        <v>5215912</v>
      </c>
      <c r="P1497" s="20">
        <v>42920</v>
      </c>
      <c r="Q1497" s="21">
        <v>0.5512731481481481</v>
      </c>
      <c r="R1497" s="21">
        <v>0.55435185185185187</v>
      </c>
      <c r="S1497" s="11" t="s">
        <v>9</v>
      </c>
      <c r="T1497" s="35">
        <v>5</v>
      </c>
      <c r="U1497" s="11"/>
    </row>
    <row r="1498" spans="1:21" hidden="1" x14ac:dyDescent="0.25">
      <c r="A1498">
        <v>9772824</v>
      </c>
      <c r="B1498" s="1">
        <v>42942</v>
      </c>
      <c r="C1498" s="2">
        <v>0.53344907407407405</v>
      </c>
      <c r="D1498" s="2">
        <v>0.54386574074074079</v>
      </c>
      <c r="E1498" t="str">
        <f>IF(LEN(telefony3[[#This Row],[nr]])=7,"stacjonarny",IF(LEN(telefony3[[#This Row],[nr]])=8,"komórkowy","zagraniczne"))</f>
        <v>stacjonarny</v>
      </c>
      <c r="F14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498" s="13">
        <v>6689117</v>
      </c>
      <c r="P1498" s="17">
        <v>42921</v>
      </c>
      <c r="Q1498" s="18">
        <v>0.54609953703703706</v>
      </c>
      <c r="R1498" s="18">
        <v>0.55435185185185187</v>
      </c>
      <c r="S1498" s="13" t="s">
        <v>9</v>
      </c>
      <c r="T1498" s="34">
        <v>12</v>
      </c>
      <c r="U1498" s="13"/>
    </row>
    <row r="1499" spans="1:21" hidden="1" x14ac:dyDescent="0.25">
      <c r="A1499">
        <v>96977805</v>
      </c>
      <c r="B1499" s="1">
        <v>42942</v>
      </c>
      <c r="C1499" s="2">
        <v>0.53601851851851856</v>
      </c>
      <c r="D1499" s="2">
        <v>0.54394675925925928</v>
      </c>
      <c r="E1499" t="str">
        <f>IF(LEN(telefony3[[#This Row],[nr]])=7,"stacjonarny",IF(LEN(telefony3[[#This Row],[nr]])=8,"komórkowy","zagraniczne"))</f>
        <v>komórkowy</v>
      </c>
      <c r="F14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499" s="11">
        <v>4824250</v>
      </c>
      <c r="P1499" s="20">
        <v>42947</v>
      </c>
      <c r="Q1499" s="21">
        <v>0.54670138888888886</v>
      </c>
      <c r="R1499" s="21">
        <v>0.55440972222222218</v>
      </c>
      <c r="S1499" s="11" t="s">
        <v>9</v>
      </c>
      <c r="T1499" s="35">
        <v>12</v>
      </c>
      <c r="U1499" s="11"/>
    </row>
    <row r="1500" spans="1:21" hidden="1" x14ac:dyDescent="0.25">
      <c r="A1500">
        <v>9709339</v>
      </c>
      <c r="B1500" s="1">
        <v>42947</v>
      </c>
      <c r="C1500" s="2">
        <v>0.53622685185185182</v>
      </c>
      <c r="D1500" s="2">
        <v>0.54399305555555555</v>
      </c>
      <c r="E1500" t="str">
        <f>IF(LEN(telefony3[[#This Row],[nr]])=7,"stacjonarny",IF(LEN(telefony3[[#This Row],[nr]])=8,"komórkowy","zagraniczne"))</f>
        <v>stacjonarny</v>
      </c>
      <c r="F15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500" s="13">
        <v>2912297</v>
      </c>
      <c r="P1500" s="17">
        <v>42937</v>
      </c>
      <c r="Q1500" s="18">
        <v>0.54761574074074071</v>
      </c>
      <c r="R1500" s="18">
        <v>0.55443287037037037</v>
      </c>
      <c r="S1500" s="13" t="s">
        <v>9</v>
      </c>
      <c r="T1500" s="34">
        <v>10</v>
      </c>
      <c r="U1500" s="13"/>
    </row>
    <row r="1501" spans="1:21" hidden="1" x14ac:dyDescent="0.25">
      <c r="A1501">
        <v>96424596</v>
      </c>
      <c r="B1501" s="1">
        <v>42936</v>
      </c>
      <c r="C1501" s="2">
        <v>0.53964120370370372</v>
      </c>
      <c r="D1501" s="2">
        <v>0.54423611111111114</v>
      </c>
      <c r="E1501" t="str">
        <f>IF(LEN(telefony3[[#This Row],[nr]])=7,"stacjonarny",IF(LEN(telefony3[[#This Row],[nr]])=8,"komórkowy","zagraniczne"))</f>
        <v>komórkowy</v>
      </c>
      <c r="F15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01" s="11">
        <v>3931914</v>
      </c>
      <c r="P1501" s="20">
        <v>42947</v>
      </c>
      <c r="Q1501" s="21">
        <v>0.55063657407407407</v>
      </c>
      <c r="R1501" s="21">
        <v>0.55451388888888886</v>
      </c>
      <c r="S1501" s="11" t="s">
        <v>9</v>
      </c>
      <c r="T1501" s="35">
        <v>6</v>
      </c>
      <c r="U1501" s="11"/>
    </row>
    <row r="1502" spans="1:21" hidden="1" x14ac:dyDescent="0.25">
      <c r="A1502">
        <v>4131448</v>
      </c>
      <c r="B1502" s="1">
        <v>42923</v>
      </c>
      <c r="C1502" s="2">
        <v>0.54305555555555551</v>
      </c>
      <c r="D1502" s="2">
        <v>0.5444444444444444</v>
      </c>
      <c r="E1502" t="str">
        <f>IF(LEN(telefony3[[#This Row],[nr]])=7,"stacjonarny",IF(LEN(telefony3[[#This Row],[nr]])=8,"komórkowy","zagraniczne"))</f>
        <v>stacjonarny</v>
      </c>
      <c r="F15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02" s="13">
        <v>7677384</v>
      </c>
      <c r="P1502" s="17">
        <v>42935</v>
      </c>
      <c r="Q1502" s="18">
        <v>0.55121527777777779</v>
      </c>
      <c r="R1502" s="18">
        <v>0.55539351851851848</v>
      </c>
      <c r="S1502" s="13" t="s">
        <v>9</v>
      </c>
      <c r="T1502" s="34">
        <v>7</v>
      </c>
      <c r="U1502" s="13"/>
    </row>
    <row r="1503" spans="1:21" hidden="1" x14ac:dyDescent="0.25">
      <c r="A1503">
        <v>4653709</v>
      </c>
      <c r="B1503" s="1">
        <v>42926</v>
      </c>
      <c r="C1503" s="2">
        <v>0.54292824074074075</v>
      </c>
      <c r="D1503" s="2">
        <v>0.5444444444444444</v>
      </c>
      <c r="E1503" t="str">
        <f>IF(LEN(telefony3[[#This Row],[nr]])=7,"stacjonarny",IF(LEN(telefony3[[#This Row],[nr]])=8,"komórkowy","zagraniczne"))</f>
        <v>stacjonarny</v>
      </c>
      <c r="F15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03" s="11">
        <v>6994188</v>
      </c>
      <c r="P1503" s="20">
        <v>42927</v>
      </c>
      <c r="Q1503" s="21">
        <v>0.54797453703703702</v>
      </c>
      <c r="R1503" s="21">
        <v>0.55550925925925931</v>
      </c>
      <c r="S1503" s="11" t="s">
        <v>9</v>
      </c>
      <c r="T1503" s="35">
        <v>11</v>
      </c>
      <c r="U1503" s="11"/>
    </row>
    <row r="1504" spans="1:21" hidden="1" x14ac:dyDescent="0.25">
      <c r="A1504">
        <v>16999529</v>
      </c>
      <c r="B1504" s="1">
        <v>42920</v>
      </c>
      <c r="C1504" s="2">
        <v>0.54395833333333332</v>
      </c>
      <c r="D1504" s="2">
        <v>0.54451388888888885</v>
      </c>
      <c r="E1504" t="str">
        <f>IF(LEN(telefony3[[#This Row],[nr]])=7,"stacjonarny",IF(LEN(telefony3[[#This Row],[nr]])=8,"komórkowy","zagraniczne"))</f>
        <v>komórkowy</v>
      </c>
      <c r="F15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504" s="13">
        <v>1081610</v>
      </c>
      <c r="P1504" s="17">
        <v>42921</v>
      </c>
      <c r="Q1504" s="18">
        <v>0.54809027777777775</v>
      </c>
      <c r="R1504" s="18">
        <v>0.55568287037037034</v>
      </c>
      <c r="S1504" s="13" t="s">
        <v>9</v>
      </c>
      <c r="T1504" s="34">
        <v>11</v>
      </c>
      <c r="U1504" s="13"/>
    </row>
    <row r="1505" spans="1:21" hidden="1" x14ac:dyDescent="0.25">
      <c r="A1505">
        <v>2201085</v>
      </c>
      <c r="B1505" s="1">
        <v>42922</v>
      </c>
      <c r="C1505" s="2">
        <v>0.54072916666666671</v>
      </c>
      <c r="D1505" s="2">
        <v>0.544525462962963</v>
      </c>
      <c r="E1505" t="str">
        <f>IF(LEN(telefony3[[#This Row],[nr]])=7,"stacjonarny",IF(LEN(telefony3[[#This Row],[nr]])=8,"komórkowy","zagraniczne"))</f>
        <v>stacjonarny</v>
      </c>
      <c r="F15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05" s="11">
        <v>96375379</v>
      </c>
      <c r="P1505" s="20">
        <v>42941</v>
      </c>
      <c r="Q1505" s="21">
        <v>0.55320601851851847</v>
      </c>
      <c r="R1505" s="21">
        <v>0.55569444444444449</v>
      </c>
      <c r="S1505" s="11" t="s">
        <v>8</v>
      </c>
      <c r="T1505" s="35">
        <v>4</v>
      </c>
      <c r="U1505" s="11"/>
    </row>
    <row r="1506" spans="1:21" hidden="1" x14ac:dyDescent="0.25">
      <c r="A1506">
        <v>8672651</v>
      </c>
      <c r="B1506" s="1">
        <v>42927</v>
      </c>
      <c r="C1506" s="2">
        <v>0.53401620370370373</v>
      </c>
      <c r="D1506" s="2">
        <v>0.54462962962962957</v>
      </c>
      <c r="E1506" t="str">
        <f>IF(LEN(telefony3[[#This Row],[nr]])=7,"stacjonarny",IF(LEN(telefony3[[#This Row],[nr]])=8,"komórkowy","zagraniczne"))</f>
        <v>stacjonarny</v>
      </c>
      <c r="F15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506" s="13">
        <v>81218024</v>
      </c>
      <c r="P1506" s="17">
        <v>42936</v>
      </c>
      <c r="Q1506" s="18">
        <v>0.54946759259259259</v>
      </c>
      <c r="R1506" s="18">
        <v>0.55583333333333329</v>
      </c>
      <c r="S1506" s="13" t="s">
        <v>8</v>
      </c>
      <c r="T1506" s="34">
        <v>10</v>
      </c>
      <c r="U1506" s="13"/>
    </row>
    <row r="1507" spans="1:21" hidden="1" x14ac:dyDescent="0.25">
      <c r="A1507">
        <v>3533271</v>
      </c>
      <c r="B1507" s="1">
        <v>42919</v>
      </c>
      <c r="C1507" s="2">
        <v>0.54280092592592588</v>
      </c>
      <c r="D1507" s="2">
        <v>0.54478009259259264</v>
      </c>
      <c r="E1507" t="str">
        <f>IF(LEN(telefony3[[#This Row],[nr]])=7,"stacjonarny",IF(LEN(telefony3[[#This Row],[nr]])=8,"komórkowy","zagraniczne"))</f>
        <v>stacjonarny</v>
      </c>
      <c r="F15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07" s="11">
        <v>3443287</v>
      </c>
      <c r="P1507" s="20">
        <v>42942</v>
      </c>
      <c r="Q1507" s="21">
        <v>0.54593749999999996</v>
      </c>
      <c r="R1507" s="21">
        <v>0.55622685185185183</v>
      </c>
      <c r="S1507" s="11" t="s">
        <v>9</v>
      </c>
      <c r="T1507" s="35">
        <v>15</v>
      </c>
      <c r="U1507" s="11"/>
    </row>
    <row r="1508" spans="1:21" hidden="1" x14ac:dyDescent="0.25">
      <c r="A1508">
        <v>7880396</v>
      </c>
      <c r="B1508" s="1">
        <v>42922</v>
      </c>
      <c r="C1508" s="2">
        <v>0.53796296296296298</v>
      </c>
      <c r="D1508" s="2">
        <v>0.54479166666666667</v>
      </c>
      <c r="E1508" t="str">
        <f>IF(LEN(telefony3[[#This Row],[nr]])=7,"stacjonarny",IF(LEN(telefony3[[#This Row],[nr]])=8,"komórkowy","zagraniczne"))</f>
        <v>stacjonarny</v>
      </c>
      <c r="F15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08" s="13">
        <v>4520463</v>
      </c>
      <c r="P1508" s="17">
        <v>42934</v>
      </c>
      <c r="Q1508" s="18">
        <v>0.55645833333333339</v>
      </c>
      <c r="R1508" s="18">
        <v>0.55648148148148147</v>
      </c>
      <c r="S1508" s="13" t="s">
        <v>9</v>
      </c>
      <c r="T1508" s="34">
        <v>1</v>
      </c>
      <c r="U1508" s="13"/>
    </row>
    <row r="1509" spans="1:21" hidden="1" x14ac:dyDescent="0.25">
      <c r="A1509">
        <v>9176754</v>
      </c>
      <c r="B1509" s="1">
        <v>42923</v>
      </c>
      <c r="C1509" s="2">
        <v>0.5345833333333333</v>
      </c>
      <c r="D1509" s="2">
        <v>0.54532407407407413</v>
      </c>
      <c r="E1509" t="str">
        <f>IF(LEN(telefony3[[#This Row],[nr]])=7,"stacjonarny",IF(LEN(telefony3[[#This Row],[nr]])=8,"komórkowy","zagraniczne"))</f>
        <v>stacjonarny</v>
      </c>
      <c r="F15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509" s="11">
        <v>9500083</v>
      </c>
      <c r="P1509" s="20">
        <v>42937</v>
      </c>
      <c r="Q1509" s="21">
        <v>0.54631944444444447</v>
      </c>
      <c r="R1509" s="21">
        <v>0.55652777777777773</v>
      </c>
      <c r="S1509" s="11" t="s">
        <v>9</v>
      </c>
      <c r="T1509" s="35">
        <v>15</v>
      </c>
      <c r="U1509" s="11"/>
    </row>
    <row r="1510" spans="1:21" hidden="1" x14ac:dyDescent="0.25">
      <c r="A1510">
        <v>3616291</v>
      </c>
      <c r="B1510" s="1">
        <v>42940</v>
      </c>
      <c r="C1510" s="2">
        <v>0.53403935185185181</v>
      </c>
      <c r="D1510" s="2">
        <v>0.54538194444444443</v>
      </c>
      <c r="E1510" t="str">
        <f>IF(LEN(telefony3[[#This Row],[nr]])=7,"stacjonarny",IF(LEN(telefony3[[#This Row],[nr]])=8,"komórkowy","zagraniczne"))</f>
        <v>stacjonarny</v>
      </c>
      <c r="F15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510" s="13">
        <v>16883712</v>
      </c>
      <c r="P1510" s="17">
        <v>42927</v>
      </c>
      <c r="Q1510" s="18">
        <v>0.55070601851851853</v>
      </c>
      <c r="R1510" s="18">
        <v>0.55662037037037038</v>
      </c>
      <c r="S1510" s="13" t="s">
        <v>8</v>
      </c>
      <c r="T1510" s="34">
        <v>9</v>
      </c>
      <c r="U1510" s="13"/>
    </row>
    <row r="1511" spans="1:21" hidden="1" x14ac:dyDescent="0.25">
      <c r="A1511">
        <v>7766265</v>
      </c>
      <c r="B1511" s="1">
        <v>42928</v>
      </c>
      <c r="C1511" s="2">
        <v>0.54391203703703705</v>
      </c>
      <c r="D1511" s="2">
        <v>0.54538194444444443</v>
      </c>
      <c r="E1511" t="str">
        <f>IF(LEN(telefony3[[#This Row],[nr]])=7,"stacjonarny",IF(LEN(telefony3[[#This Row],[nr]])=8,"komórkowy","zagraniczne"))</f>
        <v>stacjonarny</v>
      </c>
      <c r="F15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11" s="11">
        <v>7551668</v>
      </c>
      <c r="P1511" s="20">
        <v>42942</v>
      </c>
      <c r="Q1511" s="21">
        <v>0.55053240740740739</v>
      </c>
      <c r="R1511" s="21">
        <v>0.55672453703703706</v>
      </c>
      <c r="S1511" s="11" t="s">
        <v>9</v>
      </c>
      <c r="T1511" s="35">
        <v>9</v>
      </c>
      <c r="U1511" s="11"/>
    </row>
    <row r="1512" spans="1:21" hidden="1" x14ac:dyDescent="0.25">
      <c r="A1512">
        <v>97953696</v>
      </c>
      <c r="B1512" s="1">
        <v>42930</v>
      </c>
      <c r="C1512" s="2">
        <v>0.53909722222222223</v>
      </c>
      <c r="D1512" s="2">
        <v>0.54540509259259262</v>
      </c>
      <c r="E1512" t="str">
        <f>IF(LEN(telefony3[[#This Row],[nr]])=7,"stacjonarny",IF(LEN(telefony3[[#This Row],[nr]])=8,"komórkowy","zagraniczne"))</f>
        <v>komórkowy</v>
      </c>
      <c r="F15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12" s="13">
        <v>1233459</v>
      </c>
      <c r="P1512" s="17">
        <v>42928</v>
      </c>
      <c r="Q1512" s="18">
        <v>0.55565972222222226</v>
      </c>
      <c r="R1512" s="18">
        <v>0.55674768518518514</v>
      </c>
      <c r="S1512" s="13" t="s">
        <v>9</v>
      </c>
      <c r="T1512" s="34">
        <v>2</v>
      </c>
      <c r="U1512" s="13"/>
    </row>
    <row r="1513" spans="1:21" hidden="1" x14ac:dyDescent="0.25">
      <c r="A1513">
        <v>13484133</v>
      </c>
      <c r="B1513" s="1">
        <v>42927</v>
      </c>
      <c r="C1513" s="2">
        <v>0.54137731481481477</v>
      </c>
      <c r="D1513" s="2">
        <v>0.54577546296296298</v>
      </c>
      <c r="E1513" t="str">
        <f>IF(LEN(telefony3[[#This Row],[nr]])=7,"stacjonarny",IF(LEN(telefony3[[#This Row],[nr]])=8,"komórkowy","zagraniczne"))</f>
        <v>komórkowy</v>
      </c>
      <c r="F15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13" s="11">
        <v>1319121</v>
      </c>
      <c r="P1513" s="20">
        <v>42922</v>
      </c>
      <c r="Q1513" s="21">
        <v>0.55652777777777773</v>
      </c>
      <c r="R1513" s="21">
        <v>0.55682870370370374</v>
      </c>
      <c r="S1513" s="11" t="s">
        <v>9</v>
      </c>
      <c r="T1513" s="35">
        <v>1</v>
      </c>
      <c r="U1513" s="11"/>
    </row>
    <row r="1514" spans="1:21" hidden="1" x14ac:dyDescent="0.25">
      <c r="A1514">
        <v>9570286</v>
      </c>
      <c r="B1514" s="1">
        <v>42935</v>
      </c>
      <c r="C1514" s="2">
        <v>0.53594907407407411</v>
      </c>
      <c r="D1514" s="2">
        <v>0.54584490740740743</v>
      </c>
      <c r="E1514" t="str">
        <f>IF(LEN(telefony3[[#This Row],[nr]])=7,"stacjonarny",IF(LEN(telefony3[[#This Row],[nr]])=8,"komórkowy","zagraniczne"))</f>
        <v>stacjonarny</v>
      </c>
      <c r="F15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14" s="13">
        <v>54536153</v>
      </c>
      <c r="P1514" s="17">
        <v>42923</v>
      </c>
      <c r="Q1514" s="18">
        <v>0.54858796296296297</v>
      </c>
      <c r="R1514" s="18">
        <v>0.55723379629629632</v>
      </c>
      <c r="S1514" s="13" t="s">
        <v>8</v>
      </c>
      <c r="T1514" s="34">
        <v>13</v>
      </c>
      <c r="U1514" s="13"/>
    </row>
    <row r="1515" spans="1:21" hidden="1" x14ac:dyDescent="0.25">
      <c r="A1515">
        <v>8770898</v>
      </c>
      <c r="B1515" s="1">
        <v>42944</v>
      </c>
      <c r="C1515" s="2">
        <v>0.53773148148148153</v>
      </c>
      <c r="D1515" s="2">
        <v>0.54628472222222224</v>
      </c>
      <c r="E1515" t="str">
        <f>IF(LEN(telefony3[[#This Row],[nr]])=7,"stacjonarny",IF(LEN(telefony3[[#This Row],[nr]])=8,"komórkowy","zagraniczne"))</f>
        <v>stacjonarny</v>
      </c>
      <c r="F15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15" s="11">
        <v>2005653</v>
      </c>
      <c r="P1515" s="20">
        <v>42934</v>
      </c>
      <c r="Q1515" s="21">
        <v>0.55039351851851848</v>
      </c>
      <c r="R1515" s="21">
        <v>0.5572569444444444</v>
      </c>
      <c r="S1515" s="11" t="s">
        <v>9</v>
      </c>
      <c r="T1515" s="35">
        <v>10</v>
      </c>
      <c r="U1515" s="11"/>
    </row>
    <row r="1516" spans="1:21" hidden="1" x14ac:dyDescent="0.25">
      <c r="A1516">
        <v>4068728</v>
      </c>
      <c r="B1516" s="1">
        <v>42934</v>
      </c>
      <c r="C1516" s="2">
        <v>0.53760416666666666</v>
      </c>
      <c r="D1516" s="2">
        <v>0.546412037037037</v>
      </c>
      <c r="E1516" t="str">
        <f>IF(LEN(telefony3[[#This Row],[nr]])=7,"stacjonarny",IF(LEN(telefony3[[#This Row],[nr]])=8,"komórkowy","zagraniczne"))</f>
        <v>stacjonarny</v>
      </c>
      <c r="F15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16" s="13">
        <v>5244597</v>
      </c>
      <c r="P1516" s="17">
        <v>42934</v>
      </c>
      <c r="Q1516" s="18">
        <v>0.55008101851851854</v>
      </c>
      <c r="R1516" s="18">
        <v>0.55730324074074078</v>
      </c>
      <c r="S1516" s="13" t="s">
        <v>9</v>
      </c>
      <c r="T1516" s="34">
        <v>11</v>
      </c>
      <c r="U1516" s="13"/>
    </row>
    <row r="1517" spans="1:21" hidden="1" x14ac:dyDescent="0.25">
      <c r="A1517">
        <v>3004571</v>
      </c>
      <c r="B1517" s="1">
        <v>42921</v>
      </c>
      <c r="C1517" s="2">
        <v>0.54194444444444445</v>
      </c>
      <c r="D1517" s="2">
        <v>0.54666666666666663</v>
      </c>
      <c r="E1517" t="str">
        <f>IF(LEN(telefony3[[#This Row],[nr]])=7,"stacjonarny",IF(LEN(telefony3[[#This Row],[nr]])=8,"komórkowy","zagraniczne"))</f>
        <v>stacjonarny</v>
      </c>
      <c r="F15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17" s="11">
        <v>6194112</v>
      </c>
      <c r="P1517" s="20">
        <v>42935</v>
      </c>
      <c r="Q1517" s="21">
        <v>0.55174768518518513</v>
      </c>
      <c r="R1517" s="21">
        <v>0.5575</v>
      </c>
      <c r="S1517" s="11" t="s">
        <v>9</v>
      </c>
      <c r="T1517" s="35">
        <v>9</v>
      </c>
      <c r="U1517" s="11"/>
    </row>
    <row r="1518" spans="1:21" hidden="1" x14ac:dyDescent="0.25">
      <c r="A1518">
        <v>3919087</v>
      </c>
      <c r="B1518" s="1">
        <v>42923</v>
      </c>
      <c r="C1518" s="2">
        <v>0.54379629629629633</v>
      </c>
      <c r="D1518" s="2">
        <v>0.54679398148148151</v>
      </c>
      <c r="E1518" t="str">
        <f>IF(LEN(telefony3[[#This Row],[nr]])=7,"stacjonarny",IF(LEN(telefony3[[#This Row],[nr]])=8,"komórkowy","zagraniczne"))</f>
        <v>stacjonarny</v>
      </c>
      <c r="F15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18" s="13">
        <v>4791902</v>
      </c>
      <c r="P1518" s="17">
        <v>42943</v>
      </c>
      <c r="Q1518" s="18">
        <v>0.55718749999999995</v>
      </c>
      <c r="R1518" s="18">
        <v>0.55753472222222222</v>
      </c>
      <c r="S1518" s="13" t="s">
        <v>9</v>
      </c>
      <c r="T1518" s="34">
        <v>1</v>
      </c>
      <c r="U1518" s="13"/>
    </row>
    <row r="1519" spans="1:21" hidden="1" x14ac:dyDescent="0.25">
      <c r="A1519">
        <v>9120318</v>
      </c>
      <c r="B1519" s="1">
        <v>42943</v>
      </c>
      <c r="C1519" s="2">
        <v>0.54690972222222223</v>
      </c>
      <c r="D1519" s="2">
        <v>0.54707175925925922</v>
      </c>
      <c r="E1519" t="str">
        <f>IF(LEN(telefony3[[#This Row],[nr]])=7,"stacjonarny",IF(LEN(telefony3[[#This Row],[nr]])=8,"komórkowy","zagraniczne"))</f>
        <v>stacjonarny</v>
      </c>
      <c r="F15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519" s="11">
        <v>9088452</v>
      </c>
      <c r="P1519" s="20">
        <v>42919</v>
      </c>
      <c r="Q1519" s="21">
        <v>0.55283564814814812</v>
      </c>
      <c r="R1519" s="21">
        <v>0.55756944444444445</v>
      </c>
      <c r="S1519" s="11" t="s">
        <v>9</v>
      </c>
      <c r="T1519" s="35">
        <v>7</v>
      </c>
      <c r="U1519" s="11"/>
    </row>
    <row r="1520" spans="1:21" hidden="1" x14ac:dyDescent="0.25">
      <c r="A1520">
        <v>5107477025</v>
      </c>
      <c r="B1520" s="1">
        <v>42933</v>
      </c>
      <c r="C1520" s="2">
        <v>0.54495370370370366</v>
      </c>
      <c r="D1520" s="2">
        <v>0.5471759259259259</v>
      </c>
      <c r="E1520" t="str">
        <f>IF(LEN(telefony3[[#This Row],[nr]])=7,"stacjonarny",IF(LEN(telefony3[[#This Row],[nr]])=8,"komórkowy","zagraniczne"))</f>
        <v>zagraniczne</v>
      </c>
      <c r="F15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20" s="13">
        <v>79698655</v>
      </c>
      <c r="P1520" s="17">
        <v>42947</v>
      </c>
      <c r="Q1520" s="18">
        <v>0.55182870370370374</v>
      </c>
      <c r="R1520" s="18">
        <v>0.55775462962962963</v>
      </c>
      <c r="S1520" s="13" t="s">
        <v>8</v>
      </c>
      <c r="T1520" s="34">
        <v>9</v>
      </c>
      <c r="U1520" s="13"/>
    </row>
    <row r="1521" spans="1:21" hidden="1" x14ac:dyDescent="0.25">
      <c r="A1521">
        <v>8385222</v>
      </c>
      <c r="B1521" s="1">
        <v>42920</v>
      </c>
      <c r="C1521" s="2">
        <v>0.5455092592592593</v>
      </c>
      <c r="D1521" s="2">
        <v>0.54748842592592595</v>
      </c>
      <c r="E1521" t="str">
        <f>IF(LEN(telefony3[[#This Row],[nr]])=7,"stacjonarny",IF(LEN(telefony3[[#This Row],[nr]])=8,"komórkowy","zagraniczne"))</f>
        <v>stacjonarny</v>
      </c>
      <c r="F15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21" s="11">
        <v>4303945</v>
      </c>
      <c r="P1521" s="20">
        <v>42937</v>
      </c>
      <c r="Q1521" s="21">
        <v>0.54953703703703705</v>
      </c>
      <c r="R1521" s="21">
        <v>0.55783564814814812</v>
      </c>
      <c r="S1521" s="11" t="s">
        <v>9</v>
      </c>
      <c r="T1521" s="35">
        <v>12</v>
      </c>
      <c r="U1521" s="11"/>
    </row>
    <row r="1522" spans="1:21" hidden="1" x14ac:dyDescent="0.25">
      <c r="A1522">
        <v>4150421</v>
      </c>
      <c r="B1522" s="1">
        <v>42944</v>
      </c>
      <c r="C1522" s="2">
        <v>0.54599537037037038</v>
      </c>
      <c r="D1522" s="2">
        <v>0.54759259259259263</v>
      </c>
      <c r="E1522" t="str">
        <f>IF(LEN(telefony3[[#This Row],[nr]])=7,"stacjonarny",IF(LEN(telefony3[[#This Row],[nr]])=8,"komórkowy","zagraniczne"))</f>
        <v>stacjonarny</v>
      </c>
      <c r="F15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22" s="13">
        <v>2853860</v>
      </c>
      <c r="P1522" s="17">
        <v>42940</v>
      </c>
      <c r="Q1522" s="18">
        <v>0.55491898148148144</v>
      </c>
      <c r="R1522" s="18">
        <v>0.55787037037037035</v>
      </c>
      <c r="S1522" s="13" t="s">
        <v>9</v>
      </c>
      <c r="T1522" s="34">
        <v>5</v>
      </c>
      <c r="U1522" s="13"/>
    </row>
    <row r="1523" spans="1:21" hidden="1" x14ac:dyDescent="0.25">
      <c r="A1523">
        <v>24850212</v>
      </c>
      <c r="B1523" s="1">
        <v>42941</v>
      </c>
      <c r="C1523" s="2">
        <v>0.54350694444444447</v>
      </c>
      <c r="D1523" s="2">
        <v>0.54767361111111112</v>
      </c>
      <c r="E1523" t="str">
        <f>IF(LEN(telefony3[[#This Row],[nr]])=7,"stacjonarny",IF(LEN(telefony3[[#This Row],[nr]])=8,"komórkowy","zagraniczne"))</f>
        <v>komórkowy</v>
      </c>
      <c r="F15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23" s="11">
        <v>73350537</v>
      </c>
      <c r="P1523" s="20">
        <v>42919</v>
      </c>
      <c r="Q1523" s="21">
        <v>0.55722222222222217</v>
      </c>
      <c r="R1523" s="21">
        <v>0.55787037037037035</v>
      </c>
      <c r="S1523" s="11" t="s">
        <v>8</v>
      </c>
      <c r="T1523" s="35">
        <v>1</v>
      </c>
      <c r="U1523" s="11"/>
    </row>
    <row r="1524" spans="1:21" hidden="1" x14ac:dyDescent="0.25">
      <c r="A1524">
        <v>4555937</v>
      </c>
      <c r="B1524" s="1">
        <v>42920</v>
      </c>
      <c r="C1524" s="2">
        <v>0.53748842592592594</v>
      </c>
      <c r="D1524" s="2">
        <v>0.54775462962962962</v>
      </c>
      <c r="E1524" t="str">
        <f>IF(LEN(telefony3[[#This Row],[nr]])=7,"stacjonarny",IF(LEN(telefony3[[#This Row],[nr]])=8,"komórkowy","zagraniczne"))</f>
        <v>stacjonarny</v>
      </c>
      <c r="F15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24" s="13">
        <v>7415603</v>
      </c>
      <c r="P1524" s="17">
        <v>42919</v>
      </c>
      <c r="Q1524" s="18">
        <v>0.54848379629629629</v>
      </c>
      <c r="R1524" s="18">
        <v>0.5578819444444445</v>
      </c>
      <c r="S1524" s="13" t="s">
        <v>9</v>
      </c>
      <c r="T1524" s="34">
        <v>14</v>
      </c>
      <c r="U1524" s="13"/>
    </row>
    <row r="1525" spans="1:21" hidden="1" x14ac:dyDescent="0.25">
      <c r="A1525">
        <v>3211876</v>
      </c>
      <c r="B1525" s="1">
        <v>42922</v>
      </c>
      <c r="C1525" s="2">
        <v>0.54693287037037042</v>
      </c>
      <c r="D1525" s="2">
        <v>0.54781250000000004</v>
      </c>
      <c r="E1525" t="str">
        <f>IF(LEN(telefony3[[#This Row],[nr]])=7,"stacjonarny",IF(LEN(telefony3[[#This Row],[nr]])=8,"komórkowy","zagraniczne"))</f>
        <v>stacjonarny</v>
      </c>
      <c r="F15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25" s="11">
        <v>43277353</v>
      </c>
      <c r="P1525" s="20">
        <v>42933</v>
      </c>
      <c r="Q1525" s="21">
        <v>0.55519675925925926</v>
      </c>
      <c r="R1525" s="21">
        <v>0.55809027777777775</v>
      </c>
      <c r="S1525" s="11" t="s">
        <v>8</v>
      </c>
      <c r="T1525" s="35">
        <v>5</v>
      </c>
      <c r="U1525" s="11"/>
    </row>
    <row r="1526" spans="1:21" hidden="1" x14ac:dyDescent="0.25">
      <c r="A1526">
        <v>2419247</v>
      </c>
      <c r="B1526" s="1">
        <v>42934</v>
      </c>
      <c r="C1526" s="2">
        <v>0.54686342592592596</v>
      </c>
      <c r="D1526" s="2">
        <v>0.54782407407407407</v>
      </c>
      <c r="E1526" t="str">
        <f>IF(LEN(telefony3[[#This Row],[nr]])=7,"stacjonarny",IF(LEN(telefony3[[#This Row],[nr]])=8,"komórkowy","zagraniczne"))</f>
        <v>stacjonarny</v>
      </c>
      <c r="F15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26" s="13">
        <v>6813775</v>
      </c>
      <c r="P1526" s="17">
        <v>42923</v>
      </c>
      <c r="Q1526" s="18">
        <v>0.55363425925925924</v>
      </c>
      <c r="R1526" s="18">
        <v>0.55819444444444444</v>
      </c>
      <c r="S1526" s="13" t="s">
        <v>9</v>
      </c>
      <c r="T1526" s="34">
        <v>7</v>
      </c>
      <c r="U1526" s="13"/>
    </row>
    <row r="1527" spans="1:21" hidden="1" x14ac:dyDescent="0.25">
      <c r="A1527">
        <v>3437033</v>
      </c>
      <c r="B1527" s="1">
        <v>42935</v>
      </c>
      <c r="C1527" s="2">
        <v>0.54439814814814813</v>
      </c>
      <c r="D1527" s="2">
        <v>0.54800925925925925</v>
      </c>
      <c r="E1527" t="str">
        <f>IF(LEN(telefony3[[#This Row],[nr]])=7,"stacjonarny",IF(LEN(telefony3[[#This Row],[nr]])=8,"komórkowy","zagraniczne"))</f>
        <v>stacjonarny</v>
      </c>
      <c r="F15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27" s="11">
        <v>8270097</v>
      </c>
      <c r="P1527" s="20">
        <v>42926</v>
      </c>
      <c r="Q1527" s="21">
        <v>0.55650462962962965</v>
      </c>
      <c r="R1527" s="21">
        <v>0.55850694444444449</v>
      </c>
      <c r="S1527" s="11" t="s">
        <v>9</v>
      </c>
      <c r="T1527" s="35">
        <v>3</v>
      </c>
      <c r="U1527" s="11"/>
    </row>
    <row r="1528" spans="1:21" hidden="1" x14ac:dyDescent="0.25">
      <c r="A1528">
        <v>3192836</v>
      </c>
      <c r="B1528" s="1">
        <v>42929</v>
      </c>
      <c r="C1528" s="2">
        <v>0.54806712962962967</v>
      </c>
      <c r="D1528" s="2">
        <v>0.54826388888888888</v>
      </c>
      <c r="E1528" t="str">
        <f>IF(LEN(telefony3[[#This Row],[nr]])=7,"stacjonarny",IF(LEN(telefony3[[#This Row],[nr]])=8,"komórkowy","zagraniczne"))</f>
        <v>stacjonarny</v>
      </c>
      <c r="F15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528" s="13">
        <v>8679036</v>
      </c>
      <c r="P1528" s="17">
        <v>42936</v>
      </c>
      <c r="Q1528" s="18">
        <v>0.55827546296296293</v>
      </c>
      <c r="R1528" s="18">
        <v>0.55864583333333329</v>
      </c>
      <c r="S1528" s="13" t="s">
        <v>9</v>
      </c>
      <c r="T1528" s="34">
        <v>1</v>
      </c>
      <c r="U1528" s="13"/>
    </row>
    <row r="1529" spans="1:21" hidden="1" x14ac:dyDescent="0.25">
      <c r="A1529">
        <v>1332884</v>
      </c>
      <c r="B1529" s="1">
        <v>42933</v>
      </c>
      <c r="C1529" s="2">
        <v>0.546412037037037</v>
      </c>
      <c r="D1529" s="2">
        <v>0.54829861111111111</v>
      </c>
      <c r="E1529" t="str">
        <f>IF(LEN(telefony3[[#This Row],[nr]])=7,"stacjonarny",IF(LEN(telefony3[[#This Row],[nr]])=8,"komórkowy","zagraniczne"))</f>
        <v>stacjonarny</v>
      </c>
      <c r="F15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29" s="11">
        <v>26699217</v>
      </c>
      <c r="P1529" s="20">
        <v>42929</v>
      </c>
      <c r="Q1529" s="21">
        <v>0.5471759259259259</v>
      </c>
      <c r="R1529" s="21">
        <v>0.55871527777777774</v>
      </c>
      <c r="S1529" s="11" t="s">
        <v>8</v>
      </c>
      <c r="T1529" s="35">
        <v>17</v>
      </c>
      <c r="U1529" s="11"/>
    </row>
    <row r="1530" spans="1:21" hidden="1" x14ac:dyDescent="0.25">
      <c r="A1530">
        <v>3473734</v>
      </c>
      <c r="B1530" s="1">
        <v>42940</v>
      </c>
      <c r="C1530" s="2">
        <v>0.53949074074074077</v>
      </c>
      <c r="D1530" s="2">
        <v>0.54844907407407406</v>
      </c>
      <c r="E1530" t="str">
        <f>IF(LEN(telefony3[[#This Row],[nr]])=7,"stacjonarny",IF(LEN(telefony3[[#This Row],[nr]])=8,"komórkowy","zagraniczne"))</f>
        <v>stacjonarny</v>
      </c>
      <c r="F15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30" s="13">
        <v>20220216</v>
      </c>
      <c r="P1530" s="17">
        <v>42921</v>
      </c>
      <c r="Q1530" s="18">
        <v>0.54857638888888893</v>
      </c>
      <c r="R1530" s="18">
        <v>0.55879629629629635</v>
      </c>
      <c r="S1530" s="13" t="s">
        <v>8</v>
      </c>
      <c r="T1530" s="34">
        <v>15</v>
      </c>
      <c r="U1530" s="13"/>
    </row>
    <row r="1531" spans="1:21" hidden="1" x14ac:dyDescent="0.25">
      <c r="A1531">
        <v>97798921</v>
      </c>
      <c r="B1531" s="1">
        <v>42923</v>
      </c>
      <c r="C1531" s="2">
        <v>0.54372685185185188</v>
      </c>
      <c r="D1531" s="2">
        <v>0.54856481481481478</v>
      </c>
      <c r="E1531" t="str">
        <f>IF(LEN(telefony3[[#This Row],[nr]])=7,"stacjonarny",IF(LEN(telefony3[[#This Row],[nr]])=8,"komórkowy","zagraniczne"))</f>
        <v>komórkowy</v>
      </c>
      <c r="F15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31" s="11">
        <v>29880225</v>
      </c>
      <c r="P1531" s="20">
        <v>42943</v>
      </c>
      <c r="Q1531" s="21">
        <v>0.55174768518518513</v>
      </c>
      <c r="R1531" s="21">
        <v>0.55920138888888893</v>
      </c>
      <c r="S1531" s="11" t="s">
        <v>8</v>
      </c>
      <c r="T1531" s="35">
        <v>11</v>
      </c>
      <c r="U1531" s="11"/>
    </row>
    <row r="1532" spans="1:21" hidden="1" x14ac:dyDescent="0.25">
      <c r="A1532">
        <v>1055495</v>
      </c>
      <c r="B1532" s="1">
        <v>42943</v>
      </c>
      <c r="C1532" s="2">
        <v>0.54600694444444442</v>
      </c>
      <c r="D1532" s="2">
        <v>0.54866898148148147</v>
      </c>
      <c r="E1532" t="str">
        <f>IF(LEN(telefony3[[#This Row],[nr]])=7,"stacjonarny",IF(LEN(telefony3[[#This Row],[nr]])=8,"komórkowy","zagraniczne"))</f>
        <v>stacjonarny</v>
      </c>
      <c r="F15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32" s="13">
        <v>3390459</v>
      </c>
      <c r="P1532" s="17">
        <v>42928</v>
      </c>
      <c r="Q1532" s="18">
        <v>0.55869212962962966</v>
      </c>
      <c r="R1532" s="18">
        <v>0.55922453703703701</v>
      </c>
      <c r="S1532" s="13" t="s">
        <v>9</v>
      </c>
      <c r="T1532" s="34">
        <v>1</v>
      </c>
      <c r="U1532" s="13"/>
    </row>
    <row r="1533" spans="1:21" hidden="1" x14ac:dyDescent="0.25">
      <c r="A1533">
        <v>2304726</v>
      </c>
      <c r="B1533" s="1">
        <v>42926</v>
      </c>
      <c r="C1533" s="2">
        <v>0.54197916666666668</v>
      </c>
      <c r="D1533" s="2">
        <v>0.54866898148148147</v>
      </c>
      <c r="E1533" t="str">
        <f>IF(LEN(telefony3[[#This Row],[nr]])=7,"stacjonarny",IF(LEN(telefony3[[#This Row],[nr]])=8,"komórkowy","zagraniczne"))</f>
        <v>stacjonarny</v>
      </c>
      <c r="F15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33" s="11">
        <v>9603024</v>
      </c>
      <c r="P1533" s="20">
        <v>42944</v>
      </c>
      <c r="Q1533" s="21">
        <v>0.55806712962962968</v>
      </c>
      <c r="R1533" s="21">
        <v>0.55923611111111116</v>
      </c>
      <c r="S1533" s="11" t="s">
        <v>9</v>
      </c>
      <c r="T1533" s="35">
        <v>2</v>
      </c>
      <c r="U1533" s="11"/>
    </row>
    <row r="1534" spans="1:21" hidden="1" x14ac:dyDescent="0.25">
      <c r="A1534">
        <v>2619219</v>
      </c>
      <c r="B1534" s="1">
        <v>42923</v>
      </c>
      <c r="C1534" s="2">
        <v>0.54752314814814818</v>
      </c>
      <c r="D1534" s="2">
        <v>0.5486805555555555</v>
      </c>
      <c r="E1534" t="str">
        <f>IF(LEN(telefony3[[#This Row],[nr]])=7,"stacjonarny",IF(LEN(telefony3[[#This Row],[nr]])=8,"komórkowy","zagraniczne"))</f>
        <v>stacjonarny</v>
      </c>
      <c r="F15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34" s="13">
        <v>38823305</v>
      </c>
      <c r="P1534" s="17">
        <v>42933</v>
      </c>
      <c r="Q1534" s="18">
        <v>0.54907407407407405</v>
      </c>
      <c r="R1534" s="18">
        <v>0.55969907407407404</v>
      </c>
      <c r="S1534" s="13" t="s">
        <v>8</v>
      </c>
      <c r="T1534" s="34">
        <v>16</v>
      </c>
      <c r="U1534" s="13"/>
    </row>
    <row r="1535" spans="1:21" hidden="1" x14ac:dyDescent="0.25">
      <c r="A1535">
        <v>9413315</v>
      </c>
      <c r="B1535" s="1">
        <v>42947</v>
      </c>
      <c r="C1535" s="2">
        <v>0.53961805555555553</v>
      </c>
      <c r="D1535" s="2">
        <v>0.54870370370370369</v>
      </c>
      <c r="E1535" t="str">
        <f>IF(LEN(telefony3[[#This Row],[nr]])=7,"stacjonarny",IF(LEN(telefony3[[#This Row],[nr]])=8,"komórkowy","zagraniczne"))</f>
        <v>stacjonarny</v>
      </c>
      <c r="F15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35" s="11">
        <v>8870498</v>
      </c>
      <c r="P1535" s="20">
        <v>42926</v>
      </c>
      <c r="Q1535" s="21">
        <v>0.55046296296296293</v>
      </c>
      <c r="R1535" s="21">
        <v>0.55986111111111114</v>
      </c>
      <c r="S1535" s="11" t="s">
        <v>9</v>
      </c>
      <c r="T1535" s="35">
        <v>14</v>
      </c>
      <c r="U1535" s="11"/>
    </row>
    <row r="1536" spans="1:21" hidden="1" x14ac:dyDescent="0.25">
      <c r="A1536">
        <v>9849071</v>
      </c>
      <c r="B1536" s="1">
        <v>42930</v>
      </c>
      <c r="C1536" s="2">
        <v>0.54498842592592589</v>
      </c>
      <c r="D1536" s="2">
        <v>0.54879629629629634</v>
      </c>
      <c r="E1536" t="str">
        <f>IF(LEN(telefony3[[#This Row],[nr]])=7,"stacjonarny",IF(LEN(telefony3[[#This Row],[nr]])=8,"komórkowy","zagraniczne"))</f>
        <v>stacjonarny</v>
      </c>
      <c r="F15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36" s="13">
        <v>79890857</v>
      </c>
      <c r="P1536" s="17">
        <v>42921</v>
      </c>
      <c r="Q1536" s="18">
        <v>0.54859953703703701</v>
      </c>
      <c r="R1536" s="18">
        <v>0.55990740740740741</v>
      </c>
      <c r="S1536" s="13" t="s">
        <v>8</v>
      </c>
      <c r="T1536" s="34">
        <v>17</v>
      </c>
      <c r="U1536" s="13"/>
    </row>
    <row r="1537" spans="1:21" hidden="1" x14ac:dyDescent="0.25">
      <c r="A1537">
        <v>5913571</v>
      </c>
      <c r="B1537" s="1">
        <v>42930</v>
      </c>
      <c r="C1537" s="2">
        <v>0.53740740740740744</v>
      </c>
      <c r="D1537" s="2">
        <v>0.54893518518518514</v>
      </c>
      <c r="E1537" t="str">
        <f>IF(LEN(telefony3[[#This Row],[nr]])=7,"stacjonarny",IF(LEN(telefony3[[#This Row],[nr]])=8,"komórkowy","zagraniczne"))</f>
        <v>stacjonarny</v>
      </c>
      <c r="F15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537" s="11">
        <v>5094248</v>
      </c>
      <c r="P1537" s="20">
        <v>42928</v>
      </c>
      <c r="Q1537" s="21">
        <v>0.55118055555555556</v>
      </c>
      <c r="R1537" s="21">
        <v>0.56003472222222217</v>
      </c>
      <c r="S1537" s="11" t="s">
        <v>9</v>
      </c>
      <c r="T1537" s="35">
        <v>13</v>
      </c>
      <c r="U1537" s="11"/>
    </row>
    <row r="1538" spans="1:21" hidden="1" x14ac:dyDescent="0.25">
      <c r="A1538">
        <v>6719542</v>
      </c>
      <c r="B1538" s="1">
        <v>42936</v>
      </c>
      <c r="C1538" s="2">
        <v>0.54556712962962961</v>
      </c>
      <c r="D1538" s="2">
        <v>0.54894675925925929</v>
      </c>
      <c r="E1538" t="str">
        <f>IF(LEN(telefony3[[#This Row],[nr]])=7,"stacjonarny",IF(LEN(telefony3[[#This Row],[nr]])=8,"komórkowy","zagraniczne"))</f>
        <v>stacjonarny</v>
      </c>
      <c r="F15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38" s="13">
        <v>6146223</v>
      </c>
      <c r="P1538" s="17">
        <v>42941</v>
      </c>
      <c r="Q1538" s="18">
        <v>0.55517361111111108</v>
      </c>
      <c r="R1538" s="18">
        <v>0.56013888888888885</v>
      </c>
      <c r="S1538" s="13" t="s">
        <v>9</v>
      </c>
      <c r="T1538" s="34">
        <v>8</v>
      </c>
      <c r="U1538" s="13"/>
    </row>
    <row r="1539" spans="1:21" hidden="1" x14ac:dyDescent="0.25">
      <c r="A1539">
        <v>13588783</v>
      </c>
      <c r="B1539" s="1">
        <v>42930</v>
      </c>
      <c r="C1539" s="2">
        <v>0.54118055555555555</v>
      </c>
      <c r="D1539" s="2">
        <v>0.54894675925925929</v>
      </c>
      <c r="E1539" t="str">
        <f>IF(LEN(telefony3[[#This Row],[nr]])=7,"stacjonarny",IF(LEN(telefony3[[#This Row],[nr]])=8,"komórkowy","zagraniczne"))</f>
        <v>komórkowy</v>
      </c>
      <c r="F15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539" s="11">
        <v>8063487</v>
      </c>
      <c r="P1539" s="20">
        <v>42922</v>
      </c>
      <c r="Q1539" s="21">
        <v>0.55269675925925921</v>
      </c>
      <c r="R1539" s="21">
        <v>0.56017361111111108</v>
      </c>
      <c r="S1539" s="11" t="s">
        <v>9</v>
      </c>
      <c r="T1539" s="35">
        <v>11</v>
      </c>
      <c r="U1539" s="11"/>
    </row>
    <row r="1540" spans="1:21" hidden="1" x14ac:dyDescent="0.25">
      <c r="A1540">
        <v>5220235</v>
      </c>
      <c r="B1540" s="1">
        <v>42940</v>
      </c>
      <c r="C1540" s="2">
        <v>0.54741898148148149</v>
      </c>
      <c r="D1540" s="2">
        <v>0.54915509259259254</v>
      </c>
      <c r="E1540" t="str">
        <f>IF(LEN(telefony3[[#This Row],[nr]])=7,"stacjonarny",IF(LEN(telefony3[[#This Row],[nr]])=8,"komórkowy","zagraniczne"))</f>
        <v>stacjonarny</v>
      </c>
      <c r="F15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40" s="13">
        <v>4030817</v>
      </c>
      <c r="P1540" s="17">
        <v>42943</v>
      </c>
      <c r="Q1540" s="18">
        <v>0.55092592592592593</v>
      </c>
      <c r="R1540" s="18">
        <v>0.56030092592592595</v>
      </c>
      <c r="S1540" s="13" t="s">
        <v>9</v>
      </c>
      <c r="T1540" s="34">
        <v>14</v>
      </c>
      <c r="U1540" s="13"/>
    </row>
    <row r="1541" spans="1:21" hidden="1" x14ac:dyDescent="0.25">
      <c r="A1541">
        <v>5465004</v>
      </c>
      <c r="B1541" s="1">
        <v>42942</v>
      </c>
      <c r="C1541" s="2">
        <v>0.54017361111111106</v>
      </c>
      <c r="D1541" s="2">
        <v>0.54915509259259254</v>
      </c>
      <c r="E1541" t="str">
        <f>IF(LEN(telefony3[[#This Row],[nr]])=7,"stacjonarny",IF(LEN(telefony3[[#This Row],[nr]])=8,"komórkowy","zagraniczne"))</f>
        <v>stacjonarny</v>
      </c>
      <c r="F15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41" s="11">
        <v>1025756</v>
      </c>
      <c r="P1541" s="20">
        <v>42943</v>
      </c>
      <c r="Q1541" s="21">
        <v>0.55116898148148152</v>
      </c>
      <c r="R1541" s="21">
        <v>0.56047453703703709</v>
      </c>
      <c r="S1541" s="11" t="s">
        <v>9</v>
      </c>
      <c r="T1541" s="35">
        <v>14</v>
      </c>
      <c r="U1541" s="11"/>
    </row>
    <row r="1542" spans="1:21" hidden="1" x14ac:dyDescent="0.25">
      <c r="A1542">
        <v>38244568</v>
      </c>
      <c r="B1542" s="1">
        <v>42928</v>
      </c>
      <c r="C1542" s="2">
        <v>0.54826388888888888</v>
      </c>
      <c r="D1542" s="2">
        <v>0.54920138888888892</v>
      </c>
      <c r="E1542" t="str">
        <f>IF(LEN(telefony3[[#This Row],[nr]])=7,"stacjonarny",IF(LEN(telefony3[[#This Row],[nr]])=8,"komórkowy","zagraniczne"))</f>
        <v>komórkowy</v>
      </c>
      <c r="F15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42" s="13">
        <v>9418587</v>
      </c>
      <c r="P1542" s="17">
        <v>42935</v>
      </c>
      <c r="Q1542" s="18">
        <v>0.5591666666666667</v>
      </c>
      <c r="R1542" s="18">
        <v>0.56074074074074076</v>
      </c>
      <c r="S1542" s="13" t="s">
        <v>9</v>
      </c>
      <c r="T1542" s="34">
        <v>3</v>
      </c>
      <c r="U1542" s="13"/>
    </row>
    <row r="1543" spans="1:21" hidden="1" x14ac:dyDescent="0.25">
      <c r="A1543">
        <v>5089019</v>
      </c>
      <c r="B1543" s="1">
        <v>42927</v>
      </c>
      <c r="C1543" s="2">
        <v>0.54431712962962964</v>
      </c>
      <c r="D1543" s="2">
        <v>0.54921296296296296</v>
      </c>
      <c r="E1543" t="str">
        <f>IF(LEN(telefony3[[#This Row],[nr]])=7,"stacjonarny",IF(LEN(telefony3[[#This Row],[nr]])=8,"komórkowy","zagraniczne"))</f>
        <v>stacjonarny</v>
      </c>
      <c r="F15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543" s="11">
        <v>26463662</v>
      </c>
      <c r="P1543" s="20">
        <v>42940</v>
      </c>
      <c r="Q1543" s="21">
        <v>0.55153935185185188</v>
      </c>
      <c r="R1543" s="21">
        <v>0.56090277777777775</v>
      </c>
      <c r="S1543" s="11" t="s">
        <v>8</v>
      </c>
      <c r="T1543" s="35">
        <v>14</v>
      </c>
      <c r="U1543" s="11"/>
    </row>
    <row r="1544" spans="1:21" hidden="1" x14ac:dyDescent="0.25">
      <c r="A1544">
        <v>3224960</v>
      </c>
      <c r="B1544" s="1">
        <v>42944</v>
      </c>
      <c r="C1544" s="2">
        <v>0.54221064814814812</v>
      </c>
      <c r="D1544" s="2">
        <v>0.54947916666666663</v>
      </c>
      <c r="E1544" t="str">
        <f>IF(LEN(telefony3[[#This Row],[nr]])=7,"stacjonarny",IF(LEN(telefony3[[#This Row],[nr]])=8,"komórkowy","zagraniczne"))</f>
        <v>stacjonarny</v>
      </c>
      <c r="F15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44" s="13">
        <v>3189059</v>
      </c>
      <c r="P1544" s="17">
        <v>42942</v>
      </c>
      <c r="Q1544" s="18">
        <v>0.55462962962962958</v>
      </c>
      <c r="R1544" s="18">
        <v>0.56101851851851847</v>
      </c>
      <c r="S1544" s="13" t="s">
        <v>9</v>
      </c>
      <c r="T1544" s="34">
        <v>10</v>
      </c>
      <c r="U1544" s="13"/>
    </row>
    <row r="1545" spans="1:21" hidden="1" x14ac:dyDescent="0.25">
      <c r="A1545">
        <v>7377702</v>
      </c>
      <c r="B1545" s="1">
        <v>42928</v>
      </c>
      <c r="C1545" s="2">
        <v>0.54689814814814819</v>
      </c>
      <c r="D1545" s="2">
        <v>0.54949074074074078</v>
      </c>
      <c r="E1545" t="str">
        <f>IF(LEN(telefony3[[#This Row],[nr]])=7,"stacjonarny",IF(LEN(telefony3[[#This Row],[nr]])=8,"komórkowy","zagraniczne"))</f>
        <v>stacjonarny</v>
      </c>
      <c r="F15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45" s="11">
        <v>18036364</v>
      </c>
      <c r="P1545" s="20">
        <v>42921</v>
      </c>
      <c r="Q1545" s="21">
        <v>0.55847222222222226</v>
      </c>
      <c r="R1545" s="21">
        <v>0.56166666666666665</v>
      </c>
      <c r="S1545" s="11" t="s">
        <v>8</v>
      </c>
      <c r="T1545" s="35">
        <v>5</v>
      </c>
      <c r="U1545" s="11"/>
    </row>
    <row r="1546" spans="1:21" hidden="1" x14ac:dyDescent="0.25">
      <c r="A1546">
        <v>9319894</v>
      </c>
      <c r="B1546" s="1">
        <v>42922</v>
      </c>
      <c r="C1546" s="2">
        <v>0.54207175925925921</v>
      </c>
      <c r="D1546" s="2">
        <v>0.54953703703703705</v>
      </c>
      <c r="E1546" t="str">
        <f>IF(LEN(telefony3[[#This Row],[nr]])=7,"stacjonarny",IF(LEN(telefony3[[#This Row],[nr]])=8,"komórkowy","zagraniczne"))</f>
        <v>stacjonarny</v>
      </c>
      <c r="F15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46" s="13">
        <v>83707586</v>
      </c>
      <c r="P1546" s="17">
        <v>42919</v>
      </c>
      <c r="Q1546" s="18">
        <v>0.55803240740740745</v>
      </c>
      <c r="R1546" s="18">
        <v>0.56174768518518514</v>
      </c>
      <c r="S1546" s="13" t="s">
        <v>8</v>
      </c>
      <c r="T1546" s="34">
        <v>6</v>
      </c>
      <c r="U1546" s="13"/>
    </row>
    <row r="1547" spans="1:21" hidden="1" x14ac:dyDescent="0.25">
      <c r="A1547">
        <v>5744567</v>
      </c>
      <c r="B1547" s="1">
        <v>42933</v>
      </c>
      <c r="C1547" s="2">
        <v>0.54048611111111111</v>
      </c>
      <c r="D1547" s="2">
        <v>0.54954861111111108</v>
      </c>
      <c r="E1547" t="str">
        <f>IF(LEN(telefony3[[#This Row],[nr]])=7,"stacjonarny",IF(LEN(telefony3[[#This Row],[nr]])=8,"komórkowy","zagraniczne"))</f>
        <v>stacjonarny</v>
      </c>
      <c r="F15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47" s="11">
        <v>4273704</v>
      </c>
      <c r="P1547" s="20">
        <v>42927</v>
      </c>
      <c r="Q1547" s="21">
        <v>0.554224537037037</v>
      </c>
      <c r="R1547" s="21">
        <v>0.56221064814814814</v>
      </c>
      <c r="S1547" s="11" t="s">
        <v>9</v>
      </c>
      <c r="T1547" s="35">
        <v>12</v>
      </c>
      <c r="U1547" s="11"/>
    </row>
    <row r="1548" spans="1:21" hidden="1" x14ac:dyDescent="0.25">
      <c r="A1548">
        <v>9007177570</v>
      </c>
      <c r="B1548" s="1">
        <v>42941</v>
      </c>
      <c r="C1548" s="2">
        <v>0.54324074074074069</v>
      </c>
      <c r="D1548" s="2">
        <v>0.54956018518518523</v>
      </c>
      <c r="E1548" t="str">
        <f>IF(LEN(telefony3[[#This Row],[nr]])=7,"stacjonarny",IF(LEN(telefony3[[#This Row],[nr]])=8,"komórkowy","zagraniczne"))</f>
        <v>zagraniczne</v>
      </c>
      <c r="F15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48" s="13">
        <v>84589848</v>
      </c>
      <c r="P1548" s="17">
        <v>42947</v>
      </c>
      <c r="Q1548" s="18">
        <v>0.56119212962962961</v>
      </c>
      <c r="R1548" s="18">
        <v>0.56221064814814814</v>
      </c>
      <c r="S1548" s="13" t="s">
        <v>8</v>
      </c>
      <c r="T1548" s="34">
        <v>2</v>
      </c>
      <c r="U1548" s="13"/>
    </row>
    <row r="1549" spans="1:21" hidden="1" x14ac:dyDescent="0.25">
      <c r="A1549">
        <v>3017523</v>
      </c>
      <c r="B1549" s="1">
        <v>42929</v>
      </c>
      <c r="C1549" s="2">
        <v>0.54342592592592598</v>
      </c>
      <c r="D1549" s="2">
        <v>0.54971064814814818</v>
      </c>
      <c r="E1549" t="str">
        <f>IF(LEN(telefony3[[#This Row],[nr]])=7,"stacjonarny",IF(LEN(telefony3[[#This Row],[nr]])=8,"komórkowy","zagraniczne"))</f>
        <v>stacjonarny</v>
      </c>
      <c r="F15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49" s="11">
        <v>6979384</v>
      </c>
      <c r="P1549" s="20">
        <v>42929</v>
      </c>
      <c r="Q1549" s="21">
        <v>0.55315972222222221</v>
      </c>
      <c r="R1549" s="21">
        <v>0.56252314814814819</v>
      </c>
      <c r="S1549" s="11" t="s">
        <v>9</v>
      </c>
      <c r="T1549" s="35">
        <v>14</v>
      </c>
      <c r="U1549" s="11"/>
    </row>
    <row r="1550" spans="1:21" hidden="1" x14ac:dyDescent="0.25">
      <c r="A1550">
        <v>30893038</v>
      </c>
      <c r="B1550" s="1">
        <v>42922</v>
      </c>
      <c r="C1550" s="2">
        <v>0.54082175925925924</v>
      </c>
      <c r="D1550" s="2">
        <v>0.54995370370370367</v>
      </c>
      <c r="E1550" t="str">
        <f>IF(LEN(telefony3[[#This Row],[nr]])=7,"stacjonarny",IF(LEN(telefony3[[#This Row],[nr]])=8,"komórkowy","zagraniczne"))</f>
        <v>komórkowy</v>
      </c>
      <c r="F15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50" s="13">
        <v>9088452</v>
      </c>
      <c r="P1550" s="17">
        <v>42930</v>
      </c>
      <c r="Q1550" s="18">
        <v>0.55473379629629627</v>
      </c>
      <c r="R1550" s="18">
        <v>0.56253472222222223</v>
      </c>
      <c r="S1550" s="13" t="s">
        <v>9</v>
      </c>
      <c r="T1550" s="34">
        <v>12</v>
      </c>
      <c r="U1550" s="13"/>
    </row>
    <row r="1551" spans="1:21" hidden="1" x14ac:dyDescent="0.25">
      <c r="A1551">
        <v>6709939</v>
      </c>
      <c r="B1551" s="1">
        <v>42926</v>
      </c>
      <c r="C1551" s="2">
        <v>0.54692129629629627</v>
      </c>
      <c r="D1551" s="2">
        <v>0.55000000000000004</v>
      </c>
      <c r="E1551" t="str">
        <f>IF(LEN(telefony3[[#This Row],[nr]])=7,"stacjonarny",IF(LEN(telefony3[[#This Row],[nr]])=8,"komórkowy","zagraniczne"))</f>
        <v>stacjonarny</v>
      </c>
      <c r="F15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51" s="11">
        <v>8183468</v>
      </c>
      <c r="P1551" s="20">
        <v>42926</v>
      </c>
      <c r="Q1551" s="21">
        <v>0.55832175925925931</v>
      </c>
      <c r="R1551" s="21">
        <v>0.56265046296296295</v>
      </c>
      <c r="S1551" s="11" t="s">
        <v>9</v>
      </c>
      <c r="T1551" s="35">
        <v>7</v>
      </c>
      <c r="U1551" s="11"/>
    </row>
    <row r="1552" spans="1:21" hidden="1" x14ac:dyDescent="0.25">
      <c r="A1552">
        <v>97798921</v>
      </c>
      <c r="B1552" s="1">
        <v>42923</v>
      </c>
      <c r="C1552" s="2">
        <v>0.5434606481481481</v>
      </c>
      <c r="D1552" s="2">
        <v>0.55003472222222227</v>
      </c>
      <c r="E1552" t="str">
        <f>IF(LEN(telefony3[[#This Row],[nr]])=7,"stacjonarny",IF(LEN(telefony3[[#This Row],[nr]])=8,"komórkowy","zagraniczne"))</f>
        <v>komórkowy</v>
      </c>
      <c r="F15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52" s="13">
        <v>15643568</v>
      </c>
      <c r="P1552" s="17">
        <v>42928</v>
      </c>
      <c r="Q1552" s="18">
        <v>0.56074074074074076</v>
      </c>
      <c r="R1552" s="18">
        <v>0.56283564814814813</v>
      </c>
      <c r="S1552" s="13" t="s">
        <v>8</v>
      </c>
      <c r="T1552" s="34">
        <v>4</v>
      </c>
      <c r="U1552" s="13"/>
    </row>
    <row r="1553" spans="1:21" hidden="1" x14ac:dyDescent="0.25">
      <c r="A1553">
        <v>3434934</v>
      </c>
      <c r="B1553" s="1">
        <v>42929</v>
      </c>
      <c r="C1553" s="2">
        <v>0.54039351851851847</v>
      </c>
      <c r="D1553" s="2">
        <v>0.55039351851851848</v>
      </c>
      <c r="E1553" t="str">
        <f>IF(LEN(telefony3[[#This Row],[nr]])=7,"stacjonarny",IF(LEN(telefony3[[#This Row],[nr]])=8,"komórkowy","zagraniczne"))</f>
        <v>stacjonarny</v>
      </c>
      <c r="F15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53" s="11">
        <v>6552755</v>
      </c>
      <c r="P1553" s="20">
        <v>42936</v>
      </c>
      <c r="Q1553" s="21">
        <v>0.55306712962962967</v>
      </c>
      <c r="R1553" s="21">
        <v>0.56304398148148149</v>
      </c>
      <c r="S1553" s="11" t="s">
        <v>9</v>
      </c>
      <c r="T1553" s="35">
        <v>15</v>
      </c>
      <c r="U1553" s="11"/>
    </row>
    <row r="1554" spans="1:21" hidden="1" x14ac:dyDescent="0.25">
      <c r="A1554">
        <v>5223970</v>
      </c>
      <c r="B1554" s="1">
        <v>42927</v>
      </c>
      <c r="C1554" s="2">
        <v>0.53920138888888891</v>
      </c>
      <c r="D1554" s="2">
        <v>0.55046296296296293</v>
      </c>
      <c r="E1554" t="str">
        <f>IF(LEN(telefony3[[#This Row],[nr]])=7,"stacjonarny",IF(LEN(telefony3[[#This Row],[nr]])=8,"komórkowy","zagraniczne"))</f>
        <v>stacjonarny</v>
      </c>
      <c r="F15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554" s="13">
        <v>2781512</v>
      </c>
      <c r="P1554" s="17">
        <v>42927</v>
      </c>
      <c r="Q1554" s="18">
        <v>0.55374999999999996</v>
      </c>
      <c r="R1554" s="18">
        <v>0.56312499999999999</v>
      </c>
      <c r="S1554" s="13" t="s">
        <v>9</v>
      </c>
      <c r="T1554" s="34">
        <v>14</v>
      </c>
      <c r="U1554" s="13"/>
    </row>
    <row r="1555" spans="1:21" hidden="1" x14ac:dyDescent="0.25">
      <c r="A1555">
        <v>9422310</v>
      </c>
      <c r="B1555" s="1">
        <v>42920</v>
      </c>
      <c r="C1555" s="2">
        <v>0.54137731481481477</v>
      </c>
      <c r="D1555" s="2">
        <v>0.5506712962962963</v>
      </c>
      <c r="E1555" t="str">
        <f>IF(LEN(telefony3[[#This Row],[nr]])=7,"stacjonarny",IF(LEN(telefony3[[#This Row],[nr]])=8,"komórkowy","zagraniczne"))</f>
        <v>stacjonarny</v>
      </c>
      <c r="F15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55" s="11">
        <v>7203715</v>
      </c>
      <c r="P1555" s="20">
        <v>42934</v>
      </c>
      <c r="Q1555" s="21">
        <v>0.55447916666666663</v>
      </c>
      <c r="R1555" s="21">
        <v>0.56332175925925931</v>
      </c>
      <c r="S1555" s="11" t="s">
        <v>9</v>
      </c>
      <c r="T1555" s="35">
        <v>13</v>
      </c>
      <c r="U1555" s="11"/>
    </row>
    <row r="1556" spans="1:21" hidden="1" x14ac:dyDescent="0.25">
      <c r="A1556">
        <v>4264808</v>
      </c>
      <c r="B1556" s="1">
        <v>42927</v>
      </c>
      <c r="C1556" s="2">
        <v>0.53950231481481481</v>
      </c>
      <c r="D1556" s="2">
        <v>0.55071759259259256</v>
      </c>
      <c r="E1556" t="str">
        <f>IF(LEN(telefony3[[#This Row],[nr]])=7,"stacjonarny",IF(LEN(telefony3[[#This Row],[nr]])=8,"komórkowy","zagraniczne"))</f>
        <v>stacjonarny</v>
      </c>
      <c r="F15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556" s="13">
        <v>2947889</v>
      </c>
      <c r="P1556" s="17">
        <v>42926</v>
      </c>
      <c r="Q1556" s="18">
        <v>0.55246527777777776</v>
      </c>
      <c r="R1556" s="18">
        <v>0.56334490740740739</v>
      </c>
      <c r="S1556" s="13" t="s">
        <v>9</v>
      </c>
      <c r="T1556" s="34">
        <v>16</v>
      </c>
      <c r="U1556" s="13"/>
    </row>
    <row r="1557" spans="1:21" hidden="1" x14ac:dyDescent="0.25">
      <c r="A1557">
        <v>26254490</v>
      </c>
      <c r="B1557" s="1">
        <v>42940</v>
      </c>
      <c r="C1557" s="2">
        <v>0.54773148148148143</v>
      </c>
      <c r="D1557" s="2">
        <v>0.55074074074074075</v>
      </c>
      <c r="E1557" t="str">
        <f>IF(LEN(telefony3[[#This Row],[nr]])=7,"stacjonarny",IF(LEN(telefony3[[#This Row],[nr]])=8,"komórkowy","zagraniczne"))</f>
        <v>komórkowy</v>
      </c>
      <c r="F15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57" s="11">
        <v>1922212</v>
      </c>
      <c r="P1557" s="20">
        <v>42944</v>
      </c>
      <c r="Q1557" s="21">
        <v>0.55334490740740738</v>
      </c>
      <c r="R1557" s="21">
        <v>0.56339120370370366</v>
      </c>
      <c r="S1557" s="11" t="s">
        <v>9</v>
      </c>
      <c r="T1557" s="35">
        <v>15</v>
      </c>
      <c r="U1557" s="11"/>
    </row>
    <row r="1558" spans="1:21" hidden="1" x14ac:dyDescent="0.25">
      <c r="A1558">
        <v>7857206</v>
      </c>
      <c r="B1558" s="1">
        <v>42941</v>
      </c>
      <c r="C1558" s="2">
        <v>0.54858796296296297</v>
      </c>
      <c r="D1558" s="2">
        <v>0.55077546296296298</v>
      </c>
      <c r="E1558" t="str">
        <f>IF(LEN(telefony3[[#This Row],[nr]])=7,"stacjonarny",IF(LEN(telefony3[[#This Row],[nr]])=8,"komórkowy","zagraniczne"))</f>
        <v>stacjonarny</v>
      </c>
      <c r="F15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58" s="13">
        <v>5277660</v>
      </c>
      <c r="P1558" s="17">
        <v>42929</v>
      </c>
      <c r="Q1558" s="18">
        <v>0.55543981481481486</v>
      </c>
      <c r="R1558" s="18">
        <v>0.56340277777777781</v>
      </c>
      <c r="S1558" s="13" t="s">
        <v>9</v>
      </c>
      <c r="T1558" s="34">
        <v>12</v>
      </c>
      <c r="U1558" s="13"/>
    </row>
    <row r="1559" spans="1:21" hidden="1" x14ac:dyDescent="0.25">
      <c r="A1559">
        <v>4848864</v>
      </c>
      <c r="B1559" s="1">
        <v>42926</v>
      </c>
      <c r="C1559" s="2">
        <v>0.54432870370370368</v>
      </c>
      <c r="D1559" s="2">
        <v>0.55090277777777774</v>
      </c>
      <c r="E1559" t="str">
        <f>IF(LEN(telefony3[[#This Row],[nr]])=7,"stacjonarny",IF(LEN(telefony3[[#This Row],[nr]])=8,"komórkowy","zagraniczne"))</f>
        <v>stacjonarny</v>
      </c>
      <c r="F15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59" s="11">
        <v>2255197</v>
      </c>
      <c r="P1559" s="20">
        <v>42920</v>
      </c>
      <c r="Q1559" s="21">
        <v>0.55905092592592598</v>
      </c>
      <c r="R1559" s="21">
        <v>0.56342592592592589</v>
      </c>
      <c r="S1559" s="11" t="s">
        <v>9</v>
      </c>
      <c r="T1559" s="35">
        <v>7</v>
      </c>
      <c r="U1559" s="11"/>
    </row>
    <row r="1560" spans="1:21" hidden="1" x14ac:dyDescent="0.25">
      <c r="A1560">
        <v>9560827</v>
      </c>
      <c r="B1560" s="1">
        <v>42942</v>
      </c>
      <c r="C1560" s="2">
        <v>0.54069444444444448</v>
      </c>
      <c r="D1560" s="2">
        <v>0.55103009259259261</v>
      </c>
      <c r="E1560" t="str">
        <f>IF(LEN(telefony3[[#This Row],[nr]])=7,"stacjonarny",IF(LEN(telefony3[[#This Row],[nr]])=8,"komórkowy","zagraniczne"))</f>
        <v>stacjonarny</v>
      </c>
      <c r="F15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60" s="13">
        <v>3379401</v>
      </c>
      <c r="P1560" s="17">
        <v>42919</v>
      </c>
      <c r="Q1560" s="18">
        <v>0.55576388888888884</v>
      </c>
      <c r="R1560" s="18">
        <v>0.56342592592592589</v>
      </c>
      <c r="S1560" s="13" t="s">
        <v>9</v>
      </c>
      <c r="T1560" s="34">
        <v>12</v>
      </c>
      <c r="U1560" s="13"/>
    </row>
    <row r="1561" spans="1:21" hidden="1" x14ac:dyDescent="0.25">
      <c r="A1561">
        <v>9555643</v>
      </c>
      <c r="B1561" s="1">
        <v>42940</v>
      </c>
      <c r="C1561" s="2">
        <v>0.54478009259259264</v>
      </c>
      <c r="D1561" s="2">
        <v>0.55106481481481484</v>
      </c>
      <c r="E1561" t="str">
        <f>IF(LEN(telefony3[[#This Row],[nr]])=7,"stacjonarny",IF(LEN(telefony3[[#This Row],[nr]])=8,"komórkowy","zagraniczne"))</f>
        <v>stacjonarny</v>
      </c>
      <c r="F15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61" s="11">
        <v>9543572</v>
      </c>
      <c r="P1561" s="20">
        <v>42929</v>
      </c>
      <c r="Q1561" s="21">
        <v>0.55556712962962962</v>
      </c>
      <c r="R1561" s="21">
        <v>0.56344907407407407</v>
      </c>
      <c r="S1561" s="11" t="s">
        <v>9</v>
      </c>
      <c r="T1561" s="35">
        <v>12</v>
      </c>
      <c r="U1561" s="11"/>
    </row>
    <row r="1562" spans="1:21" hidden="1" x14ac:dyDescent="0.25">
      <c r="A1562">
        <v>16527855</v>
      </c>
      <c r="B1562" s="1">
        <v>42943</v>
      </c>
      <c r="C1562" s="2">
        <v>0.54194444444444445</v>
      </c>
      <c r="D1562" s="2">
        <v>0.5513541666666667</v>
      </c>
      <c r="E1562" t="str">
        <f>IF(LEN(telefony3[[#This Row],[nr]])=7,"stacjonarny",IF(LEN(telefony3[[#This Row],[nr]])=8,"komórkowy","zagraniczne"))</f>
        <v>komórkowy</v>
      </c>
      <c r="F15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62" s="13">
        <v>4454837</v>
      </c>
      <c r="P1562" s="17">
        <v>42934</v>
      </c>
      <c r="Q1562" s="18">
        <v>0.5621990740740741</v>
      </c>
      <c r="R1562" s="18">
        <v>0.56353009259259257</v>
      </c>
      <c r="S1562" s="13" t="s">
        <v>9</v>
      </c>
      <c r="T1562" s="34">
        <v>2</v>
      </c>
      <c r="U1562" s="13"/>
    </row>
    <row r="1563" spans="1:21" hidden="1" x14ac:dyDescent="0.25">
      <c r="A1563">
        <v>4424322</v>
      </c>
      <c r="B1563" s="1">
        <v>42937</v>
      </c>
      <c r="C1563" s="2">
        <v>0.54233796296296299</v>
      </c>
      <c r="D1563" s="2">
        <v>0.55148148148148146</v>
      </c>
      <c r="E1563" t="str">
        <f>IF(LEN(telefony3[[#This Row],[nr]])=7,"stacjonarny",IF(LEN(telefony3[[#This Row],[nr]])=8,"komórkowy","zagraniczne"))</f>
        <v>stacjonarny</v>
      </c>
      <c r="F15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63" s="11">
        <v>7110850</v>
      </c>
      <c r="P1563" s="20">
        <v>42921</v>
      </c>
      <c r="Q1563" s="21">
        <v>0.55269675925925921</v>
      </c>
      <c r="R1563" s="21">
        <v>0.56355324074074076</v>
      </c>
      <c r="S1563" s="11" t="s">
        <v>9</v>
      </c>
      <c r="T1563" s="35">
        <v>16</v>
      </c>
      <c r="U1563" s="11"/>
    </row>
    <row r="1564" spans="1:21" hidden="1" x14ac:dyDescent="0.25">
      <c r="A1564">
        <v>39697250</v>
      </c>
      <c r="B1564" s="1">
        <v>42930</v>
      </c>
      <c r="C1564" s="2">
        <v>0.54616898148148152</v>
      </c>
      <c r="D1564" s="2">
        <v>0.55153935185185188</v>
      </c>
      <c r="E1564" t="str">
        <f>IF(LEN(telefony3[[#This Row],[nr]])=7,"stacjonarny",IF(LEN(telefony3[[#This Row],[nr]])=8,"komórkowy","zagraniczne"))</f>
        <v>komórkowy</v>
      </c>
      <c r="F15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564" s="13">
        <v>8026912</v>
      </c>
      <c r="P1564" s="17">
        <v>42930</v>
      </c>
      <c r="Q1564" s="18">
        <v>0.5561342592592593</v>
      </c>
      <c r="R1564" s="18">
        <v>0.56366898148148148</v>
      </c>
      <c r="S1564" s="13" t="s">
        <v>9</v>
      </c>
      <c r="T1564" s="34">
        <v>11</v>
      </c>
      <c r="U1564" s="13"/>
    </row>
    <row r="1565" spans="1:21" hidden="1" x14ac:dyDescent="0.25">
      <c r="A1565">
        <v>3300626</v>
      </c>
      <c r="B1565" s="1">
        <v>42930</v>
      </c>
      <c r="C1565" s="2">
        <v>0.54415509259259254</v>
      </c>
      <c r="D1565" s="2">
        <v>0.55156249999999996</v>
      </c>
      <c r="E1565" t="str">
        <f>IF(LEN(telefony3[[#This Row],[nr]])=7,"stacjonarny",IF(LEN(telefony3[[#This Row],[nr]])=8,"komórkowy","zagraniczne"))</f>
        <v>stacjonarny</v>
      </c>
      <c r="F15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65" s="11">
        <v>48661666</v>
      </c>
      <c r="P1565" s="20">
        <v>42922</v>
      </c>
      <c r="Q1565" s="21">
        <v>0.56123842592592588</v>
      </c>
      <c r="R1565" s="21">
        <v>0.56376157407407412</v>
      </c>
      <c r="S1565" s="11" t="s">
        <v>8</v>
      </c>
      <c r="T1565" s="35">
        <v>4</v>
      </c>
      <c r="U1565" s="11"/>
    </row>
    <row r="1566" spans="1:21" hidden="1" x14ac:dyDescent="0.25">
      <c r="A1566">
        <v>2104331</v>
      </c>
      <c r="B1566" s="1">
        <v>42940</v>
      </c>
      <c r="C1566" s="2">
        <v>0.54410879629629627</v>
      </c>
      <c r="D1566" s="2">
        <v>0.55207175925925922</v>
      </c>
      <c r="E1566" t="str">
        <f>IF(LEN(telefony3[[#This Row],[nr]])=7,"stacjonarny",IF(LEN(telefony3[[#This Row],[nr]])=8,"komórkowy","zagraniczne"))</f>
        <v>stacjonarny</v>
      </c>
      <c r="F15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566" s="13">
        <v>9061957</v>
      </c>
      <c r="P1566" s="17">
        <v>42942</v>
      </c>
      <c r="Q1566" s="18">
        <v>0.55604166666666666</v>
      </c>
      <c r="R1566" s="18">
        <v>0.56381944444444443</v>
      </c>
      <c r="S1566" s="13" t="s">
        <v>9</v>
      </c>
      <c r="T1566" s="34">
        <v>12</v>
      </c>
      <c r="U1566" s="13"/>
    </row>
    <row r="1567" spans="1:21" hidden="1" x14ac:dyDescent="0.25">
      <c r="A1567">
        <v>81575080</v>
      </c>
      <c r="B1567" s="1">
        <v>42935</v>
      </c>
      <c r="C1567" s="2">
        <v>0.54996527777777782</v>
      </c>
      <c r="D1567" s="2">
        <v>0.55228009259259259</v>
      </c>
      <c r="E1567" t="str">
        <f>IF(LEN(telefony3[[#This Row],[nr]])=7,"stacjonarny",IF(LEN(telefony3[[#This Row],[nr]])=8,"komórkowy","zagraniczne"))</f>
        <v>komórkowy</v>
      </c>
      <c r="F15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67" s="11">
        <v>3263806</v>
      </c>
      <c r="P1567" s="20">
        <v>42926</v>
      </c>
      <c r="Q1567" s="21">
        <v>0.55864583333333329</v>
      </c>
      <c r="R1567" s="21">
        <v>0.56383101851851847</v>
      </c>
      <c r="S1567" s="11" t="s">
        <v>9</v>
      </c>
      <c r="T1567" s="35">
        <v>8</v>
      </c>
      <c r="U1567" s="11"/>
    </row>
    <row r="1568" spans="1:21" hidden="1" x14ac:dyDescent="0.25">
      <c r="A1568">
        <v>8086847</v>
      </c>
      <c r="B1568" s="1">
        <v>42920</v>
      </c>
      <c r="C1568" s="2">
        <v>0.54909722222222224</v>
      </c>
      <c r="D1568" s="2">
        <v>0.5524768518518518</v>
      </c>
      <c r="E1568" t="str">
        <f>IF(LEN(telefony3[[#This Row],[nr]])=7,"stacjonarny",IF(LEN(telefony3[[#This Row],[nr]])=8,"komórkowy","zagraniczne"))</f>
        <v>stacjonarny</v>
      </c>
      <c r="F15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68" s="13">
        <v>64733982</v>
      </c>
      <c r="P1568" s="17">
        <v>42936</v>
      </c>
      <c r="Q1568" s="18">
        <v>0.56180555555555556</v>
      </c>
      <c r="R1568" s="18">
        <v>0.56400462962962961</v>
      </c>
      <c r="S1568" s="13" t="s">
        <v>8</v>
      </c>
      <c r="T1568" s="34">
        <v>4</v>
      </c>
      <c r="U1568" s="13"/>
    </row>
    <row r="1569" spans="1:21" hidden="1" x14ac:dyDescent="0.25">
      <c r="A1569">
        <v>4736016</v>
      </c>
      <c r="B1569" s="1">
        <v>42922</v>
      </c>
      <c r="C1569" s="2">
        <v>0.55115740740740737</v>
      </c>
      <c r="D1569" s="2">
        <v>0.55248842592592595</v>
      </c>
      <c r="E1569" t="str">
        <f>IF(LEN(telefony3[[#This Row],[nr]])=7,"stacjonarny",IF(LEN(telefony3[[#This Row],[nr]])=8,"komórkowy","zagraniczne"))</f>
        <v>stacjonarny</v>
      </c>
      <c r="F15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69" s="11">
        <v>1579531</v>
      </c>
      <c r="P1569" s="20">
        <v>42921</v>
      </c>
      <c r="Q1569" s="21">
        <v>0.55266203703703709</v>
      </c>
      <c r="R1569" s="21">
        <v>0.56405092592592587</v>
      </c>
      <c r="S1569" s="11" t="s">
        <v>9</v>
      </c>
      <c r="T1569" s="35">
        <v>17</v>
      </c>
      <c r="U1569" s="11"/>
    </row>
    <row r="1570" spans="1:21" hidden="1" x14ac:dyDescent="0.25">
      <c r="A1570">
        <v>87702896</v>
      </c>
      <c r="B1570" s="1">
        <v>42923</v>
      </c>
      <c r="C1570" s="2">
        <v>0.54137731481481477</v>
      </c>
      <c r="D1570" s="2">
        <v>0.55253472222222222</v>
      </c>
      <c r="E1570" t="str">
        <f>IF(LEN(telefony3[[#This Row],[nr]])=7,"stacjonarny",IF(LEN(telefony3[[#This Row],[nr]])=8,"komórkowy","zagraniczne"))</f>
        <v>komórkowy</v>
      </c>
      <c r="F15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570" s="13">
        <v>5228419</v>
      </c>
      <c r="P1570" s="17">
        <v>42943</v>
      </c>
      <c r="Q1570" s="18">
        <v>0.55995370370370368</v>
      </c>
      <c r="R1570" s="18">
        <v>0.56405092592592587</v>
      </c>
      <c r="S1570" s="13" t="s">
        <v>9</v>
      </c>
      <c r="T1570" s="34">
        <v>6</v>
      </c>
      <c r="U1570" s="13"/>
    </row>
    <row r="1571" spans="1:21" hidden="1" x14ac:dyDescent="0.25">
      <c r="A1571">
        <v>44302763</v>
      </c>
      <c r="B1571" s="1">
        <v>42944</v>
      </c>
      <c r="C1571" s="2">
        <v>0.54905092592592597</v>
      </c>
      <c r="D1571" s="2">
        <v>0.55343750000000003</v>
      </c>
      <c r="E1571" t="str">
        <f>IF(LEN(telefony3[[#This Row],[nr]])=7,"stacjonarny",IF(LEN(telefony3[[#This Row],[nr]])=8,"komórkowy","zagraniczne"))</f>
        <v>komórkowy</v>
      </c>
      <c r="F15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71" s="11">
        <v>8749135</v>
      </c>
      <c r="P1571" s="20">
        <v>42933</v>
      </c>
      <c r="Q1571" s="21">
        <v>0.56083333333333329</v>
      </c>
      <c r="R1571" s="21">
        <v>0.56415509259259256</v>
      </c>
      <c r="S1571" s="11" t="s">
        <v>9</v>
      </c>
      <c r="T1571" s="35">
        <v>5</v>
      </c>
      <c r="U1571" s="11"/>
    </row>
    <row r="1572" spans="1:21" hidden="1" x14ac:dyDescent="0.25">
      <c r="A1572">
        <v>6269166</v>
      </c>
      <c r="B1572" s="1">
        <v>42927</v>
      </c>
      <c r="C1572" s="2">
        <v>0.54408564814814819</v>
      </c>
      <c r="D1572" s="2">
        <v>0.55355324074074075</v>
      </c>
      <c r="E1572" t="str">
        <f>IF(LEN(telefony3[[#This Row],[nr]])=7,"stacjonarny",IF(LEN(telefony3[[#This Row],[nr]])=8,"komórkowy","zagraniczne"))</f>
        <v>stacjonarny</v>
      </c>
      <c r="F15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72" s="13">
        <v>9021766</v>
      </c>
      <c r="P1572" s="17">
        <v>42937</v>
      </c>
      <c r="Q1572" s="18">
        <v>0.5575</v>
      </c>
      <c r="R1572" s="18">
        <v>0.56418981481481478</v>
      </c>
      <c r="S1572" s="13" t="s">
        <v>9</v>
      </c>
      <c r="T1572" s="34">
        <v>10</v>
      </c>
      <c r="U1572" s="13"/>
    </row>
    <row r="1573" spans="1:21" hidden="1" x14ac:dyDescent="0.25">
      <c r="A1573">
        <v>7624070</v>
      </c>
      <c r="B1573" s="1">
        <v>42934</v>
      </c>
      <c r="C1573" s="2">
        <v>0.54335648148148152</v>
      </c>
      <c r="D1573" s="2">
        <v>0.55396990740740737</v>
      </c>
      <c r="E1573" t="str">
        <f>IF(LEN(telefony3[[#This Row],[nr]])=7,"stacjonarny",IF(LEN(telefony3[[#This Row],[nr]])=8,"komórkowy","zagraniczne"))</f>
        <v>stacjonarny</v>
      </c>
      <c r="F15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573" s="11">
        <v>7160339</v>
      </c>
      <c r="P1573" s="20">
        <v>42933</v>
      </c>
      <c r="Q1573" s="21">
        <v>0.55456018518518524</v>
      </c>
      <c r="R1573" s="21">
        <v>0.5642476851851852</v>
      </c>
      <c r="S1573" s="11" t="s">
        <v>9</v>
      </c>
      <c r="T1573" s="35">
        <v>14</v>
      </c>
      <c r="U1573" s="11"/>
    </row>
    <row r="1574" spans="1:21" hidden="1" x14ac:dyDescent="0.25">
      <c r="A1574">
        <v>4923459</v>
      </c>
      <c r="B1574" s="1">
        <v>42936</v>
      </c>
      <c r="C1574" s="2">
        <v>0.54450231481481481</v>
      </c>
      <c r="D1574" s="2">
        <v>0.55406250000000001</v>
      </c>
      <c r="E1574" t="str">
        <f>IF(LEN(telefony3[[#This Row],[nr]])=7,"stacjonarny",IF(LEN(telefony3[[#This Row],[nr]])=8,"komórkowy","zagraniczne"))</f>
        <v>stacjonarny</v>
      </c>
      <c r="F15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574" s="13">
        <v>6719542</v>
      </c>
      <c r="P1574" s="17">
        <v>42920</v>
      </c>
      <c r="Q1574" s="18">
        <v>0.5638657407407407</v>
      </c>
      <c r="R1574" s="18">
        <v>0.56425925925925924</v>
      </c>
      <c r="S1574" s="13" t="s">
        <v>9</v>
      </c>
      <c r="T1574" s="34">
        <v>1</v>
      </c>
      <c r="U1574" s="13"/>
    </row>
    <row r="1575" spans="1:21" hidden="1" x14ac:dyDescent="0.25">
      <c r="A1575">
        <v>5215912</v>
      </c>
      <c r="B1575" s="1">
        <v>42920</v>
      </c>
      <c r="C1575" s="2">
        <v>0.5512731481481481</v>
      </c>
      <c r="D1575" s="2">
        <v>0.55435185185185187</v>
      </c>
      <c r="E1575" t="str">
        <f>IF(LEN(telefony3[[#This Row],[nr]])=7,"stacjonarny",IF(LEN(telefony3[[#This Row],[nr]])=8,"komórkowy","zagraniczne"))</f>
        <v>stacjonarny</v>
      </c>
      <c r="F15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575" s="11">
        <v>48529464</v>
      </c>
      <c r="P1575" s="20">
        <v>42942</v>
      </c>
      <c r="Q1575" s="21">
        <v>0.56283564814814813</v>
      </c>
      <c r="R1575" s="21">
        <v>0.56427083333333339</v>
      </c>
      <c r="S1575" s="11" t="s">
        <v>8</v>
      </c>
      <c r="T1575" s="35">
        <v>3</v>
      </c>
      <c r="U1575" s="11"/>
    </row>
    <row r="1576" spans="1:21" hidden="1" x14ac:dyDescent="0.25">
      <c r="A1576">
        <v>6689117</v>
      </c>
      <c r="B1576" s="1">
        <v>42921</v>
      </c>
      <c r="C1576" s="2">
        <v>0.54609953703703706</v>
      </c>
      <c r="D1576" s="2">
        <v>0.55435185185185187</v>
      </c>
      <c r="E1576" t="str">
        <f>IF(LEN(telefony3[[#This Row],[nr]])=7,"stacjonarny",IF(LEN(telefony3[[#This Row],[nr]])=8,"komórkowy","zagraniczne"))</f>
        <v>stacjonarny</v>
      </c>
      <c r="F15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576" s="13">
        <v>67913744</v>
      </c>
      <c r="P1576" s="17">
        <v>42935</v>
      </c>
      <c r="Q1576" s="18">
        <v>0.55387731481481484</v>
      </c>
      <c r="R1576" s="18">
        <v>0.5645486111111111</v>
      </c>
      <c r="S1576" s="13" t="s">
        <v>8</v>
      </c>
      <c r="T1576" s="34">
        <v>16</v>
      </c>
      <c r="U1576" s="13"/>
    </row>
    <row r="1577" spans="1:21" hidden="1" x14ac:dyDescent="0.25">
      <c r="A1577">
        <v>4824250</v>
      </c>
      <c r="B1577" s="1">
        <v>42947</v>
      </c>
      <c r="C1577" s="2">
        <v>0.54670138888888886</v>
      </c>
      <c r="D1577" s="2">
        <v>0.55440972222222218</v>
      </c>
      <c r="E1577" t="str">
        <f>IF(LEN(telefony3[[#This Row],[nr]])=7,"stacjonarny",IF(LEN(telefony3[[#This Row],[nr]])=8,"komórkowy","zagraniczne"))</f>
        <v>stacjonarny</v>
      </c>
      <c r="F15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577" s="11">
        <v>1480206</v>
      </c>
      <c r="P1577" s="20">
        <v>42919</v>
      </c>
      <c r="Q1577" s="21">
        <v>0.5645486111111111</v>
      </c>
      <c r="R1577" s="21">
        <v>0.56458333333333333</v>
      </c>
      <c r="S1577" s="11" t="s">
        <v>9</v>
      </c>
      <c r="T1577" s="35">
        <v>1</v>
      </c>
      <c r="U1577" s="11"/>
    </row>
    <row r="1578" spans="1:21" hidden="1" x14ac:dyDescent="0.25">
      <c r="A1578">
        <v>2912297</v>
      </c>
      <c r="B1578" s="1">
        <v>42937</v>
      </c>
      <c r="C1578" s="2">
        <v>0.54761574074074071</v>
      </c>
      <c r="D1578" s="2">
        <v>0.55443287037037037</v>
      </c>
      <c r="E1578" t="str">
        <f>IF(LEN(telefony3[[#This Row],[nr]])=7,"stacjonarny",IF(LEN(telefony3[[#This Row],[nr]])=8,"komórkowy","zagraniczne"))</f>
        <v>stacjonarny</v>
      </c>
      <c r="F15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78" s="13">
        <v>8991671</v>
      </c>
      <c r="P1578" s="17">
        <v>42943</v>
      </c>
      <c r="Q1578" s="18">
        <v>0.56268518518518518</v>
      </c>
      <c r="R1578" s="18">
        <v>0.56517361111111108</v>
      </c>
      <c r="S1578" s="13" t="s">
        <v>9</v>
      </c>
      <c r="T1578" s="34">
        <v>4</v>
      </c>
      <c r="U1578" s="13"/>
    </row>
    <row r="1579" spans="1:21" hidden="1" x14ac:dyDescent="0.25">
      <c r="A1579">
        <v>3931914</v>
      </c>
      <c r="B1579" s="1">
        <v>42947</v>
      </c>
      <c r="C1579" s="2">
        <v>0.55063657407407407</v>
      </c>
      <c r="D1579" s="2">
        <v>0.55451388888888886</v>
      </c>
      <c r="E1579" t="str">
        <f>IF(LEN(telefony3[[#This Row],[nr]])=7,"stacjonarny",IF(LEN(telefony3[[#This Row],[nr]])=8,"komórkowy","zagraniczne"))</f>
        <v>stacjonarny</v>
      </c>
      <c r="F15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579" s="11">
        <v>5026277</v>
      </c>
      <c r="P1579" s="20">
        <v>42922</v>
      </c>
      <c r="Q1579" s="21">
        <v>0.55969907407407404</v>
      </c>
      <c r="R1579" s="21">
        <v>0.5655324074074074</v>
      </c>
      <c r="S1579" s="11" t="s">
        <v>9</v>
      </c>
      <c r="T1579" s="35">
        <v>9</v>
      </c>
      <c r="U1579" s="11"/>
    </row>
    <row r="1580" spans="1:21" hidden="1" x14ac:dyDescent="0.25">
      <c r="A1580">
        <v>3264546470</v>
      </c>
      <c r="B1580" s="1">
        <v>42937</v>
      </c>
      <c r="C1580" s="2">
        <v>0.55311342592592594</v>
      </c>
      <c r="D1580" s="2">
        <v>0.55469907407407404</v>
      </c>
      <c r="E1580" t="str">
        <f>IF(LEN(telefony3[[#This Row],[nr]])=7,"stacjonarny",IF(LEN(telefony3[[#This Row],[nr]])=8,"komórkowy","zagraniczne"))</f>
        <v>zagraniczne</v>
      </c>
      <c r="F15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580" s="13">
        <v>66800387</v>
      </c>
      <c r="P1580" s="17">
        <v>42928</v>
      </c>
      <c r="Q1580" s="18">
        <v>0.56509259259259259</v>
      </c>
      <c r="R1580" s="18">
        <v>0.56554398148148144</v>
      </c>
      <c r="S1580" s="13" t="s">
        <v>8</v>
      </c>
      <c r="T1580" s="34">
        <v>1</v>
      </c>
      <c r="U1580" s="13"/>
    </row>
    <row r="1581" spans="1:21" hidden="1" x14ac:dyDescent="0.25">
      <c r="A1581">
        <v>7677384</v>
      </c>
      <c r="B1581" s="1">
        <v>42935</v>
      </c>
      <c r="C1581" s="2">
        <v>0.55121527777777779</v>
      </c>
      <c r="D1581" s="2">
        <v>0.55539351851851848</v>
      </c>
      <c r="E1581" t="str">
        <f>IF(LEN(telefony3[[#This Row],[nr]])=7,"stacjonarny",IF(LEN(telefony3[[#This Row],[nr]])=8,"komórkowy","zagraniczne"))</f>
        <v>stacjonarny</v>
      </c>
      <c r="F15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81" s="11">
        <v>3095218</v>
      </c>
      <c r="P1581" s="20">
        <v>42919</v>
      </c>
      <c r="Q1581" s="21">
        <v>0.56555555555555559</v>
      </c>
      <c r="R1581" s="21">
        <v>0.56557870370370367</v>
      </c>
      <c r="S1581" s="11" t="s">
        <v>9</v>
      </c>
      <c r="T1581" s="35">
        <v>1</v>
      </c>
      <c r="U1581" s="11"/>
    </row>
    <row r="1582" spans="1:21" hidden="1" x14ac:dyDescent="0.25">
      <c r="A1582">
        <v>6994188</v>
      </c>
      <c r="B1582" s="1">
        <v>42927</v>
      </c>
      <c r="C1582" s="2">
        <v>0.54797453703703702</v>
      </c>
      <c r="D1582" s="2">
        <v>0.55550925925925931</v>
      </c>
      <c r="E1582" t="str">
        <f>IF(LEN(telefony3[[#This Row],[nr]])=7,"stacjonarny",IF(LEN(telefony3[[#This Row],[nr]])=8,"komórkowy","zagraniczne"))</f>
        <v>stacjonarny</v>
      </c>
      <c r="F15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82" s="13">
        <v>59508384</v>
      </c>
      <c r="P1582" s="17">
        <v>42942</v>
      </c>
      <c r="Q1582" s="18">
        <v>0.56232638888888886</v>
      </c>
      <c r="R1582" s="18">
        <v>0.56594907407407402</v>
      </c>
      <c r="S1582" s="13" t="s">
        <v>8</v>
      </c>
      <c r="T1582" s="34">
        <v>6</v>
      </c>
      <c r="U1582" s="13"/>
    </row>
    <row r="1583" spans="1:21" hidden="1" x14ac:dyDescent="0.25">
      <c r="A1583">
        <v>1081610</v>
      </c>
      <c r="B1583" s="1">
        <v>42921</v>
      </c>
      <c r="C1583" s="2">
        <v>0.54809027777777775</v>
      </c>
      <c r="D1583" s="2">
        <v>0.55568287037037034</v>
      </c>
      <c r="E1583" t="str">
        <f>IF(LEN(telefony3[[#This Row],[nr]])=7,"stacjonarny",IF(LEN(telefony3[[#This Row],[nr]])=8,"komórkowy","zagraniczne"))</f>
        <v>stacjonarny</v>
      </c>
      <c r="F15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83" s="11">
        <v>44017210</v>
      </c>
      <c r="P1583" s="20">
        <v>42936</v>
      </c>
      <c r="Q1583" s="21">
        <v>0.55476851851851849</v>
      </c>
      <c r="R1583" s="21">
        <v>0.56596064814814817</v>
      </c>
      <c r="S1583" s="11" t="s">
        <v>8</v>
      </c>
      <c r="T1583" s="35">
        <v>17</v>
      </c>
      <c r="U1583" s="11"/>
    </row>
    <row r="1584" spans="1:21" hidden="1" x14ac:dyDescent="0.25">
      <c r="A1584">
        <v>96375379</v>
      </c>
      <c r="B1584" s="1">
        <v>42941</v>
      </c>
      <c r="C1584" s="2">
        <v>0.55320601851851847</v>
      </c>
      <c r="D1584" s="2">
        <v>0.55569444444444449</v>
      </c>
      <c r="E1584" t="str">
        <f>IF(LEN(telefony3[[#This Row],[nr]])=7,"stacjonarny",IF(LEN(telefony3[[#This Row],[nr]])=8,"komórkowy","zagraniczne"))</f>
        <v>komórkowy</v>
      </c>
      <c r="F15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584" s="13">
        <v>72312196</v>
      </c>
      <c r="P1584" s="17">
        <v>42923</v>
      </c>
      <c r="Q1584" s="18">
        <v>0.55532407407407403</v>
      </c>
      <c r="R1584" s="18">
        <v>0.56598379629629625</v>
      </c>
      <c r="S1584" s="13" t="s">
        <v>8</v>
      </c>
      <c r="T1584" s="34">
        <v>16</v>
      </c>
      <c r="U1584" s="13"/>
    </row>
    <row r="1585" spans="1:21" hidden="1" x14ac:dyDescent="0.25">
      <c r="A1585">
        <v>81218024</v>
      </c>
      <c r="B1585" s="1">
        <v>42936</v>
      </c>
      <c r="C1585" s="2">
        <v>0.54946759259259259</v>
      </c>
      <c r="D1585" s="2">
        <v>0.55583333333333329</v>
      </c>
      <c r="E1585" t="str">
        <f>IF(LEN(telefony3[[#This Row],[nr]])=7,"stacjonarny",IF(LEN(telefony3[[#This Row],[nr]])=8,"komórkowy","zagraniczne"))</f>
        <v>komórkowy</v>
      </c>
      <c r="F15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85" s="11">
        <v>8622421</v>
      </c>
      <c r="P1585" s="20">
        <v>42941</v>
      </c>
      <c r="Q1585" s="21">
        <v>0.56459490740740736</v>
      </c>
      <c r="R1585" s="21">
        <v>0.56638888888888894</v>
      </c>
      <c r="S1585" s="11" t="s">
        <v>9</v>
      </c>
      <c r="T1585" s="35">
        <v>3</v>
      </c>
      <c r="U1585" s="11"/>
    </row>
    <row r="1586" spans="1:21" hidden="1" x14ac:dyDescent="0.25">
      <c r="A1586">
        <v>3443287</v>
      </c>
      <c r="B1586" s="1">
        <v>42942</v>
      </c>
      <c r="C1586" s="2">
        <v>0.54593749999999996</v>
      </c>
      <c r="D1586" s="2">
        <v>0.55622685185185183</v>
      </c>
      <c r="E1586" t="str">
        <f>IF(LEN(telefony3[[#This Row],[nr]])=7,"stacjonarny",IF(LEN(telefony3[[#This Row],[nr]])=8,"komórkowy","zagraniczne"))</f>
        <v>stacjonarny</v>
      </c>
      <c r="F15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86" s="13">
        <v>3984696</v>
      </c>
      <c r="P1586" s="17">
        <v>42929</v>
      </c>
      <c r="Q1586" s="18">
        <v>0.55923611111111116</v>
      </c>
      <c r="R1586" s="18">
        <v>0.5665162037037037</v>
      </c>
      <c r="S1586" s="13" t="s">
        <v>9</v>
      </c>
      <c r="T1586" s="34">
        <v>11</v>
      </c>
      <c r="U1586" s="13"/>
    </row>
    <row r="1587" spans="1:21" hidden="1" x14ac:dyDescent="0.25">
      <c r="A1587">
        <v>9007177570</v>
      </c>
      <c r="B1587" s="1">
        <v>42941</v>
      </c>
      <c r="C1587" s="2">
        <v>0.5519560185185185</v>
      </c>
      <c r="D1587" s="2">
        <v>0.55625000000000002</v>
      </c>
      <c r="E1587" t="str">
        <f>IF(LEN(telefony3[[#This Row],[nr]])=7,"stacjonarny",IF(LEN(telefony3[[#This Row],[nr]])=8,"komórkowy","zagraniczne"))</f>
        <v>zagraniczne</v>
      </c>
      <c r="F15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587" s="11">
        <v>7275091</v>
      </c>
      <c r="P1587" s="20">
        <v>42937</v>
      </c>
      <c r="Q1587" s="21">
        <v>0.55652777777777773</v>
      </c>
      <c r="R1587" s="21">
        <v>0.56657407407407412</v>
      </c>
      <c r="S1587" s="11" t="s">
        <v>9</v>
      </c>
      <c r="T1587" s="35">
        <v>15</v>
      </c>
      <c r="U1587" s="11"/>
    </row>
    <row r="1588" spans="1:21" hidden="1" x14ac:dyDescent="0.25">
      <c r="A1588">
        <v>4520463</v>
      </c>
      <c r="B1588" s="1">
        <v>42934</v>
      </c>
      <c r="C1588" s="2">
        <v>0.55645833333333339</v>
      </c>
      <c r="D1588" s="2">
        <v>0.55648148148148147</v>
      </c>
      <c r="E1588" t="str">
        <f>IF(LEN(telefony3[[#This Row],[nr]])=7,"stacjonarny",IF(LEN(telefony3[[#This Row],[nr]])=8,"komórkowy","zagraniczne"))</f>
        <v>stacjonarny</v>
      </c>
      <c r="F15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588" s="13">
        <v>3407358</v>
      </c>
      <c r="P1588" s="17">
        <v>42927</v>
      </c>
      <c r="Q1588" s="18">
        <v>0.56560185185185186</v>
      </c>
      <c r="R1588" s="18">
        <v>0.56677083333333333</v>
      </c>
      <c r="S1588" s="13" t="s">
        <v>9</v>
      </c>
      <c r="T1588" s="34">
        <v>2</v>
      </c>
      <c r="U1588" s="13"/>
    </row>
    <row r="1589" spans="1:21" hidden="1" x14ac:dyDescent="0.25">
      <c r="A1589">
        <v>9500083</v>
      </c>
      <c r="B1589" s="1">
        <v>42937</v>
      </c>
      <c r="C1589" s="2">
        <v>0.54631944444444447</v>
      </c>
      <c r="D1589" s="2">
        <v>0.55652777777777773</v>
      </c>
      <c r="E1589" t="str">
        <f>IF(LEN(telefony3[[#This Row],[nr]])=7,"stacjonarny",IF(LEN(telefony3[[#This Row],[nr]])=8,"komórkowy","zagraniczne"))</f>
        <v>stacjonarny</v>
      </c>
      <c r="F15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589" s="11">
        <v>6712006</v>
      </c>
      <c r="P1589" s="20">
        <v>42921</v>
      </c>
      <c r="Q1589" s="21">
        <v>0.56106481481481485</v>
      </c>
      <c r="R1589" s="21">
        <v>0.56716435185185188</v>
      </c>
      <c r="S1589" s="11" t="s">
        <v>9</v>
      </c>
      <c r="T1589" s="35">
        <v>9</v>
      </c>
      <c r="U1589" s="11"/>
    </row>
    <row r="1590" spans="1:21" hidden="1" x14ac:dyDescent="0.25">
      <c r="A1590">
        <v>16883712</v>
      </c>
      <c r="B1590" s="1">
        <v>42927</v>
      </c>
      <c r="C1590" s="2">
        <v>0.55070601851851853</v>
      </c>
      <c r="D1590" s="2">
        <v>0.55662037037037038</v>
      </c>
      <c r="E1590" t="str">
        <f>IF(LEN(telefony3[[#This Row],[nr]])=7,"stacjonarny",IF(LEN(telefony3[[#This Row],[nr]])=8,"komórkowy","zagraniczne"))</f>
        <v>komórkowy</v>
      </c>
      <c r="F15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590" s="13">
        <v>1500342</v>
      </c>
      <c r="P1590" s="17">
        <v>42937</v>
      </c>
      <c r="Q1590" s="18">
        <v>0.56297453703703704</v>
      </c>
      <c r="R1590" s="18">
        <v>0.56752314814814819</v>
      </c>
      <c r="S1590" s="13" t="s">
        <v>9</v>
      </c>
      <c r="T1590" s="34">
        <v>7</v>
      </c>
      <c r="U1590" s="13"/>
    </row>
    <row r="1591" spans="1:21" hidden="1" x14ac:dyDescent="0.25">
      <c r="A1591">
        <v>7551668</v>
      </c>
      <c r="B1591" s="1">
        <v>42942</v>
      </c>
      <c r="C1591" s="2">
        <v>0.55053240740740739</v>
      </c>
      <c r="D1591" s="2">
        <v>0.55672453703703706</v>
      </c>
      <c r="E1591" t="str">
        <f>IF(LEN(telefony3[[#This Row],[nr]])=7,"stacjonarny",IF(LEN(telefony3[[#This Row],[nr]])=8,"komórkowy","zagraniczne"))</f>
        <v>stacjonarny</v>
      </c>
      <c r="F15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591" s="11">
        <v>9398644</v>
      </c>
      <c r="P1591" s="20">
        <v>42928</v>
      </c>
      <c r="Q1591" s="21">
        <v>0.55717592592592591</v>
      </c>
      <c r="R1591" s="21">
        <v>0.56753472222222223</v>
      </c>
      <c r="S1591" s="11" t="s">
        <v>9</v>
      </c>
      <c r="T1591" s="35">
        <v>15</v>
      </c>
      <c r="U1591" s="11"/>
    </row>
    <row r="1592" spans="1:21" hidden="1" x14ac:dyDescent="0.25">
      <c r="A1592">
        <v>1233459</v>
      </c>
      <c r="B1592" s="1">
        <v>42928</v>
      </c>
      <c r="C1592" s="2">
        <v>0.55565972222222226</v>
      </c>
      <c r="D1592" s="2">
        <v>0.55674768518518514</v>
      </c>
      <c r="E1592" t="str">
        <f>IF(LEN(telefony3[[#This Row],[nr]])=7,"stacjonarny",IF(LEN(telefony3[[#This Row],[nr]])=8,"komórkowy","zagraniczne"))</f>
        <v>stacjonarny</v>
      </c>
      <c r="F15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592" s="13">
        <v>66800387</v>
      </c>
      <c r="P1592" s="17">
        <v>42940</v>
      </c>
      <c r="Q1592" s="18">
        <v>0.5634837962962963</v>
      </c>
      <c r="R1592" s="18">
        <v>0.56763888888888892</v>
      </c>
      <c r="S1592" s="13" t="s">
        <v>8</v>
      </c>
      <c r="T1592" s="34">
        <v>6</v>
      </c>
      <c r="U1592" s="13"/>
    </row>
    <row r="1593" spans="1:21" hidden="1" x14ac:dyDescent="0.25">
      <c r="A1593">
        <v>1319121</v>
      </c>
      <c r="B1593" s="1">
        <v>42922</v>
      </c>
      <c r="C1593" s="2">
        <v>0.55652777777777773</v>
      </c>
      <c r="D1593" s="2">
        <v>0.55682870370370374</v>
      </c>
      <c r="E1593" t="str">
        <f>IF(LEN(telefony3[[#This Row],[nr]])=7,"stacjonarny",IF(LEN(telefony3[[#This Row],[nr]])=8,"komórkowy","zagraniczne"))</f>
        <v>stacjonarny</v>
      </c>
      <c r="F15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593" s="11">
        <v>2235911</v>
      </c>
      <c r="P1593" s="20">
        <v>42923</v>
      </c>
      <c r="Q1593" s="21">
        <v>0.56019675925925927</v>
      </c>
      <c r="R1593" s="21">
        <v>0.56783564814814813</v>
      </c>
      <c r="S1593" s="11" t="s">
        <v>9</v>
      </c>
      <c r="T1593" s="35">
        <v>11</v>
      </c>
      <c r="U1593" s="11"/>
    </row>
    <row r="1594" spans="1:21" hidden="1" x14ac:dyDescent="0.25">
      <c r="A1594">
        <v>3826370863</v>
      </c>
      <c r="B1594" s="1">
        <v>42930</v>
      </c>
      <c r="C1594" s="2">
        <v>0.55155092592592592</v>
      </c>
      <c r="D1594" s="2">
        <v>0.55709490740740741</v>
      </c>
      <c r="E1594" t="str">
        <f>IF(LEN(telefony3[[#This Row],[nr]])=7,"stacjonarny",IF(LEN(telefony3[[#This Row],[nr]])=8,"komórkowy","zagraniczne"))</f>
        <v>zagraniczne</v>
      </c>
      <c r="F15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594" s="13">
        <v>3707498</v>
      </c>
      <c r="P1594" s="17">
        <v>42927</v>
      </c>
      <c r="Q1594" s="18">
        <v>0.55982638888888892</v>
      </c>
      <c r="R1594" s="18">
        <v>0.56802083333333331</v>
      </c>
      <c r="S1594" s="13" t="s">
        <v>9</v>
      </c>
      <c r="T1594" s="34">
        <v>12</v>
      </c>
      <c r="U1594" s="13"/>
    </row>
    <row r="1595" spans="1:21" hidden="1" x14ac:dyDescent="0.25">
      <c r="A1595">
        <v>54536153</v>
      </c>
      <c r="B1595" s="1">
        <v>42923</v>
      </c>
      <c r="C1595" s="2">
        <v>0.54858796296296297</v>
      </c>
      <c r="D1595" s="2">
        <v>0.55723379629629632</v>
      </c>
      <c r="E1595" t="str">
        <f>IF(LEN(telefony3[[#This Row],[nr]])=7,"stacjonarny",IF(LEN(telefony3[[#This Row],[nr]])=8,"komórkowy","zagraniczne"))</f>
        <v>komórkowy</v>
      </c>
      <c r="F15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595" s="11">
        <v>88664428</v>
      </c>
      <c r="P1595" s="20">
        <v>42928</v>
      </c>
      <c r="Q1595" s="21">
        <v>0.56527777777777777</v>
      </c>
      <c r="R1595" s="21">
        <v>0.56814814814814818</v>
      </c>
      <c r="S1595" s="11" t="s">
        <v>8</v>
      </c>
      <c r="T1595" s="35">
        <v>5</v>
      </c>
      <c r="U1595" s="11"/>
    </row>
    <row r="1596" spans="1:21" hidden="1" x14ac:dyDescent="0.25">
      <c r="A1596">
        <v>2005653</v>
      </c>
      <c r="B1596" s="1">
        <v>42934</v>
      </c>
      <c r="C1596" s="2">
        <v>0.55039351851851848</v>
      </c>
      <c r="D1596" s="2">
        <v>0.5572569444444444</v>
      </c>
      <c r="E1596" t="str">
        <f>IF(LEN(telefony3[[#This Row],[nr]])=7,"stacjonarny",IF(LEN(telefony3[[#This Row],[nr]])=8,"komórkowy","zagraniczne"))</f>
        <v>stacjonarny</v>
      </c>
      <c r="F15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596" s="13">
        <v>9304830</v>
      </c>
      <c r="P1596" s="17">
        <v>42922</v>
      </c>
      <c r="Q1596" s="18">
        <v>0.56671296296296292</v>
      </c>
      <c r="R1596" s="18">
        <v>0.56832175925925921</v>
      </c>
      <c r="S1596" s="13" t="s">
        <v>9</v>
      </c>
      <c r="T1596" s="34">
        <v>3</v>
      </c>
      <c r="U1596" s="13"/>
    </row>
    <row r="1597" spans="1:21" hidden="1" x14ac:dyDescent="0.25">
      <c r="A1597">
        <v>5244597</v>
      </c>
      <c r="B1597" s="1">
        <v>42934</v>
      </c>
      <c r="C1597" s="2">
        <v>0.55008101851851854</v>
      </c>
      <c r="D1597" s="2">
        <v>0.55730324074074078</v>
      </c>
      <c r="E1597" t="str">
        <f>IF(LEN(telefony3[[#This Row],[nr]])=7,"stacjonarny",IF(LEN(telefony3[[#This Row],[nr]])=8,"komórkowy","zagraniczne"))</f>
        <v>stacjonarny</v>
      </c>
      <c r="F15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597" s="11">
        <v>16977213</v>
      </c>
      <c r="P1597" s="20">
        <v>42933</v>
      </c>
      <c r="Q1597" s="21">
        <v>0.56462962962962959</v>
      </c>
      <c r="R1597" s="21">
        <v>0.56841435185185185</v>
      </c>
      <c r="S1597" s="11" t="s">
        <v>8</v>
      </c>
      <c r="T1597" s="35">
        <v>6</v>
      </c>
      <c r="U1597" s="11"/>
    </row>
    <row r="1598" spans="1:21" hidden="1" x14ac:dyDescent="0.25">
      <c r="A1598">
        <v>6194112</v>
      </c>
      <c r="B1598" s="1">
        <v>42935</v>
      </c>
      <c r="C1598" s="2">
        <v>0.55174768518518513</v>
      </c>
      <c r="D1598" s="2">
        <v>0.5575</v>
      </c>
      <c r="E1598" t="str">
        <f>IF(LEN(telefony3[[#This Row],[nr]])=7,"stacjonarny",IF(LEN(telefony3[[#This Row],[nr]])=8,"komórkowy","zagraniczne"))</f>
        <v>stacjonarny</v>
      </c>
      <c r="F15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598" s="13">
        <v>6999348</v>
      </c>
      <c r="P1598" s="17">
        <v>42934</v>
      </c>
      <c r="Q1598" s="18">
        <v>0.56714120370370369</v>
      </c>
      <c r="R1598" s="18">
        <v>0.56869212962962967</v>
      </c>
      <c r="S1598" s="13" t="s">
        <v>9</v>
      </c>
      <c r="T1598" s="34">
        <v>3</v>
      </c>
      <c r="U1598" s="13"/>
    </row>
    <row r="1599" spans="1:21" hidden="1" x14ac:dyDescent="0.25">
      <c r="A1599">
        <v>4791902</v>
      </c>
      <c r="B1599" s="1">
        <v>42943</v>
      </c>
      <c r="C1599" s="2">
        <v>0.55718749999999995</v>
      </c>
      <c r="D1599" s="2">
        <v>0.55753472222222222</v>
      </c>
      <c r="E1599" t="str">
        <f>IF(LEN(telefony3[[#This Row],[nr]])=7,"stacjonarny",IF(LEN(telefony3[[#This Row],[nr]])=8,"komórkowy","zagraniczne"))</f>
        <v>stacjonarny</v>
      </c>
      <c r="F15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599" s="11">
        <v>9183185</v>
      </c>
      <c r="P1599" s="20">
        <v>42941</v>
      </c>
      <c r="Q1599" s="21">
        <v>0.56643518518518521</v>
      </c>
      <c r="R1599" s="21">
        <v>0.5687268518518519</v>
      </c>
      <c r="S1599" s="11" t="s">
        <v>9</v>
      </c>
      <c r="T1599" s="35">
        <v>4</v>
      </c>
      <c r="U1599" s="11"/>
    </row>
    <row r="1600" spans="1:21" hidden="1" x14ac:dyDescent="0.25">
      <c r="A1600">
        <v>9088452</v>
      </c>
      <c r="B1600" s="1">
        <v>42919</v>
      </c>
      <c r="C1600" s="2">
        <v>0.55283564814814812</v>
      </c>
      <c r="D1600" s="2">
        <v>0.55756944444444445</v>
      </c>
      <c r="E1600" t="str">
        <f>IF(LEN(telefony3[[#This Row],[nr]])=7,"stacjonarny",IF(LEN(telefony3[[#This Row],[nr]])=8,"komórkowy","zagraniczne"))</f>
        <v>stacjonarny</v>
      </c>
      <c r="F16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600" s="13">
        <v>1640513</v>
      </c>
      <c r="P1600" s="17">
        <v>42944</v>
      </c>
      <c r="Q1600" s="18">
        <v>0.56162037037037038</v>
      </c>
      <c r="R1600" s="18">
        <v>0.56876157407407413</v>
      </c>
      <c r="S1600" s="13" t="s">
        <v>9</v>
      </c>
      <c r="T1600" s="34">
        <v>11</v>
      </c>
      <c r="U1600" s="13"/>
    </row>
    <row r="1601" spans="1:21" hidden="1" x14ac:dyDescent="0.25">
      <c r="A1601">
        <v>79698655</v>
      </c>
      <c r="B1601" s="1">
        <v>42947</v>
      </c>
      <c r="C1601" s="2">
        <v>0.55182870370370374</v>
      </c>
      <c r="D1601" s="2">
        <v>0.55775462962962963</v>
      </c>
      <c r="E1601" t="str">
        <f>IF(LEN(telefony3[[#This Row],[nr]])=7,"stacjonarny",IF(LEN(telefony3[[#This Row],[nr]])=8,"komórkowy","zagraniczne"))</f>
        <v>komórkowy</v>
      </c>
      <c r="F16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601" s="11">
        <v>9282666</v>
      </c>
      <c r="P1601" s="20">
        <v>42940</v>
      </c>
      <c r="Q1601" s="21">
        <v>0.56879629629629624</v>
      </c>
      <c r="R1601" s="21">
        <v>0.56934027777777774</v>
      </c>
      <c r="S1601" s="11" t="s">
        <v>9</v>
      </c>
      <c r="T1601" s="35">
        <v>1</v>
      </c>
      <c r="U1601" s="11"/>
    </row>
    <row r="1602" spans="1:21" hidden="1" x14ac:dyDescent="0.25">
      <c r="A1602">
        <v>4303945</v>
      </c>
      <c r="B1602" s="1">
        <v>42937</v>
      </c>
      <c r="C1602" s="2">
        <v>0.54953703703703705</v>
      </c>
      <c r="D1602" s="2">
        <v>0.55783564814814812</v>
      </c>
      <c r="E1602" t="str">
        <f>IF(LEN(telefony3[[#This Row],[nr]])=7,"stacjonarny",IF(LEN(telefony3[[#This Row],[nr]])=8,"komórkowy","zagraniczne"))</f>
        <v>stacjonarny</v>
      </c>
      <c r="F16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02" s="13">
        <v>2395447</v>
      </c>
      <c r="P1602" s="17">
        <v>42942</v>
      </c>
      <c r="Q1602" s="18">
        <v>0.56805555555555554</v>
      </c>
      <c r="R1602" s="18">
        <v>0.56937499999999996</v>
      </c>
      <c r="S1602" s="13" t="s">
        <v>9</v>
      </c>
      <c r="T1602" s="34">
        <v>2</v>
      </c>
      <c r="U1602" s="13"/>
    </row>
    <row r="1603" spans="1:21" hidden="1" x14ac:dyDescent="0.25">
      <c r="A1603">
        <v>2853860</v>
      </c>
      <c r="B1603" s="1">
        <v>42940</v>
      </c>
      <c r="C1603" s="2">
        <v>0.55491898148148144</v>
      </c>
      <c r="D1603" s="2">
        <v>0.55787037037037035</v>
      </c>
      <c r="E1603" t="str">
        <f>IF(LEN(telefony3[[#This Row],[nr]])=7,"stacjonarny",IF(LEN(telefony3[[#This Row],[nr]])=8,"komórkowy","zagraniczne"))</f>
        <v>stacjonarny</v>
      </c>
      <c r="F16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03" s="11">
        <v>5252835</v>
      </c>
      <c r="P1603" s="20">
        <v>42928</v>
      </c>
      <c r="Q1603" s="21">
        <v>0.55907407407407406</v>
      </c>
      <c r="R1603" s="21">
        <v>0.56937499999999996</v>
      </c>
      <c r="S1603" s="11" t="s">
        <v>9</v>
      </c>
      <c r="T1603" s="35">
        <v>15</v>
      </c>
      <c r="U1603" s="11"/>
    </row>
    <row r="1604" spans="1:21" hidden="1" x14ac:dyDescent="0.25">
      <c r="A1604">
        <v>73350537</v>
      </c>
      <c r="B1604" s="1">
        <v>42919</v>
      </c>
      <c r="C1604" s="2">
        <v>0.55722222222222217</v>
      </c>
      <c r="D1604" s="2">
        <v>0.55787037037037035</v>
      </c>
      <c r="E1604" t="str">
        <f>IF(LEN(telefony3[[#This Row],[nr]])=7,"stacjonarny",IF(LEN(telefony3[[#This Row],[nr]])=8,"komórkowy","zagraniczne"))</f>
        <v>komórkowy</v>
      </c>
      <c r="F16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04" s="13">
        <v>4111617</v>
      </c>
      <c r="P1604" s="17">
        <v>42928</v>
      </c>
      <c r="Q1604" s="18">
        <v>0.56555555555555559</v>
      </c>
      <c r="R1604" s="18">
        <v>0.5697106481481482</v>
      </c>
      <c r="S1604" s="13" t="s">
        <v>9</v>
      </c>
      <c r="T1604" s="34">
        <v>6</v>
      </c>
      <c r="U1604" s="13"/>
    </row>
    <row r="1605" spans="1:21" hidden="1" x14ac:dyDescent="0.25">
      <c r="A1605">
        <v>7415603</v>
      </c>
      <c r="B1605" s="1">
        <v>42919</v>
      </c>
      <c r="C1605" s="2">
        <v>0.54848379629629629</v>
      </c>
      <c r="D1605" s="2">
        <v>0.5578819444444445</v>
      </c>
      <c r="E1605" t="str">
        <f>IF(LEN(telefony3[[#This Row],[nr]])=7,"stacjonarny",IF(LEN(telefony3[[#This Row],[nr]])=8,"komórkowy","zagraniczne"))</f>
        <v>stacjonarny</v>
      </c>
      <c r="F16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05" s="11">
        <v>38535407</v>
      </c>
      <c r="P1605" s="20">
        <v>42921</v>
      </c>
      <c r="Q1605" s="21">
        <v>0.56568287037037035</v>
      </c>
      <c r="R1605" s="21">
        <v>0.56981481481481477</v>
      </c>
      <c r="S1605" s="11" t="s">
        <v>8</v>
      </c>
      <c r="T1605" s="35">
        <v>6</v>
      </c>
      <c r="U1605" s="11"/>
    </row>
    <row r="1606" spans="1:21" hidden="1" x14ac:dyDescent="0.25">
      <c r="A1606">
        <v>43277353</v>
      </c>
      <c r="B1606" s="1">
        <v>42933</v>
      </c>
      <c r="C1606" s="2">
        <v>0.55519675925925926</v>
      </c>
      <c r="D1606" s="2">
        <v>0.55809027777777775</v>
      </c>
      <c r="E1606" t="str">
        <f>IF(LEN(telefony3[[#This Row],[nr]])=7,"stacjonarny",IF(LEN(telefony3[[#This Row],[nr]])=8,"komórkowy","zagraniczne"))</f>
        <v>komórkowy</v>
      </c>
      <c r="F16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06" s="13">
        <v>9664191</v>
      </c>
      <c r="P1606" s="17">
        <v>42941</v>
      </c>
      <c r="Q1606" s="18">
        <v>0.56974537037037032</v>
      </c>
      <c r="R1606" s="18">
        <v>0.57015046296296301</v>
      </c>
      <c r="S1606" s="13" t="s">
        <v>9</v>
      </c>
      <c r="T1606" s="34">
        <v>1</v>
      </c>
      <c r="U1606" s="13"/>
    </row>
    <row r="1607" spans="1:21" hidden="1" x14ac:dyDescent="0.25">
      <c r="A1607">
        <v>6813775</v>
      </c>
      <c r="B1607" s="1">
        <v>42923</v>
      </c>
      <c r="C1607" s="2">
        <v>0.55363425925925924</v>
      </c>
      <c r="D1607" s="2">
        <v>0.55819444444444444</v>
      </c>
      <c r="E1607" t="str">
        <f>IF(LEN(telefony3[[#This Row],[nr]])=7,"stacjonarny",IF(LEN(telefony3[[#This Row],[nr]])=8,"komórkowy","zagraniczne"))</f>
        <v>stacjonarny</v>
      </c>
      <c r="F16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607" s="11">
        <v>1365581</v>
      </c>
      <c r="P1607" s="20">
        <v>42940</v>
      </c>
      <c r="Q1607" s="21">
        <v>0.56196759259259255</v>
      </c>
      <c r="R1607" s="21">
        <v>0.57019675925925928</v>
      </c>
      <c r="S1607" s="11" t="s">
        <v>9</v>
      </c>
      <c r="T1607" s="35">
        <v>12</v>
      </c>
      <c r="U1607" s="11"/>
    </row>
    <row r="1608" spans="1:21" hidden="1" x14ac:dyDescent="0.25">
      <c r="A1608">
        <v>1973826522</v>
      </c>
      <c r="B1608" s="1">
        <v>42920</v>
      </c>
      <c r="C1608" s="2">
        <v>0.5553703703703704</v>
      </c>
      <c r="D1608" s="2">
        <v>0.55833333333333335</v>
      </c>
      <c r="E1608" t="str">
        <f>IF(LEN(telefony3[[#This Row],[nr]])=7,"stacjonarny",IF(LEN(telefony3[[#This Row],[nr]])=8,"komórkowy","zagraniczne"))</f>
        <v>zagraniczne</v>
      </c>
      <c r="F16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08" s="13">
        <v>2289072</v>
      </c>
      <c r="P1608" s="17">
        <v>42936</v>
      </c>
      <c r="Q1608" s="18">
        <v>0.56320601851851848</v>
      </c>
      <c r="R1608" s="18">
        <v>0.57020833333333332</v>
      </c>
      <c r="S1608" s="13" t="s">
        <v>9</v>
      </c>
      <c r="T1608" s="34">
        <v>11</v>
      </c>
      <c r="U1608" s="13"/>
    </row>
    <row r="1609" spans="1:21" hidden="1" x14ac:dyDescent="0.25">
      <c r="A1609">
        <v>8270097</v>
      </c>
      <c r="B1609" s="1">
        <v>42926</v>
      </c>
      <c r="C1609" s="2">
        <v>0.55650462962962965</v>
      </c>
      <c r="D1609" s="2">
        <v>0.55850694444444449</v>
      </c>
      <c r="E1609" t="str">
        <f>IF(LEN(telefony3[[#This Row],[nr]])=7,"stacjonarny",IF(LEN(telefony3[[#This Row],[nr]])=8,"komórkowy","zagraniczne"))</f>
        <v>stacjonarny</v>
      </c>
      <c r="F16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09" s="11">
        <v>8768896</v>
      </c>
      <c r="P1609" s="20">
        <v>42922</v>
      </c>
      <c r="Q1609" s="21">
        <v>0.55982638888888892</v>
      </c>
      <c r="R1609" s="21">
        <v>0.57039351851851849</v>
      </c>
      <c r="S1609" s="11" t="s">
        <v>9</v>
      </c>
      <c r="T1609" s="35">
        <v>16</v>
      </c>
      <c r="U1609" s="11"/>
    </row>
    <row r="1610" spans="1:21" hidden="1" x14ac:dyDescent="0.25">
      <c r="A1610">
        <v>8679036</v>
      </c>
      <c r="B1610" s="1">
        <v>42936</v>
      </c>
      <c r="C1610" s="2">
        <v>0.55827546296296293</v>
      </c>
      <c r="D1610" s="2">
        <v>0.55864583333333329</v>
      </c>
      <c r="E1610" t="str">
        <f>IF(LEN(telefony3[[#This Row],[nr]])=7,"stacjonarny",IF(LEN(telefony3[[#This Row],[nr]])=8,"komórkowy","zagraniczne"))</f>
        <v>stacjonarny</v>
      </c>
      <c r="F16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10" s="13">
        <v>24290062</v>
      </c>
      <c r="P1610" s="17">
        <v>42930</v>
      </c>
      <c r="Q1610" s="18">
        <v>0.56141203703703701</v>
      </c>
      <c r="R1610" s="18">
        <v>0.57055555555555559</v>
      </c>
      <c r="S1610" s="13" t="s">
        <v>8</v>
      </c>
      <c r="T1610" s="34">
        <v>14</v>
      </c>
      <c r="U1610" s="13"/>
    </row>
    <row r="1611" spans="1:21" hidden="1" x14ac:dyDescent="0.25">
      <c r="A1611">
        <v>4600571814</v>
      </c>
      <c r="B1611" s="1">
        <v>42921</v>
      </c>
      <c r="C1611" s="2">
        <v>0.55166666666666664</v>
      </c>
      <c r="D1611" s="2">
        <v>0.55865740740740744</v>
      </c>
      <c r="E1611" t="str">
        <f>IF(LEN(telefony3[[#This Row],[nr]])=7,"stacjonarny",IF(LEN(telefony3[[#This Row],[nr]])=8,"komórkowy","zagraniczne"))</f>
        <v>zagraniczne</v>
      </c>
      <c r="F16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11" s="11">
        <v>2028923</v>
      </c>
      <c r="P1611" s="20">
        <v>42919</v>
      </c>
      <c r="Q1611" s="21">
        <v>0.56800925925925927</v>
      </c>
      <c r="R1611" s="21">
        <v>0.57093749999999999</v>
      </c>
      <c r="S1611" s="11" t="s">
        <v>9</v>
      </c>
      <c r="T1611" s="35">
        <v>5</v>
      </c>
      <c r="U1611" s="11"/>
    </row>
    <row r="1612" spans="1:21" hidden="1" x14ac:dyDescent="0.25">
      <c r="A1612">
        <v>26699217</v>
      </c>
      <c r="B1612" s="1">
        <v>42929</v>
      </c>
      <c r="C1612" s="2">
        <v>0.5471759259259259</v>
      </c>
      <c r="D1612" s="2">
        <v>0.55871527777777774</v>
      </c>
      <c r="E1612" t="str">
        <f>IF(LEN(telefony3[[#This Row],[nr]])=7,"stacjonarny",IF(LEN(telefony3[[#This Row],[nr]])=8,"komórkowy","zagraniczne"))</f>
        <v>komórkowy</v>
      </c>
      <c r="F16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612" s="13">
        <v>1829028</v>
      </c>
      <c r="P1612" s="17">
        <v>42940</v>
      </c>
      <c r="Q1612" s="18">
        <v>0.5602893518518518</v>
      </c>
      <c r="R1612" s="18">
        <v>0.57128472222222226</v>
      </c>
      <c r="S1612" s="13" t="s">
        <v>9</v>
      </c>
      <c r="T1612" s="34">
        <v>16</v>
      </c>
      <c r="U1612" s="13"/>
    </row>
    <row r="1613" spans="1:21" hidden="1" x14ac:dyDescent="0.25">
      <c r="A1613">
        <v>20220216</v>
      </c>
      <c r="B1613" s="1">
        <v>42921</v>
      </c>
      <c r="C1613" s="2">
        <v>0.54857638888888893</v>
      </c>
      <c r="D1613" s="2">
        <v>0.55879629629629635</v>
      </c>
      <c r="E1613" t="str">
        <f>IF(LEN(telefony3[[#This Row],[nr]])=7,"stacjonarny",IF(LEN(telefony3[[#This Row],[nr]])=8,"komórkowy","zagraniczne"))</f>
        <v>komórkowy</v>
      </c>
      <c r="F16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13" s="11">
        <v>5251861</v>
      </c>
      <c r="P1613" s="20">
        <v>42927</v>
      </c>
      <c r="Q1613" s="21">
        <v>0.56940972222222219</v>
      </c>
      <c r="R1613" s="21">
        <v>0.57149305555555552</v>
      </c>
      <c r="S1613" s="11" t="s">
        <v>9</v>
      </c>
      <c r="T1613" s="35">
        <v>3</v>
      </c>
      <c r="U1613" s="11"/>
    </row>
    <row r="1614" spans="1:21" hidden="1" x14ac:dyDescent="0.25">
      <c r="A1614">
        <v>29880225</v>
      </c>
      <c r="B1614" s="1">
        <v>42943</v>
      </c>
      <c r="C1614" s="2">
        <v>0.55174768518518513</v>
      </c>
      <c r="D1614" s="2">
        <v>0.55920138888888893</v>
      </c>
      <c r="E1614" t="str">
        <f>IF(LEN(telefony3[[#This Row],[nr]])=7,"stacjonarny",IF(LEN(telefony3[[#This Row],[nr]])=8,"komórkowy","zagraniczne"))</f>
        <v>komórkowy</v>
      </c>
      <c r="F16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14" s="13">
        <v>2304726</v>
      </c>
      <c r="P1614" s="17">
        <v>42941</v>
      </c>
      <c r="Q1614" s="18">
        <v>0.56620370370370365</v>
      </c>
      <c r="R1614" s="18">
        <v>0.57226851851851857</v>
      </c>
      <c r="S1614" s="13" t="s">
        <v>9</v>
      </c>
      <c r="T1614" s="34">
        <v>9</v>
      </c>
      <c r="U1614" s="13"/>
    </row>
    <row r="1615" spans="1:21" hidden="1" x14ac:dyDescent="0.25">
      <c r="A1615">
        <v>3390459</v>
      </c>
      <c r="B1615" s="1">
        <v>42928</v>
      </c>
      <c r="C1615" s="2">
        <v>0.55869212962962966</v>
      </c>
      <c r="D1615" s="2">
        <v>0.55922453703703701</v>
      </c>
      <c r="E1615" t="str">
        <f>IF(LEN(telefony3[[#This Row],[nr]])=7,"stacjonarny",IF(LEN(telefony3[[#This Row],[nr]])=8,"komórkowy","zagraniczne"))</f>
        <v>stacjonarny</v>
      </c>
      <c r="F16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15" s="11">
        <v>1927908</v>
      </c>
      <c r="P1615" s="20">
        <v>42947</v>
      </c>
      <c r="Q1615" s="21">
        <v>0.56452546296296291</v>
      </c>
      <c r="R1615" s="21">
        <v>0.5725231481481482</v>
      </c>
      <c r="S1615" s="11" t="s">
        <v>9</v>
      </c>
      <c r="T1615" s="35">
        <v>12</v>
      </c>
      <c r="U1615" s="11"/>
    </row>
    <row r="1616" spans="1:21" hidden="1" x14ac:dyDescent="0.25">
      <c r="A1616">
        <v>9603024</v>
      </c>
      <c r="B1616" s="1">
        <v>42944</v>
      </c>
      <c r="C1616" s="2">
        <v>0.55806712962962968</v>
      </c>
      <c r="D1616" s="2">
        <v>0.55923611111111116</v>
      </c>
      <c r="E1616" t="str">
        <f>IF(LEN(telefony3[[#This Row],[nr]])=7,"stacjonarny",IF(LEN(telefony3[[#This Row],[nr]])=8,"komórkowy","zagraniczne"))</f>
        <v>stacjonarny</v>
      </c>
      <c r="F16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16" s="13">
        <v>2653312</v>
      </c>
      <c r="P1616" s="17">
        <v>42933</v>
      </c>
      <c r="Q1616" s="18">
        <v>0.56893518518518515</v>
      </c>
      <c r="R1616" s="18">
        <v>0.57289351851851855</v>
      </c>
      <c r="S1616" s="13" t="s">
        <v>9</v>
      </c>
      <c r="T1616" s="34">
        <v>6</v>
      </c>
      <c r="U1616" s="13"/>
    </row>
    <row r="1617" spans="1:21" hidden="1" x14ac:dyDescent="0.25">
      <c r="A1617">
        <v>38823305</v>
      </c>
      <c r="B1617" s="1">
        <v>42933</v>
      </c>
      <c r="C1617" s="2">
        <v>0.54907407407407405</v>
      </c>
      <c r="D1617" s="2">
        <v>0.55969907407407404</v>
      </c>
      <c r="E1617" t="str">
        <f>IF(LEN(telefony3[[#This Row],[nr]])=7,"stacjonarny",IF(LEN(telefony3[[#This Row],[nr]])=8,"komórkowy","zagraniczne"))</f>
        <v>komórkowy</v>
      </c>
      <c r="F16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17" s="11">
        <v>7975900</v>
      </c>
      <c r="P1617" s="20">
        <v>42947</v>
      </c>
      <c r="Q1617" s="21">
        <v>0.56582175925925926</v>
      </c>
      <c r="R1617" s="21">
        <v>0.57314814814814818</v>
      </c>
      <c r="S1617" s="11" t="s">
        <v>9</v>
      </c>
      <c r="T1617" s="35">
        <v>11</v>
      </c>
      <c r="U1617" s="11"/>
    </row>
    <row r="1618" spans="1:21" hidden="1" x14ac:dyDescent="0.25">
      <c r="A1618">
        <v>8870498</v>
      </c>
      <c r="B1618" s="1">
        <v>42926</v>
      </c>
      <c r="C1618" s="2">
        <v>0.55046296296296293</v>
      </c>
      <c r="D1618" s="2">
        <v>0.55986111111111114</v>
      </c>
      <c r="E1618" t="str">
        <f>IF(LEN(telefony3[[#This Row],[nr]])=7,"stacjonarny",IF(LEN(telefony3[[#This Row],[nr]])=8,"komórkowy","zagraniczne"))</f>
        <v>stacjonarny</v>
      </c>
      <c r="F16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18" s="13">
        <v>4187727</v>
      </c>
      <c r="P1618" s="17">
        <v>42933</v>
      </c>
      <c r="Q1618" s="18">
        <v>0.57038194444444446</v>
      </c>
      <c r="R1618" s="18">
        <v>0.57341435185185186</v>
      </c>
      <c r="S1618" s="13" t="s">
        <v>9</v>
      </c>
      <c r="T1618" s="34">
        <v>5</v>
      </c>
      <c r="U1618" s="13"/>
    </row>
    <row r="1619" spans="1:21" hidden="1" x14ac:dyDescent="0.25">
      <c r="A1619">
        <v>79890857</v>
      </c>
      <c r="B1619" s="1">
        <v>42921</v>
      </c>
      <c r="C1619" s="2">
        <v>0.54859953703703701</v>
      </c>
      <c r="D1619" s="2">
        <v>0.55990740740740741</v>
      </c>
      <c r="E1619" t="str">
        <f>IF(LEN(telefony3[[#This Row],[nr]])=7,"stacjonarny",IF(LEN(telefony3[[#This Row],[nr]])=8,"komórkowy","zagraniczne"))</f>
        <v>komórkowy</v>
      </c>
      <c r="F16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619" s="11">
        <v>88929925</v>
      </c>
      <c r="P1619" s="20">
        <v>42926</v>
      </c>
      <c r="Q1619" s="21">
        <v>0.56688657407407406</v>
      </c>
      <c r="R1619" s="21">
        <v>0.57342592592592589</v>
      </c>
      <c r="S1619" s="11" t="s">
        <v>8</v>
      </c>
      <c r="T1619" s="35">
        <v>10</v>
      </c>
      <c r="U1619" s="11"/>
    </row>
    <row r="1620" spans="1:21" hidden="1" x14ac:dyDescent="0.25">
      <c r="A1620">
        <v>5387521845</v>
      </c>
      <c r="B1620" s="1">
        <v>42947</v>
      </c>
      <c r="C1620" s="2">
        <v>0.55717592592592591</v>
      </c>
      <c r="D1620" s="2">
        <v>0.56000000000000005</v>
      </c>
      <c r="E1620" t="str">
        <f>IF(LEN(telefony3[[#This Row],[nr]])=7,"stacjonarny",IF(LEN(telefony3[[#This Row],[nr]])=8,"komórkowy","zagraniczne"))</f>
        <v>zagraniczne</v>
      </c>
      <c r="F16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20" s="13">
        <v>47855743</v>
      </c>
      <c r="P1620" s="17">
        <v>42929</v>
      </c>
      <c r="Q1620" s="18">
        <v>0.56371527777777775</v>
      </c>
      <c r="R1620" s="18">
        <v>0.57344907407407408</v>
      </c>
      <c r="S1620" s="13" t="s">
        <v>8</v>
      </c>
      <c r="T1620" s="34">
        <v>15</v>
      </c>
      <c r="U1620" s="13"/>
    </row>
    <row r="1621" spans="1:21" hidden="1" x14ac:dyDescent="0.25">
      <c r="A1621">
        <v>5094248</v>
      </c>
      <c r="B1621" s="1">
        <v>42928</v>
      </c>
      <c r="C1621" s="2">
        <v>0.55118055555555556</v>
      </c>
      <c r="D1621" s="2">
        <v>0.56003472222222217</v>
      </c>
      <c r="E1621" t="str">
        <f>IF(LEN(telefony3[[#This Row],[nr]])=7,"stacjonarny",IF(LEN(telefony3[[#This Row],[nr]])=8,"komórkowy","zagraniczne"))</f>
        <v>stacjonarny</v>
      </c>
      <c r="F16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621" s="11">
        <v>97997759</v>
      </c>
      <c r="P1621" s="20">
        <v>42941</v>
      </c>
      <c r="Q1621" s="21">
        <v>0.57335648148148144</v>
      </c>
      <c r="R1621" s="21">
        <v>0.5735069444444445</v>
      </c>
      <c r="S1621" s="11" t="s">
        <v>8</v>
      </c>
      <c r="T1621" s="35">
        <v>1</v>
      </c>
      <c r="U1621" s="11"/>
    </row>
    <row r="1622" spans="1:21" hidden="1" x14ac:dyDescent="0.25">
      <c r="A1622">
        <v>6146223</v>
      </c>
      <c r="B1622" s="1">
        <v>42941</v>
      </c>
      <c r="C1622" s="2">
        <v>0.55517361111111108</v>
      </c>
      <c r="D1622" s="2">
        <v>0.56013888888888885</v>
      </c>
      <c r="E1622" t="str">
        <f>IF(LEN(telefony3[[#This Row],[nr]])=7,"stacjonarny",IF(LEN(telefony3[[#This Row],[nr]])=8,"komórkowy","zagraniczne"))</f>
        <v>stacjonarny</v>
      </c>
      <c r="F16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622" s="13">
        <v>6772052</v>
      </c>
      <c r="P1622" s="17">
        <v>42920</v>
      </c>
      <c r="Q1622" s="18">
        <v>0.57204861111111116</v>
      </c>
      <c r="R1622" s="18">
        <v>0.57371527777777775</v>
      </c>
      <c r="S1622" s="13" t="s">
        <v>9</v>
      </c>
      <c r="T1622" s="34">
        <v>3</v>
      </c>
      <c r="U1622" s="13"/>
    </row>
    <row r="1623" spans="1:21" hidden="1" x14ac:dyDescent="0.25">
      <c r="A1623">
        <v>8063487</v>
      </c>
      <c r="B1623" s="1">
        <v>42922</v>
      </c>
      <c r="C1623" s="2">
        <v>0.55269675925925921</v>
      </c>
      <c r="D1623" s="2">
        <v>0.56017361111111108</v>
      </c>
      <c r="E1623" t="str">
        <f>IF(LEN(telefony3[[#This Row],[nr]])=7,"stacjonarny",IF(LEN(telefony3[[#This Row],[nr]])=8,"komórkowy","zagraniczne"))</f>
        <v>stacjonarny</v>
      </c>
      <c r="F16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23" s="11">
        <v>7792980</v>
      </c>
      <c r="P1623" s="20">
        <v>42926</v>
      </c>
      <c r="Q1623" s="21">
        <v>0.56234953703703705</v>
      </c>
      <c r="R1623" s="21">
        <v>0.57378472222222221</v>
      </c>
      <c r="S1623" s="11" t="s">
        <v>9</v>
      </c>
      <c r="T1623" s="35">
        <v>17</v>
      </c>
      <c r="U1623" s="11"/>
    </row>
    <row r="1624" spans="1:21" hidden="1" x14ac:dyDescent="0.25">
      <c r="A1624">
        <v>4030817</v>
      </c>
      <c r="B1624" s="1">
        <v>42943</v>
      </c>
      <c r="C1624" s="2">
        <v>0.55092592592592593</v>
      </c>
      <c r="D1624" s="2">
        <v>0.56030092592592595</v>
      </c>
      <c r="E1624" t="str">
        <f>IF(LEN(telefony3[[#This Row],[nr]])=7,"stacjonarny",IF(LEN(telefony3[[#This Row],[nr]])=8,"komórkowy","zagraniczne"))</f>
        <v>stacjonarny</v>
      </c>
      <c r="F16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24" s="13">
        <v>1462418</v>
      </c>
      <c r="P1624" s="17">
        <v>42944</v>
      </c>
      <c r="Q1624" s="18">
        <v>0.57186342592592587</v>
      </c>
      <c r="R1624" s="18">
        <v>0.57379629629629625</v>
      </c>
      <c r="S1624" s="13" t="s">
        <v>9</v>
      </c>
      <c r="T1624" s="34">
        <v>3</v>
      </c>
      <c r="U1624" s="13"/>
    </row>
    <row r="1625" spans="1:21" hidden="1" x14ac:dyDescent="0.25">
      <c r="A1625">
        <v>1025756</v>
      </c>
      <c r="B1625" s="1">
        <v>42943</v>
      </c>
      <c r="C1625" s="2">
        <v>0.55116898148148152</v>
      </c>
      <c r="D1625" s="2">
        <v>0.56047453703703709</v>
      </c>
      <c r="E1625" t="str">
        <f>IF(LEN(telefony3[[#This Row],[nr]])=7,"stacjonarny",IF(LEN(telefony3[[#This Row],[nr]])=8,"komórkowy","zagraniczne"))</f>
        <v>stacjonarny</v>
      </c>
      <c r="F16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25" s="11">
        <v>39921944</v>
      </c>
      <c r="P1625" s="20">
        <v>42928</v>
      </c>
      <c r="Q1625" s="21">
        <v>0.56398148148148153</v>
      </c>
      <c r="R1625" s="21">
        <v>0.57387731481481485</v>
      </c>
      <c r="S1625" s="11" t="s">
        <v>8</v>
      </c>
      <c r="T1625" s="35">
        <v>15</v>
      </c>
      <c r="U1625" s="11"/>
    </row>
    <row r="1626" spans="1:21" hidden="1" x14ac:dyDescent="0.25">
      <c r="A1626">
        <v>9418587</v>
      </c>
      <c r="B1626" s="1">
        <v>42935</v>
      </c>
      <c r="C1626" s="2">
        <v>0.5591666666666667</v>
      </c>
      <c r="D1626" s="2">
        <v>0.56074074074074076</v>
      </c>
      <c r="E1626" t="str">
        <f>IF(LEN(telefony3[[#This Row],[nr]])=7,"stacjonarny",IF(LEN(telefony3[[#This Row],[nr]])=8,"komórkowy","zagraniczne"))</f>
        <v>stacjonarny</v>
      </c>
      <c r="F16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26" s="13">
        <v>7933399</v>
      </c>
      <c r="P1626" s="17">
        <v>42929</v>
      </c>
      <c r="Q1626" s="18">
        <v>0.57054398148148144</v>
      </c>
      <c r="R1626" s="18">
        <v>0.57388888888888889</v>
      </c>
      <c r="S1626" s="13" t="s">
        <v>9</v>
      </c>
      <c r="T1626" s="34">
        <v>5</v>
      </c>
      <c r="U1626" s="13"/>
    </row>
    <row r="1627" spans="1:21" hidden="1" x14ac:dyDescent="0.25">
      <c r="A1627">
        <v>26463662</v>
      </c>
      <c r="B1627" s="1">
        <v>42940</v>
      </c>
      <c r="C1627" s="2">
        <v>0.55153935185185188</v>
      </c>
      <c r="D1627" s="2">
        <v>0.56090277777777775</v>
      </c>
      <c r="E1627" t="str">
        <f>IF(LEN(telefony3[[#This Row],[nr]])=7,"stacjonarny",IF(LEN(telefony3[[#This Row],[nr]])=8,"komórkowy","zagraniczne"))</f>
        <v>komórkowy</v>
      </c>
      <c r="F16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27" s="11">
        <v>3382728</v>
      </c>
      <c r="P1627" s="20">
        <v>42928</v>
      </c>
      <c r="Q1627" s="21">
        <v>0.56953703703703706</v>
      </c>
      <c r="R1627" s="21">
        <v>0.57401620370370365</v>
      </c>
      <c r="S1627" s="11" t="s">
        <v>9</v>
      </c>
      <c r="T1627" s="35">
        <v>7</v>
      </c>
      <c r="U1627" s="11"/>
    </row>
    <row r="1628" spans="1:21" hidden="1" x14ac:dyDescent="0.25">
      <c r="A1628">
        <v>3189059</v>
      </c>
      <c r="B1628" s="1">
        <v>42942</v>
      </c>
      <c r="C1628" s="2">
        <v>0.55462962962962958</v>
      </c>
      <c r="D1628" s="2">
        <v>0.56101851851851847</v>
      </c>
      <c r="E1628" t="str">
        <f>IF(LEN(telefony3[[#This Row],[nr]])=7,"stacjonarny",IF(LEN(telefony3[[#This Row],[nr]])=8,"komórkowy","zagraniczne"))</f>
        <v>stacjonarny</v>
      </c>
      <c r="F16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628" s="13">
        <v>9091369</v>
      </c>
      <c r="P1628" s="17">
        <v>42928</v>
      </c>
      <c r="Q1628" s="18">
        <v>0.57231481481481483</v>
      </c>
      <c r="R1628" s="18">
        <v>0.57403935185185184</v>
      </c>
      <c r="S1628" s="13" t="s">
        <v>9</v>
      </c>
      <c r="T1628" s="34">
        <v>3</v>
      </c>
      <c r="U1628" s="13"/>
    </row>
    <row r="1629" spans="1:21" hidden="1" x14ac:dyDescent="0.25">
      <c r="A1629">
        <v>18036364</v>
      </c>
      <c r="B1629" s="1">
        <v>42921</v>
      </c>
      <c r="C1629" s="2">
        <v>0.55847222222222226</v>
      </c>
      <c r="D1629" s="2">
        <v>0.56166666666666665</v>
      </c>
      <c r="E1629" t="str">
        <f>IF(LEN(telefony3[[#This Row],[nr]])=7,"stacjonarny",IF(LEN(telefony3[[#This Row],[nr]])=8,"komórkowy","zagraniczne"))</f>
        <v>komórkowy</v>
      </c>
      <c r="F16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29" s="11">
        <v>5221005</v>
      </c>
      <c r="P1629" s="20">
        <v>42940</v>
      </c>
      <c r="Q1629" s="21">
        <v>0.57321759259259264</v>
      </c>
      <c r="R1629" s="21">
        <v>0.57461805555555556</v>
      </c>
      <c r="S1629" s="11" t="s">
        <v>9</v>
      </c>
      <c r="T1629" s="35">
        <v>3</v>
      </c>
      <c r="U1629" s="11"/>
    </row>
    <row r="1630" spans="1:21" hidden="1" x14ac:dyDescent="0.25">
      <c r="A1630">
        <v>83707586</v>
      </c>
      <c r="B1630" s="1">
        <v>42919</v>
      </c>
      <c r="C1630" s="2">
        <v>0.55803240740740745</v>
      </c>
      <c r="D1630" s="2">
        <v>0.56174768518518514</v>
      </c>
      <c r="E1630" t="str">
        <f>IF(LEN(telefony3[[#This Row],[nr]])=7,"stacjonarny",IF(LEN(telefony3[[#This Row],[nr]])=8,"komórkowy","zagraniczne"))</f>
        <v>komórkowy</v>
      </c>
      <c r="F16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30" s="13">
        <v>3757504</v>
      </c>
      <c r="P1630" s="17">
        <v>42936</v>
      </c>
      <c r="Q1630" s="18">
        <v>0.57105324074074071</v>
      </c>
      <c r="R1630" s="18">
        <v>0.57465277777777779</v>
      </c>
      <c r="S1630" s="13" t="s">
        <v>9</v>
      </c>
      <c r="T1630" s="34">
        <v>6</v>
      </c>
      <c r="U1630" s="13"/>
    </row>
    <row r="1631" spans="1:21" hidden="1" x14ac:dyDescent="0.25">
      <c r="A1631">
        <v>4273704</v>
      </c>
      <c r="B1631" s="1">
        <v>42927</v>
      </c>
      <c r="C1631" s="2">
        <v>0.554224537037037</v>
      </c>
      <c r="D1631" s="2">
        <v>0.56221064814814814</v>
      </c>
      <c r="E1631" t="str">
        <f>IF(LEN(telefony3[[#This Row],[nr]])=7,"stacjonarny",IF(LEN(telefony3[[#This Row],[nr]])=8,"komórkowy","zagraniczne"))</f>
        <v>stacjonarny</v>
      </c>
      <c r="F16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31" s="11">
        <v>5646830</v>
      </c>
      <c r="P1631" s="20">
        <v>42921</v>
      </c>
      <c r="Q1631" s="21">
        <v>0.56361111111111106</v>
      </c>
      <c r="R1631" s="21">
        <v>0.57469907407407406</v>
      </c>
      <c r="S1631" s="11" t="s">
        <v>9</v>
      </c>
      <c r="T1631" s="35">
        <v>16</v>
      </c>
      <c r="U1631" s="11"/>
    </row>
    <row r="1632" spans="1:21" hidden="1" x14ac:dyDescent="0.25">
      <c r="A1632">
        <v>84589848</v>
      </c>
      <c r="B1632" s="1">
        <v>42947</v>
      </c>
      <c r="C1632" s="2">
        <v>0.56119212962962961</v>
      </c>
      <c r="D1632" s="2">
        <v>0.56221064814814814</v>
      </c>
      <c r="E1632" t="str">
        <f>IF(LEN(telefony3[[#This Row],[nr]])=7,"stacjonarny",IF(LEN(telefony3[[#This Row],[nr]])=8,"komórkowy","zagraniczne"))</f>
        <v>komórkowy</v>
      </c>
      <c r="F16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32" s="13">
        <v>13221411</v>
      </c>
      <c r="P1632" s="17">
        <v>42933</v>
      </c>
      <c r="Q1632" s="18">
        <v>0.56511574074074078</v>
      </c>
      <c r="R1632" s="18">
        <v>0.57498842592592592</v>
      </c>
      <c r="S1632" s="13" t="s">
        <v>8</v>
      </c>
      <c r="T1632" s="34">
        <v>15</v>
      </c>
      <c r="U1632" s="13"/>
    </row>
    <row r="1633" spans="1:21" hidden="1" x14ac:dyDescent="0.25">
      <c r="A1633">
        <v>6979384</v>
      </c>
      <c r="B1633" s="1">
        <v>42929</v>
      </c>
      <c r="C1633" s="2">
        <v>0.55315972222222221</v>
      </c>
      <c r="D1633" s="2">
        <v>0.56252314814814819</v>
      </c>
      <c r="E1633" t="str">
        <f>IF(LEN(telefony3[[#This Row],[nr]])=7,"stacjonarny",IF(LEN(telefony3[[#This Row],[nr]])=8,"komórkowy","zagraniczne"))</f>
        <v>stacjonarny</v>
      </c>
      <c r="F16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33" s="11">
        <v>7085993</v>
      </c>
      <c r="P1633" s="20">
        <v>42921</v>
      </c>
      <c r="Q1633" s="21">
        <v>0.57192129629629629</v>
      </c>
      <c r="R1633" s="21">
        <v>0.57506944444444441</v>
      </c>
      <c r="S1633" s="11" t="s">
        <v>9</v>
      </c>
      <c r="T1633" s="35">
        <v>5</v>
      </c>
      <c r="U1633" s="11"/>
    </row>
    <row r="1634" spans="1:21" hidden="1" x14ac:dyDescent="0.25">
      <c r="A1634">
        <v>9088452</v>
      </c>
      <c r="B1634" s="1">
        <v>42930</v>
      </c>
      <c r="C1634" s="2">
        <v>0.55473379629629627</v>
      </c>
      <c r="D1634" s="2">
        <v>0.56253472222222223</v>
      </c>
      <c r="E1634" t="str">
        <f>IF(LEN(telefony3[[#This Row],[nr]])=7,"stacjonarny",IF(LEN(telefony3[[#This Row],[nr]])=8,"komórkowy","zagraniczne"))</f>
        <v>stacjonarny</v>
      </c>
      <c r="F16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34" s="13">
        <v>7295667</v>
      </c>
      <c r="P1634" s="17">
        <v>42937</v>
      </c>
      <c r="Q1634" s="18">
        <v>0.56578703703703703</v>
      </c>
      <c r="R1634" s="18">
        <v>0.57518518518518513</v>
      </c>
      <c r="S1634" s="13" t="s">
        <v>9</v>
      </c>
      <c r="T1634" s="34">
        <v>14</v>
      </c>
      <c r="U1634" s="13"/>
    </row>
    <row r="1635" spans="1:21" hidden="1" x14ac:dyDescent="0.25">
      <c r="A1635">
        <v>8183468</v>
      </c>
      <c r="B1635" s="1">
        <v>42926</v>
      </c>
      <c r="C1635" s="2">
        <v>0.55832175925925931</v>
      </c>
      <c r="D1635" s="2">
        <v>0.56265046296296295</v>
      </c>
      <c r="E1635" t="str">
        <f>IF(LEN(telefony3[[#This Row],[nr]])=7,"stacjonarny",IF(LEN(telefony3[[#This Row],[nr]])=8,"komórkowy","zagraniczne"))</f>
        <v>stacjonarny</v>
      </c>
      <c r="F16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635" s="11">
        <v>1837797</v>
      </c>
      <c r="P1635" s="20">
        <v>42920</v>
      </c>
      <c r="Q1635" s="21">
        <v>0.5688657407407407</v>
      </c>
      <c r="R1635" s="21">
        <v>0.57524305555555555</v>
      </c>
      <c r="S1635" s="11" t="s">
        <v>9</v>
      </c>
      <c r="T1635" s="35">
        <v>10</v>
      </c>
      <c r="U1635" s="11"/>
    </row>
    <row r="1636" spans="1:21" hidden="1" x14ac:dyDescent="0.25">
      <c r="A1636">
        <v>15643568</v>
      </c>
      <c r="B1636" s="1">
        <v>42928</v>
      </c>
      <c r="C1636" s="2">
        <v>0.56074074074074076</v>
      </c>
      <c r="D1636" s="2">
        <v>0.56283564814814813</v>
      </c>
      <c r="E1636" t="str">
        <f>IF(LEN(telefony3[[#This Row],[nr]])=7,"stacjonarny",IF(LEN(telefony3[[#This Row],[nr]])=8,"komórkowy","zagraniczne"))</f>
        <v>komórkowy</v>
      </c>
      <c r="F16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636" s="13">
        <v>8405954</v>
      </c>
      <c r="P1636" s="17">
        <v>42922</v>
      </c>
      <c r="Q1636" s="18">
        <v>0.57164351851851847</v>
      </c>
      <c r="R1636" s="18">
        <v>0.57528935185185182</v>
      </c>
      <c r="S1636" s="13" t="s">
        <v>9</v>
      </c>
      <c r="T1636" s="34">
        <v>6</v>
      </c>
      <c r="U1636" s="13"/>
    </row>
    <row r="1637" spans="1:21" hidden="1" x14ac:dyDescent="0.25">
      <c r="A1637">
        <v>6552755</v>
      </c>
      <c r="B1637" s="1">
        <v>42936</v>
      </c>
      <c r="C1637" s="2">
        <v>0.55306712962962967</v>
      </c>
      <c r="D1637" s="2">
        <v>0.56304398148148149</v>
      </c>
      <c r="E1637" t="str">
        <f>IF(LEN(telefony3[[#This Row],[nr]])=7,"stacjonarny",IF(LEN(telefony3[[#This Row],[nr]])=8,"komórkowy","zagraniczne"))</f>
        <v>stacjonarny</v>
      </c>
      <c r="F16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37" s="11">
        <v>6785899</v>
      </c>
      <c r="P1637" s="20">
        <v>42930</v>
      </c>
      <c r="Q1637" s="21">
        <v>0.56650462962962966</v>
      </c>
      <c r="R1637" s="21">
        <v>0.57533564814814819</v>
      </c>
      <c r="S1637" s="11" t="s">
        <v>9</v>
      </c>
      <c r="T1637" s="35">
        <v>13</v>
      </c>
      <c r="U1637" s="11"/>
    </row>
    <row r="1638" spans="1:21" hidden="1" x14ac:dyDescent="0.25">
      <c r="A1638">
        <v>2781512</v>
      </c>
      <c r="B1638" s="1">
        <v>42927</v>
      </c>
      <c r="C1638" s="2">
        <v>0.55374999999999996</v>
      </c>
      <c r="D1638" s="2">
        <v>0.56312499999999999</v>
      </c>
      <c r="E1638" t="str">
        <f>IF(LEN(telefony3[[#This Row],[nr]])=7,"stacjonarny",IF(LEN(telefony3[[#This Row],[nr]])=8,"komórkowy","zagraniczne"))</f>
        <v>stacjonarny</v>
      </c>
      <c r="F16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38" s="13">
        <v>6741642</v>
      </c>
      <c r="P1638" s="17">
        <v>42923</v>
      </c>
      <c r="Q1638" s="18">
        <v>0.57523148148148151</v>
      </c>
      <c r="R1638" s="18">
        <v>0.57535879629629627</v>
      </c>
      <c r="S1638" s="13" t="s">
        <v>9</v>
      </c>
      <c r="T1638" s="34">
        <v>1</v>
      </c>
      <c r="U1638" s="13"/>
    </row>
    <row r="1639" spans="1:21" hidden="1" x14ac:dyDescent="0.25">
      <c r="A1639">
        <v>7203715</v>
      </c>
      <c r="B1639" s="1">
        <v>42934</v>
      </c>
      <c r="C1639" s="2">
        <v>0.55447916666666663</v>
      </c>
      <c r="D1639" s="2">
        <v>0.56332175925925931</v>
      </c>
      <c r="E1639" t="str">
        <f>IF(LEN(telefony3[[#This Row],[nr]])=7,"stacjonarny",IF(LEN(telefony3[[#This Row],[nr]])=8,"komórkowy","zagraniczne"))</f>
        <v>stacjonarny</v>
      </c>
      <c r="F16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639" s="11">
        <v>14919021</v>
      </c>
      <c r="P1639" s="20">
        <v>42929</v>
      </c>
      <c r="Q1639" s="21">
        <v>0.57331018518518517</v>
      </c>
      <c r="R1639" s="21">
        <v>0.57547453703703699</v>
      </c>
      <c r="S1639" s="11" t="s">
        <v>8</v>
      </c>
      <c r="T1639" s="35">
        <v>4</v>
      </c>
      <c r="U1639" s="11"/>
    </row>
    <row r="1640" spans="1:21" hidden="1" x14ac:dyDescent="0.25">
      <c r="A1640">
        <v>2947889</v>
      </c>
      <c r="B1640" s="1">
        <v>42926</v>
      </c>
      <c r="C1640" s="2">
        <v>0.55246527777777776</v>
      </c>
      <c r="D1640" s="2">
        <v>0.56334490740740739</v>
      </c>
      <c r="E1640" t="str">
        <f>IF(LEN(telefony3[[#This Row],[nr]])=7,"stacjonarny",IF(LEN(telefony3[[#This Row],[nr]])=8,"komórkowy","zagraniczne"))</f>
        <v>stacjonarny</v>
      </c>
      <c r="F16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40" s="13">
        <v>81880891</v>
      </c>
      <c r="P1640" s="17">
        <v>42919</v>
      </c>
      <c r="Q1640" s="18">
        <v>0.57141203703703702</v>
      </c>
      <c r="R1640" s="18">
        <v>0.57547453703703699</v>
      </c>
      <c r="S1640" s="13" t="s">
        <v>8</v>
      </c>
      <c r="T1640" s="34">
        <v>6</v>
      </c>
      <c r="U1640" s="13"/>
    </row>
    <row r="1641" spans="1:21" hidden="1" x14ac:dyDescent="0.25">
      <c r="A1641">
        <v>1922212</v>
      </c>
      <c r="B1641" s="1">
        <v>42944</v>
      </c>
      <c r="C1641" s="2">
        <v>0.55334490740740738</v>
      </c>
      <c r="D1641" s="2">
        <v>0.56339120370370366</v>
      </c>
      <c r="E1641" t="str">
        <f>IF(LEN(telefony3[[#This Row],[nr]])=7,"stacjonarny",IF(LEN(telefony3[[#This Row],[nr]])=8,"komórkowy","zagraniczne"))</f>
        <v>stacjonarny</v>
      </c>
      <c r="F16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41" s="11">
        <v>13674393</v>
      </c>
      <c r="P1641" s="20">
        <v>42935</v>
      </c>
      <c r="Q1641" s="21">
        <v>0.57313657407407403</v>
      </c>
      <c r="R1641" s="21">
        <v>0.57559027777777783</v>
      </c>
      <c r="S1641" s="11" t="s">
        <v>8</v>
      </c>
      <c r="T1641" s="35">
        <v>4</v>
      </c>
      <c r="U1641" s="11"/>
    </row>
    <row r="1642" spans="1:21" hidden="1" x14ac:dyDescent="0.25">
      <c r="A1642">
        <v>5277660</v>
      </c>
      <c r="B1642" s="1">
        <v>42929</v>
      </c>
      <c r="C1642" s="2">
        <v>0.55543981481481486</v>
      </c>
      <c r="D1642" s="2">
        <v>0.56340277777777781</v>
      </c>
      <c r="E1642" t="str">
        <f>IF(LEN(telefony3[[#This Row],[nr]])=7,"stacjonarny",IF(LEN(telefony3[[#This Row],[nr]])=8,"komórkowy","zagraniczne"))</f>
        <v>stacjonarny</v>
      </c>
      <c r="F16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42" s="13">
        <v>4082744</v>
      </c>
      <c r="P1642" s="17">
        <v>42942</v>
      </c>
      <c r="Q1642" s="18">
        <v>0.56481481481481477</v>
      </c>
      <c r="R1642" s="18">
        <v>0.57565972222222217</v>
      </c>
      <c r="S1642" s="13" t="s">
        <v>9</v>
      </c>
      <c r="T1642" s="34">
        <v>16</v>
      </c>
      <c r="U1642" s="13"/>
    </row>
    <row r="1643" spans="1:21" hidden="1" x14ac:dyDescent="0.25">
      <c r="A1643">
        <v>2255197</v>
      </c>
      <c r="B1643" s="1">
        <v>42920</v>
      </c>
      <c r="C1643" s="2">
        <v>0.55905092592592598</v>
      </c>
      <c r="D1643" s="2">
        <v>0.56342592592592589</v>
      </c>
      <c r="E1643" t="str">
        <f>IF(LEN(telefony3[[#This Row],[nr]])=7,"stacjonarny",IF(LEN(telefony3[[#This Row],[nr]])=8,"komórkowy","zagraniczne"))</f>
        <v>stacjonarny</v>
      </c>
      <c r="F16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643" s="11">
        <v>2478461</v>
      </c>
      <c r="P1643" s="20">
        <v>42926</v>
      </c>
      <c r="Q1643" s="21">
        <v>0.56980324074074074</v>
      </c>
      <c r="R1643" s="21">
        <v>0.575775462962963</v>
      </c>
      <c r="S1643" s="11" t="s">
        <v>9</v>
      </c>
      <c r="T1643" s="35">
        <v>9</v>
      </c>
      <c r="U1643" s="11"/>
    </row>
    <row r="1644" spans="1:21" hidden="1" x14ac:dyDescent="0.25">
      <c r="A1644">
        <v>3379401</v>
      </c>
      <c r="B1644" s="1">
        <v>42919</v>
      </c>
      <c r="C1644" s="2">
        <v>0.55576388888888884</v>
      </c>
      <c r="D1644" s="2">
        <v>0.56342592592592589</v>
      </c>
      <c r="E1644" t="str">
        <f>IF(LEN(telefony3[[#This Row],[nr]])=7,"stacjonarny",IF(LEN(telefony3[[#This Row],[nr]])=8,"komórkowy","zagraniczne"))</f>
        <v>stacjonarny</v>
      </c>
      <c r="F16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44" s="13">
        <v>4653709</v>
      </c>
      <c r="P1644" s="17">
        <v>42923</v>
      </c>
      <c r="Q1644" s="18">
        <v>0.56795138888888885</v>
      </c>
      <c r="R1644" s="18">
        <v>0.57596064814814818</v>
      </c>
      <c r="S1644" s="13" t="s">
        <v>9</v>
      </c>
      <c r="T1644" s="34">
        <v>12</v>
      </c>
      <c r="U1644" s="13"/>
    </row>
    <row r="1645" spans="1:21" hidden="1" x14ac:dyDescent="0.25">
      <c r="A1645">
        <v>9543572</v>
      </c>
      <c r="B1645" s="1">
        <v>42929</v>
      </c>
      <c r="C1645" s="2">
        <v>0.55556712962962962</v>
      </c>
      <c r="D1645" s="2">
        <v>0.56344907407407407</v>
      </c>
      <c r="E1645" t="str">
        <f>IF(LEN(telefony3[[#This Row],[nr]])=7,"stacjonarny",IF(LEN(telefony3[[#This Row],[nr]])=8,"komórkowy","zagraniczne"))</f>
        <v>stacjonarny</v>
      </c>
      <c r="F16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45" s="11">
        <v>71730854</v>
      </c>
      <c r="P1645" s="20">
        <v>42936</v>
      </c>
      <c r="Q1645" s="21">
        <v>0.56537037037037041</v>
      </c>
      <c r="R1645" s="21">
        <v>0.57611111111111113</v>
      </c>
      <c r="S1645" s="11" t="s">
        <v>8</v>
      </c>
      <c r="T1645" s="35">
        <v>16</v>
      </c>
      <c r="U1645" s="11"/>
    </row>
    <row r="1646" spans="1:21" hidden="1" x14ac:dyDescent="0.25">
      <c r="A1646">
        <v>4454837</v>
      </c>
      <c r="B1646" s="1">
        <v>42934</v>
      </c>
      <c r="C1646" s="2">
        <v>0.5621990740740741</v>
      </c>
      <c r="D1646" s="2">
        <v>0.56353009259259257</v>
      </c>
      <c r="E1646" t="str">
        <f>IF(LEN(telefony3[[#This Row],[nr]])=7,"stacjonarny",IF(LEN(telefony3[[#This Row],[nr]])=8,"komórkowy","zagraniczne"))</f>
        <v>stacjonarny</v>
      </c>
      <c r="F16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46" s="13">
        <v>9192546</v>
      </c>
      <c r="P1646" s="17">
        <v>42943</v>
      </c>
      <c r="Q1646" s="18">
        <v>0.57233796296296291</v>
      </c>
      <c r="R1646" s="18">
        <v>0.57620370370370366</v>
      </c>
      <c r="S1646" s="13" t="s">
        <v>9</v>
      </c>
      <c r="T1646" s="34">
        <v>6</v>
      </c>
      <c r="U1646" s="13"/>
    </row>
    <row r="1647" spans="1:21" hidden="1" x14ac:dyDescent="0.25">
      <c r="A1647">
        <v>7110850</v>
      </c>
      <c r="B1647" s="1">
        <v>42921</v>
      </c>
      <c r="C1647" s="2">
        <v>0.55269675925925921</v>
      </c>
      <c r="D1647" s="2">
        <v>0.56355324074074076</v>
      </c>
      <c r="E1647" t="str">
        <f>IF(LEN(telefony3[[#This Row],[nr]])=7,"stacjonarny",IF(LEN(telefony3[[#This Row],[nr]])=8,"komórkowy","zagraniczne"))</f>
        <v>stacjonarny</v>
      </c>
      <c r="F16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47" s="11">
        <v>8715278</v>
      </c>
      <c r="P1647" s="20">
        <v>42944</v>
      </c>
      <c r="Q1647" s="21">
        <v>0.57146990740740744</v>
      </c>
      <c r="R1647" s="21">
        <v>0.57642361111111107</v>
      </c>
      <c r="S1647" s="11" t="s">
        <v>9</v>
      </c>
      <c r="T1647" s="35">
        <v>8</v>
      </c>
      <c r="U1647" s="11"/>
    </row>
    <row r="1648" spans="1:21" hidden="1" x14ac:dyDescent="0.25">
      <c r="A1648">
        <v>8026912</v>
      </c>
      <c r="B1648" s="1">
        <v>42930</v>
      </c>
      <c r="C1648" s="2">
        <v>0.5561342592592593</v>
      </c>
      <c r="D1648" s="2">
        <v>0.56366898148148148</v>
      </c>
      <c r="E1648" t="str">
        <f>IF(LEN(telefony3[[#This Row],[nr]])=7,"stacjonarny",IF(LEN(telefony3[[#This Row],[nr]])=8,"komórkowy","zagraniczne"))</f>
        <v>stacjonarny</v>
      </c>
      <c r="F16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48" s="13">
        <v>2890720</v>
      </c>
      <c r="P1648" s="17">
        <v>42921</v>
      </c>
      <c r="Q1648" s="18">
        <v>0.57589120370370372</v>
      </c>
      <c r="R1648" s="18">
        <v>0.57648148148148148</v>
      </c>
      <c r="S1648" s="13" t="s">
        <v>9</v>
      </c>
      <c r="T1648" s="34">
        <v>1</v>
      </c>
      <c r="U1648" s="13"/>
    </row>
    <row r="1649" spans="1:21" hidden="1" x14ac:dyDescent="0.25">
      <c r="A1649">
        <v>48661666</v>
      </c>
      <c r="B1649" s="1">
        <v>42922</v>
      </c>
      <c r="C1649" s="2">
        <v>0.56123842592592588</v>
      </c>
      <c r="D1649" s="2">
        <v>0.56376157407407412</v>
      </c>
      <c r="E1649" t="str">
        <f>IF(LEN(telefony3[[#This Row],[nr]])=7,"stacjonarny",IF(LEN(telefony3[[#This Row],[nr]])=8,"komórkowy","zagraniczne"))</f>
        <v>komórkowy</v>
      </c>
      <c r="F16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649" s="11">
        <v>1734512</v>
      </c>
      <c r="P1649" s="20">
        <v>42923</v>
      </c>
      <c r="Q1649" s="21">
        <v>0.57093749999999999</v>
      </c>
      <c r="R1649" s="21">
        <v>0.5765393518518519</v>
      </c>
      <c r="S1649" s="11" t="s">
        <v>9</v>
      </c>
      <c r="T1649" s="35">
        <v>9</v>
      </c>
      <c r="U1649" s="11"/>
    </row>
    <row r="1650" spans="1:21" hidden="1" x14ac:dyDescent="0.25">
      <c r="A1650">
        <v>9061957</v>
      </c>
      <c r="B1650" s="1">
        <v>42942</v>
      </c>
      <c r="C1650" s="2">
        <v>0.55604166666666666</v>
      </c>
      <c r="D1650" s="2">
        <v>0.56381944444444443</v>
      </c>
      <c r="E1650" t="str">
        <f>IF(LEN(telefony3[[#This Row],[nr]])=7,"stacjonarny",IF(LEN(telefony3[[#This Row],[nr]])=8,"komórkowy","zagraniczne"))</f>
        <v>stacjonarny</v>
      </c>
      <c r="F16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50" s="13">
        <v>54821549</v>
      </c>
      <c r="P1650" s="17">
        <v>42929</v>
      </c>
      <c r="Q1650" s="18">
        <v>0.57287037037037036</v>
      </c>
      <c r="R1650" s="18">
        <v>0.57663194444444443</v>
      </c>
      <c r="S1650" s="13" t="s">
        <v>8</v>
      </c>
      <c r="T1650" s="34">
        <v>6</v>
      </c>
      <c r="U1650" s="13"/>
    </row>
    <row r="1651" spans="1:21" hidden="1" x14ac:dyDescent="0.25">
      <c r="A1651">
        <v>3263806</v>
      </c>
      <c r="B1651" s="1">
        <v>42926</v>
      </c>
      <c r="C1651" s="2">
        <v>0.55864583333333329</v>
      </c>
      <c r="D1651" s="2">
        <v>0.56383101851851847</v>
      </c>
      <c r="E1651" t="str">
        <f>IF(LEN(telefony3[[#This Row],[nr]])=7,"stacjonarny",IF(LEN(telefony3[[#This Row],[nr]])=8,"komórkowy","zagraniczne"))</f>
        <v>stacjonarny</v>
      </c>
      <c r="F16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651" s="11">
        <v>66871690</v>
      </c>
      <c r="P1651" s="20">
        <v>42921</v>
      </c>
      <c r="Q1651" s="21">
        <v>0.56703703703703701</v>
      </c>
      <c r="R1651" s="21">
        <v>0.57664351851851847</v>
      </c>
      <c r="S1651" s="11" t="s">
        <v>8</v>
      </c>
      <c r="T1651" s="35">
        <v>14</v>
      </c>
      <c r="U1651" s="11"/>
    </row>
    <row r="1652" spans="1:21" hidden="1" x14ac:dyDescent="0.25">
      <c r="A1652">
        <v>64733982</v>
      </c>
      <c r="B1652" s="1">
        <v>42936</v>
      </c>
      <c r="C1652" s="2">
        <v>0.56180555555555556</v>
      </c>
      <c r="D1652" s="2">
        <v>0.56400462962962961</v>
      </c>
      <c r="E1652" t="str">
        <f>IF(LEN(telefony3[[#This Row],[nr]])=7,"stacjonarny",IF(LEN(telefony3[[#This Row],[nr]])=8,"komórkowy","zagraniczne"))</f>
        <v>komórkowy</v>
      </c>
      <c r="F16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652" s="13">
        <v>2780765</v>
      </c>
      <c r="P1652" s="17">
        <v>42940</v>
      </c>
      <c r="Q1652" s="18">
        <v>0.57582175925925927</v>
      </c>
      <c r="R1652" s="18">
        <v>0.57693287037037033</v>
      </c>
      <c r="S1652" s="13" t="s">
        <v>9</v>
      </c>
      <c r="T1652" s="34">
        <v>2</v>
      </c>
      <c r="U1652" s="13"/>
    </row>
    <row r="1653" spans="1:21" hidden="1" x14ac:dyDescent="0.25">
      <c r="A1653">
        <v>1579531</v>
      </c>
      <c r="B1653" s="1">
        <v>42921</v>
      </c>
      <c r="C1653" s="2">
        <v>0.55266203703703709</v>
      </c>
      <c r="D1653" s="2">
        <v>0.56405092592592587</v>
      </c>
      <c r="E1653" t="str">
        <f>IF(LEN(telefony3[[#This Row],[nr]])=7,"stacjonarny",IF(LEN(telefony3[[#This Row],[nr]])=8,"komórkowy","zagraniczne"))</f>
        <v>stacjonarny</v>
      </c>
      <c r="F16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653" s="11">
        <v>3095218</v>
      </c>
      <c r="P1653" s="20">
        <v>42929</v>
      </c>
      <c r="Q1653" s="21">
        <v>0.56581018518518522</v>
      </c>
      <c r="R1653" s="21">
        <v>0.57694444444444448</v>
      </c>
      <c r="S1653" s="11" t="s">
        <v>9</v>
      </c>
      <c r="T1653" s="35">
        <v>17</v>
      </c>
      <c r="U1653" s="11"/>
    </row>
    <row r="1654" spans="1:21" hidden="1" x14ac:dyDescent="0.25">
      <c r="A1654">
        <v>5228419</v>
      </c>
      <c r="B1654" s="1">
        <v>42943</v>
      </c>
      <c r="C1654" s="2">
        <v>0.55995370370370368</v>
      </c>
      <c r="D1654" s="2">
        <v>0.56405092592592587</v>
      </c>
      <c r="E1654" t="str">
        <f>IF(LEN(telefony3[[#This Row],[nr]])=7,"stacjonarny",IF(LEN(telefony3[[#This Row],[nr]])=8,"komórkowy","zagraniczne"))</f>
        <v>stacjonarny</v>
      </c>
      <c r="F16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54" s="13">
        <v>1345591</v>
      </c>
      <c r="P1654" s="17">
        <v>42935</v>
      </c>
      <c r="Q1654" s="18">
        <v>0.5703125</v>
      </c>
      <c r="R1654" s="18">
        <v>0.57703703703703701</v>
      </c>
      <c r="S1654" s="13" t="s">
        <v>9</v>
      </c>
      <c r="T1654" s="34">
        <v>10</v>
      </c>
      <c r="U1654" s="13"/>
    </row>
    <row r="1655" spans="1:21" hidden="1" x14ac:dyDescent="0.25">
      <c r="A1655">
        <v>8749135</v>
      </c>
      <c r="B1655" s="1">
        <v>42933</v>
      </c>
      <c r="C1655" s="2">
        <v>0.56083333333333329</v>
      </c>
      <c r="D1655" s="2">
        <v>0.56415509259259256</v>
      </c>
      <c r="E1655" t="str">
        <f>IF(LEN(telefony3[[#This Row],[nr]])=7,"stacjonarny",IF(LEN(telefony3[[#This Row],[nr]])=8,"komórkowy","zagraniczne"))</f>
        <v>stacjonarny</v>
      </c>
      <c r="F16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55" s="11">
        <v>16592072</v>
      </c>
      <c r="P1655" s="20">
        <v>42944</v>
      </c>
      <c r="Q1655" s="21">
        <v>0.56673611111111111</v>
      </c>
      <c r="R1655" s="21">
        <v>0.57725694444444442</v>
      </c>
      <c r="S1655" s="11" t="s">
        <v>8</v>
      </c>
      <c r="T1655" s="35">
        <v>16</v>
      </c>
      <c r="U1655" s="11"/>
    </row>
    <row r="1656" spans="1:21" hidden="1" x14ac:dyDescent="0.25">
      <c r="A1656">
        <v>9021766</v>
      </c>
      <c r="B1656" s="1">
        <v>42937</v>
      </c>
      <c r="C1656" s="2">
        <v>0.5575</v>
      </c>
      <c r="D1656" s="2">
        <v>0.56418981481481478</v>
      </c>
      <c r="E1656" t="str">
        <f>IF(LEN(telefony3[[#This Row],[nr]])=7,"stacjonarny",IF(LEN(telefony3[[#This Row],[nr]])=8,"komórkowy","zagraniczne"))</f>
        <v>stacjonarny</v>
      </c>
      <c r="F16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656" s="13">
        <v>4895290</v>
      </c>
      <c r="P1656" s="17">
        <v>42944</v>
      </c>
      <c r="Q1656" s="18">
        <v>0.56821759259259264</v>
      </c>
      <c r="R1656" s="18">
        <v>0.5773611111111111</v>
      </c>
      <c r="S1656" s="13" t="s">
        <v>9</v>
      </c>
      <c r="T1656" s="34">
        <v>14</v>
      </c>
      <c r="U1656" s="13"/>
    </row>
    <row r="1657" spans="1:21" hidden="1" x14ac:dyDescent="0.25">
      <c r="A1657">
        <v>7160339</v>
      </c>
      <c r="B1657" s="1">
        <v>42933</v>
      </c>
      <c r="C1657" s="2">
        <v>0.55456018518518524</v>
      </c>
      <c r="D1657" s="2">
        <v>0.5642476851851852</v>
      </c>
      <c r="E1657" t="str">
        <f>IF(LEN(telefony3[[#This Row],[nr]])=7,"stacjonarny",IF(LEN(telefony3[[#This Row],[nr]])=8,"komórkowy","zagraniczne"))</f>
        <v>stacjonarny</v>
      </c>
      <c r="F16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57" s="11">
        <v>2838216</v>
      </c>
      <c r="P1657" s="20">
        <v>42926</v>
      </c>
      <c r="Q1657" s="21">
        <v>0.5755555555555556</v>
      </c>
      <c r="R1657" s="21">
        <v>0.57737268518518514</v>
      </c>
      <c r="S1657" s="11" t="s">
        <v>9</v>
      </c>
      <c r="T1657" s="35">
        <v>3</v>
      </c>
      <c r="U1657" s="11"/>
    </row>
    <row r="1658" spans="1:21" hidden="1" x14ac:dyDescent="0.25">
      <c r="A1658">
        <v>6719542</v>
      </c>
      <c r="B1658" s="1">
        <v>42920</v>
      </c>
      <c r="C1658" s="2">
        <v>0.5638657407407407</v>
      </c>
      <c r="D1658" s="2">
        <v>0.56425925925925924</v>
      </c>
      <c r="E1658" t="str">
        <f>IF(LEN(telefony3[[#This Row],[nr]])=7,"stacjonarny",IF(LEN(telefony3[[#This Row],[nr]])=8,"komórkowy","zagraniczne"))</f>
        <v>stacjonarny</v>
      </c>
      <c r="F16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58" s="13">
        <v>96620804</v>
      </c>
      <c r="P1658" s="17">
        <v>42942</v>
      </c>
      <c r="Q1658" s="18">
        <v>0.56945601851851857</v>
      </c>
      <c r="R1658" s="18">
        <v>0.5776041666666667</v>
      </c>
      <c r="S1658" s="13" t="s">
        <v>8</v>
      </c>
      <c r="T1658" s="34">
        <v>12</v>
      </c>
      <c r="U1658" s="13"/>
    </row>
    <row r="1659" spans="1:21" hidden="1" x14ac:dyDescent="0.25">
      <c r="A1659">
        <v>48529464</v>
      </c>
      <c r="B1659" s="1">
        <v>42942</v>
      </c>
      <c r="C1659" s="2">
        <v>0.56283564814814813</v>
      </c>
      <c r="D1659" s="2">
        <v>0.56427083333333339</v>
      </c>
      <c r="E1659" t="str">
        <f>IF(LEN(telefony3[[#This Row],[nr]])=7,"stacjonarny",IF(LEN(telefony3[[#This Row],[nr]])=8,"komórkowy","zagraniczne"))</f>
        <v>komórkowy</v>
      </c>
      <c r="F16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59" s="11">
        <v>8501225</v>
      </c>
      <c r="P1659" s="20">
        <v>42936</v>
      </c>
      <c r="Q1659" s="21">
        <v>0.57517361111111109</v>
      </c>
      <c r="R1659" s="21">
        <v>0.57784722222222218</v>
      </c>
      <c r="S1659" s="11" t="s">
        <v>9</v>
      </c>
      <c r="T1659" s="35">
        <v>4</v>
      </c>
      <c r="U1659" s="11"/>
    </row>
    <row r="1660" spans="1:21" hidden="1" x14ac:dyDescent="0.25">
      <c r="A1660">
        <v>67913744</v>
      </c>
      <c r="B1660" s="1">
        <v>42935</v>
      </c>
      <c r="C1660" s="2">
        <v>0.55387731481481484</v>
      </c>
      <c r="D1660" s="2">
        <v>0.5645486111111111</v>
      </c>
      <c r="E1660" t="str">
        <f>IF(LEN(telefony3[[#This Row],[nr]])=7,"stacjonarny",IF(LEN(telefony3[[#This Row],[nr]])=8,"komórkowy","zagraniczne"))</f>
        <v>komórkowy</v>
      </c>
      <c r="F16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60" s="13">
        <v>69273048</v>
      </c>
      <c r="P1660" s="17">
        <v>42935</v>
      </c>
      <c r="Q1660" s="18">
        <v>0.56847222222222227</v>
      </c>
      <c r="R1660" s="18">
        <v>0.57787037037037037</v>
      </c>
      <c r="S1660" s="13" t="s">
        <v>8</v>
      </c>
      <c r="T1660" s="34">
        <v>14</v>
      </c>
      <c r="U1660" s="13"/>
    </row>
    <row r="1661" spans="1:21" hidden="1" x14ac:dyDescent="0.25">
      <c r="A1661">
        <v>1480206</v>
      </c>
      <c r="B1661" s="1">
        <v>42919</v>
      </c>
      <c r="C1661" s="2">
        <v>0.5645486111111111</v>
      </c>
      <c r="D1661" s="2">
        <v>0.56458333333333333</v>
      </c>
      <c r="E1661" t="str">
        <f>IF(LEN(telefony3[[#This Row],[nr]])=7,"stacjonarny",IF(LEN(telefony3[[#This Row],[nr]])=8,"komórkowy","zagraniczne"))</f>
        <v>stacjonarny</v>
      </c>
      <c r="F16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61" s="11">
        <v>7994769</v>
      </c>
      <c r="P1661" s="20">
        <v>42940</v>
      </c>
      <c r="Q1661" s="21">
        <v>0.56980324074074074</v>
      </c>
      <c r="R1661" s="21">
        <v>0.57826388888888891</v>
      </c>
      <c r="S1661" s="11" t="s">
        <v>9</v>
      </c>
      <c r="T1661" s="35">
        <v>13</v>
      </c>
      <c r="U1661" s="11"/>
    </row>
    <row r="1662" spans="1:21" hidden="1" x14ac:dyDescent="0.25">
      <c r="A1662">
        <v>8991671</v>
      </c>
      <c r="B1662" s="1">
        <v>42943</v>
      </c>
      <c r="C1662" s="2">
        <v>0.56268518518518518</v>
      </c>
      <c r="D1662" s="2">
        <v>0.56517361111111108</v>
      </c>
      <c r="E1662" t="str">
        <f>IF(LEN(telefony3[[#This Row],[nr]])=7,"stacjonarny",IF(LEN(telefony3[[#This Row],[nr]])=8,"komórkowy","zagraniczne"))</f>
        <v>stacjonarny</v>
      </c>
      <c r="F16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662" s="13">
        <v>9804309</v>
      </c>
      <c r="P1662" s="17">
        <v>42928</v>
      </c>
      <c r="Q1662" s="18">
        <v>0.56918981481481479</v>
      </c>
      <c r="R1662" s="18">
        <v>0.5784259259259259</v>
      </c>
      <c r="S1662" s="13" t="s">
        <v>9</v>
      </c>
      <c r="T1662" s="34">
        <v>14</v>
      </c>
      <c r="U1662" s="13"/>
    </row>
    <row r="1663" spans="1:21" hidden="1" x14ac:dyDescent="0.25">
      <c r="A1663">
        <v>5026277</v>
      </c>
      <c r="B1663" s="1">
        <v>42922</v>
      </c>
      <c r="C1663" s="2">
        <v>0.55969907407407404</v>
      </c>
      <c r="D1663" s="2">
        <v>0.5655324074074074</v>
      </c>
      <c r="E1663" t="str">
        <f>IF(LEN(telefony3[[#This Row],[nr]])=7,"stacjonarny",IF(LEN(telefony3[[#This Row],[nr]])=8,"komórkowy","zagraniczne"))</f>
        <v>stacjonarny</v>
      </c>
      <c r="F16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663" s="11">
        <v>3638038</v>
      </c>
      <c r="P1663" s="20">
        <v>42940</v>
      </c>
      <c r="Q1663" s="21">
        <v>0.57262731481481477</v>
      </c>
      <c r="R1663" s="21">
        <v>0.57846064814814813</v>
      </c>
      <c r="S1663" s="11" t="s">
        <v>9</v>
      </c>
      <c r="T1663" s="35">
        <v>9</v>
      </c>
      <c r="U1663" s="11"/>
    </row>
    <row r="1664" spans="1:21" hidden="1" x14ac:dyDescent="0.25">
      <c r="A1664">
        <v>66800387</v>
      </c>
      <c r="B1664" s="1">
        <v>42928</v>
      </c>
      <c r="C1664" s="2">
        <v>0.56509259259259259</v>
      </c>
      <c r="D1664" s="2">
        <v>0.56554398148148144</v>
      </c>
      <c r="E1664" t="str">
        <f>IF(LEN(telefony3[[#This Row],[nr]])=7,"stacjonarny",IF(LEN(telefony3[[#This Row],[nr]])=8,"komórkowy","zagraniczne"))</f>
        <v>komórkowy</v>
      </c>
      <c r="F16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64" s="13">
        <v>9600226</v>
      </c>
      <c r="P1664" s="17">
        <v>42930</v>
      </c>
      <c r="Q1664" s="18">
        <v>0.57451388888888888</v>
      </c>
      <c r="R1664" s="18">
        <v>0.57847222222222228</v>
      </c>
      <c r="S1664" s="13" t="s">
        <v>9</v>
      </c>
      <c r="T1664" s="34">
        <v>6</v>
      </c>
      <c r="U1664" s="13"/>
    </row>
    <row r="1665" spans="1:21" hidden="1" x14ac:dyDescent="0.25">
      <c r="A1665">
        <v>3095218</v>
      </c>
      <c r="B1665" s="1">
        <v>42919</v>
      </c>
      <c r="C1665" s="2">
        <v>0.56555555555555559</v>
      </c>
      <c r="D1665" s="2">
        <v>0.56557870370370367</v>
      </c>
      <c r="E1665" t="str">
        <f>IF(LEN(telefony3[[#This Row],[nr]])=7,"stacjonarny",IF(LEN(telefony3[[#This Row],[nr]])=8,"komórkowy","zagraniczne"))</f>
        <v>stacjonarny</v>
      </c>
      <c r="F16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65" s="11">
        <v>3040267</v>
      </c>
      <c r="P1665" s="20">
        <v>42922</v>
      </c>
      <c r="Q1665" s="21">
        <v>0.56738425925925928</v>
      </c>
      <c r="R1665" s="21">
        <v>0.578587962962963</v>
      </c>
      <c r="S1665" s="11" t="s">
        <v>9</v>
      </c>
      <c r="T1665" s="35">
        <v>17</v>
      </c>
      <c r="U1665" s="11"/>
    </row>
    <row r="1666" spans="1:21" hidden="1" x14ac:dyDescent="0.25">
      <c r="A1666">
        <v>7119239917</v>
      </c>
      <c r="B1666" s="1">
        <v>42941</v>
      </c>
      <c r="C1666" s="2">
        <v>0.56033564814814818</v>
      </c>
      <c r="D1666" s="2">
        <v>0.56570601851851854</v>
      </c>
      <c r="E1666" t="str">
        <f>IF(LEN(telefony3[[#This Row],[nr]])=7,"stacjonarny",IF(LEN(telefony3[[#This Row],[nr]])=8,"komórkowy","zagraniczne"))</f>
        <v>zagraniczne</v>
      </c>
      <c r="F16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666" s="13">
        <v>9175377</v>
      </c>
      <c r="P1666" s="17">
        <v>42929</v>
      </c>
      <c r="Q1666" s="18">
        <v>0.57648148148148148</v>
      </c>
      <c r="R1666" s="18">
        <v>0.57916666666666672</v>
      </c>
      <c r="S1666" s="13" t="s">
        <v>9</v>
      </c>
      <c r="T1666" s="34">
        <v>4</v>
      </c>
      <c r="U1666" s="13"/>
    </row>
    <row r="1667" spans="1:21" hidden="1" x14ac:dyDescent="0.25">
      <c r="A1667">
        <v>59508384</v>
      </c>
      <c r="B1667" s="1">
        <v>42942</v>
      </c>
      <c r="C1667" s="2">
        <v>0.56232638888888886</v>
      </c>
      <c r="D1667" s="2">
        <v>0.56594907407407402</v>
      </c>
      <c r="E1667" t="str">
        <f>IF(LEN(telefony3[[#This Row],[nr]])=7,"stacjonarny",IF(LEN(telefony3[[#This Row],[nr]])=8,"komórkowy","zagraniczne"))</f>
        <v>komórkowy</v>
      </c>
      <c r="F16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67" s="11">
        <v>9807682</v>
      </c>
      <c r="P1667" s="20">
        <v>42922</v>
      </c>
      <c r="Q1667" s="21">
        <v>0.57592592592592595</v>
      </c>
      <c r="R1667" s="21">
        <v>0.57924768518518521</v>
      </c>
      <c r="S1667" s="11" t="s">
        <v>9</v>
      </c>
      <c r="T1667" s="35">
        <v>5</v>
      </c>
      <c r="U1667" s="11"/>
    </row>
    <row r="1668" spans="1:21" hidden="1" x14ac:dyDescent="0.25">
      <c r="A1668">
        <v>44017210</v>
      </c>
      <c r="B1668" s="1">
        <v>42936</v>
      </c>
      <c r="C1668" s="2">
        <v>0.55476851851851849</v>
      </c>
      <c r="D1668" s="2">
        <v>0.56596064814814817</v>
      </c>
      <c r="E1668" t="str">
        <f>IF(LEN(telefony3[[#This Row],[nr]])=7,"stacjonarny",IF(LEN(telefony3[[#This Row],[nr]])=8,"komórkowy","zagraniczne"))</f>
        <v>komórkowy</v>
      </c>
      <c r="F16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668" s="13">
        <v>22266436</v>
      </c>
      <c r="P1668" s="17">
        <v>42937</v>
      </c>
      <c r="Q1668" s="18">
        <v>0.57549768518518518</v>
      </c>
      <c r="R1668" s="18">
        <v>0.57925925925925925</v>
      </c>
      <c r="S1668" s="13" t="s">
        <v>8</v>
      </c>
      <c r="T1668" s="34">
        <v>6</v>
      </c>
      <c r="U1668" s="13"/>
    </row>
    <row r="1669" spans="1:21" hidden="1" x14ac:dyDescent="0.25">
      <c r="A1669">
        <v>72312196</v>
      </c>
      <c r="B1669" s="1">
        <v>42923</v>
      </c>
      <c r="C1669" s="2">
        <v>0.55532407407407403</v>
      </c>
      <c r="D1669" s="2">
        <v>0.56598379629629625</v>
      </c>
      <c r="E1669" t="str">
        <f>IF(LEN(telefony3[[#This Row],[nr]])=7,"stacjonarny",IF(LEN(telefony3[[#This Row],[nr]])=8,"komórkowy","zagraniczne"))</f>
        <v>komórkowy</v>
      </c>
      <c r="F16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69" s="11">
        <v>2185216</v>
      </c>
      <c r="P1669" s="20">
        <v>42941</v>
      </c>
      <c r="Q1669" s="21">
        <v>0.56959490740740737</v>
      </c>
      <c r="R1669" s="21">
        <v>0.57927083333333329</v>
      </c>
      <c r="S1669" s="11" t="s">
        <v>9</v>
      </c>
      <c r="T1669" s="35">
        <v>14</v>
      </c>
      <c r="U1669" s="11"/>
    </row>
    <row r="1670" spans="1:21" hidden="1" x14ac:dyDescent="0.25">
      <c r="A1670">
        <v>8622421</v>
      </c>
      <c r="B1670" s="1">
        <v>42941</v>
      </c>
      <c r="C1670" s="2">
        <v>0.56459490740740736</v>
      </c>
      <c r="D1670" s="2">
        <v>0.56638888888888894</v>
      </c>
      <c r="E1670" t="str">
        <f>IF(LEN(telefony3[[#This Row],[nr]])=7,"stacjonarny",IF(LEN(telefony3[[#This Row],[nr]])=8,"komórkowy","zagraniczne"))</f>
        <v>stacjonarny</v>
      </c>
      <c r="F16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70" s="13">
        <v>4577789</v>
      </c>
      <c r="P1670" s="17">
        <v>42936</v>
      </c>
      <c r="Q1670" s="18">
        <v>0.57781249999999995</v>
      </c>
      <c r="R1670" s="18">
        <v>0.57953703703703707</v>
      </c>
      <c r="S1670" s="13" t="s">
        <v>9</v>
      </c>
      <c r="T1670" s="34">
        <v>3</v>
      </c>
      <c r="U1670" s="13"/>
    </row>
    <row r="1671" spans="1:21" hidden="1" x14ac:dyDescent="0.25">
      <c r="A1671">
        <v>3984696</v>
      </c>
      <c r="B1671" s="1">
        <v>42929</v>
      </c>
      <c r="C1671" s="2">
        <v>0.55923611111111116</v>
      </c>
      <c r="D1671" s="2">
        <v>0.5665162037037037</v>
      </c>
      <c r="E1671" t="str">
        <f>IF(LEN(telefony3[[#This Row],[nr]])=7,"stacjonarny",IF(LEN(telefony3[[#This Row],[nr]])=8,"komórkowy","zagraniczne"))</f>
        <v>stacjonarny</v>
      </c>
      <c r="F16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71" s="11">
        <v>8375968</v>
      </c>
      <c r="P1671" s="20">
        <v>42921</v>
      </c>
      <c r="Q1671" s="21">
        <v>0.5786458333333333</v>
      </c>
      <c r="R1671" s="21">
        <v>0.57954861111111111</v>
      </c>
      <c r="S1671" s="11" t="s">
        <v>9</v>
      </c>
      <c r="T1671" s="35">
        <v>2</v>
      </c>
      <c r="U1671" s="11"/>
    </row>
    <row r="1672" spans="1:21" hidden="1" x14ac:dyDescent="0.25">
      <c r="A1672">
        <v>7275091</v>
      </c>
      <c r="B1672" s="1">
        <v>42937</v>
      </c>
      <c r="C1672" s="2">
        <v>0.55652777777777773</v>
      </c>
      <c r="D1672" s="2">
        <v>0.56657407407407412</v>
      </c>
      <c r="E1672" t="str">
        <f>IF(LEN(telefony3[[#This Row],[nr]])=7,"stacjonarny",IF(LEN(telefony3[[#This Row],[nr]])=8,"komórkowy","zagraniczne"))</f>
        <v>stacjonarny</v>
      </c>
      <c r="F16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72" s="13">
        <v>93696449</v>
      </c>
      <c r="P1672" s="17">
        <v>42927</v>
      </c>
      <c r="Q1672" s="18">
        <v>0.57939814814814816</v>
      </c>
      <c r="R1672" s="18">
        <v>0.5795717592592593</v>
      </c>
      <c r="S1672" s="13" t="s">
        <v>8</v>
      </c>
      <c r="T1672" s="34">
        <v>1</v>
      </c>
      <c r="U1672" s="13"/>
    </row>
    <row r="1673" spans="1:21" hidden="1" x14ac:dyDescent="0.25">
      <c r="A1673">
        <v>3407358</v>
      </c>
      <c r="B1673" s="1">
        <v>42927</v>
      </c>
      <c r="C1673" s="2">
        <v>0.56560185185185186</v>
      </c>
      <c r="D1673" s="2">
        <v>0.56677083333333333</v>
      </c>
      <c r="E1673" t="str">
        <f>IF(LEN(telefony3[[#This Row],[nr]])=7,"stacjonarny",IF(LEN(telefony3[[#This Row],[nr]])=8,"komórkowy","zagraniczne"))</f>
        <v>stacjonarny</v>
      </c>
      <c r="F16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73" s="11">
        <v>7364500</v>
      </c>
      <c r="P1673" s="20">
        <v>42935</v>
      </c>
      <c r="Q1673" s="21">
        <v>0.5682638888888889</v>
      </c>
      <c r="R1673" s="21">
        <v>0.57974537037037033</v>
      </c>
      <c r="S1673" s="11" t="s">
        <v>9</v>
      </c>
      <c r="T1673" s="35">
        <v>17</v>
      </c>
      <c r="U1673" s="11"/>
    </row>
    <row r="1674" spans="1:21" hidden="1" x14ac:dyDescent="0.25">
      <c r="A1674">
        <v>6712006</v>
      </c>
      <c r="B1674" s="1">
        <v>42921</v>
      </c>
      <c r="C1674" s="2">
        <v>0.56106481481481485</v>
      </c>
      <c r="D1674" s="2">
        <v>0.56716435185185188</v>
      </c>
      <c r="E1674" t="str">
        <f>IF(LEN(telefony3[[#This Row],[nr]])=7,"stacjonarny",IF(LEN(telefony3[[#This Row],[nr]])=8,"komórkowy","zagraniczne"))</f>
        <v>stacjonarny</v>
      </c>
      <c r="F16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674" s="13">
        <v>9664752</v>
      </c>
      <c r="P1674" s="17">
        <v>42943</v>
      </c>
      <c r="Q1674" s="18">
        <v>0.57563657407407409</v>
      </c>
      <c r="R1674" s="18">
        <v>0.57976851851851852</v>
      </c>
      <c r="S1674" s="13" t="s">
        <v>9</v>
      </c>
      <c r="T1674" s="34">
        <v>6</v>
      </c>
      <c r="U1674" s="13"/>
    </row>
    <row r="1675" spans="1:21" hidden="1" x14ac:dyDescent="0.25">
      <c r="A1675">
        <v>5107477025</v>
      </c>
      <c r="B1675" s="1">
        <v>42919</v>
      </c>
      <c r="C1675" s="2">
        <v>0.55888888888888888</v>
      </c>
      <c r="D1675" s="2">
        <v>0.56745370370370374</v>
      </c>
      <c r="E1675" t="str">
        <f>IF(LEN(telefony3[[#This Row],[nr]])=7,"stacjonarny",IF(LEN(telefony3[[#This Row],[nr]])=8,"komórkowy","zagraniczne"))</f>
        <v>zagraniczne</v>
      </c>
      <c r="F16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675" s="11">
        <v>5984039</v>
      </c>
      <c r="P1675" s="20">
        <v>42922</v>
      </c>
      <c r="Q1675" s="21">
        <v>0.57586805555555554</v>
      </c>
      <c r="R1675" s="21">
        <v>0.57981481481481478</v>
      </c>
      <c r="S1675" s="11" t="s">
        <v>9</v>
      </c>
      <c r="T1675" s="35">
        <v>6</v>
      </c>
      <c r="U1675" s="11"/>
    </row>
    <row r="1676" spans="1:21" hidden="1" x14ac:dyDescent="0.25">
      <c r="A1676">
        <v>1500342</v>
      </c>
      <c r="B1676" s="1">
        <v>42937</v>
      </c>
      <c r="C1676" s="2">
        <v>0.56297453703703704</v>
      </c>
      <c r="D1676" s="2">
        <v>0.56752314814814819</v>
      </c>
      <c r="E1676" t="str">
        <f>IF(LEN(telefony3[[#This Row],[nr]])=7,"stacjonarny",IF(LEN(telefony3[[#This Row],[nr]])=8,"komórkowy","zagraniczne"))</f>
        <v>stacjonarny</v>
      </c>
      <c r="F16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676" s="13">
        <v>97459926</v>
      </c>
      <c r="P1676" s="17">
        <v>42930</v>
      </c>
      <c r="Q1676" s="18">
        <v>0.57262731481481477</v>
      </c>
      <c r="R1676" s="18">
        <v>0.57991898148148147</v>
      </c>
      <c r="S1676" s="13" t="s">
        <v>8</v>
      </c>
      <c r="T1676" s="34">
        <v>11</v>
      </c>
      <c r="U1676" s="13"/>
    </row>
    <row r="1677" spans="1:21" hidden="1" x14ac:dyDescent="0.25">
      <c r="A1677">
        <v>9398644</v>
      </c>
      <c r="B1677" s="1">
        <v>42928</v>
      </c>
      <c r="C1677" s="2">
        <v>0.55717592592592591</v>
      </c>
      <c r="D1677" s="2">
        <v>0.56753472222222223</v>
      </c>
      <c r="E1677" t="str">
        <f>IF(LEN(telefony3[[#This Row],[nr]])=7,"stacjonarny",IF(LEN(telefony3[[#This Row],[nr]])=8,"komórkowy","zagraniczne"))</f>
        <v>stacjonarny</v>
      </c>
      <c r="F16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77" s="11">
        <v>3505978</v>
      </c>
      <c r="P1677" s="20">
        <v>42919</v>
      </c>
      <c r="Q1677" s="21">
        <v>0.57642361111111107</v>
      </c>
      <c r="R1677" s="21">
        <v>0.5799305555555555</v>
      </c>
      <c r="S1677" s="11" t="s">
        <v>9</v>
      </c>
      <c r="T1677" s="35">
        <v>6</v>
      </c>
      <c r="U1677" s="11"/>
    </row>
    <row r="1678" spans="1:21" hidden="1" x14ac:dyDescent="0.25">
      <c r="A1678">
        <v>2109147679</v>
      </c>
      <c r="B1678" s="1">
        <v>42942</v>
      </c>
      <c r="C1678" s="2">
        <v>0.56098379629629624</v>
      </c>
      <c r="D1678" s="2">
        <v>0.56753472222222223</v>
      </c>
      <c r="E1678" t="str">
        <f>IF(LEN(telefony3[[#This Row],[nr]])=7,"stacjonarny",IF(LEN(telefony3[[#This Row],[nr]])=8,"komórkowy","zagraniczne"))</f>
        <v>zagraniczne</v>
      </c>
      <c r="F16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678" s="13">
        <v>53370610</v>
      </c>
      <c r="P1678" s="17">
        <v>42947</v>
      </c>
      <c r="Q1678" s="18">
        <v>0.57822916666666668</v>
      </c>
      <c r="R1678" s="18">
        <v>0.57994212962962965</v>
      </c>
      <c r="S1678" s="13" t="s">
        <v>8</v>
      </c>
      <c r="T1678" s="34">
        <v>3</v>
      </c>
      <c r="U1678" s="13"/>
    </row>
    <row r="1679" spans="1:21" hidden="1" x14ac:dyDescent="0.25">
      <c r="A1679">
        <v>66800387</v>
      </c>
      <c r="B1679" s="1">
        <v>42940</v>
      </c>
      <c r="C1679" s="2">
        <v>0.5634837962962963</v>
      </c>
      <c r="D1679" s="2">
        <v>0.56763888888888892</v>
      </c>
      <c r="E1679" t="str">
        <f>IF(LEN(telefony3[[#This Row],[nr]])=7,"stacjonarny",IF(LEN(telefony3[[#This Row],[nr]])=8,"komórkowy","zagraniczne"))</f>
        <v>komórkowy</v>
      </c>
      <c r="F16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79" s="11">
        <v>90884366</v>
      </c>
      <c r="P1679" s="20">
        <v>42934</v>
      </c>
      <c r="Q1679" s="21">
        <v>0.57276620370370368</v>
      </c>
      <c r="R1679" s="21">
        <v>0.57995370370370369</v>
      </c>
      <c r="S1679" s="11" t="s">
        <v>8</v>
      </c>
      <c r="T1679" s="35">
        <v>11</v>
      </c>
      <c r="U1679" s="11"/>
    </row>
    <row r="1680" spans="1:21" hidden="1" x14ac:dyDescent="0.25">
      <c r="A1680">
        <v>2235911</v>
      </c>
      <c r="B1680" s="1">
        <v>42923</v>
      </c>
      <c r="C1680" s="2">
        <v>0.56019675925925927</v>
      </c>
      <c r="D1680" s="2">
        <v>0.56783564814814813</v>
      </c>
      <c r="E1680" t="str">
        <f>IF(LEN(telefony3[[#This Row],[nr]])=7,"stacjonarny",IF(LEN(telefony3[[#This Row],[nr]])=8,"komórkowy","zagraniczne"))</f>
        <v>stacjonarny</v>
      </c>
      <c r="F16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80" s="13">
        <v>4100331</v>
      </c>
      <c r="P1680" s="17">
        <v>42941</v>
      </c>
      <c r="Q1680" s="18">
        <v>0.57863425925925926</v>
      </c>
      <c r="R1680" s="18">
        <v>0.58030092592592597</v>
      </c>
      <c r="S1680" s="13" t="s">
        <v>9</v>
      </c>
      <c r="T1680" s="34">
        <v>3</v>
      </c>
      <c r="U1680" s="13"/>
    </row>
    <row r="1681" spans="1:21" hidden="1" x14ac:dyDescent="0.25">
      <c r="A1681">
        <v>3273221616</v>
      </c>
      <c r="B1681" s="1">
        <v>42935</v>
      </c>
      <c r="C1681" s="2">
        <v>0.56276620370370367</v>
      </c>
      <c r="D1681" s="2">
        <v>0.56792824074074078</v>
      </c>
      <c r="E1681" t="str">
        <f>IF(LEN(telefony3[[#This Row],[nr]])=7,"stacjonarny",IF(LEN(telefony3[[#This Row],[nr]])=8,"komórkowy","zagraniczne"))</f>
        <v>zagraniczne</v>
      </c>
      <c r="F16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681" s="11">
        <v>5277660</v>
      </c>
      <c r="P1681" s="20">
        <v>42944</v>
      </c>
      <c r="Q1681" s="21">
        <v>0.57050925925925922</v>
      </c>
      <c r="R1681" s="21">
        <v>0.58049768518518519</v>
      </c>
      <c r="S1681" s="11" t="s">
        <v>9</v>
      </c>
      <c r="T1681" s="35">
        <v>15</v>
      </c>
      <c r="U1681" s="11"/>
    </row>
    <row r="1682" spans="1:21" hidden="1" x14ac:dyDescent="0.25">
      <c r="A1682">
        <v>3707498</v>
      </c>
      <c r="B1682" s="1">
        <v>42927</v>
      </c>
      <c r="C1682" s="2">
        <v>0.55982638888888892</v>
      </c>
      <c r="D1682" s="2">
        <v>0.56802083333333331</v>
      </c>
      <c r="E1682" t="str">
        <f>IF(LEN(telefony3[[#This Row],[nr]])=7,"stacjonarny",IF(LEN(telefony3[[#This Row],[nr]])=8,"komórkowy","zagraniczne"))</f>
        <v>stacjonarny</v>
      </c>
      <c r="F16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82" s="13">
        <v>8504601</v>
      </c>
      <c r="P1682" s="17">
        <v>42919</v>
      </c>
      <c r="Q1682" s="18">
        <v>0.57958333333333334</v>
      </c>
      <c r="R1682" s="18">
        <v>0.58056712962962964</v>
      </c>
      <c r="S1682" s="13" t="s">
        <v>9</v>
      </c>
      <c r="T1682" s="34">
        <v>2</v>
      </c>
      <c r="U1682" s="13"/>
    </row>
    <row r="1683" spans="1:21" hidden="1" x14ac:dyDescent="0.25">
      <c r="A1683">
        <v>88664428</v>
      </c>
      <c r="B1683" s="1">
        <v>42928</v>
      </c>
      <c r="C1683" s="2">
        <v>0.56527777777777777</v>
      </c>
      <c r="D1683" s="2">
        <v>0.56814814814814818</v>
      </c>
      <c r="E1683" t="str">
        <f>IF(LEN(telefony3[[#This Row],[nr]])=7,"stacjonarny",IF(LEN(telefony3[[#This Row],[nr]])=8,"komórkowy","zagraniczne"))</f>
        <v>komórkowy</v>
      </c>
      <c r="F16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683" s="11">
        <v>4274149</v>
      </c>
      <c r="P1683" s="20">
        <v>42919</v>
      </c>
      <c r="Q1683" s="21">
        <v>0.5717592592592593</v>
      </c>
      <c r="R1683" s="21">
        <v>0.58065972222222217</v>
      </c>
      <c r="S1683" s="11" t="s">
        <v>9</v>
      </c>
      <c r="T1683" s="35">
        <v>13</v>
      </c>
      <c r="U1683" s="11"/>
    </row>
    <row r="1684" spans="1:21" hidden="1" x14ac:dyDescent="0.25">
      <c r="A1684">
        <v>9304830</v>
      </c>
      <c r="B1684" s="1">
        <v>42922</v>
      </c>
      <c r="C1684" s="2">
        <v>0.56671296296296292</v>
      </c>
      <c r="D1684" s="2">
        <v>0.56832175925925921</v>
      </c>
      <c r="E1684" t="str">
        <f>IF(LEN(telefony3[[#This Row],[nr]])=7,"stacjonarny",IF(LEN(telefony3[[#This Row],[nr]])=8,"komórkowy","zagraniczne"))</f>
        <v>stacjonarny</v>
      </c>
      <c r="F16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84" s="13">
        <v>75048005</v>
      </c>
      <c r="P1684" s="17">
        <v>42930</v>
      </c>
      <c r="Q1684" s="18">
        <v>0.57197916666666671</v>
      </c>
      <c r="R1684" s="18">
        <v>0.58081018518518523</v>
      </c>
      <c r="S1684" s="13" t="s">
        <v>8</v>
      </c>
      <c r="T1684" s="34">
        <v>13</v>
      </c>
      <c r="U1684" s="13"/>
    </row>
    <row r="1685" spans="1:21" hidden="1" x14ac:dyDescent="0.25">
      <c r="A1685">
        <v>16977213</v>
      </c>
      <c r="B1685" s="1">
        <v>42933</v>
      </c>
      <c r="C1685" s="2">
        <v>0.56462962962962959</v>
      </c>
      <c r="D1685" s="2">
        <v>0.56841435185185185</v>
      </c>
      <c r="E1685" t="str">
        <f>IF(LEN(telefony3[[#This Row],[nr]])=7,"stacjonarny",IF(LEN(telefony3[[#This Row],[nr]])=8,"komórkowy","zagraniczne"))</f>
        <v>komórkowy</v>
      </c>
      <c r="F16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85" s="11">
        <v>3150344</v>
      </c>
      <c r="P1685" s="20">
        <v>42940</v>
      </c>
      <c r="Q1685" s="21">
        <v>0.57322916666666668</v>
      </c>
      <c r="R1685" s="21">
        <v>0.58089120370370373</v>
      </c>
      <c r="S1685" s="11" t="s">
        <v>9</v>
      </c>
      <c r="T1685" s="35">
        <v>12</v>
      </c>
      <c r="U1685" s="11"/>
    </row>
    <row r="1686" spans="1:21" hidden="1" x14ac:dyDescent="0.25">
      <c r="A1686">
        <v>6999348</v>
      </c>
      <c r="B1686" s="1">
        <v>42934</v>
      </c>
      <c r="C1686" s="2">
        <v>0.56714120370370369</v>
      </c>
      <c r="D1686" s="2">
        <v>0.56869212962962967</v>
      </c>
      <c r="E1686" t="str">
        <f>IF(LEN(telefony3[[#This Row],[nr]])=7,"stacjonarny",IF(LEN(telefony3[[#This Row],[nr]])=8,"komórkowy","zagraniczne"))</f>
        <v>stacjonarny</v>
      </c>
      <c r="F16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86" s="13">
        <v>9147613</v>
      </c>
      <c r="P1686" s="17">
        <v>42947</v>
      </c>
      <c r="Q1686" s="18">
        <v>0.57952546296296292</v>
      </c>
      <c r="R1686" s="18">
        <v>0.58090277777777777</v>
      </c>
      <c r="S1686" s="13" t="s">
        <v>9</v>
      </c>
      <c r="T1686" s="34">
        <v>2</v>
      </c>
      <c r="U1686" s="13"/>
    </row>
    <row r="1687" spans="1:21" hidden="1" x14ac:dyDescent="0.25">
      <c r="A1687">
        <v>9183185</v>
      </c>
      <c r="B1687" s="1">
        <v>42941</v>
      </c>
      <c r="C1687" s="2">
        <v>0.56643518518518521</v>
      </c>
      <c r="D1687" s="2">
        <v>0.5687268518518519</v>
      </c>
      <c r="E1687" t="str">
        <f>IF(LEN(telefony3[[#This Row],[nr]])=7,"stacjonarny",IF(LEN(telefony3[[#This Row],[nr]])=8,"komórkowy","zagraniczne"))</f>
        <v>stacjonarny</v>
      </c>
      <c r="F16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687" s="11">
        <v>5512237</v>
      </c>
      <c r="P1687" s="20">
        <v>42937</v>
      </c>
      <c r="Q1687" s="21">
        <v>0.5713773148148148</v>
      </c>
      <c r="R1687" s="21">
        <v>0.58107638888888891</v>
      </c>
      <c r="S1687" s="11" t="s">
        <v>9</v>
      </c>
      <c r="T1687" s="35">
        <v>14</v>
      </c>
      <c r="U1687" s="11"/>
    </row>
    <row r="1688" spans="1:21" hidden="1" x14ac:dyDescent="0.25">
      <c r="A1688">
        <v>1640513</v>
      </c>
      <c r="B1688" s="1">
        <v>42944</v>
      </c>
      <c r="C1688" s="2">
        <v>0.56162037037037038</v>
      </c>
      <c r="D1688" s="2">
        <v>0.56876157407407413</v>
      </c>
      <c r="E1688" t="str">
        <f>IF(LEN(telefony3[[#This Row],[nr]])=7,"stacjonarny",IF(LEN(telefony3[[#This Row],[nr]])=8,"komórkowy","zagraniczne"))</f>
        <v>stacjonarny</v>
      </c>
      <c r="F16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88" s="13">
        <v>1119740</v>
      </c>
      <c r="P1688" s="17">
        <v>42921</v>
      </c>
      <c r="Q1688" s="18">
        <v>0.57876157407407403</v>
      </c>
      <c r="R1688" s="18">
        <v>0.5811574074074074</v>
      </c>
      <c r="S1688" s="13" t="s">
        <v>9</v>
      </c>
      <c r="T1688" s="34">
        <v>4</v>
      </c>
      <c r="U1688" s="13"/>
    </row>
    <row r="1689" spans="1:21" hidden="1" x14ac:dyDescent="0.25">
      <c r="A1689">
        <v>8045338707</v>
      </c>
      <c r="B1689" s="1">
        <v>42943</v>
      </c>
      <c r="C1689" s="2">
        <v>0.56680555555555556</v>
      </c>
      <c r="D1689" s="2">
        <v>0.56877314814814817</v>
      </c>
      <c r="E1689" t="str">
        <f>IF(LEN(telefony3[[#This Row],[nr]])=7,"stacjonarny",IF(LEN(telefony3[[#This Row],[nr]])=8,"komórkowy","zagraniczne"))</f>
        <v>zagraniczne</v>
      </c>
      <c r="F16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689" s="11">
        <v>8743781</v>
      </c>
      <c r="P1689" s="20">
        <v>42941</v>
      </c>
      <c r="Q1689" s="21">
        <v>0.57284722222222217</v>
      </c>
      <c r="R1689" s="21">
        <v>0.58149305555555553</v>
      </c>
      <c r="S1689" s="11" t="s">
        <v>9</v>
      </c>
      <c r="T1689" s="35">
        <v>13</v>
      </c>
      <c r="U1689" s="11"/>
    </row>
    <row r="1690" spans="1:21" hidden="1" x14ac:dyDescent="0.25">
      <c r="A1690">
        <v>9282666</v>
      </c>
      <c r="B1690" s="1">
        <v>42940</v>
      </c>
      <c r="C1690" s="2">
        <v>0.56879629629629624</v>
      </c>
      <c r="D1690" s="2">
        <v>0.56934027777777774</v>
      </c>
      <c r="E1690" t="str">
        <f>IF(LEN(telefony3[[#This Row],[nr]])=7,"stacjonarny",IF(LEN(telefony3[[#This Row],[nr]])=8,"komórkowy","zagraniczne"))</f>
        <v>stacjonarny</v>
      </c>
      <c r="F16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90" s="13">
        <v>5997385</v>
      </c>
      <c r="P1690" s="17">
        <v>42920</v>
      </c>
      <c r="Q1690" s="18">
        <v>0.58136574074074077</v>
      </c>
      <c r="R1690" s="18">
        <v>0.58156249999999998</v>
      </c>
      <c r="S1690" s="13" t="s">
        <v>9</v>
      </c>
      <c r="T1690" s="34">
        <v>1</v>
      </c>
      <c r="U1690" s="13"/>
    </row>
    <row r="1691" spans="1:21" hidden="1" x14ac:dyDescent="0.25">
      <c r="A1691">
        <v>2395447</v>
      </c>
      <c r="B1691" s="1">
        <v>42942</v>
      </c>
      <c r="C1691" s="2">
        <v>0.56805555555555554</v>
      </c>
      <c r="D1691" s="2">
        <v>0.56937499999999996</v>
      </c>
      <c r="E1691" t="str">
        <f>IF(LEN(telefony3[[#This Row],[nr]])=7,"stacjonarny",IF(LEN(telefony3[[#This Row],[nr]])=8,"komórkowy","zagraniczne"))</f>
        <v>stacjonarny</v>
      </c>
      <c r="F16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691" s="11">
        <v>39793981</v>
      </c>
      <c r="P1691" s="20">
        <v>42942</v>
      </c>
      <c r="Q1691" s="21">
        <v>0.58101851851851849</v>
      </c>
      <c r="R1691" s="21">
        <v>0.58164351851851848</v>
      </c>
      <c r="S1691" s="11" t="s">
        <v>8</v>
      </c>
      <c r="T1691" s="35">
        <v>1</v>
      </c>
      <c r="U1691" s="11"/>
    </row>
    <row r="1692" spans="1:21" hidden="1" x14ac:dyDescent="0.25">
      <c r="A1692">
        <v>5252835</v>
      </c>
      <c r="B1692" s="1">
        <v>42928</v>
      </c>
      <c r="C1692" s="2">
        <v>0.55907407407407406</v>
      </c>
      <c r="D1692" s="2">
        <v>0.56937499999999996</v>
      </c>
      <c r="E1692" t="str">
        <f>IF(LEN(telefony3[[#This Row],[nr]])=7,"stacjonarny",IF(LEN(telefony3[[#This Row],[nr]])=8,"komórkowy","zagraniczne"))</f>
        <v>stacjonarny</v>
      </c>
      <c r="F16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692" s="13">
        <v>6345014</v>
      </c>
      <c r="P1692" s="17">
        <v>42933</v>
      </c>
      <c r="Q1692" s="18">
        <v>0.58010416666666664</v>
      </c>
      <c r="R1692" s="18">
        <v>0.58166666666666667</v>
      </c>
      <c r="S1692" s="13" t="s">
        <v>9</v>
      </c>
      <c r="T1692" s="34">
        <v>3</v>
      </c>
      <c r="U1692" s="13"/>
    </row>
    <row r="1693" spans="1:21" hidden="1" x14ac:dyDescent="0.25">
      <c r="A1693">
        <v>4111617</v>
      </c>
      <c r="B1693" s="1">
        <v>42928</v>
      </c>
      <c r="C1693" s="2">
        <v>0.56555555555555559</v>
      </c>
      <c r="D1693" s="2">
        <v>0.5697106481481482</v>
      </c>
      <c r="E1693" t="str">
        <f>IF(LEN(telefony3[[#This Row],[nr]])=7,"stacjonarny",IF(LEN(telefony3[[#This Row],[nr]])=8,"komórkowy","zagraniczne"))</f>
        <v>stacjonarny</v>
      </c>
      <c r="F16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93" s="11">
        <v>5926011</v>
      </c>
      <c r="P1693" s="20">
        <v>42947</v>
      </c>
      <c r="Q1693" s="21">
        <v>0.57268518518518519</v>
      </c>
      <c r="R1693" s="21">
        <v>0.58170138888888889</v>
      </c>
      <c r="S1693" s="11" t="s">
        <v>9</v>
      </c>
      <c r="T1693" s="35">
        <v>13</v>
      </c>
      <c r="U1693" s="11"/>
    </row>
    <row r="1694" spans="1:21" hidden="1" x14ac:dyDescent="0.25">
      <c r="A1694">
        <v>38535407</v>
      </c>
      <c r="B1694" s="1">
        <v>42921</v>
      </c>
      <c r="C1694" s="2">
        <v>0.56568287037037035</v>
      </c>
      <c r="D1694" s="2">
        <v>0.56981481481481477</v>
      </c>
      <c r="E1694" t="str">
        <f>IF(LEN(telefony3[[#This Row],[nr]])=7,"stacjonarny",IF(LEN(telefony3[[#This Row],[nr]])=8,"komórkowy","zagraniczne"))</f>
        <v>komórkowy</v>
      </c>
      <c r="F16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694" s="13">
        <v>4853153</v>
      </c>
      <c r="P1694" s="17">
        <v>42926</v>
      </c>
      <c r="Q1694" s="18">
        <v>0.5803935185185185</v>
      </c>
      <c r="R1694" s="18">
        <v>0.58190972222222226</v>
      </c>
      <c r="S1694" s="13" t="s">
        <v>9</v>
      </c>
      <c r="T1694" s="34">
        <v>3</v>
      </c>
      <c r="U1694" s="13"/>
    </row>
    <row r="1695" spans="1:21" hidden="1" x14ac:dyDescent="0.25">
      <c r="A1695">
        <v>9664191</v>
      </c>
      <c r="B1695" s="1">
        <v>42941</v>
      </c>
      <c r="C1695" s="2">
        <v>0.56974537037037032</v>
      </c>
      <c r="D1695" s="2">
        <v>0.57015046296296301</v>
      </c>
      <c r="E1695" t="str">
        <f>IF(LEN(telefony3[[#This Row],[nr]])=7,"stacjonarny",IF(LEN(telefony3[[#This Row],[nr]])=8,"komórkowy","zagraniczne"))</f>
        <v>stacjonarny</v>
      </c>
      <c r="F16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695" s="11">
        <v>97782375</v>
      </c>
      <c r="P1695" s="20">
        <v>42928</v>
      </c>
      <c r="Q1695" s="21">
        <v>0.58054398148148145</v>
      </c>
      <c r="R1695" s="21">
        <v>0.58196759259259256</v>
      </c>
      <c r="S1695" s="11" t="s">
        <v>8</v>
      </c>
      <c r="T1695" s="35">
        <v>3</v>
      </c>
      <c r="U1695" s="11"/>
    </row>
    <row r="1696" spans="1:21" hidden="1" x14ac:dyDescent="0.25">
      <c r="A1696">
        <v>1365581</v>
      </c>
      <c r="B1696" s="1">
        <v>42940</v>
      </c>
      <c r="C1696" s="2">
        <v>0.56196759259259255</v>
      </c>
      <c r="D1696" s="2">
        <v>0.57019675925925928</v>
      </c>
      <c r="E1696" t="str">
        <f>IF(LEN(telefony3[[#This Row],[nr]])=7,"stacjonarny",IF(LEN(telefony3[[#This Row],[nr]])=8,"komórkowy","zagraniczne"))</f>
        <v>stacjonarny</v>
      </c>
      <c r="F16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696" s="13">
        <v>6897893</v>
      </c>
      <c r="P1696" s="17">
        <v>42942</v>
      </c>
      <c r="Q1696" s="18">
        <v>0.57662037037037039</v>
      </c>
      <c r="R1696" s="18">
        <v>0.58204861111111106</v>
      </c>
      <c r="S1696" s="13" t="s">
        <v>9</v>
      </c>
      <c r="T1696" s="34">
        <v>8</v>
      </c>
      <c r="U1696" s="13"/>
    </row>
    <row r="1697" spans="1:21" hidden="1" x14ac:dyDescent="0.25">
      <c r="A1697">
        <v>2289072</v>
      </c>
      <c r="B1697" s="1">
        <v>42936</v>
      </c>
      <c r="C1697" s="2">
        <v>0.56320601851851848</v>
      </c>
      <c r="D1697" s="2">
        <v>0.57020833333333332</v>
      </c>
      <c r="E1697" t="str">
        <f>IF(LEN(telefony3[[#This Row],[nr]])=7,"stacjonarny",IF(LEN(telefony3[[#This Row],[nr]])=8,"komórkowy","zagraniczne"))</f>
        <v>stacjonarny</v>
      </c>
      <c r="F16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697" s="11">
        <v>4370146</v>
      </c>
      <c r="P1697" s="20">
        <v>42933</v>
      </c>
      <c r="Q1697" s="21">
        <v>0.57170138888888888</v>
      </c>
      <c r="R1697" s="21">
        <v>0.58212962962962966</v>
      </c>
      <c r="S1697" s="11" t="s">
        <v>9</v>
      </c>
      <c r="T1697" s="35">
        <v>16</v>
      </c>
      <c r="U1697" s="11"/>
    </row>
    <row r="1698" spans="1:21" hidden="1" x14ac:dyDescent="0.25">
      <c r="A1698">
        <v>8768896</v>
      </c>
      <c r="B1698" s="1">
        <v>42922</v>
      </c>
      <c r="C1698" s="2">
        <v>0.55982638888888892</v>
      </c>
      <c r="D1698" s="2">
        <v>0.57039351851851849</v>
      </c>
      <c r="E1698" t="str">
        <f>IF(LEN(telefony3[[#This Row],[nr]])=7,"stacjonarny",IF(LEN(telefony3[[#This Row],[nr]])=8,"komórkowy","zagraniczne"))</f>
        <v>stacjonarny</v>
      </c>
      <c r="F16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698" s="13">
        <v>3720500</v>
      </c>
      <c r="P1698" s="17">
        <v>42940</v>
      </c>
      <c r="Q1698" s="18">
        <v>0.57660879629629624</v>
      </c>
      <c r="R1698" s="18">
        <v>0.58250000000000002</v>
      </c>
      <c r="S1698" s="13" t="s">
        <v>9</v>
      </c>
      <c r="T1698" s="34">
        <v>9</v>
      </c>
      <c r="U1698" s="13"/>
    </row>
    <row r="1699" spans="1:21" hidden="1" x14ac:dyDescent="0.25">
      <c r="A1699">
        <v>24290062</v>
      </c>
      <c r="B1699" s="1">
        <v>42930</v>
      </c>
      <c r="C1699" s="2">
        <v>0.56141203703703701</v>
      </c>
      <c r="D1699" s="2">
        <v>0.57055555555555559</v>
      </c>
      <c r="E1699" t="str">
        <f>IF(LEN(telefony3[[#This Row],[nr]])=7,"stacjonarny",IF(LEN(telefony3[[#This Row],[nr]])=8,"komórkowy","zagraniczne"))</f>
        <v>komórkowy</v>
      </c>
      <c r="F16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699" s="11">
        <v>3596504</v>
      </c>
      <c r="P1699" s="20">
        <v>42927</v>
      </c>
      <c r="Q1699" s="21">
        <v>0.57592592592592595</v>
      </c>
      <c r="R1699" s="21">
        <v>0.58302083333333332</v>
      </c>
      <c r="S1699" s="11" t="s">
        <v>9</v>
      </c>
      <c r="T1699" s="35">
        <v>11</v>
      </c>
      <c r="U1699" s="11"/>
    </row>
    <row r="1700" spans="1:21" hidden="1" x14ac:dyDescent="0.25">
      <c r="A1700">
        <v>2028923</v>
      </c>
      <c r="B1700" s="1">
        <v>42919</v>
      </c>
      <c r="C1700" s="2">
        <v>0.56800925925925927</v>
      </c>
      <c r="D1700" s="2">
        <v>0.57093749999999999</v>
      </c>
      <c r="E1700" t="str">
        <f>IF(LEN(telefony3[[#This Row],[nr]])=7,"stacjonarny",IF(LEN(telefony3[[#This Row],[nr]])=8,"komórkowy","zagraniczne"))</f>
        <v>stacjonarny</v>
      </c>
      <c r="F17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700" s="13">
        <v>7473070</v>
      </c>
      <c r="P1700" s="17">
        <v>42927</v>
      </c>
      <c r="Q1700" s="18">
        <v>0.57185185185185183</v>
      </c>
      <c r="R1700" s="18">
        <v>0.58304398148148151</v>
      </c>
      <c r="S1700" s="13" t="s">
        <v>9</v>
      </c>
      <c r="T1700" s="34">
        <v>17</v>
      </c>
      <c r="U1700" s="13"/>
    </row>
    <row r="1701" spans="1:21" hidden="1" x14ac:dyDescent="0.25">
      <c r="A1701">
        <v>1829028</v>
      </c>
      <c r="B1701" s="1">
        <v>42940</v>
      </c>
      <c r="C1701" s="2">
        <v>0.5602893518518518</v>
      </c>
      <c r="D1701" s="2">
        <v>0.57128472222222226</v>
      </c>
      <c r="E1701" t="str">
        <f>IF(LEN(telefony3[[#This Row],[nr]])=7,"stacjonarny",IF(LEN(telefony3[[#This Row],[nr]])=8,"komórkowy","zagraniczne"))</f>
        <v>stacjonarny</v>
      </c>
      <c r="F17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701" s="11">
        <v>8060169</v>
      </c>
      <c r="P1701" s="20">
        <v>42947</v>
      </c>
      <c r="Q1701" s="21">
        <v>0.57874999999999999</v>
      </c>
      <c r="R1701" s="21">
        <v>0.58307870370370374</v>
      </c>
      <c r="S1701" s="11" t="s">
        <v>9</v>
      </c>
      <c r="T1701" s="35">
        <v>7</v>
      </c>
      <c r="U1701" s="11"/>
    </row>
    <row r="1702" spans="1:21" hidden="1" x14ac:dyDescent="0.25">
      <c r="A1702">
        <v>5251861</v>
      </c>
      <c r="B1702" s="1">
        <v>42927</v>
      </c>
      <c r="C1702" s="2">
        <v>0.56940972222222219</v>
      </c>
      <c r="D1702" s="2">
        <v>0.57149305555555552</v>
      </c>
      <c r="E1702" t="str">
        <f>IF(LEN(telefony3[[#This Row],[nr]])=7,"stacjonarny",IF(LEN(telefony3[[#This Row],[nr]])=8,"komórkowy","zagraniczne"))</f>
        <v>stacjonarny</v>
      </c>
      <c r="F17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02" s="13">
        <v>9620982</v>
      </c>
      <c r="P1702" s="17">
        <v>42927</v>
      </c>
      <c r="Q1702" s="18">
        <v>0.57593749999999999</v>
      </c>
      <c r="R1702" s="18">
        <v>0.58310185185185182</v>
      </c>
      <c r="S1702" s="13" t="s">
        <v>9</v>
      </c>
      <c r="T1702" s="34">
        <v>11</v>
      </c>
      <c r="U1702" s="13"/>
    </row>
    <row r="1703" spans="1:21" hidden="1" x14ac:dyDescent="0.25">
      <c r="A1703">
        <v>9532678004</v>
      </c>
      <c r="B1703" s="1">
        <v>42923</v>
      </c>
      <c r="C1703" s="2">
        <v>0.56347222222222226</v>
      </c>
      <c r="D1703" s="2">
        <v>0.57157407407407412</v>
      </c>
      <c r="E1703" t="str">
        <f>IF(LEN(telefony3[[#This Row],[nr]])=7,"stacjonarny",IF(LEN(telefony3[[#This Row],[nr]])=8,"komórkowy","zagraniczne"))</f>
        <v>zagraniczne</v>
      </c>
      <c r="F17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703" s="11">
        <v>3537655</v>
      </c>
      <c r="P1703" s="20">
        <v>42947</v>
      </c>
      <c r="Q1703" s="21">
        <v>0.58287037037037037</v>
      </c>
      <c r="R1703" s="21">
        <v>0.58347222222222217</v>
      </c>
      <c r="S1703" s="11" t="s">
        <v>9</v>
      </c>
      <c r="T1703" s="35">
        <v>1</v>
      </c>
      <c r="U1703" s="11"/>
    </row>
    <row r="1704" spans="1:21" hidden="1" x14ac:dyDescent="0.25">
      <c r="A1704">
        <v>2304726</v>
      </c>
      <c r="B1704" s="1">
        <v>42941</v>
      </c>
      <c r="C1704" s="2">
        <v>0.56620370370370365</v>
      </c>
      <c r="D1704" s="2">
        <v>0.57226851851851857</v>
      </c>
      <c r="E1704" t="str">
        <f>IF(LEN(telefony3[[#This Row],[nr]])=7,"stacjonarny",IF(LEN(telefony3[[#This Row],[nr]])=8,"komórkowy","zagraniczne"))</f>
        <v>stacjonarny</v>
      </c>
      <c r="F17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704" s="13">
        <v>3121640</v>
      </c>
      <c r="P1704" s="17">
        <v>42934</v>
      </c>
      <c r="Q1704" s="18">
        <v>0.57841435185185186</v>
      </c>
      <c r="R1704" s="18">
        <v>0.58364583333333331</v>
      </c>
      <c r="S1704" s="13" t="s">
        <v>9</v>
      </c>
      <c r="T1704" s="34">
        <v>8</v>
      </c>
      <c r="U1704" s="13"/>
    </row>
    <row r="1705" spans="1:21" hidden="1" x14ac:dyDescent="0.25">
      <c r="A1705">
        <v>1927908</v>
      </c>
      <c r="B1705" s="1">
        <v>42947</v>
      </c>
      <c r="C1705" s="2">
        <v>0.56452546296296291</v>
      </c>
      <c r="D1705" s="2">
        <v>0.5725231481481482</v>
      </c>
      <c r="E1705" t="str">
        <f>IF(LEN(telefony3[[#This Row],[nr]])=7,"stacjonarny",IF(LEN(telefony3[[#This Row],[nr]])=8,"komórkowy","zagraniczne"))</f>
        <v>stacjonarny</v>
      </c>
      <c r="F17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705" s="11">
        <v>3029994</v>
      </c>
      <c r="P1705" s="20">
        <v>42922</v>
      </c>
      <c r="Q1705" s="21">
        <v>0.57737268518518514</v>
      </c>
      <c r="R1705" s="21">
        <v>0.58391203703703709</v>
      </c>
      <c r="S1705" s="11" t="s">
        <v>9</v>
      </c>
      <c r="T1705" s="35">
        <v>10</v>
      </c>
      <c r="U1705" s="11"/>
    </row>
    <row r="1706" spans="1:21" hidden="1" x14ac:dyDescent="0.25">
      <c r="A1706">
        <v>2653312</v>
      </c>
      <c r="B1706" s="1">
        <v>42933</v>
      </c>
      <c r="C1706" s="2">
        <v>0.56893518518518515</v>
      </c>
      <c r="D1706" s="2">
        <v>0.57289351851851855</v>
      </c>
      <c r="E1706" t="str">
        <f>IF(LEN(telefony3[[#This Row],[nr]])=7,"stacjonarny",IF(LEN(telefony3[[#This Row],[nr]])=8,"komórkowy","zagraniczne"))</f>
        <v>stacjonarny</v>
      </c>
      <c r="F17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06" s="13">
        <v>75873682</v>
      </c>
      <c r="P1706" s="17">
        <v>42922</v>
      </c>
      <c r="Q1706" s="18">
        <v>0.57399305555555558</v>
      </c>
      <c r="R1706" s="18">
        <v>0.58403935185185185</v>
      </c>
      <c r="S1706" s="13" t="s">
        <v>8</v>
      </c>
      <c r="T1706" s="34">
        <v>15</v>
      </c>
      <c r="U1706" s="13"/>
    </row>
    <row r="1707" spans="1:21" hidden="1" x14ac:dyDescent="0.25">
      <c r="A1707">
        <v>9489003225</v>
      </c>
      <c r="B1707" s="1">
        <v>42942</v>
      </c>
      <c r="C1707" s="2">
        <v>0.57263888888888892</v>
      </c>
      <c r="D1707" s="2">
        <v>0.57309027777777777</v>
      </c>
      <c r="E1707" t="str">
        <f>IF(LEN(telefony3[[#This Row],[nr]])=7,"stacjonarny",IF(LEN(telefony3[[#This Row],[nr]])=8,"komórkowy","zagraniczne"))</f>
        <v>zagraniczne</v>
      </c>
      <c r="F17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07" s="11">
        <v>54586484</v>
      </c>
      <c r="P1707" s="20">
        <v>42920</v>
      </c>
      <c r="Q1707" s="21">
        <v>0.58335648148148145</v>
      </c>
      <c r="R1707" s="21">
        <v>0.5841319444444445</v>
      </c>
      <c r="S1707" s="11" t="s">
        <v>8</v>
      </c>
      <c r="T1707" s="35">
        <v>2</v>
      </c>
      <c r="U1707" s="11"/>
    </row>
    <row r="1708" spans="1:21" hidden="1" x14ac:dyDescent="0.25">
      <c r="A1708">
        <v>7975900</v>
      </c>
      <c r="B1708" s="1">
        <v>42947</v>
      </c>
      <c r="C1708" s="2">
        <v>0.56582175925925926</v>
      </c>
      <c r="D1708" s="2">
        <v>0.57314814814814818</v>
      </c>
      <c r="E1708" t="str">
        <f>IF(LEN(telefony3[[#This Row],[nr]])=7,"stacjonarny",IF(LEN(telefony3[[#This Row],[nr]])=8,"komórkowy","zagraniczne"))</f>
        <v>stacjonarny</v>
      </c>
      <c r="F17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708" s="13">
        <v>6495517</v>
      </c>
      <c r="P1708" s="17">
        <v>42920</v>
      </c>
      <c r="Q1708" s="18">
        <v>0.57347222222222227</v>
      </c>
      <c r="R1708" s="18">
        <v>0.58420138888888884</v>
      </c>
      <c r="S1708" s="13" t="s">
        <v>9</v>
      </c>
      <c r="T1708" s="34">
        <v>16</v>
      </c>
      <c r="U1708" s="13"/>
    </row>
    <row r="1709" spans="1:21" hidden="1" x14ac:dyDescent="0.25">
      <c r="A1709">
        <v>4187727</v>
      </c>
      <c r="B1709" s="1">
        <v>42933</v>
      </c>
      <c r="C1709" s="2">
        <v>0.57038194444444446</v>
      </c>
      <c r="D1709" s="2">
        <v>0.57341435185185186</v>
      </c>
      <c r="E1709" t="str">
        <f>IF(LEN(telefony3[[#This Row],[nr]])=7,"stacjonarny",IF(LEN(telefony3[[#This Row],[nr]])=8,"komórkowy","zagraniczne"))</f>
        <v>stacjonarny</v>
      </c>
      <c r="F17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709" s="11">
        <v>89419064</v>
      </c>
      <c r="P1709" s="20">
        <v>42940</v>
      </c>
      <c r="Q1709" s="21">
        <v>0.57850694444444439</v>
      </c>
      <c r="R1709" s="21">
        <v>0.58456018518518515</v>
      </c>
      <c r="S1709" s="11" t="s">
        <v>8</v>
      </c>
      <c r="T1709" s="35">
        <v>9</v>
      </c>
      <c r="U1709" s="11"/>
    </row>
    <row r="1710" spans="1:21" hidden="1" x14ac:dyDescent="0.25">
      <c r="A1710">
        <v>88929925</v>
      </c>
      <c r="B1710" s="1">
        <v>42926</v>
      </c>
      <c r="C1710" s="2">
        <v>0.56688657407407406</v>
      </c>
      <c r="D1710" s="2">
        <v>0.57342592592592589</v>
      </c>
      <c r="E1710" t="str">
        <f>IF(LEN(telefony3[[#This Row],[nr]])=7,"stacjonarny",IF(LEN(telefony3[[#This Row],[nr]])=8,"komórkowy","zagraniczne"))</f>
        <v>komórkowy</v>
      </c>
      <c r="F17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710" s="13">
        <v>6833658</v>
      </c>
      <c r="P1710" s="17">
        <v>42927</v>
      </c>
      <c r="Q1710" s="18">
        <v>0.5823842592592593</v>
      </c>
      <c r="R1710" s="18">
        <v>0.58479166666666671</v>
      </c>
      <c r="S1710" s="13" t="s">
        <v>9</v>
      </c>
      <c r="T1710" s="34">
        <v>4</v>
      </c>
      <c r="U1710" s="13"/>
    </row>
    <row r="1711" spans="1:21" hidden="1" x14ac:dyDescent="0.25">
      <c r="A1711">
        <v>47855743</v>
      </c>
      <c r="B1711" s="1">
        <v>42929</v>
      </c>
      <c r="C1711" s="2">
        <v>0.56371527777777775</v>
      </c>
      <c r="D1711" s="2">
        <v>0.57344907407407408</v>
      </c>
      <c r="E1711" t="str">
        <f>IF(LEN(telefony3[[#This Row],[nr]])=7,"stacjonarny",IF(LEN(telefony3[[#This Row],[nr]])=8,"komórkowy","zagraniczne"))</f>
        <v>komórkowy</v>
      </c>
      <c r="F17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711" s="11">
        <v>6304174</v>
      </c>
      <c r="P1711" s="20">
        <v>42928</v>
      </c>
      <c r="Q1711" s="21">
        <v>0.57445601851851846</v>
      </c>
      <c r="R1711" s="21">
        <v>0.58512731481481484</v>
      </c>
      <c r="S1711" s="11" t="s">
        <v>9</v>
      </c>
      <c r="T1711" s="35">
        <v>16</v>
      </c>
      <c r="U1711" s="11"/>
    </row>
    <row r="1712" spans="1:21" hidden="1" x14ac:dyDescent="0.25">
      <c r="A1712">
        <v>97997759</v>
      </c>
      <c r="B1712" s="1">
        <v>42941</v>
      </c>
      <c r="C1712" s="2">
        <v>0.57335648148148144</v>
      </c>
      <c r="D1712" s="2">
        <v>0.5735069444444445</v>
      </c>
      <c r="E1712" t="str">
        <f>IF(LEN(telefony3[[#This Row],[nr]])=7,"stacjonarny",IF(LEN(telefony3[[#This Row],[nr]])=8,"komórkowy","zagraniczne"))</f>
        <v>komórkowy</v>
      </c>
      <c r="F17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12" s="13">
        <v>9961121</v>
      </c>
      <c r="P1712" s="17">
        <v>42940</v>
      </c>
      <c r="Q1712" s="18">
        <v>0.58304398148148151</v>
      </c>
      <c r="R1712" s="18">
        <v>0.58518518518518514</v>
      </c>
      <c r="S1712" s="13" t="s">
        <v>9</v>
      </c>
      <c r="T1712" s="34">
        <v>4</v>
      </c>
      <c r="U1712" s="13"/>
    </row>
    <row r="1713" spans="1:21" hidden="1" x14ac:dyDescent="0.25">
      <c r="A1713">
        <v>6772052</v>
      </c>
      <c r="B1713" s="1">
        <v>42920</v>
      </c>
      <c r="C1713" s="2">
        <v>0.57204861111111116</v>
      </c>
      <c r="D1713" s="2">
        <v>0.57371527777777775</v>
      </c>
      <c r="E1713" t="str">
        <f>IF(LEN(telefony3[[#This Row],[nr]])=7,"stacjonarny",IF(LEN(telefony3[[#This Row],[nr]])=8,"komórkowy","zagraniczne"))</f>
        <v>stacjonarny</v>
      </c>
      <c r="F17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13" s="11">
        <v>8010775</v>
      </c>
      <c r="P1713" s="20">
        <v>42921</v>
      </c>
      <c r="Q1713" s="21">
        <v>0.58275462962962965</v>
      </c>
      <c r="R1713" s="21">
        <v>0.5852546296296296</v>
      </c>
      <c r="S1713" s="11" t="s">
        <v>9</v>
      </c>
      <c r="T1713" s="35">
        <v>4</v>
      </c>
      <c r="U1713" s="11"/>
    </row>
    <row r="1714" spans="1:21" hidden="1" x14ac:dyDescent="0.25">
      <c r="A1714">
        <v>7792980</v>
      </c>
      <c r="B1714" s="1">
        <v>42926</v>
      </c>
      <c r="C1714" s="2">
        <v>0.56234953703703705</v>
      </c>
      <c r="D1714" s="2">
        <v>0.57378472222222221</v>
      </c>
      <c r="E1714" t="str">
        <f>IF(LEN(telefony3[[#This Row],[nr]])=7,"stacjonarny",IF(LEN(telefony3[[#This Row],[nr]])=8,"komórkowy","zagraniczne"))</f>
        <v>stacjonarny</v>
      </c>
      <c r="F17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714" s="13">
        <v>5725773</v>
      </c>
      <c r="P1714" s="17">
        <v>42933</v>
      </c>
      <c r="Q1714" s="18">
        <v>0.57466435185185183</v>
      </c>
      <c r="R1714" s="18">
        <v>0.58538194444444447</v>
      </c>
      <c r="S1714" s="13" t="s">
        <v>9</v>
      </c>
      <c r="T1714" s="34">
        <v>16</v>
      </c>
      <c r="U1714" s="13"/>
    </row>
    <row r="1715" spans="1:21" hidden="1" x14ac:dyDescent="0.25">
      <c r="A1715">
        <v>1462418</v>
      </c>
      <c r="B1715" s="1">
        <v>42944</v>
      </c>
      <c r="C1715" s="2">
        <v>0.57186342592592587</v>
      </c>
      <c r="D1715" s="2">
        <v>0.57379629629629625</v>
      </c>
      <c r="E1715" t="str">
        <f>IF(LEN(telefony3[[#This Row],[nr]])=7,"stacjonarny",IF(LEN(telefony3[[#This Row],[nr]])=8,"komórkowy","zagraniczne"))</f>
        <v>stacjonarny</v>
      </c>
      <c r="F17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15" s="11">
        <v>3704193</v>
      </c>
      <c r="P1715" s="20">
        <v>42936</v>
      </c>
      <c r="Q1715" s="21">
        <v>0.57671296296296293</v>
      </c>
      <c r="R1715" s="21">
        <v>0.58539351851851851</v>
      </c>
      <c r="S1715" s="11" t="s">
        <v>9</v>
      </c>
      <c r="T1715" s="35">
        <v>13</v>
      </c>
      <c r="U1715" s="11"/>
    </row>
    <row r="1716" spans="1:21" hidden="1" x14ac:dyDescent="0.25">
      <c r="A1716">
        <v>39921944</v>
      </c>
      <c r="B1716" s="1">
        <v>42928</v>
      </c>
      <c r="C1716" s="2">
        <v>0.56398148148148153</v>
      </c>
      <c r="D1716" s="2">
        <v>0.57387731481481485</v>
      </c>
      <c r="E1716" t="str">
        <f>IF(LEN(telefony3[[#This Row],[nr]])=7,"stacjonarny",IF(LEN(telefony3[[#This Row],[nr]])=8,"komórkowy","zagraniczne"))</f>
        <v>komórkowy</v>
      </c>
      <c r="F17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716" s="13">
        <v>6257971</v>
      </c>
      <c r="P1716" s="17">
        <v>42944</v>
      </c>
      <c r="Q1716" s="18">
        <v>0.58331018518518518</v>
      </c>
      <c r="R1716" s="18">
        <v>0.58539351851851851</v>
      </c>
      <c r="S1716" s="13" t="s">
        <v>9</v>
      </c>
      <c r="T1716" s="34">
        <v>3</v>
      </c>
      <c r="U1716" s="13"/>
    </row>
    <row r="1717" spans="1:21" hidden="1" x14ac:dyDescent="0.25">
      <c r="A1717">
        <v>7933399</v>
      </c>
      <c r="B1717" s="1">
        <v>42929</v>
      </c>
      <c r="C1717" s="2">
        <v>0.57054398148148144</v>
      </c>
      <c r="D1717" s="2">
        <v>0.57388888888888889</v>
      </c>
      <c r="E1717" t="str">
        <f>IF(LEN(telefony3[[#This Row],[nr]])=7,"stacjonarny",IF(LEN(telefony3[[#This Row],[nr]])=8,"komórkowy","zagraniczne"))</f>
        <v>stacjonarny</v>
      </c>
      <c r="F17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717" s="11">
        <v>3434934</v>
      </c>
      <c r="P1717" s="20">
        <v>42926</v>
      </c>
      <c r="Q1717" s="21">
        <v>0.58254629629629628</v>
      </c>
      <c r="R1717" s="21">
        <v>0.58601851851851849</v>
      </c>
      <c r="S1717" s="11" t="s">
        <v>9</v>
      </c>
      <c r="T1717" s="35">
        <v>5</v>
      </c>
      <c r="U1717" s="11"/>
    </row>
    <row r="1718" spans="1:21" hidden="1" x14ac:dyDescent="0.25">
      <c r="A1718">
        <v>3382728</v>
      </c>
      <c r="B1718" s="1">
        <v>42928</v>
      </c>
      <c r="C1718" s="2">
        <v>0.56953703703703706</v>
      </c>
      <c r="D1718" s="2">
        <v>0.57401620370370365</v>
      </c>
      <c r="E1718" t="str">
        <f>IF(LEN(telefony3[[#This Row],[nr]])=7,"stacjonarny",IF(LEN(telefony3[[#This Row],[nr]])=8,"komórkowy","zagraniczne"))</f>
        <v>stacjonarny</v>
      </c>
      <c r="F17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718" s="13">
        <v>5913547</v>
      </c>
      <c r="P1718" s="17">
        <v>42919</v>
      </c>
      <c r="Q1718" s="18">
        <v>0.58414351851851853</v>
      </c>
      <c r="R1718" s="18">
        <v>0.5861574074074074</v>
      </c>
      <c r="S1718" s="13" t="s">
        <v>9</v>
      </c>
      <c r="T1718" s="34">
        <v>3</v>
      </c>
      <c r="U1718" s="13"/>
    </row>
    <row r="1719" spans="1:21" hidden="1" x14ac:dyDescent="0.25">
      <c r="A1719">
        <v>9091369</v>
      </c>
      <c r="B1719" s="1">
        <v>42928</v>
      </c>
      <c r="C1719" s="2">
        <v>0.57231481481481483</v>
      </c>
      <c r="D1719" s="2">
        <v>0.57403935185185184</v>
      </c>
      <c r="E1719" t="str">
        <f>IF(LEN(telefony3[[#This Row],[nr]])=7,"stacjonarny",IF(LEN(telefony3[[#This Row],[nr]])=8,"komórkowy","zagraniczne"))</f>
        <v>stacjonarny</v>
      </c>
      <c r="F17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19" s="11">
        <v>8077806</v>
      </c>
      <c r="P1719" s="20">
        <v>42944</v>
      </c>
      <c r="Q1719" s="21">
        <v>0.57629629629629631</v>
      </c>
      <c r="R1719" s="21">
        <v>0.58628472222222228</v>
      </c>
      <c r="S1719" s="11" t="s">
        <v>9</v>
      </c>
      <c r="T1719" s="35">
        <v>15</v>
      </c>
      <c r="U1719" s="11"/>
    </row>
    <row r="1720" spans="1:21" hidden="1" x14ac:dyDescent="0.25">
      <c r="A1720">
        <v>5221005</v>
      </c>
      <c r="B1720" s="1">
        <v>42940</v>
      </c>
      <c r="C1720" s="2">
        <v>0.57321759259259264</v>
      </c>
      <c r="D1720" s="2">
        <v>0.57461805555555556</v>
      </c>
      <c r="E1720" t="str">
        <f>IF(LEN(telefony3[[#This Row],[nr]])=7,"stacjonarny",IF(LEN(telefony3[[#This Row],[nr]])=8,"komórkowy","zagraniczne"))</f>
        <v>stacjonarny</v>
      </c>
      <c r="F17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20" s="13">
        <v>7432767</v>
      </c>
      <c r="P1720" s="17">
        <v>42923</v>
      </c>
      <c r="Q1720" s="18">
        <v>0.58508101851851857</v>
      </c>
      <c r="R1720" s="18">
        <v>0.58635416666666662</v>
      </c>
      <c r="S1720" s="13" t="s">
        <v>9</v>
      </c>
      <c r="T1720" s="34">
        <v>2</v>
      </c>
      <c r="U1720" s="13"/>
    </row>
    <row r="1721" spans="1:21" hidden="1" x14ac:dyDescent="0.25">
      <c r="A1721">
        <v>3757504</v>
      </c>
      <c r="B1721" s="1">
        <v>42936</v>
      </c>
      <c r="C1721" s="2">
        <v>0.57105324074074071</v>
      </c>
      <c r="D1721" s="2">
        <v>0.57465277777777779</v>
      </c>
      <c r="E1721" t="str">
        <f>IF(LEN(telefony3[[#This Row],[nr]])=7,"stacjonarny",IF(LEN(telefony3[[#This Row],[nr]])=8,"komórkowy","zagraniczne"))</f>
        <v>stacjonarny</v>
      </c>
      <c r="F17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21" s="11">
        <v>45862784</v>
      </c>
      <c r="P1721" s="20">
        <v>42923</v>
      </c>
      <c r="Q1721" s="21">
        <v>0.57768518518518519</v>
      </c>
      <c r="R1721" s="21">
        <v>0.58636574074074077</v>
      </c>
      <c r="S1721" s="11" t="s">
        <v>8</v>
      </c>
      <c r="T1721" s="35">
        <v>13</v>
      </c>
      <c r="U1721" s="11"/>
    </row>
    <row r="1722" spans="1:21" hidden="1" x14ac:dyDescent="0.25">
      <c r="A1722">
        <v>5646830</v>
      </c>
      <c r="B1722" s="1">
        <v>42921</v>
      </c>
      <c r="C1722" s="2">
        <v>0.56361111111111106</v>
      </c>
      <c r="D1722" s="2">
        <v>0.57469907407407406</v>
      </c>
      <c r="E1722" t="str">
        <f>IF(LEN(telefony3[[#This Row],[nr]])=7,"stacjonarny",IF(LEN(telefony3[[#This Row],[nr]])=8,"komórkowy","zagraniczne"))</f>
        <v>stacjonarny</v>
      </c>
      <c r="F17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722" s="13">
        <v>5759409</v>
      </c>
      <c r="P1722" s="17">
        <v>42944</v>
      </c>
      <c r="Q1722" s="18">
        <v>0.57835648148148144</v>
      </c>
      <c r="R1722" s="18">
        <v>0.58644675925925926</v>
      </c>
      <c r="S1722" s="13" t="s">
        <v>9</v>
      </c>
      <c r="T1722" s="34">
        <v>12</v>
      </c>
      <c r="U1722" s="13"/>
    </row>
    <row r="1723" spans="1:21" hidden="1" x14ac:dyDescent="0.25">
      <c r="A1723">
        <v>13221411</v>
      </c>
      <c r="B1723" s="1">
        <v>42933</v>
      </c>
      <c r="C1723" s="2">
        <v>0.56511574074074078</v>
      </c>
      <c r="D1723" s="2">
        <v>0.57498842592592592</v>
      </c>
      <c r="E1723" t="str">
        <f>IF(LEN(telefony3[[#This Row],[nr]])=7,"stacjonarny",IF(LEN(telefony3[[#This Row],[nr]])=8,"komórkowy","zagraniczne"))</f>
        <v>komórkowy</v>
      </c>
      <c r="F17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723" s="11">
        <v>3759991</v>
      </c>
      <c r="P1723" s="20">
        <v>42942</v>
      </c>
      <c r="Q1723" s="21">
        <v>0.58408564814814812</v>
      </c>
      <c r="R1723" s="21">
        <v>0.58677083333333335</v>
      </c>
      <c r="S1723" s="11" t="s">
        <v>9</v>
      </c>
      <c r="T1723" s="35">
        <v>4</v>
      </c>
      <c r="U1723" s="11"/>
    </row>
    <row r="1724" spans="1:21" hidden="1" x14ac:dyDescent="0.25">
      <c r="A1724">
        <v>7085993</v>
      </c>
      <c r="B1724" s="1">
        <v>42921</v>
      </c>
      <c r="C1724" s="2">
        <v>0.57192129629629629</v>
      </c>
      <c r="D1724" s="2">
        <v>0.57506944444444441</v>
      </c>
      <c r="E1724" t="str">
        <f>IF(LEN(telefony3[[#This Row],[nr]])=7,"stacjonarny",IF(LEN(telefony3[[#This Row],[nr]])=8,"komórkowy","zagraniczne"))</f>
        <v>stacjonarny</v>
      </c>
      <c r="F17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724" s="13">
        <v>4963499</v>
      </c>
      <c r="P1724" s="17">
        <v>42923</v>
      </c>
      <c r="Q1724" s="18">
        <v>0.58484953703703701</v>
      </c>
      <c r="R1724" s="18">
        <v>0.5869212962962963</v>
      </c>
      <c r="S1724" s="13" t="s">
        <v>9</v>
      </c>
      <c r="T1724" s="34">
        <v>3</v>
      </c>
      <c r="U1724" s="13"/>
    </row>
    <row r="1725" spans="1:21" hidden="1" x14ac:dyDescent="0.25">
      <c r="A1725">
        <v>7295667</v>
      </c>
      <c r="B1725" s="1">
        <v>42937</v>
      </c>
      <c r="C1725" s="2">
        <v>0.56578703703703703</v>
      </c>
      <c r="D1725" s="2">
        <v>0.57518518518518513</v>
      </c>
      <c r="E1725" t="str">
        <f>IF(LEN(telefony3[[#This Row],[nr]])=7,"stacjonarny",IF(LEN(telefony3[[#This Row],[nr]])=8,"komórkowy","zagraniczne"))</f>
        <v>stacjonarny</v>
      </c>
      <c r="F17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25" s="11">
        <v>4505950</v>
      </c>
      <c r="P1725" s="20">
        <v>42947</v>
      </c>
      <c r="Q1725" s="21">
        <v>0.58163194444444444</v>
      </c>
      <c r="R1725" s="21">
        <v>0.5872222222222222</v>
      </c>
      <c r="S1725" s="11" t="s">
        <v>9</v>
      </c>
      <c r="T1725" s="35">
        <v>9</v>
      </c>
      <c r="U1725" s="11"/>
    </row>
    <row r="1726" spans="1:21" hidden="1" x14ac:dyDescent="0.25">
      <c r="A1726">
        <v>1837797</v>
      </c>
      <c r="B1726" s="1">
        <v>42920</v>
      </c>
      <c r="C1726" s="2">
        <v>0.5688657407407407</v>
      </c>
      <c r="D1726" s="2">
        <v>0.57524305555555555</v>
      </c>
      <c r="E1726" t="str">
        <f>IF(LEN(telefony3[[#This Row],[nr]])=7,"stacjonarny",IF(LEN(telefony3[[#This Row],[nr]])=8,"komórkowy","zagraniczne"))</f>
        <v>stacjonarny</v>
      </c>
      <c r="F17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726" s="13">
        <v>9759222</v>
      </c>
      <c r="P1726" s="17">
        <v>42942</v>
      </c>
      <c r="Q1726" s="18">
        <v>0.58021990740740736</v>
      </c>
      <c r="R1726" s="18">
        <v>0.58726851851851847</v>
      </c>
      <c r="S1726" s="13" t="s">
        <v>9</v>
      </c>
      <c r="T1726" s="34">
        <v>11</v>
      </c>
      <c r="U1726" s="13"/>
    </row>
    <row r="1727" spans="1:21" hidden="1" x14ac:dyDescent="0.25">
      <c r="A1727">
        <v>8405954</v>
      </c>
      <c r="B1727" s="1">
        <v>42922</v>
      </c>
      <c r="C1727" s="2">
        <v>0.57164351851851847</v>
      </c>
      <c r="D1727" s="2">
        <v>0.57528935185185182</v>
      </c>
      <c r="E1727" t="str">
        <f>IF(LEN(telefony3[[#This Row],[nr]])=7,"stacjonarny",IF(LEN(telefony3[[#This Row],[nr]])=8,"komórkowy","zagraniczne"))</f>
        <v>stacjonarny</v>
      </c>
      <c r="F17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27" s="11">
        <v>3178616</v>
      </c>
      <c r="P1727" s="20">
        <v>42930</v>
      </c>
      <c r="Q1727" s="21">
        <v>0.58233796296296292</v>
      </c>
      <c r="R1727" s="21">
        <v>0.58734953703703707</v>
      </c>
      <c r="S1727" s="11" t="s">
        <v>9</v>
      </c>
      <c r="T1727" s="35">
        <v>8</v>
      </c>
      <c r="U1727" s="11"/>
    </row>
    <row r="1728" spans="1:21" hidden="1" x14ac:dyDescent="0.25">
      <c r="A1728">
        <v>6785899</v>
      </c>
      <c r="B1728" s="1">
        <v>42930</v>
      </c>
      <c r="C1728" s="2">
        <v>0.56650462962962966</v>
      </c>
      <c r="D1728" s="2">
        <v>0.57533564814814819</v>
      </c>
      <c r="E1728" t="str">
        <f>IF(LEN(telefony3[[#This Row],[nr]])=7,"stacjonarny",IF(LEN(telefony3[[#This Row],[nr]])=8,"komórkowy","zagraniczne"))</f>
        <v>stacjonarny</v>
      </c>
      <c r="F17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28" s="13">
        <v>4379415</v>
      </c>
      <c r="P1728" s="17">
        <v>42937</v>
      </c>
      <c r="Q1728" s="18">
        <v>0.57983796296296297</v>
      </c>
      <c r="R1728" s="18">
        <v>0.58756944444444448</v>
      </c>
      <c r="S1728" s="13" t="s">
        <v>9</v>
      </c>
      <c r="T1728" s="34">
        <v>12</v>
      </c>
      <c r="U1728" s="13"/>
    </row>
    <row r="1729" spans="1:21" hidden="1" x14ac:dyDescent="0.25">
      <c r="A1729">
        <v>6741642</v>
      </c>
      <c r="B1729" s="1">
        <v>42923</v>
      </c>
      <c r="C1729" s="2">
        <v>0.57523148148148151</v>
      </c>
      <c r="D1729" s="2">
        <v>0.57535879629629627</v>
      </c>
      <c r="E1729" t="str">
        <f>IF(LEN(telefony3[[#This Row],[nr]])=7,"stacjonarny",IF(LEN(telefony3[[#This Row],[nr]])=8,"komórkowy","zagraniczne"))</f>
        <v>stacjonarny</v>
      </c>
      <c r="F17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29" s="11">
        <v>6982652</v>
      </c>
      <c r="P1729" s="20">
        <v>42926</v>
      </c>
      <c r="Q1729" s="21">
        <v>0.58677083333333335</v>
      </c>
      <c r="R1729" s="21">
        <v>0.58759259259259256</v>
      </c>
      <c r="S1729" s="11" t="s">
        <v>9</v>
      </c>
      <c r="T1729" s="35">
        <v>2</v>
      </c>
      <c r="U1729" s="11"/>
    </row>
    <row r="1730" spans="1:21" hidden="1" x14ac:dyDescent="0.25">
      <c r="A1730">
        <v>14919021</v>
      </c>
      <c r="B1730" s="1">
        <v>42929</v>
      </c>
      <c r="C1730" s="2">
        <v>0.57331018518518517</v>
      </c>
      <c r="D1730" s="2">
        <v>0.57547453703703699</v>
      </c>
      <c r="E1730" t="str">
        <f>IF(LEN(telefony3[[#This Row],[nr]])=7,"stacjonarny",IF(LEN(telefony3[[#This Row],[nr]])=8,"komórkowy","zagraniczne"))</f>
        <v>komórkowy</v>
      </c>
      <c r="F17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730" s="13">
        <v>62653835</v>
      </c>
      <c r="P1730" s="17">
        <v>42943</v>
      </c>
      <c r="Q1730" s="18">
        <v>0.58034722222222224</v>
      </c>
      <c r="R1730" s="18">
        <v>0.58803240740740736</v>
      </c>
      <c r="S1730" s="13" t="s">
        <v>8</v>
      </c>
      <c r="T1730" s="34">
        <v>12</v>
      </c>
      <c r="U1730" s="13"/>
    </row>
    <row r="1731" spans="1:21" hidden="1" x14ac:dyDescent="0.25">
      <c r="A1731">
        <v>81880891</v>
      </c>
      <c r="B1731" s="1">
        <v>42919</v>
      </c>
      <c r="C1731" s="2">
        <v>0.57141203703703702</v>
      </c>
      <c r="D1731" s="2">
        <v>0.57547453703703699</v>
      </c>
      <c r="E1731" t="str">
        <f>IF(LEN(telefony3[[#This Row],[nr]])=7,"stacjonarny",IF(LEN(telefony3[[#This Row],[nr]])=8,"komórkowy","zagraniczne"))</f>
        <v>komórkowy</v>
      </c>
      <c r="F17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31" s="11">
        <v>9685747</v>
      </c>
      <c r="P1731" s="20">
        <v>42930</v>
      </c>
      <c r="Q1731" s="21">
        <v>0.57810185185185181</v>
      </c>
      <c r="R1731" s="21">
        <v>0.58810185185185182</v>
      </c>
      <c r="S1731" s="11" t="s">
        <v>9</v>
      </c>
      <c r="T1731" s="35">
        <v>15</v>
      </c>
      <c r="U1731" s="11"/>
    </row>
    <row r="1732" spans="1:21" hidden="1" x14ac:dyDescent="0.25">
      <c r="A1732">
        <v>13674393</v>
      </c>
      <c r="B1732" s="1">
        <v>42935</v>
      </c>
      <c r="C1732" s="2">
        <v>0.57313657407407403</v>
      </c>
      <c r="D1732" s="2">
        <v>0.57559027777777783</v>
      </c>
      <c r="E1732" t="str">
        <f>IF(LEN(telefony3[[#This Row],[nr]])=7,"stacjonarny",IF(LEN(telefony3[[#This Row],[nr]])=8,"komórkowy","zagraniczne"))</f>
        <v>komórkowy</v>
      </c>
      <c r="F17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732" s="13">
        <v>25147401</v>
      </c>
      <c r="P1732" s="17">
        <v>42923</v>
      </c>
      <c r="Q1732" s="18">
        <v>0.57922453703703702</v>
      </c>
      <c r="R1732" s="18">
        <v>0.58821759259259254</v>
      </c>
      <c r="S1732" s="13" t="s">
        <v>8</v>
      </c>
      <c r="T1732" s="34">
        <v>13</v>
      </c>
      <c r="U1732" s="13"/>
    </row>
    <row r="1733" spans="1:21" hidden="1" x14ac:dyDescent="0.25">
      <c r="A1733">
        <v>4082744</v>
      </c>
      <c r="B1733" s="1">
        <v>42942</v>
      </c>
      <c r="C1733" s="2">
        <v>0.56481481481481477</v>
      </c>
      <c r="D1733" s="2">
        <v>0.57565972222222217</v>
      </c>
      <c r="E1733" t="str">
        <f>IF(LEN(telefony3[[#This Row],[nr]])=7,"stacjonarny",IF(LEN(telefony3[[#This Row],[nr]])=8,"komórkowy","zagraniczne"))</f>
        <v>stacjonarny</v>
      </c>
      <c r="F17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733" s="11">
        <v>8233999</v>
      </c>
      <c r="P1733" s="20">
        <v>42928</v>
      </c>
      <c r="Q1733" s="21">
        <v>0.57828703703703699</v>
      </c>
      <c r="R1733" s="21">
        <v>0.58834490740740741</v>
      </c>
      <c r="S1733" s="11" t="s">
        <v>9</v>
      </c>
      <c r="T1733" s="35">
        <v>15</v>
      </c>
      <c r="U1733" s="11"/>
    </row>
    <row r="1734" spans="1:21" hidden="1" x14ac:dyDescent="0.25">
      <c r="A1734">
        <v>2478461</v>
      </c>
      <c r="B1734" s="1">
        <v>42926</v>
      </c>
      <c r="C1734" s="2">
        <v>0.56980324074074074</v>
      </c>
      <c r="D1734" s="2">
        <v>0.575775462962963</v>
      </c>
      <c r="E1734" t="str">
        <f>IF(LEN(telefony3[[#This Row],[nr]])=7,"stacjonarny",IF(LEN(telefony3[[#This Row],[nr]])=8,"komórkowy","zagraniczne"))</f>
        <v>stacjonarny</v>
      </c>
      <c r="F17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734" s="13">
        <v>1301099</v>
      </c>
      <c r="P1734" s="17">
        <v>42920</v>
      </c>
      <c r="Q1734" s="18">
        <v>0.58452546296296293</v>
      </c>
      <c r="R1734" s="18">
        <v>0.58862268518518523</v>
      </c>
      <c r="S1734" s="13" t="s">
        <v>9</v>
      </c>
      <c r="T1734" s="34">
        <v>6</v>
      </c>
      <c r="U1734" s="13"/>
    </row>
    <row r="1735" spans="1:21" hidden="1" x14ac:dyDescent="0.25">
      <c r="A1735">
        <v>4653709</v>
      </c>
      <c r="B1735" s="1">
        <v>42923</v>
      </c>
      <c r="C1735" s="2">
        <v>0.56795138888888885</v>
      </c>
      <c r="D1735" s="2">
        <v>0.57596064814814818</v>
      </c>
      <c r="E1735" t="str">
        <f>IF(LEN(telefony3[[#This Row],[nr]])=7,"stacjonarny",IF(LEN(telefony3[[#This Row],[nr]])=8,"komórkowy","zagraniczne"))</f>
        <v>stacjonarny</v>
      </c>
      <c r="F17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735" s="11">
        <v>6408952</v>
      </c>
      <c r="P1735" s="20">
        <v>42947</v>
      </c>
      <c r="Q1735" s="21">
        <v>0.57740740740740737</v>
      </c>
      <c r="R1735" s="21">
        <v>0.58895833333333336</v>
      </c>
      <c r="S1735" s="11" t="s">
        <v>9</v>
      </c>
      <c r="T1735" s="35">
        <v>17</v>
      </c>
      <c r="U1735" s="11"/>
    </row>
    <row r="1736" spans="1:21" hidden="1" x14ac:dyDescent="0.25">
      <c r="A1736">
        <v>71730854</v>
      </c>
      <c r="B1736" s="1">
        <v>42936</v>
      </c>
      <c r="C1736" s="2">
        <v>0.56537037037037041</v>
      </c>
      <c r="D1736" s="2">
        <v>0.57611111111111113</v>
      </c>
      <c r="E1736" t="str">
        <f>IF(LEN(telefony3[[#This Row],[nr]])=7,"stacjonarny",IF(LEN(telefony3[[#This Row],[nr]])=8,"komórkowy","zagraniczne"))</f>
        <v>komórkowy</v>
      </c>
      <c r="F17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736" s="13">
        <v>5912710</v>
      </c>
      <c r="P1736" s="17">
        <v>42934</v>
      </c>
      <c r="Q1736" s="18">
        <v>0.57988425925925924</v>
      </c>
      <c r="R1736" s="18">
        <v>0.58928240740740745</v>
      </c>
      <c r="S1736" s="13" t="s">
        <v>9</v>
      </c>
      <c r="T1736" s="34">
        <v>14</v>
      </c>
      <c r="U1736" s="13"/>
    </row>
    <row r="1737" spans="1:21" hidden="1" x14ac:dyDescent="0.25">
      <c r="A1737">
        <v>9192546</v>
      </c>
      <c r="B1737" s="1">
        <v>42943</v>
      </c>
      <c r="C1737" s="2">
        <v>0.57233796296296291</v>
      </c>
      <c r="D1737" s="2">
        <v>0.57620370370370366</v>
      </c>
      <c r="E1737" t="str">
        <f>IF(LEN(telefony3[[#This Row],[nr]])=7,"stacjonarny",IF(LEN(telefony3[[#This Row],[nr]])=8,"komórkowy","zagraniczne"))</f>
        <v>stacjonarny</v>
      </c>
      <c r="F17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37" s="11">
        <v>9100303</v>
      </c>
      <c r="P1737" s="20">
        <v>42934</v>
      </c>
      <c r="Q1737" s="21">
        <v>0.58543981481481477</v>
      </c>
      <c r="R1737" s="21">
        <v>0.58929398148148149</v>
      </c>
      <c r="S1737" s="11" t="s">
        <v>9</v>
      </c>
      <c r="T1737" s="35">
        <v>6</v>
      </c>
      <c r="U1737" s="11"/>
    </row>
    <row r="1738" spans="1:21" hidden="1" x14ac:dyDescent="0.25">
      <c r="A1738">
        <v>8715278</v>
      </c>
      <c r="B1738" s="1">
        <v>42944</v>
      </c>
      <c r="C1738" s="2">
        <v>0.57146990740740744</v>
      </c>
      <c r="D1738" s="2">
        <v>0.57642361111111107</v>
      </c>
      <c r="E1738" t="str">
        <f>IF(LEN(telefony3[[#This Row],[nr]])=7,"stacjonarny",IF(LEN(telefony3[[#This Row],[nr]])=8,"komórkowy","zagraniczne"))</f>
        <v>stacjonarny</v>
      </c>
      <c r="F17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738" s="13">
        <v>1583683</v>
      </c>
      <c r="P1738" s="17">
        <v>42947</v>
      </c>
      <c r="Q1738" s="18">
        <v>0.58784722222222219</v>
      </c>
      <c r="R1738" s="18">
        <v>0.58940972222222221</v>
      </c>
      <c r="S1738" s="13" t="s">
        <v>9</v>
      </c>
      <c r="T1738" s="34">
        <v>3</v>
      </c>
      <c r="U1738" s="13"/>
    </row>
    <row r="1739" spans="1:21" hidden="1" x14ac:dyDescent="0.25">
      <c r="A1739">
        <v>2890720</v>
      </c>
      <c r="B1739" s="1">
        <v>42921</v>
      </c>
      <c r="C1739" s="2">
        <v>0.57589120370370372</v>
      </c>
      <c r="D1739" s="2">
        <v>0.57648148148148148</v>
      </c>
      <c r="E1739" t="str">
        <f>IF(LEN(telefony3[[#This Row],[nr]])=7,"stacjonarny",IF(LEN(telefony3[[#This Row],[nr]])=8,"komórkowy","zagraniczne"))</f>
        <v>stacjonarny</v>
      </c>
      <c r="F17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39" s="11">
        <v>3796958</v>
      </c>
      <c r="P1739" s="20">
        <v>42921</v>
      </c>
      <c r="Q1739" s="21">
        <v>0.57901620370370366</v>
      </c>
      <c r="R1739" s="21">
        <v>0.58940972222222221</v>
      </c>
      <c r="S1739" s="11" t="s">
        <v>9</v>
      </c>
      <c r="T1739" s="35">
        <v>15</v>
      </c>
      <c r="U1739" s="11"/>
    </row>
    <row r="1740" spans="1:21" hidden="1" x14ac:dyDescent="0.25">
      <c r="A1740">
        <v>1734512</v>
      </c>
      <c r="B1740" s="1">
        <v>42923</v>
      </c>
      <c r="C1740" s="2">
        <v>0.57093749999999999</v>
      </c>
      <c r="D1740" s="2">
        <v>0.5765393518518519</v>
      </c>
      <c r="E1740" t="str">
        <f>IF(LEN(telefony3[[#This Row],[nr]])=7,"stacjonarny",IF(LEN(telefony3[[#This Row],[nr]])=8,"komórkowy","zagraniczne"))</f>
        <v>stacjonarny</v>
      </c>
      <c r="F17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740" s="13">
        <v>60885211</v>
      </c>
      <c r="P1740" s="17">
        <v>42937</v>
      </c>
      <c r="Q1740" s="18">
        <v>0.57828703703703699</v>
      </c>
      <c r="R1740" s="18">
        <v>0.58940972222222221</v>
      </c>
      <c r="S1740" s="13" t="s">
        <v>8</v>
      </c>
      <c r="T1740" s="34">
        <v>17</v>
      </c>
      <c r="U1740" s="13"/>
    </row>
    <row r="1741" spans="1:21" hidden="1" x14ac:dyDescent="0.25">
      <c r="A1741">
        <v>54821549</v>
      </c>
      <c r="B1741" s="1">
        <v>42929</v>
      </c>
      <c r="C1741" s="2">
        <v>0.57287037037037036</v>
      </c>
      <c r="D1741" s="2">
        <v>0.57663194444444443</v>
      </c>
      <c r="E1741" t="str">
        <f>IF(LEN(telefony3[[#This Row],[nr]])=7,"stacjonarny",IF(LEN(telefony3[[#This Row],[nr]])=8,"komórkowy","zagraniczne"))</f>
        <v>komórkowy</v>
      </c>
      <c r="F17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41" s="11">
        <v>91129571</v>
      </c>
      <c r="P1741" s="20">
        <v>42944</v>
      </c>
      <c r="Q1741" s="21">
        <v>0.58353009259259259</v>
      </c>
      <c r="R1741" s="21">
        <v>0.58950231481481485</v>
      </c>
      <c r="S1741" s="11" t="s">
        <v>8</v>
      </c>
      <c r="T1741" s="35">
        <v>9</v>
      </c>
      <c r="U1741" s="11"/>
    </row>
    <row r="1742" spans="1:21" hidden="1" x14ac:dyDescent="0.25">
      <c r="A1742">
        <v>66871690</v>
      </c>
      <c r="B1742" s="1">
        <v>42921</v>
      </c>
      <c r="C1742" s="2">
        <v>0.56703703703703701</v>
      </c>
      <c r="D1742" s="2">
        <v>0.57664351851851847</v>
      </c>
      <c r="E1742" t="str">
        <f>IF(LEN(telefony3[[#This Row],[nr]])=7,"stacjonarny",IF(LEN(telefony3[[#This Row],[nr]])=8,"komórkowy","zagraniczne"))</f>
        <v>komórkowy</v>
      </c>
      <c r="F17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42" s="13">
        <v>3109133</v>
      </c>
      <c r="P1742" s="17">
        <v>42936</v>
      </c>
      <c r="Q1742" s="18">
        <v>0.58564814814814814</v>
      </c>
      <c r="R1742" s="18">
        <v>0.58964120370370365</v>
      </c>
      <c r="S1742" s="13" t="s">
        <v>9</v>
      </c>
      <c r="T1742" s="34">
        <v>6</v>
      </c>
      <c r="U1742" s="13"/>
    </row>
    <row r="1743" spans="1:21" hidden="1" x14ac:dyDescent="0.25">
      <c r="A1743">
        <v>2780765</v>
      </c>
      <c r="B1743" s="1">
        <v>42940</v>
      </c>
      <c r="C1743" s="2">
        <v>0.57582175925925927</v>
      </c>
      <c r="D1743" s="2">
        <v>0.57693287037037033</v>
      </c>
      <c r="E1743" t="str">
        <f>IF(LEN(telefony3[[#This Row],[nr]])=7,"stacjonarny",IF(LEN(telefony3[[#This Row],[nr]])=8,"komórkowy","zagraniczne"))</f>
        <v>stacjonarny</v>
      </c>
      <c r="F17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743" s="11">
        <v>3864488</v>
      </c>
      <c r="P1743" s="20">
        <v>42943</v>
      </c>
      <c r="Q1743" s="21">
        <v>0.58601851851851849</v>
      </c>
      <c r="R1743" s="21">
        <v>0.58971064814814811</v>
      </c>
      <c r="S1743" s="11" t="s">
        <v>9</v>
      </c>
      <c r="T1743" s="35">
        <v>6</v>
      </c>
      <c r="U1743" s="11"/>
    </row>
    <row r="1744" spans="1:21" hidden="1" x14ac:dyDescent="0.25">
      <c r="A1744">
        <v>3095218</v>
      </c>
      <c r="B1744" s="1">
        <v>42929</v>
      </c>
      <c r="C1744" s="2">
        <v>0.56581018518518522</v>
      </c>
      <c r="D1744" s="2">
        <v>0.57694444444444448</v>
      </c>
      <c r="E1744" t="str">
        <f>IF(LEN(telefony3[[#This Row],[nr]])=7,"stacjonarny",IF(LEN(telefony3[[#This Row],[nr]])=8,"komórkowy","zagraniczne"))</f>
        <v>stacjonarny</v>
      </c>
      <c r="F17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744" s="13">
        <v>5790304</v>
      </c>
      <c r="P1744" s="17">
        <v>42935</v>
      </c>
      <c r="Q1744" s="18">
        <v>0.57974537037037033</v>
      </c>
      <c r="R1744" s="18">
        <v>0.58975694444444449</v>
      </c>
      <c r="S1744" s="13" t="s">
        <v>9</v>
      </c>
      <c r="T1744" s="34">
        <v>15</v>
      </c>
      <c r="U1744" s="13"/>
    </row>
    <row r="1745" spans="1:21" hidden="1" x14ac:dyDescent="0.25">
      <c r="A1745">
        <v>1345591</v>
      </c>
      <c r="B1745" s="1">
        <v>42935</v>
      </c>
      <c r="C1745" s="2">
        <v>0.5703125</v>
      </c>
      <c r="D1745" s="2">
        <v>0.57703703703703701</v>
      </c>
      <c r="E1745" t="str">
        <f>IF(LEN(telefony3[[#This Row],[nr]])=7,"stacjonarny",IF(LEN(telefony3[[#This Row],[nr]])=8,"komórkowy","zagraniczne"))</f>
        <v>stacjonarny</v>
      </c>
      <c r="F17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745" s="11">
        <v>6551880</v>
      </c>
      <c r="P1745" s="20">
        <v>42935</v>
      </c>
      <c r="Q1745" s="21">
        <v>0.58071759259259259</v>
      </c>
      <c r="R1745" s="21">
        <v>0.59002314814814816</v>
      </c>
      <c r="S1745" s="11" t="s">
        <v>9</v>
      </c>
      <c r="T1745" s="35">
        <v>14</v>
      </c>
      <c r="U1745" s="11"/>
    </row>
    <row r="1746" spans="1:21" hidden="1" x14ac:dyDescent="0.25">
      <c r="A1746">
        <v>3981821518</v>
      </c>
      <c r="B1746" s="1">
        <v>42928</v>
      </c>
      <c r="C1746" s="2">
        <v>0.57445601851851846</v>
      </c>
      <c r="D1746" s="2">
        <v>0.57703703703703701</v>
      </c>
      <c r="E1746" t="str">
        <f>IF(LEN(telefony3[[#This Row],[nr]])=7,"stacjonarny",IF(LEN(telefony3[[#This Row],[nr]])=8,"komórkowy","zagraniczne"))</f>
        <v>zagraniczne</v>
      </c>
      <c r="F17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746" s="13">
        <v>85422307</v>
      </c>
      <c r="P1746" s="17">
        <v>42927</v>
      </c>
      <c r="Q1746" s="18">
        <v>0.58656249999999999</v>
      </c>
      <c r="R1746" s="18">
        <v>0.59008101851851846</v>
      </c>
      <c r="S1746" s="13" t="s">
        <v>8</v>
      </c>
      <c r="T1746" s="34">
        <v>6</v>
      </c>
      <c r="U1746" s="13"/>
    </row>
    <row r="1747" spans="1:21" hidden="1" x14ac:dyDescent="0.25">
      <c r="A1747">
        <v>16592072</v>
      </c>
      <c r="B1747" s="1">
        <v>42944</v>
      </c>
      <c r="C1747" s="2">
        <v>0.56673611111111111</v>
      </c>
      <c r="D1747" s="2">
        <v>0.57725694444444442</v>
      </c>
      <c r="E1747" t="str">
        <f>IF(LEN(telefony3[[#This Row],[nr]])=7,"stacjonarny",IF(LEN(telefony3[[#This Row],[nr]])=8,"komórkowy","zagraniczne"))</f>
        <v>komórkowy</v>
      </c>
      <c r="F17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747" s="11">
        <v>11209967</v>
      </c>
      <c r="P1747" s="20">
        <v>42926</v>
      </c>
      <c r="Q1747" s="21">
        <v>0.58877314814814818</v>
      </c>
      <c r="R1747" s="21">
        <v>0.59027777777777779</v>
      </c>
      <c r="S1747" s="11" t="s">
        <v>8</v>
      </c>
      <c r="T1747" s="35">
        <v>3</v>
      </c>
      <c r="U1747" s="11"/>
    </row>
    <row r="1748" spans="1:21" hidden="1" x14ac:dyDescent="0.25">
      <c r="A1748">
        <v>4895290</v>
      </c>
      <c r="B1748" s="1">
        <v>42944</v>
      </c>
      <c r="C1748" s="2">
        <v>0.56821759259259264</v>
      </c>
      <c r="D1748" s="2">
        <v>0.5773611111111111</v>
      </c>
      <c r="E1748" t="str">
        <f>IF(LEN(telefony3[[#This Row],[nr]])=7,"stacjonarny",IF(LEN(telefony3[[#This Row],[nr]])=8,"komórkowy","zagraniczne"))</f>
        <v>stacjonarny</v>
      </c>
      <c r="F17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48" s="13">
        <v>4657345</v>
      </c>
      <c r="P1748" s="17">
        <v>42940</v>
      </c>
      <c r="Q1748" s="18">
        <v>0.58981481481481479</v>
      </c>
      <c r="R1748" s="18">
        <v>0.59037037037037032</v>
      </c>
      <c r="S1748" s="13" t="s">
        <v>9</v>
      </c>
      <c r="T1748" s="34">
        <v>1</v>
      </c>
      <c r="U1748" s="13"/>
    </row>
    <row r="1749" spans="1:21" hidden="1" x14ac:dyDescent="0.25">
      <c r="A1749">
        <v>2838216</v>
      </c>
      <c r="B1749" s="1">
        <v>42926</v>
      </c>
      <c r="C1749" s="2">
        <v>0.5755555555555556</v>
      </c>
      <c r="D1749" s="2">
        <v>0.57737268518518514</v>
      </c>
      <c r="E1749" t="str">
        <f>IF(LEN(telefony3[[#This Row],[nr]])=7,"stacjonarny",IF(LEN(telefony3[[#This Row],[nr]])=8,"komórkowy","zagraniczne"))</f>
        <v>stacjonarny</v>
      </c>
      <c r="F17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49" s="11">
        <v>5730350</v>
      </c>
      <c r="P1749" s="20">
        <v>42936</v>
      </c>
      <c r="Q1749" s="21">
        <v>0.58206018518518521</v>
      </c>
      <c r="R1749" s="21">
        <v>0.59037037037037032</v>
      </c>
      <c r="S1749" s="11" t="s">
        <v>9</v>
      </c>
      <c r="T1749" s="35">
        <v>12</v>
      </c>
      <c r="U1749" s="11"/>
    </row>
    <row r="1750" spans="1:21" hidden="1" x14ac:dyDescent="0.25">
      <c r="A1750">
        <v>96620804</v>
      </c>
      <c r="B1750" s="1">
        <v>42942</v>
      </c>
      <c r="C1750" s="2">
        <v>0.56945601851851857</v>
      </c>
      <c r="D1750" s="2">
        <v>0.5776041666666667</v>
      </c>
      <c r="E1750" t="str">
        <f>IF(LEN(telefony3[[#This Row],[nr]])=7,"stacjonarny",IF(LEN(telefony3[[#This Row],[nr]])=8,"komórkowy","zagraniczne"))</f>
        <v>komórkowy</v>
      </c>
      <c r="F17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750" s="13">
        <v>93794133</v>
      </c>
      <c r="P1750" s="17">
        <v>42928</v>
      </c>
      <c r="Q1750" s="18">
        <v>0.58592592592592596</v>
      </c>
      <c r="R1750" s="18">
        <v>0.59038194444444447</v>
      </c>
      <c r="S1750" s="13" t="s">
        <v>8</v>
      </c>
      <c r="T1750" s="34">
        <v>7</v>
      </c>
      <c r="U1750" s="13"/>
    </row>
    <row r="1751" spans="1:21" hidden="1" x14ac:dyDescent="0.25">
      <c r="A1751">
        <v>8501225</v>
      </c>
      <c r="B1751" s="1">
        <v>42936</v>
      </c>
      <c r="C1751" s="2">
        <v>0.57517361111111109</v>
      </c>
      <c r="D1751" s="2">
        <v>0.57784722222222218</v>
      </c>
      <c r="E1751" t="str">
        <f>IF(LEN(telefony3[[#This Row],[nr]])=7,"stacjonarny",IF(LEN(telefony3[[#This Row],[nr]])=8,"komórkowy","zagraniczne"))</f>
        <v>stacjonarny</v>
      </c>
      <c r="F17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751" s="11">
        <v>3505978</v>
      </c>
      <c r="P1751" s="20">
        <v>42919</v>
      </c>
      <c r="Q1751" s="21">
        <v>0.58699074074074076</v>
      </c>
      <c r="R1751" s="21">
        <v>0.59060185185185188</v>
      </c>
      <c r="S1751" s="11" t="s">
        <v>9</v>
      </c>
      <c r="T1751" s="35">
        <v>6</v>
      </c>
      <c r="U1751" s="11"/>
    </row>
    <row r="1752" spans="1:21" hidden="1" x14ac:dyDescent="0.25">
      <c r="A1752">
        <v>69273048</v>
      </c>
      <c r="B1752" s="1">
        <v>42935</v>
      </c>
      <c r="C1752" s="2">
        <v>0.56847222222222227</v>
      </c>
      <c r="D1752" s="2">
        <v>0.57787037037037037</v>
      </c>
      <c r="E1752" t="str">
        <f>IF(LEN(telefony3[[#This Row],[nr]])=7,"stacjonarny",IF(LEN(telefony3[[#This Row],[nr]])=8,"komórkowy","zagraniczne"))</f>
        <v>komórkowy</v>
      </c>
      <c r="F17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52" s="13">
        <v>2985743</v>
      </c>
      <c r="P1752" s="17">
        <v>42926</v>
      </c>
      <c r="Q1752" s="18">
        <v>0.58189814814814811</v>
      </c>
      <c r="R1752" s="18">
        <v>0.59070601851851856</v>
      </c>
      <c r="S1752" s="13" t="s">
        <v>9</v>
      </c>
      <c r="T1752" s="34">
        <v>13</v>
      </c>
      <c r="U1752" s="13"/>
    </row>
    <row r="1753" spans="1:21" hidden="1" x14ac:dyDescent="0.25">
      <c r="A1753">
        <v>7994769</v>
      </c>
      <c r="B1753" s="1">
        <v>42940</v>
      </c>
      <c r="C1753" s="2">
        <v>0.56980324074074074</v>
      </c>
      <c r="D1753" s="2">
        <v>0.57826388888888891</v>
      </c>
      <c r="E1753" t="str">
        <f>IF(LEN(telefony3[[#This Row],[nr]])=7,"stacjonarny",IF(LEN(telefony3[[#This Row],[nr]])=8,"komórkowy","zagraniczne"))</f>
        <v>stacjonarny</v>
      </c>
      <c r="F17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53" s="11">
        <v>7215284</v>
      </c>
      <c r="P1753" s="20">
        <v>42941</v>
      </c>
      <c r="Q1753" s="21">
        <v>0.57974537037037033</v>
      </c>
      <c r="R1753" s="21">
        <v>0.59083333333333332</v>
      </c>
      <c r="S1753" s="11" t="s">
        <v>9</v>
      </c>
      <c r="T1753" s="35">
        <v>16</v>
      </c>
      <c r="U1753" s="11"/>
    </row>
    <row r="1754" spans="1:21" hidden="1" x14ac:dyDescent="0.25">
      <c r="A1754">
        <v>9804309</v>
      </c>
      <c r="B1754" s="1">
        <v>42928</v>
      </c>
      <c r="C1754" s="2">
        <v>0.56918981481481479</v>
      </c>
      <c r="D1754" s="2">
        <v>0.5784259259259259</v>
      </c>
      <c r="E1754" t="str">
        <f>IF(LEN(telefony3[[#This Row],[nr]])=7,"stacjonarny",IF(LEN(telefony3[[#This Row],[nr]])=8,"komórkowy","zagraniczne"))</f>
        <v>stacjonarny</v>
      </c>
      <c r="F17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54" s="13">
        <v>2733008</v>
      </c>
      <c r="P1754" s="17">
        <v>42935</v>
      </c>
      <c r="Q1754" s="18">
        <v>0.5879861111111111</v>
      </c>
      <c r="R1754" s="18">
        <v>0.59103009259259254</v>
      </c>
      <c r="S1754" s="13" t="s">
        <v>9</v>
      </c>
      <c r="T1754" s="34">
        <v>5</v>
      </c>
      <c r="U1754" s="13"/>
    </row>
    <row r="1755" spans="1:21" hidden="1" x14ac:dyDescent="0.25">
      <c r="A1755">
        <v>3638038</v>
      </c>
      <c r="B1755" s="1">
        <v>42940</v>
      </c>
      <c r="C1755" s="2">
        <v>0.57262731481481477</v>
      </c>
      <c r="D1755" s="2">
        <v>0.57846064814814813</v>
      </c>
      <c r="E1755" t="str">
        <f>IF(LEN(telefony3[[#This Row],[nr]])=7,"stacjonarny",IF(LEN(telefony3[[#This Row],[nr]])=8,"komórkowy","zagraniczne"))</f>
        <v>stacjonarny</v>
      </c>
      <c r="F17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755" s="11">
        <v>4575865</v>
      </c>
      <c r="P1755" s="20">
        <v>42930</v>
      </c>
      <c r="Q1755" s="21">
        <v>0.58959490740740739</v>
      </c>
      <c r="R1755" s="21">
        <v>0.59105324074074073</v>
      </c>
      <c r="S1755" s="11" t="s">
        <v>9</v>
      </c>
      <c r="T1755" s="35">
        <v>3</v>
      </c>
      <c r="U1755" s="11"/>
    </row>
    <row r="1756" spans="1:21" hidden="1" x14ac:dyDescent="0.25">
      <c r="A1756">
        <v>9600226</v>
      </c>
      <c r="B1756" s="1">
        <v>42930</v>
      </c>
      <c r="C1756" s="2">
        <v>0.57451388888888888</v>
      </c>
      <c r="D1756" s="2">
        <v>0.57847222222222228</v>
      </c>
      <c r="E1756" t="str">
        <f>IF(LEN(telefony3[[#This Row],[nr]])=7,"stacjonarny",IF(LEN(telefony3[[#This Row],[nr]])=8,"komórkowy","zagraniczne"))</f>
        <v>stacjonarny</v>
      </c>
      <c r="F17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56" s="13">
        <v>8214927</v>
      </c>
      <c r="P1756" s="17">
        <v>42919</v>
      </c>
      <c r="Q1756" s="18">
        <v>0.5819212962962963</v>
      </c>
      <c r="R1756" s="18">
        <v>0.59106481481481477</v>
      </c>
      <c r="S1756" s="13" t="s">
        <v>9</v>
      </c>
      <c r="T1756" s="34">
        <v>14</v>
      </c>
      <c r="U1756" s="13"/>
    </row>
    <row r="1757" spans="1:21" hidden="1" x14ac:dyDescent="0.25">
      <c r="A1757">
        <v>1731500345</v>
      </c>
      <c r="B1757" s="1">
        <v>42947</v>
      </c>
      <c r="C1757" s="2">
        <v>0.56916666666666671</v>
      </c>
      <c r="D1757" s="2">
        <v>0.57851851851851854</v>
      </c>
      <c r="E1757" t="str">
        <f>IF(LEN(telefony3[[#This Row],[nr]])=7,"stacjonarny",IF(LEN(telefony3[[#This Row],[nr]])=8,"komórkowy","zagraniczne"))</f>
        <v>zagraniczne</v>
      </c>
      <c r="F17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57" s="11">
        <v>72014227</v>
      </c>
      <c r="P1757" s="20">
        <v>42941</v>
      </c>
      <c r="Q1757" s="21">
        <v>0.58899305555555559</v>
      </c>
      <c r="R1757" s="21">
        <v>0.59116898148148145</v>
      </c>
      <c r="S1757" s="11" t="s">
        <v>8</v>
      </c>
      <c r="T1757" s="35">
        <v>4</v>
      </c>
      <c r="U1757" s="11"/>
    </row>
    <row r="1758" spans="1:21" hidden="1" x14ac:dyDescent="0.25">
      <c r="A1758">
        <v>3040267</v>
      </c>
      <c r="B1758" s="1">
        <v>42922</v>
      </c>
      <c r="C1758" s="2">
        <v>0.56738425925925928</v>
      </c>
      <c r="D1758" s="2">
        <v>0.578587962962963</v>
      </c>
      <c r="E1758" t="str">
        <f>IF(LEN(telefony3[[#This Row],[nr]])=7,"stacjonarny",IF(LEN(telefony3[[#This Row],[nr]])=8,"komórkowy","zagraniczne"))</f>
        <v>stacjonarny</v>
      </c>
      <c r="F17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758" s="13">
        <v>9979899</v>
      </c>
      <c r="P1758" s="17">
        <v>42930</v>
      </c>
      <c r="Q1758" s="18">
        <v>0.58810185185185182</v>
      </c>
      <c r="R1758" s="18">
        <v>0.59134259259259259</v>
      </c>
      <c r="S1758" s="13" t="s">
        <v>9</v>
      </c>
      <c r="T1758" s="34">
        <v>5</v>
      </c>
      <c r="U1758" s="13"/>
    </row>
    <row r="1759" spans="1:21" hidden="1" x14ac:dyDescent="0.25">
      <c r="A1759">
        <v>9175377</v>
      </c>
      <c r="B1759" s="1">
        <v>42929</v>
      </c>
      <c r="C1759" s="2">
        <v>0.57648148148148148</v>
      </c>
      <c r="D1759" s="2">
        <v>0.57916666666666672</v>
      </c>
      <c r="E1759" t="str">
        <f>IF(LEN(telefony3[[#This Row],[nr]])=7,"stacjonarny",IF(LEN(telefony3[[#This Row],[nr]])=8,"komórkowy","zagraniczne"))</f>
        <v>stacjonarny</v>
      </c>
      <c r="F17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759" s="11">
        <v>7118082</v>
      </c>
      <c r="P1759" s="20">
        <v>42934</v>
      </c>
      <c r="Q1759" s="21">
        <v>0.58524305555555556</v>
      </c>
      <c r="R1759" s="21">
        <v>0.591400462962963</v>
      </c>
      <c r="S1759" s="11" t="s">
        <v>9</v>
      </c>
      <c r="T1759" s="35">
        <v>9</v>
      </c>
      <c r="U1759" s="11"/>
    </row>
    <row r="1760" spans="1:21" hidden="1" x14ac:dyDescent="0.25">
      <c r="A1760">
        <v>9807682</v>
      </c>
      <c r="B1760" s="1">
        <v>42922</v>
      </c>
      <c r="C1760" s="2">
        <v>0.57592592592592595</v>
      </c>
      <c r="D1760" s="2">
        <v>0.57924768518518521</v>
      </c>
      <c r="E1760" t="str">
        <f>IF(LEN(telefony3[[#This Row],[nr]])=7,"stacjonarny",IF(LEN(telefony3[[#This Row],[nr]])=8,"komórkowy","zagraniczne"))</f>
        <v>stacjonarny</v>
      </c>
      <c r="F17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760" s="13">
        <v>3656681</v>
      </c>
      <c r="P1760" s="17">
        <v>42929</v>
      </c>
      <c r="Q1760" s="18">
        <v>0.58067129629629632</v>
      </c>
      <c r="R1760" s="18">
        <v>0.59149305555555554</v>
      </c>
      <c r="S1760" s="13" t="s">
        <v>9</v>
      </c>
      <c r="T1760" s="34">
        <v>16</v>
      </c>
      <c r="U1760" s="13"/>
    </row>
    <row r="1761" spans="1:21" hidden="1" x14ac:dyDescent="0.25">
      <c r="A1761">
        <v>22266436</v>
      </c>
      <c r="B1761" s="1">
        <v>42937</v>
      </c>
      <c r="C1761" s="2">
        <v>0.57549768518518518</v>
      </c>
      <c r="D1761" s="2">
        <v>0.57925925925925925</v>
      </c>
      <c r="E1761" t="str">
        <f>IF(LEN(telefony3[[#This Row],[nr]])=7,"stacjonarny",IF(LEN(telefony3[[#This Row],[nr]])=8,"komórkowy","zagraniczne"))</f>
        <v>komórkowy</v>
      </c>
      <c r="F17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61" s="11">
        <v>5303411</v>
      </c>
      <c r="P1761" s="20">
        <v>42940</v>
      </c>
      <c r="Q1761" s="21">
        <v>0.58652777777777776</v>
      </c>
      <c r="R1761" s="21">
        <v>0.5917824074074074</v>
      </c>
      <c r="S1761" s="11" t="s">
        <v>9</v>
      </c>
      <c r="T1761" s="35">
        <v>8</v>
      </c>
      <c r="U1761" s="11"/>
    </row>
    <row r="1762" spans="1:21" hidden="1" x14ac:dyDescent="0.25">
      <c r="A1762">
        <v>2185216</v>
      </c>
      <c r="B1762" s="1">
        <v>42941</v>
      </c>
      <c r="C1762" s="2">
        <v>0.56959490740740737</v>
      </c>
      <c r="D1762" s="2">
        <v>0.57927083333333329</v>
      </c>
      <c r="E1762" t="str">
        <f>IF(LEN(telefony3[[#This Row],[nr]])=7,"stacjonarny",IF(LEN(telefony3[[#This Row],[nr]])=8,"komórkowy","zagraniczne"))</f>
        <v>stacjonarny</v>
      </c>
      <c r="F17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62" s="13">
        <v>8449157</v>
      </c>
      <c r="P1762" s="17">
        <v>42920</v>
      </c>
      <c r="Q1762" s="18">
        <v>0.58377314814814818</v>
      </c>
      <c r="R1762" s="18">
        <v>0.59186342592592589</v>
      </c>
      <c r="S1762" s="13" t="s">
        <v>9</v>
      </c>
      <c r="T1762" s="34">
        <v>12</v>
      </c>
      <c r="U1762" s="13"/>
    </row>
    <row r="1763" spans="1:21" hidden="1" x14ac:dyDescent="0.25">
      <c r="A1763">
        <v>4577789</v>
      </c>
      <c r="B1763" s="1">
        <v>42936</v>
      </c>
      <c r="C1763" s="2">
        <v>0.57781249999999995</v>
      </c>
      <c r="D1763" s="2">
        <v>0.57953703703703707</v>
      </c>
      <c r="E1763" t="str">
        <f>IF(LEN(telefony3[[#This Row],[nr]])=7,"stacjonarny",IF(LEN(telefony3[[#This Row],[nr]])=8,"komórkowy","zagraniczne"))</f>
        <v>stacjonarny</v>
      </c>
      <c r="F17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63" s="11">
        <v>8953850</v>
      </c>
      <c r="P1763" s="20">
        <v>42936</v>
      </c>
      <c r="Q1763" s="21">
        <v>0.58328703703703699</v>
      </c>
      <c r="R1763" s="21">
        <v>0.5920023148148148</v>
      </c>
      <c r="S1763" s="11" t="s">
        <v>9</v>
      </c>
      <c r="T1763" s="35">
        <v>13</v>
      </c>
      <c r="U1763" s="11"/>
    </row>
    <row r="1764" spans="1:21" hidden="1" x14ac:dyDescent="0.25">
      <c r="A1764">
        <v>8375968</v>
      </c>
      <c r="B1764" s="1">
        <v>42921</v>
      </c>
      <c r="C1764" s="2">
        <v>0.5786458333333333</v>
      </c>
      <c r="D1764" s="2">
        <v>0.57954861111111111</v>
      </c>
      <c r="E1764" t="str">
        <f>IF(LEN(telefony3[[#This Row],[nr]])=7,"stacjonarny",IF(LEN(telefony3[[#This Row],[nr]])=8,"komórkowy","zagraniczne"))</f>
        <v>stacjonarny</v>
      </c>
      <c r="F17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764" s="13">
        <v>7292887</v>
      </c>
      <c r="P1764" s="17">
        <v>42935</v>
      </c>
      <c r="Q1764" s="18">
        <v>0.58810185185185182</v>
      </c>
      <c r="R1764" s="18">
        <v>0.59202546296296299</v>
      </c>
      <c r="S1764" s="13" t="s">
        <v>9</v>
      </c>
      <c r="T1764" s="34">
        <v>6</v>
      </c>
      <c r="U1764" s="13"/>
    </row>
    <row r="1765" spans="1:21" hidden="1" x14ac:dyDescent="0.25">
      <c r="A1765">
        <v>93696449</v>
      </c>
      <c r="B1765" s="1">
        <v>42927</v>
      </c>
      <c r="C1765" s="2">
        <v>0.57939814814814816</v>
      </c>
      <c r="D1765" s="2">
        <v>0.5795717592592593</v>
      </c>
      <c r="E1765" t="str">
        <f>IF(LEN(telefony3[[#This Row],[nr]])=7,"stacjonarny",IF(LEN(telefony3[[#This Row],[nr]])=8,"komórkowy","zagraniczne"))</f>
        <v>komórkowy</v>
      </c>
      <c r="F17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65" s="11">
        <v>7507831</v>
      </c>
      <c r="P1765" s="20">
        <v>42933</v>
      </c>
      <c r="Q1765" s="21">
        <v>0.58545138888888892</v>
      </c>
      <c r="R1765" s="21">
        <v>0.59214120370370371</v>
      </c>
      <c r="S1765" s="11" t="s">
        <v>9</v>
      </c>
      <c r="T1765" s="35">
        <v>10</v>
      </c>
      <c r="U1765" s="11"/>
    </row>
    <row r="1766" spans="1:21" hidden="1" x14ac:dyDescent="0.25">
      <c r="A1766">
        <v>7364500</v>
      </c>
      <c r="B1766" s="1">
        <v>42935</v>
      </c>
      <c r="C1766" s="2">
        <v>0.5682638888888889</v>
      </c>
      <c r="D1766" s="2">
        <v>0.57974537037037033</v>
      </c>
      <c r="E1766" t="str">
        <f>IF(LEN(telefony3[[#This Row],[nr]])=7,"stacjonarny",IF(LEN(telefony3[[#This Row],[nr]])=8,"komórkowy","zagraniczne"))</f>
        <v>stacjonarny</v>
      </c>
      <c r="F17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766" s="13">
        <v>2873323</v>
      </c>
      <c r="P1766" s="17">
        <v>42935</v>
      </c>
      <c r="Q1766" s="18">
        <v>0.58622685185185186</v>
      </c>
      <c r="R1766" s="18">
        <v>0.5921643518518519</v>
      </c>
      <c r="S1766" s="13" t="s">
        <v>9</v>
      </c>
      <c r="T1766" s="34">
        <v>9</v>
      </c>
      <c r="U1766" s="13"/>
    </row>
    <row r="1767" spans="1:21" hidden="1" x14ac:dyDescent="0.25">
      <c r="A1767">
        <v>9664752</v>
      </c>
      <c r="B1767" s="1">
        <v>42943</v>
      </c>
      <c r="C1767" s="2">
        <v>0.57563657407407409</v>
      </c>
      <c r="D1767" s="2">
        <v>0.57976851851851852</v>
      </c>
      <c r="E1767" t="str">
        <f>IF(LEN(telefony3[[#This Row],[nr]])=7,"stacjonarny",IF(LEN(telefony3[[#This Row],[nr]])=8,"komórkowy","zagraniczne"))</f>
        <v>stacjonarny</v>
      </c>
      <c r="F17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67" s="11">
        <v>8270097</v>
      </c>
      <c r="P1767" s="20">
        <v>42927</v>
      </c>
      <c r="Q1767" s="21">
        <v>0.5900347222222222</v>
      </c>
      <c r="R1767" s="21">
        <v>0.59217592592592594</v>
      </c>
      <c r="S1767" s="11" t="s">
        <v>9</v>
      </c>
      <c r="T1767" s="35">
        <v>4</v>
      </c>
      <c r="U1767" s="11"/>
    </row>
    <row r="1768" spans="1:21" hidden="1" x14ac:dyDescent="0.25">
      <c r="A1768">
        <v>5984039</v>
      </c>
      <c r="B1768" s="1">
        <v>42922</v>
      </c>
      <c r="C1768" s="2">
        <v>0.57586805555555554</v>
      </c>
      <c r="D1768" s="2">
        <v>0.57981481481481478</v>
      </c>
      <c r="E1768" t="str">
        <f>IF(LEN(telefony3[[#This Row],[nr]])=7,"stacjonarny",IF(LEN(telefony3[[#This Row],[nr]])=8,"komórkowy","zagraniczne"))</f>
        <v>stacjonarny</v>
      </c>
      <c r="F17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68" s="13">
        <v>6855900</v>
      </c>
      <c r="P1768" s="17">
        <v>42935</v>
      </c>
      <c r="Q1768" s="18">
        <v>0.59090277777777778</v>
      </c>
      <c r="R1768" s="18">
        <v>0.5923842592592593</v>
      </c>
      <c r="S1768" s="13" t="s">
        <v>9</v>
      </c>
      <c r="T1768" s="34">
        <v>3</v>
      </c>
      <c r="U1768" s="13"/>
    </row>
    <row r="1769" spans="1:21" hidden="1" x14ac:dyDescent="0.25">
      <c r="A1769">
        <v>97459926</v>
      </c>
      <c r="B1769" s="1">
        <v>42930</v>
      </c>
      <c r="C1769" s="2">
        <v>0.57262731481481477</v>
      </c>
      <c r="D1769" s="2">
        <v>0.57991898148148147</v>
      </c>
      <c r="E1769" t="str">
        <f>IF(LEN(telefony3[[#This Row],[nr]])=7,"stacjonarny",IF(LEN(telefony3[[#This Row],[nr]])=8,"komórkowy","zagraniczne"))</f>
        <v>komórkowy</v>
      </c>
      <c r="F17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769" s="11">
        <v>3599100</v>
      </c>
      <c r="P1769" s="20">
        <v>42923</v>
      </c>
      <c r="Q1769" s="21">
        <v>0.58832175925925922</v>
      </c>
      <c r="R1769" s="21">
        <v>0.59277777777777774</v>
      </c>
      <c r="S1769" s="11" t="s">
        <v>9</v>
      </c>
      <c r="T1769" s="35">
        <v>7</v>
      </c>
      <c r="U1769" s="11"/>
    </row>
    <row r="1770" spans="1:21" hidden="1" x14ac:dyDescent="0.25">
      <c r="A1770">
        <v>3505978</v>
      </c>
      <c r="B1770" s="1">
        <v>42919</v>
      </c>
      <c r="C1770" s="2">
        <v>0.57642361111111107</v>
      </c>
      <c r="D1770" s="2">
        <v>0.5799305555555555</v>
      </c>
      <c r="E1770" t="str">
        <f>IF(LEN(telefony3[[#This Row],[nr]])=7,"stacjonarny",IF(LEN(telefony3[[#This Row],[nr]])=8,"komórkowy","zagraniczne"))</f>
        <v>stacjonarny</v>
      </c>
      <c r="F17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770" s="13">
        <v>3382699</v>
      </c>
      <c r="P1770" s="17">
        <v>42936</v>
      </c>
      <c r="Q1770" s="18">
        <v>0.59053240740740742</v>
      </c>
      <c r="R1770" s="18">
        <v>0.59318287037037032</v>
      </c>
      <c r="S1770" s="13" t="s">
        <v>9</v>
      </c>
      <c r="T1770" s="34">
        <v>4</v>
      </c>
      <c r="U1770" s="13"/>
    </row>
    <row r="1771" spans="1:21" hidden="1" x14ac:dyDescent="0.25">
      <c r="A1771">
        <v>53370610</v>
      </c>
      <c r="B1771" s="1">
        <v>42947</v>
      </c>
      <c r="C1771" s="2">
        <v>0.57822916666666668</v>
      </c>
      <c r="D1771" s="2">
        <v>0.57994212962962965</v>
      </c>
      <c r="E1771" t="str">
        <f>IF(LEN(telefony3[[#This Row],[nr]])=7,"stacjonarny",IF(LEN(telefony3[[#This Row],[nr]])=8,"komórkowy","zagraniczne"))</f>
        <v>komórkowy</v>
      </c>
      <c r="F17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71" s="11">
        <v>2388040</v>
      </c>
      <c r="P1771" s="20">
        <v>42922</v>
      </c>
      <c r="Q1771" s="21">
        <v>0.58496527777777774</v>
      </c>
      <c r="R1771" s="21">
        <v>0.59334490740740742</v>
      </c>
      <c r="S1771" s="11" t="s">
        <v>9</v>
      </c>
      <c r="T1771" s="35">
        <v>13</v>
      </c>
      <c r="U1771" s="11"/>
    </row>
    <row r="1772" spans="1:21" hidden="1" x14ac:dyDescent="0.25">
      <c r="A1772">
        <v>90884366</v>
      </c>
      <c r="B1772" s="1">
        <v>42934</v>
      </c>
      <c r="C1772" s="2">
        <v>0.57276620370370368</v>
      </c>
      <c r="D1772" s="2">
        <v>0.57995370370370369</v>
      </c>
      <c r="E1772" t="str">
        <f>IF(LEN(telefony3[[#This Row],[nr]])=7,"stacjonarny",IF(LEN(telefony3[[#This Row],[nr]])=8,"komórkowy","zagraniczne"))</f>
        <v>komórkowy</v>
      </c>
      <c r="F17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772" s="13">
        <v>2826868</v>
      </c>
      <c r="P1772" s="17">
        <v>42928</v>
      </c>
      <c r="Q1772" s="18">
        <v>0.58266203703703701</v>
      </c>
      <c r="R1772" s="18">
        <v>0.59348379629629633</v>
      </c>
      <c r="S1772" s="13" t="s">
        <v>9</v>
      </c>
      <c r="T1772" s="34">
        <v>16</v>
      </c>
      <c r="U1772" s="13"/>
    </row>
    <row r="1773" spans="1:21" hidden="1" x14ac:dyDescent="0.25">
      <c r="A1773">
        <v>4100331</v>
      </c>
      <c r="B1773" s="1">
        <v>42941</v>
      </c>
      <c r="C1773" s="2">
        <v>0.57863425925925926</v>
      </c>
      <c r="D1773" s="2">
        <v>0.58030092592592597</v>
      </c>
      <c r="E1773" t="str">
        <f>IF(LEN(telefony3[[#This Row],[nr]])=7,"stacjonarny",IF(LEN(telefony3[[#This Row],[nr]])=8,"komórkowy","zagraniczne"))</f>
        <v>stacjonarny</v>
      </c>
      <c r="F17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73" s="11">
        <v>1247125</v>
      </c>
      <c r="P1773" s="20">
        <v>42926</v>
      </c>
      <c r="Q1773" s="21">
        <v>0.58575231481481482</v>
      </c>
      <c r="R1773" s="21">
        <v>0.5935300925925926</v>
      </c>
      <c r="S1773" s="11" t="s">
        <v>9</v>
      </c>
      <c r="T1773" s="35">
        <v>12</v>
      </c>
      <c r="U1773" s="11"/>
    </row>
    <row r="1774" spans="1:21" hidden="1" x14ac:dyDescent="0.25">
      <c r="A1774">
        <v>5277660</v>
      </c>
      <c r="B1774" s="1">
        <v>42944</v>
      </c>
      <c r="C1774" s="2">
        <v>0.57050925925925922</v>
      </c>
      <c r="D1774" s="2">
        <v>0.58049768518518519</v>
      </c>
      <c r="E1774" t="str">
        <f>IF(LEN(telefony3[[#This Row],[nr]])=7,"stacjonarny",IF(LEN(telefony3[[#This Row],[nr]])=8,"komórkowy","zagraniczne"))</f>
        <v>stacjonarny</v>
      </c>
      <c r="F17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774" s="13">
        <v>1288637</v>
      </c>
      <c r="P1774" s="17">
        <v>42926</v>
      </c>
      <c r="Q1774" s="18">
        <v>0.59277777777777774</v>
      </c>
      <c r="R1774" s="18">
        <v>0.59365740740740736</v>
      </c>
      <c r="S1774" s="13" t="s">
        <v>9</v>
      </c>
      <c r="T1774" s="34">
        <v>2</v>
      </c>
      <c r="U1774" s="13"/>
    </row>
    <row r="1775" spans="1:21" hidden="1" x14ac:dyDescent="0.25">
      <c r="A1775">
        <v>8504601</v>
      </c>
      <c r="B1775" s="1">
        <v>42919</v>
      </c>
      <c r="C1775" s="2">
        <v>0.57958333333333334</v>
      </c>
      <c r="D1775" s="2">
        <v>0.58056712962962964</v>
      </c>
      <c r="E1775" t="str">
        <f>IF(LEN(telefony3[[#This Row],[nr]])=7,"stacjonarny",IF(LEN(telefony3[[#This Row],[nr]])=8,"komórkowy","zagraniczne"))</f>
        <v>stacjonarny</v>
      </c>
      <c r="F17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775" s="11">
        <v>97596112</v>
      </c>
      <c r="P1775" s="20">
        <v>42926</v>
      </c>
      <c r="Q1775" s="21">
        <v>0.58351851851851855</v>
      </c>
      <c r="R1775" s="21">
        <v>0.59368055555555554</v>
      </c>
      <c r="S1775" s="11" t="s">
        <v>8</v>
      </c>
      <c r="T1775" s="35">
        <v>15</v>
      </c>
      <c r="U1775" s="11"/>
    </row>
    <row r="1776" spans="1:21" hidden="1" x14ac:dyDescent="0.25">
      <c r="A1776">
        <v>4274149</v>
      </c>
      <c r="B1776" s="1">
        <v>42919</v>
      </c>
      <c r="C1776" s="2">
        <v>0.5717592592592593</v>
      </c>
      <c r="D1776" s="2">
        <v>0.58065972222222217</v>
      </c>
      <c r="E1776" t="str">
        <f>IF(LEN(telefony3[[#This Row],[nr]])=7,"stacjonarny",IF(LEN(telefony3[[#This Row],[nr]])=8,"komórkowy","zagraniczne"))</f>
        <v>stacjonarny</v>
      </c>
      <c r="F17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76" s="13">
        <v>8251878</v>
      </c>
      <c r="P1776" s="17">
        <v>42923</v>
      </c>
      <c r="Q1776" s="18">
        <v>0.59281249999999996</v>
      </c>
      <c r="R1776" s="18">
        <v>0.59375</v>
      </c>
      <c r="S1776" s="13" t="s">
        <v>9</v>
      </c>
      <c r="T1776" s="34">
        <v>2</v>
      </c>
      <c r="U1776" s="13"/>
    </row>
    <row r="1777" spans="1:21" hidden="1" x14ac:dyDescent="0.25">
      <c r="A1777">
        <v>75048005</v>
      </c>
      <c r="B1777" s="1">
        <v>42930</v>
      </c>
      <c r="C1777" s="2">
        <v>0.57197916666666671</v>
      </c>
      <c r="D1777" s="2">
        <v>0.58081018518518523</v>
      </c>
      <c r="E1777" t="str">
        <f>IF(LEN(telefony3[[#This Row],[nr]])=7,"stacjonarny",IF(LEN(telefony3[[#This Row],[nr]])=8,"komórkowy","zagraniczne"))</f>
        <v>komórkowy</v>
      </c>
      <c r="F17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77" s="11">
        <v>8400710</v>
      </c>
      <c r="P1777" s="20">
        <v>42922</v>
      </c>
      <c r="Q1777" s="21">
        <v>0.59182870370370366</v>
      </c>
      <c r="R1777" s="21">
        <v>0.59376157407407404</v>
      </c>
      <c r="S1777" s="11" t="s">
        <v>9</v>
      </c>
      <c r="T1777" s="35">
        <v>3</v>
      </c>
      <c r="U1777" s="11"/>
    </row>
    <row r="1778" spans="1:21" hidden="1" x14ac:dyDescent="0.25">
      <c r="A1778">
        <v>5273579381</v>
      </c>
      <c r="B1778" s="1">
        <v>42935</v>
      </c>
      <c r="C1778" s="2">
        <v>0.57525462962962959</v>
      </c>
      <c r="D1778" s="2">
        <v>0.58087962962962958</v>
      </c>
      <c r="E1778" t="str">
        <f>IF(LEN(telefony3[[#This Row],[nr]])=7,"stacjonarny",IF(LEN(telefony3[[#This Row],[nr]])=8,"komórkowy","zagraniczne"))</f>
        <v>zagraniczne</v>
      </c>
      <c r="F17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778" s="13">
        <v>6884037</v>
      </c>
      <c r="P1778" s="17">
        <v>42944</v>
      </c>
      <c r="Q1778" s="18">
        <v>0.58892361111111113</v>
      </c>
      <c r="R1778" s="18">
        <v>0.59381944444444446</v>
      </c>
      <c r="S1778" s="13" t="s">
        <v>9</v>
      </c>
      <c r="T1778" s="34">
        <v>8</v>
      </c>
      <c r="U1778" s="13"/>
    </row>
    <row r="1779" spans="1:21" hidden="1" x14ac:dyDescent="0.25">
      <c r="A1779">
        <v>3150344</v>
      </c>
      <c r="B1779" s="1">
        <v>42940</v>
      </c>
      <c r="C1779" s="2">
        <v>0.57322916666666668</v>
      </c>
      <c r="D1779" s="2">
        <v>0.58089120370370373</v>
      </c>
      <c r="E1779" t="str">
        <f>IF(LEN(telefony3[[#This Row],[nr]])=7,"stacjonarny",IF(LEN(telefony3[[#This Row],[nr]])=8,"komórkowy","zagraniczne"))</f>
        <v>stacjonarny</v>
      </c>
      <c r="F17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779" s="11">
        <v>9474267</v>
      </c>
      <c r="P1779" s="20">
        <v>42941</v>
      </c>
      <c r="Q1779" s="21">
        <v>0.58423611111111107</v>
      </c>
      <c r="R1779" s="21">
        <v>0.59392361111111114</v>
      </c>
      <c r="S1779" s="11" t="s">
        <v>9</v>
      </c>
      <c r="T1779" s="35">
        <v>14</v>
      </c>
      <c r="U1779" s="11"/>
    </row>
    <row r="1780" spans="1:21" hidden="1" x14ac:dyDescent="0.25">
      <c r="A1780">
        <v>9147613</v>
      </c>
      <c r="B1780" s="1">
        <v>42947</v>
      </c>
      <c r="C1780" s="2">
        <v>0.57952546296296292</v>
      </c>
      <c r="D1780" s="2">
        <v>0.58090277777777777</v>
      </c>
      <c r="E1780" t="str">
        <f>IF(LEN(telefony3[[#This Row],[nr]])=7,"stacjonarny",IF(LEN(telefony3[[#This Row],[nr]])=8,"komórkowy","zagraniczne"))</f>
        <v>stacjonarny</v>
      </c>
      <c r="F17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780" s="13">
        <v>6461167</v>
      </c>
      <c r="P1780" s="17">
        <v>42927</v>
      </c>
      <c r="Q1780" s="18">
        <v>0.5889699074074074</v>
      </c>
      <c r="R1780" s="18">
        <v>0.59409722222222228</v>
      </c>
      <c r="S1780" s="13" t="s">
        <v>9</v>
      </c>
      <c r="T1780" s="34">
        <v>8</v>
      </c>
      <c r="U1780" s="13"/>
    </row>
    <row r="1781" spans="1:21" hidden="1" x14ac:dyDescent="0.25">
      <c r="A1781">
        <v>5512237</v>
      </c>
      <c r="B1781" s="1">
        <v>42937</v>
      </c>
      <c r="C1781" s="2">
        <v>0.5713773148148148</v>
      </c>
      <c r="D1781" s="2">
        <v>0.58107638888888891</v>
      </c>
      <c r="E1781" t="str">
        <f>IF(LEN(telefony3[[#This Row],[nr]])=7,"stacjonarny",IF(LEN(telefony3[[#This Row],[nr]])=8,"komórkowy","zagraniczne"))</f>
        <v>stacjonarny</v>
      </c>
      <c r="F17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781" s="11">
        <v>6251788</v>
      </c>
      <c r="P1781" s="20">
        <v>42926</v>
      </c>
      <c r="Q1781" s="21">
        <v>0.58910879629629631</v>
      </c>
      <c r="R1781" s="21">
        <v>0.59431712962962968</v>
      </c>
      <c r="S1781" s="11" t="s">
        <v>9</v>
      </c>
      <c r="T1781" s="35">
        <v>8</v>
      </c>
      <c r="U1781" s="11"/>
    </row>
    <row r="1782" spans="1:21" hidden="1" x14ac:dyDescent="0.25">
      <c r="A1782">
        <v>1119740</v>
      </c>
      <c r="B1782" s="1">
        <v>42921</v>
      </c>
      <c r="C1782" s="2">
        <v>0.57876157407407403</v>
      </c>
      <c r="D1782" s="2">
        <v>0.5811574074074074</v>
      </c>
      <c r="E1782" t="str">
        <f>IF(LEN(telefony3[[#This Row],[nr]])=7,"stacjonarny",IF(LEN(telefony3[[#This Row],[nr]])=8,"komórkowy","zagraniczne"))</f>
        <v>stacjonarny</v>
      </c>
      <c r="F17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782" s="13">
        <v>4774889</v>
      </c>
      <c r="P1782" s="17">
        <v>42943</v>
      </c>
      <c r="Q1782" s="18">
        <v>0.58733796296296292</v>
      </c>
      <c r="R1782" s="18">
        <v>0.59475694444444449</v>
      </c>
      <c r="S1782" s="13" t="s">
        <v>9</v>
      </c>
      <c r="T1782" s="34">
        <v>11</v>
      </c>
      <c r="U1782" s="13"/>
    </row>
    <row r="1783" spans="1:21" hidden="1" x14ac:dyDescent="0.25">
      <c r="A1783">
        <v>8743781</v>
      </c>
      <c r="B1783" s="1">
        <v>42941</v>
      </c>
      <c r="C1783" s="2">
        <v>0.57284722222222217</v>
      </c>
      <c r="D1783" s="2">
        <v>0.58149305555555553</v>
      </c>
      <c r="E1783" t="str">
        <f>IF(LEN(telefony3[[#This Row],[nr]])=7,"stacjonarny",IF(LEN(telefony3[[#This Row],[nr]])=8,"komórkowy","zagraniczne"))</f>
        <v>stacjonarny</v>
      </c>
      <c r="F17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83" s="11">
        <v>14783929</v>
      </c>
      <c r="P1783" s="20">
        <v>42919</v>
      </c>
      <c r="Q1783" s="21">
        <v>0.5902546296296296</v>
      </c>
      <c r="R1783" s="21">
        <v>0.59516203703703707</v>
      </c>
      <c r="S1783" s="11" t="s">
        <v>8</v>
      </c>
      <c r="T1783" s="35">
        <v>8</v>
      </c>
      <c r="U1783" s="11"/>
    </row>
    <row r="1784" spans="1:21" hidden="1" x14ac:dyDescent="0.25">
      <c r="A1784">
        <v>5997385</v>
      </c>
      <c r="B1784" s="1">
        <v>42920</v>
      </c>
      <c r="C1784" s="2">
        <v>0.58136574074074077</v>
      </c>
      <c r="D1784" s="2">
        <v>0.58156249999999998</v>
      </c>
      <c r="E1784" t="str">
        <f>IF(LEN(telefony3[[#This Row],[nr]])=7,"stacjonarny",IF(LEN(telefony3[[#This Row],[nr]])=8,"komórkowy","zagraniczne"))</f>
        <v>stacjonarny</v>
      </c>
      <c r="F17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84" s="13">
        <v>37838778</v>
      </c>
      <c r="P1784" s="17">
        <v>42942</v>
      </c>
      <c r="Q1784" s="18">
        <v>0.58770833333333339</v>
      </c>
      <c r="R1784" s="18">
        <v>0.59591435185185182</v>
      </c>
      <c r="S1784" s="13" t="s">
        <v>8</v>
      </c>
      <c r="T1784" s="34">
        <v>12</v>
      </c>
      <c r="U1784" s="13"/>
    </row>
    <row r="1785" spans="1:21" hidden="1" x14ac:dyDescent="0.25">
      <c r="A1785">
        <v>39793981</v>
      </c>
      <c r="B1785" s="1">
        <v>42942</v>
      </c>
      <c r="C1785" s="2">
        <v>0.58101851851851849</v>
      </c>
      <c r="D1785" s="2">
        <v>0.58164351851851848</v>
      </c>
      <c r="E1785" t="str">
        <f>IF(LEN(telefony3[[#This Row],[nr]])=7,"stacjonarny",IF(LEN(telefony3[[#This Row],[nr]])=8,"komórkowy","zagraniczne"))</f>
        <v>komórkowy</v>
      </c>
      <c r="F17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85" s="11">
        <v>41974998</v>
      </c>
      <c r="P1785" s="20">
        <v>42922</v>
      </c>
      <c r="Q1785" s="21">
        <v>0.58890046296296295</v>
      </c>
      <c r="R1785" s="21">
        <v>0.59614583333333337</v>
      </c>
      <c r="S1785" s="11" t="s">
        <v>8</v>
      </c>
      <c r="T1785" s="35">
        <v>11</v>
      </c>
      <c r="U1785" s="11"/>
    </row>
    <row r="1786" spans="1:21" hidden="1" x14ac:dyDescent="0.25">
      <c r="A1786">
        <v>6345014</v>
      </c>
      <c r="B1786" s="1">
        <v>42933</v>
      </c>
      <c r="C1786" s="2">
        <v>0.58010416666666664</v>
      </c>
      <c r="D1786" s="2">
        <v>0.58166666666666667</v>
      </c>
      <c r="E1786" t="str">
        <f>IF(LEN(telefony3[[#This Row],[nr]])=7,"stacjonarny",IF(LEN(telefony3[[#This Row],[nr]])=8,"komórkowy","zagraniczne"))</f>
        <v>stacjonarny</v>
      </c>
      <c r="F17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86" s="13">
        <v>46023878</v>
      </c>
      <c r="P1786" s="17">
        <v>42921</v>
      </c>
      <c r="Q1786" s="18">
        <v>0.58829861111111115</v>
      </c>
      <c r="R1786" s="18">
        <v>0.59641203703703705</v>
      </c>
      <c r="S1786" s="13" t="s">
        <v>8</v>
      </c>
      <c r="T1786" s="34">
        <v>12</v>
      </c>
      <c r="U1786" s="13"/>
    </row>
    <row r="1787" spans="1:21" hidden="1" x14ac:dyDescent="0.25">
      <c r="A1787">
        <v>5926011</v>
      </c>
      <c r="B1787" s="1">
        <v>42947</v>
      </c>
      <c r="C1787" s="2">
        <v>0.57268518518518519</v>
      </c>
      <c r="D1787" s="2">
        <v>0.58170138888888889</v>
      </c>
      <c r="E1787" t="str">
        <f>IF(LEN(telefony3[[#This Row],[nr]])=7,"stacjonarny",IF(LEN(telefony3[[#This Row],[nr]])=8,"komórkowy","zagraniczne"))</f>
        <v>stacjonarny</v>
      </c>
      <c r="F17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787" s="11">
        <v>22747425</v>
      </c>
      <c r="P1787" s="20">
        <v>42937</v>
      </c>
      <c r="Q1787" s="21">
        <v>0.58520833333333333</v>
      </c>
      <c r="R1787" s="21">
        <v>0.59646990740740746</v>
      </c>
      <c r="S1787" s="11" t="s">
        <v>8</v>
      </c>
      <c r="T1787" s="35">
        <v>17</v>
      </c>
      <c r="U1787" s="11"/>
    </row>
    <row r="1788" spans="1:21" hidden="1" x14ac:dyDescent="0.25">
      <c r="A1788">
        <v>4853153</v>
      </c>
      <c r="B1788" s="1">
        <v>42926</v>
      </c>
      <c r="C1788" s="2">
        <v>0.5803935185185185</v>
      </c>
      <c r="D1788" s="2">
        <v>0.58190972222222226</v>
      </c>
      <c r="E1788" t="str">
        <f>IF(LEN(telefony3[[#This Row],[nr]])=7,"stacjonarny",IF(LEN(telefony3[[#This Row],[nr]])=8,"komórkowy","zagraniczne"))</f>
        <v>stacjonarny</v>
      </c>
      <c r="F17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88" s="13">
        <v>3858766</v>
      </c>
      <c r="P1788" s="17">
        <v>42937</v>
      </c>
      <c r="Q1788" s="18">
        <v>0.59026620370370375</v>
      </c>
      <c r="R1788" s="18">
        <v>0.59652777777777777</v>
      </c>
      <c r="S1788" s="13" t="s">
        <v>9</v>
      </c>
      <c r="T1788" s="34">
        <v>10</v>
      </c>
      <c r="U1788" s="13"/>
    </row>
    <row r="1789" spans="1:21" hidden="1" x14ac:dyDescent="0.25">
      <c r="A1789">
        <v>97782375</v>
      </c>
      <c r="B1789" s="1">
        <v>42928</v>
      </c>
      <c r="C1789" s="2">
        <v>0.58054398148148145</v>
      </c>
      <c r="D1789" s="2">
        <v>0.58196759259259256</v>
      </c>
      <c r="E1789" t="str">
        <f>IF(LEN(telefony3[[#This Row],[nr]])=7,"stacjonarny",IF(LEN(telefony3[[#This Row],[nr]])=8,"komórkowy","zagraniczne"))</f>
        <v>komórkowy</v>
      </c>
      <c r="F17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789" s="11">
        <v>78976022</v>
      </c>
      <c r="P1789" s="20">
        <v>42934</v>
      </c>
      <c r="Q1789" s="21">
        <v>0.59495370370370371</v>
      </c>
      <c r="R1789" s="21">
        <v>0.5965625</v>
      </c>
      <c r="S1789" s="11" t="s">
        <v>8</v>
      </c>
      <c r="T1789" s="35">
        <v>3</v>
      </c>
      <c r="U1789" s="11"/>
    </row>
    <row r="1790" spans="1:21" hidden="1" x14ac:dyDescent="0.25">
      <c r="A1790">
        <v>6897893</v>
      </c>
      <c r="B1790" s="1">
        <v>42942</v>
      </c>
      <c r="C1790" s="2">
        <v>0.57662037037037039</v>
      </c>
      <c r="D1790" s="2">
        <v>0.58204861111111106</v>
      </c>
      <c r="E1790" t="str">
        <f>IF(LEN(telefony3[[#This Row],[nr]])=7,"stacjonarny",IF(LEN(telefony3[[#This Row],[nr]])=8,"komórkowy","zagraniczne"))</f>
        <v>stacjonarny</v>
      </c>
      <c r="F17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790" s="13">
        <v>1808444</v>
      </c>
      <c r="P1790" s="17">
        <v>42930</v>
      </c>
      <c r="Q1790" s="18">
        <v>0.59284722222222219</v>
      </c>
      <c r="R1790" s="18">
        <v>0.59662037037037041</v>
      </c>
      <c r="S1790" s="13" t="s">
        <v>9</v>
      </c>
      <c r="T1790" s="34">
        <v>6</v>
      </c>
      <c r="U1790" s="13"/>
    </row>
    <row r="1791" spans="1:21" hidden="1" x14ac:dyDescent="0.25">
      <c r="A1791">
        <v>4370146</v>
      </c>
      <c r="B1791" s="1">
        <v>42933</v>
      </c>
      <c r="C1791" s="2">
        <v>0.57170138888888888</v>
      </c>
      <c r="D1791" s="2">
        <v>0.58212962962962966</v>
      </c>
      <c r="E1791" t="str">
        <f>IF(LEN(telefony3[[#This Row],[nr]])=7,"stacjonarny",IF(LEN(telefony3[[#This Row],[nr]])=8,"komórkowy","zagraniczne"))</f>
        <v>stacjonarny</v>
      </c>
      <c r="F17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791" s="11">
        <v>70730125</v>
      </c>
      <c r="P1791" s="20">
        <v>42933</v>
      </c>
      <c r="Q1791" s="21">
        <v>0.59578703703703706</v>
      </c>
      <c r="R1791" s="21">
        <v>0.59671296296296295</v>
      </c>
      <c r="S1791" s="11" t="s">
        <v>8</v>
      </c>
      <c r="T1791" s="35">
        <v>2</v>
      </c>
      <c r="U1791" s="11"/>
    </row>
    <row r="1792" spans="1:21" hidden="1" x14ac:dyDescent="0.25">
      <c r="A1792">
        <v>3720500</v>
      </c>
      <c r="B1792" s="1">
        <v>42940</v>
      </c>
      <c r="C1792" s="2">
        <v>0.57660879629629624</v>
      </c>
      <c r="D1792" s="2">
        <v>0.58250000000000002</v>
      </c>
      <c r="E1792" t="str">
        <f>IF(LEN(telefony3[[#This Row],[nr]])=7,"stacjonarny",IF(LEN(telefony3[[#This Row],[nr]])=8,"komórkowy","zagraniczne"))</f>
        <v>stacjonarny</v>
      </c>
      <c r="F17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792" s="13">
        <v>6177366</v>
      </c>
      <c r="P1792" s="17">
        <v>42929</v>
      </c>
      <c r="Q1792" s="18">
        <v>0.59266203703703701</v>
      </c>
      <c r="R1792" s="18">
        <v>0.59672453703703698</v>
      </c>
      <c r="S1792" s="13" t="s">
        <v>9</v>
      </c>
      <c r="T1792" s="34">
        <v>6</v>
      </c>
      <c r="U1792" s="13"/>
    </row>
    <row r="1793" spans="1:21" hidden="1" x14ac:dyDescent="0.25">
      <c r="A1793">
        <v>6275284312</v>
      </c>
      <c r="B1793" s="1">
        <v>42920</v>
      </c>
      <c r="C1793" s="2">
        <v>0.57861111111111108</v>
      </c>
      <c r="D1793" s="2">
        <v>0.58296296296296302</v>
      </c>
      <c r="E1793" t="str">
        <f>IF(LEN(telefony3[[#This Row],[nr]])=7,"stacjonarny",IF(LEN(telefony3[[#This Row],[nr]])=8,"komórkowy","zagraniczne"))</f>
        <v>zagraniczne</v>
      </c>
      <c r="F17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793" s="11">
        <v>4825302</v>
      </c>
      <c r="P1793" s="20">
        <v>42926</v>
      </c>
      <c r="Q1793" s="21">
        <v>0.59670138888888891</v>
      </c>
      <c r="R1793" s="21">
        <v>0.59701388888888884</v>
      </c>
      <c r="S1793" s="11" t="s">
        <v>9</v>
      </c>
      <c r="T1793" s="35">
        <v>1</v>
      </c>
      <c r="U1793" s="11"/>
    </row>
    <row r="1794" spans="1:21" hidden="1" x14ac:dyDescent="0.25">
      <c r="A1794">
        <v>3596504</v>
      </c>
      <c r="B1794" s="1">
        <v>42927</v>
      </c>
      <c r="C1794" s="2">
        <v>0.57592592592592595</v>
      </c>
      <c r="D1794" s="2">
        <v>0.58302083333333332</v>
      </c>
      <c r="E1794" t="str">
        <f>IF(LEN(telefony3[[#This Row],[nr]])=7,"stacjonarny",IF(LEN(telefony3[[#This Row],[nr]])=8,"komórkowy","zagraniczne"))</f>
        <v>stacjonarny</v>
      </c>
      <c r="F17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794" s="13">
        <v>96302157</v>
      </c>
      <c r="P1794" s="17">
        <v>42947</v>
      </c>
      <c r="Q1794" s="18">
        <v>0.59052083333333338</v>
      </c>
      <c r="R1794" s="18">
        <v>0.59702546296296299</v>
      </c>
      <c r="S1794" s="13" t="s">
        <v>8</v>
      </c>
      <c r="T1794" s="34">
        <v>10</v>
      </c>
      <c r="U1794" s="13"/>
    </row>
    <row r="1795" spans="1:21" hidden="1" x14ac:dyDescent="0.25">
      <c r="A1795">
        <v>7473070</v>
      </c>
      <c r="B1795" s="1">
        <v>42927</v>
      </c>
      <c r="C1795" s="2">
        <v>0.57185185185185183</v>
      </c>
      <c r="D1795" s="2">
        <v>0.58304398148148151</v>
      </c>
      <c r="E1795" t="str">
        <f>IF(LEN(telefony3[[#This Row],[nr]])=7,"stacjonarny",IF(LEN(telefony3[[#This Row],[nr]])=8,"komórkowy","zagraniczne"))</f>
        <v>stacjonarny</v>
      </c>
      <c r="F17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795" s="11">
        <v>6087301</v>
      </c>
      <c r="P1795" s="20">
        <v>42943</v>
      </c>
      <c r="Q1795" s="21">
        <v>0.58589120370370373</v>
      </c>
      <c r="R1795" s="21">
        <v>0.59706018518518522</v>
      </c>
      <c r="S1795" s="11" t="s">
        <v>9</v>
      </c>
      <c r="T1795" s="35">
        <v>17</v>
      </c>
      <c r="U1795" s="11"/>
    </row>
    <row r="1796" spans="1:21" hidden="1" x14ac:dyDescent="0.25">
      <c r="A1796">
        <v>8060169</v>
      </c>
      <c r="B1796" s="1">
        <v>42947</v>
      </c>
      <c r="C1796" s="2">
        <v>0.57874999999999999</v>
      </c>
      <c r="D1796" s="2">
        <v>0.58307870370370374</v>
      </c>
      <c r="E1796" t="str">
        <f>IF(LEN(telefony3[[#This Row],[nr]])=7,"stacjonarny",IF(LEN(telefony3[[#This Row],[nr]])=8,"komórkowy","zagraniczne"))</f>
        <v>stacjonarny</v>
      </c>
      <c r="F17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796" s="13">
        <v>25581178</v>
      </c>
      <c r="P1796" s="17">
        <v>42934</v>
      </c>
      <c r="Q1796" s="18">
        <v>0.58942129629629625</v>
      </c>
      <c r="R1796" s="18">
        <v>0.59734953703703708</v>
      </c>
      <c r="S1796" s="13" t="s">
        <v>8</v>
      </c>
      <c r="T1796" s="34">
        <v>12</v>
      </c>
      <c r="U1796" s="13"/>
    </row>
    <row r="1797" spans="1:21" hidden="1" x14ac:dyDescent="0.25">
      <c r="A1797">
        <v>9415767851</v>
      </c>
      <c r="B1797" s="1">
        <v>42922</v>
      </c>
      <c r="C1797" s="2">
        <v>0.5827430555555555</v>
      </c>
      <c r="D1797" s="2">
        <v>0.58309027777777778</v>
      </c>
      <c r="E1797" t="str">
        <f>IF(LEN(telefony3[[#This Row],[nr]])=7,"stacjonarny",IF(LEN(telefony3[[#This Row],[nr]])=8,"komórkowy","zagraniczne"))</f>
        <v>zagraniczne</v>
      </c>
      <c r="F17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97" s="11">
        <v>6191682</v>
      </c>
      <c r="P1797" s="20">
        <v>42927</v>
      </c>
      <c r="Q1797" s="21">
        <v>0.58711805555555552</v>
      </c>
      <c r="R1797" s="21">
        <v>0.59739583333333335</v>
      </c>
      <c r="S1797" s="11" t="s">
        <v>9</v>
      </c>
      <c r="T1797" s="35">
        <v>15</v>
      </c>
      <c r="U1797" s="11"/>
    </row>
    <row r="1798" spans="1:21" hidden="1" x14ac:dyDescent="0.25">
      <c r="A1798">
        <v>9620982</v>
      </c>
      <c r="B1798" s="1">
        <v>42927</v>
      </c>
      <c r="C1798" s="2">
        <v>0.57593749999999999</v>
      </c>
      <c r="D1798" s="2">
        <v>0.58310185185185182</v>
      </c>
      <c r="E1798" t="str">
        <f>IF(LEN(telefony3[[#This Row],[nr]])=7,"stacjonarny",IF(LEN(telefony3[[#This Row],[nr]])=8,"komórkowy","zagraniczne"))</f>
        <v>stacjonarny</v>
      </c>
      <c r="F17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798" s="13">
        <v>5016981</v>
      </c>
      <c r="P1798" s="17">
        <v>42936</v>
      </c>
      <c r="Q1798" s="18">
        <v>0.59693287037037035</v>
      </c>
      <c r="R1798" s="18">
        <v>0.59743055555555558</v>
      </c>
      <c r="S1798" s="13" t="s">
        <v>9</v>
      </c>
      <c r="T1798" s="34">
        <v>1</v>
      </c>
      <c r="U1798" s="13"/>
    </row>
    <row r="1799" spans="1:21" hidden="1" x14ac:dyDescent="0.25">
      <c r="A1799">
        <v>3537655</v>
      </c>
      <c r="B1799" s="1">
        <v>42947</v>
      </c>
      <c r="C1799" s="2">
        <v>0.58287037037037037</v>
      </c>
      <c r="D1799" s="2">
        <v>0.58347222222222217</v>
      </c>
      <c r="E1799" t="str">
        <f>IF(LEN(telefony3[[#This Row],[nr]])=7,"stacjonarny",IF(LEN(telefony3[[#This Row],[nr]])=8,"komórkowy","zagraniczne"))</f>
        <v>stacjonarny</v>
      </c>
      <c r="F17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799" s="11">
        <v>5604405</v>
      </c>
      <c r="P1799" s="20">
        <v>42943</v>
      </c>
      <c r="Q1799" s="21">
        <v>0.58655092592592595</v>
      </c>
      <c r="R1799" s="21">
        <v>0.59761574074074075</v>
      </c>
      <c r="S1799" s="11" t="s">
        <v>9</v>
      </c>
      <c r="T1799" s="35">
        <v>16</v>
      </c>
      <c r="U1799" s="11"/>
    </row>
    <row r="1800" spans="1:21" hidden="1" x14ac:dyDescent="0.25">
      <c r="A1800">
        <v>3121640</v>
      </c>
      <c r="B1800" s="1">
        <v>42934</v>
      </c>
      <c r="C1800" s="2">
        <v>0.57841435185185186</v>
      </c>
      <c r="D1800" s="2">
        <v>0.58364583333333331</v>
      </c>
      <c r="E1800" t="str">
        <f>IF(LEN(telefony3[[#This Row],[nr]])=7,"stacjonarny",IF(LEN(telefony3[[#This Row],[nr]])=8,"komórkowy","zagraniczne"))</f>
        <v>stacjonarny</v>
      </c>
      <c r="F18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00" s="13">
        <v>45158089</v>
      </c>
      <c r="P1800" s="17">
        <v>42933</v>
      </c>
      <c r="Q1800" s="18">
        <v>0.5962615740740741</v>
      </c>
      <c r="R1800" s="18">
        <v>0.59780092592592593</v>
      </c>
      <c r="S1800" s="13" t="s">
        <v>8</v>
      </c>
      <c r="T1800" s="34">
        <v>3</v>
      </c>
      <c r="U1800" s="13"/>
    </row>
    <row r="1801" spans="1:21" hidden="1" x14ac:dyDescent="0.25">
      <c r="A1801">
        <v>3029994</v>
      </c>
      <c r="B1801" s="1">
        <v>42922</v>
      </c>
      <c r="C1801" s="2">
        <v>0.57737268518518514</v>
      </c>
      <c r="D1801" s="2">
        <v>0.58391203703703709</v>
      </c>
      <c r="E1801" t="str">
        <f>IF(LEN(telefony3[[#This Row],[nr]])=7,"stacjonarny",IF(LEN(telefony3[[#This Row],[nr]])=8,"komórkowy","zagraniczne"))</f>
        <v>stacjonarny</v>
      </c>
      <c r="F18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01" s="11">
        <v>5741700</v>
      </c>
      <c r="P1801" s="20">
        <v>42929</v>
      </c>
      <c r="Q1801" s="21">
        <v>0.58644675925925926</v>
      </c>
      <c r="R1801" s="21">
        <v>0.5978472222222222</v>
      </c>
      <c r="S1801" s="11" t="s">
        <v>9</v>
      </c>
      <c r="T1801" s="35">
        <v>17</v>
      </c>
      <c r="U1801" s="11"/>
    </row>
    <row r="1802" spans="1:21" hidden="1" x14ac:dyDescent="0.25">
      <c r="A1802">
        <v>75873682</v>
      </c>
      <c r="B1802" s="1">
        <v>42922</v>
      </c>
      <c r="C1802" s="2">
        <v>0.57399305555555558</v>
      </c>
      <c r="D1802" s="2">
        <v>0.58403935185185185</v>
      </c>
      <c r="E1802" t="str">
        <f>IF(LEN(telefony3[[#This Row],[nr]])=7,"stacjonarny",IF(LEN(telefony3[[#This Row],[nr]])=8,"komórkowy","zagraniczne"))</f>
        <v>komórkowy</v>
      </c>
      <c r="F18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02" s="13">
        <v>1198407</v>
      </c>
      <c r="P1802" s="17">
        <v>42933</v>
      </c>
      <c r="Q1802" s="18">
        <v>0.59004629629629635</v>
      </c>
      <c r="R1802" s="18">
        <v>0.59799768518518515</v>
      </c>
      <c r="S1802" s="13" t="s">
        <v>9</v>
      </c>
      <c r="T1802" s="34">
        <v>12</v>
      </c>
      <c r="U1802" s="13"/>
    </row>
    <row r="1803" spans="1:21" hidden="1" x14ac:dyDescent="0.25">
      <c r="A1803">
        <v>54586484</v>
      </c>
      <c r="B1803" s="1">
        <v>42920</v>
      </c>
      <c r="C1803" s="2">
        <v>0.58335648148148145</v>
      </c>
      <c r="D1803" s="2">
        <v>0.5841319444444445</v>
      </c>
      <c r="E1803" t="str">
        <f>IF(LEN(telefony3[[#This Row],[nr]])=7,"stacjonarny",IF(LEN(telefony3[[#This Row],[nr]])=8,"komórkowy","zagraniczne"))</f>
        <v>komórkowy</v>
      </c>
      <c r="F18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03" s="11">
        <v>4720934</v>
      </c>
      <c r="P1803" s="20">
        <v>42943</v>
      </c>
      <c r="Q1803" s="21">
        <v>0.59624999999999995</v>
      </c>
      <c r="R1803" s="21">
        <v>0.59810185185185183</v>
      </c>
      <c r="S1803" s="11" t="s">
        <v>9</v>
      </c>
      <c r="T1803" s="35">
        <v>3</v>
      </c>
      <c r="U1803" s="11"/>
    </row>
    <row r="1804" spans="1:21" hidden="1" x14ac:dyDescent="0.25">
      <c r="A1804">
        <v>6495517</v>
      </c>
      <c r="B1804" s="1">
        <v>42920</v>
      </c>
      <c r="C1804" s="2">
        <v>0.57347222222222227</v>
      </c>
      <c r="D1804" s="2">
        <v>0.58420138888888884</v>
      </c>
      <c r="E1804" t="str">
        <f>IF(LEN(telefony3[[#This Row],[nr]])=7,"stacjonarny",IF(LEN(telefony3[[#This Row],[nr]])=8,"komórkowy","zagraniczne"))</f>
        <v>stacjonarny</v>
      </c>
      <c r="F18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04" s="13">
        <v>3976931</v>
      </c>
      <c r="P1804" s="17">
        <v>42941</v>
      </c>
      <c r="Q1804" s="18">
        <v>0.59350694444444441</v>
      </c>
      <c r="R1804" s="18">
        <v>0.59811342592592598</v>
      </c>
      <c r="S1804" s="13" t="s">
        <v>9</v>
      </c>
      <c r="T1804" s="34">
        <v>7</v>
      </c>
      <c r="U1804" s="13"/>
    </row>
    <row r="1805" spans="1:21" hidden="1" x14ac:dyDescent="0.25">
      <c r="A1805">
        <v>89419064</v>
      </c>
      <c r="B1805" s="1">
        <v>42940</v>
      </c>
      <c r="C1805" s="2">
        <v>0.57850694444444439</v>
      </c>
      <c r="D1805" s="2">
        <v>0.58456018518518515</v>
      </c>
      <c r="E1805" t="str">
        <f>IF(LEN(telefony3[[#This Row],[nr]])=7,"stacjonarny",IF(LEN(telefony3[[#This Row],[nr]])=8,"komórkowy","zagraniczne"))</f>
        <v>komórkowy</v>
      </c>
      <c r="F18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805" s="11">
        <v>8982137</v>
      </c>
      <c r="P1805" s="20">
        <v>42927</v>
      </c>
      <c r="Q1805" s="21">
        <v>0.59010416666666665</v>
      </c>
      <c r="R1805" s="21">
        <v>0.59864583333333332</v>
      </c>
      <c r="S1805" s="11" t="s">
        <v>9</v>
      </c>
      <c r="T1805" s="35">
        <v>13</v>
      </c>
      <c r="U1805" s="11"/>
    </row>
    <row r="1806" spans="1:21" hidden="1" x14ac:dyDescent="0.25">
      <c r="A1806">
        <v>6833658</v>
      </c>
      <c r="B1806" s="1">
        <v>42927</v>
      </c>
      <c r="C1806" s="2">
        <v>0.5823842592592593</v>
      </c>
      <c r="D1806" s="2">
        <v>0.58479166666666671</v>
      </c>
      <c r="E1806" t="str">
        <f>IF(LEN(telefony3[[#This Row],[nr]])=7,"stacjonarny",IF(LEN(telefony3[[#This Row],[nr]])=8,"komórkowy","zagraniczne"))</f>
        <v>stacjonarny</v>
      </c>
      <c r="F18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06" s="13">
        <v>5850216</v>
      </c>
      <c r="P1806" s="17">
        <v>42940</v>
      </c>
      <c r="Q1806" s="18">
        <v>0.59325231481481477</v>
      </c>
      <c r="R1806" s="18">
        <v>0.59866898148148151</v>
      </c>
      <c r="S1806" s="13" t="s">
        <v>9</v>
      </c>
      <c r="T1806" s="34">
        <v>8</v>
      </c>
      <c r="U1806" s="13"/>
    </row>
    <row r="1807" spans="1:21" hidden="1" x14ac:dyDescent="0.25">
      <c r="A1807">
        <v>6304174</v>
      </c>
      <c r="B1807" s="1">
        <v>42928</v>
      </c>
      <c r="C1807" s="2">
        <v>0.57445601851851846</v>
      </c>
      <c r="D1807" s="2">
        <v>0.58512731481481484</v>
      </c>
      <c r="E1807" t="str">
        <f>IF(LEN(telefony3[[#This Row],[nr]])=7,"stacjonarny",IF(LEN(telefony3[[#This Row],[nr]])=8,"komórkowy","zagraniczne"))</f>
        <v>stacjonarny</v>
      </c>
      <c r="F18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07" s="11">
        <v>49158974</v>
      </c>
      <c r="P1807" s="20">
        <v>42920</v>
      </c>
      <c r="Q1807" s="21">
        <v>0.59425925925925926</v>
      </c>
      <c r="R1807" s="21">
        <v>0.59886574074074073</v>
      </c>
      <c r="S1807" s="11" t="s">
        <v>8</v>
      </c>
      <c r="T1807" s="35">
        <v>7</v>
      </c>
      <c r="U1807" s="11"/>
    </row>
    <row r="1808" spans="1:21" hidden="1" x14ac:dyDescent="0.25">
      <c r="A1808">
        <v>9961121</v>
      </c>
      <c r="B1808" s="1">
        <v>42940</v>
      </c>
      <c r="C1808" s="2">
        <v>0.58304398148148151</v>
      </c>
      <c r="D1808" s="2">
        <v>0.58518518518518514</v>
      </c>
      <c r="E1808" t="str">
        <f>IF(LEN(telefony3[[#This Row],[nr]])=7,"stacjonarny",IF(LEN(telefony3[[#This Row],[nr]])=8,"komórkowy","zagraniczne"))</f>
        <v>stacjonarny</v>
      </c>
      <c r="F18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08" s="13">
        <v>1616328</v>
      </c>
      <c r="P1808" s="17">
        <v>42928</v>
      </c>
      <c r="Q1808" s="18">
        <v>0.59354166666666663</v>
      </c>
      <c r="R1808" s="18">
        <v>0.59888888888888892</v>
      </c>
      <c r="S1808" s="13" t="s">
        <v>9</v>
      </c>
      <c r="T1808" s="34">
        <v>8</v>
      </c>
      <c r="U1808" s="13"/>
    </row>
    <row r="1809" spans="1:21" hidden="1" x14ac:dyDescent="0.25">
      <c r="A1809">
        <v>8010775</v>
      </c>
      <c r="B1809" s="1">
        <v>42921</v>
      </c>
      <c r="C1809" s="2">
        <v>0.58275462962962965</v>
      </c>
      <c r="D1809" s="2">
        <v>0.5852546296296296</v>
      </c>
      <c r="E1809" t="str">
        <f>IF(LEN(telefony3[[#This Row],[nr]])=7,"stacjonarny",IF(LEN(telefony3[[#This Row],[nr]])=8,"komórkowy","zagraniczne"))</f>
        <v>stacjonarny</v>
      </c>
      <c r="F18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09" s="11">
        <v>3200206</v>
      </c>
      <c r="P1809" s="20">
        <v>42941</v>
      </c>
      <c r="Q1809" s="21">
        <v>0.58784722222222219</v>
      </c>
      <c r="R1809" s="21">
        <v>0.59894675925925922</v>
      </c>
      <c r="S1809" s="11" t="s">
        <v>9</v>
      </c>
      <c r="T1809" s="35">
        <v>16</v>
      </c>
      <c r="U1809" s="11"/>
    </row>
    <row r="1810" spans="1:21" hidden="1" x14ac:dyDescent="0.25">
      <c r="A1810">
        <v>5725773</v>
      </c>
      <c r="B1810" s="1">
        <v>42933</v>
      </c>
      <c r="C1810" s="2">
        <v>0.57466435185185183</v>
      </c>
      <c r="D1810" s="2">
        <v>0.58538194444444447</v>
      </c>
      <c r="E1810" t="str">
        <f>IF(LEN(telefony3[[#This Row],[nr]])=7,"stacjonarny",IF(LEN(telefony3[[#This Row],[nr]])=8,"komórkowy","zagraniczne"))</f>
        <v>stacjonarny</v>
      </c>
      <c r="F18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10" s="13">
        <v>9132555</v>
      </c>
      <c r="P1810" s="17">
        <v>42936</v>
      </c>
      <c r="Q1810" s="18">
        <v>0.59621527777777783</v>
      </c>
      <c r="R1810" s="18">
        <v>0.59906250000000005</v>
      </c>
      <c r="S1810" s="13" t="s">
        <v>9</v>
      </c>
      <c r="T1810" s="34">
        <v>5</v>
      </c>
      <c r="U1810" s="13"/>
    </row>
    <row r="1811" spans="1:21" hidden="1" x14ac:dyDescent="0.25">
      <c r="A1811">
        <v>3704193</v>
      </c>
      <c r="B1811" s="1">
        <v>42936</v>
      </c>
      <c r="C1811" s="2">
        <v>0.57671296296296293</v>
      </c>
      <c r="D1811" s="2">
        <v>0.58539351851851851</v>
      </c>
      <c r="E1811" t="str">
        <f>IF(LEN(telefony3[[#This Row],[nr]])=7,"stacjonarny",IF(LEN(telefony3[[#This Row],[nr]])=8,"komórkowy","zagraniczne"))</f>
        <v>stacjonarny</v>
      </c>
      <c r="F18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811" s="11">
        <v>6657074</v>
      </c>
      <c r="P1811" s="20">
        <v>42944</v>
      </c>
      <c r="Q1811" s="21">
        <v>0.59035879629629628</v>
      </c>
      <c r="R1811" s="21">
        <v>0.5992939814814815</v>
      </c>
      <c r="S1811" s="11" t="s">
        <v>9</v>
      </c>
      <c r="T1811" s="35">
        <v>13</v>
      </c>
      <c r="U1811" s="11"/>
    </row>
    <row r="1812" spans="1:21" hidden="1" x14ac:dyDescent="0.25">
      <c r="A1812">
        <v>6257971</v>
      </c>
      <c r="B1812" s="1">
        <v>42944</v>
      </c>
      <c r="C1812" s="2">
        <v>0.58331018518518518</v>
      </c>
      <c r="D1812" s="2">
        <v>0.58539351851851851</v>
      </c>
      <c r="E1812" t="str">
        <f>IF(LEN(telefony3[[#This Row],[nr]])=7,"stacjonarny",IF(LEN(telefony3[[#This Row],[nr]])=8,"komórkowy","zagraniczne"))</f>
        <v>stacjonarny</v>
      </c>
      <c r="F18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12" s="13">
        <v>85838361</v>
      </c>
      <c r="P1812" s="17">
        <v>42928</v>
      </c>
      <c r="Q1812" s="18">
        <v>0.58909722222222227</v>
      </c>
      <c r="R1812" s="18">
        <v>0.5993518518518518</v>
      </c>
      <c r="S1812" s="13" t="s">
        <v>8</v>
      </c>
      <c r="T1812" s="34">
        <v>15</v>
      </c>
      <c r="U1812" s="13"/>
    </row>
    <row r="1813" spans="1:21" hidden="1" x14ac:dyDescent="0.25">
      <c r="A1813">
        <v>3434934</v>
      </c>
      <c r="B1813" s="1">
        <v>42926</v>
      </c>
      <c r="C1813" s="2">
        <v>0.58254629629629628</v>
      </c>
      <c r="D1813" s="2">
        <v>0.58601851851851849</v>
      </c>
      <c r="E1813" t="str">
        <f>IF(LEN(telefony3[[#This Row],[nr]])=7,"stacjonarny",IF(LEN(telefony3[[#This Row],[nr]])=8,"komórkowy","zagraniczne"))</f>
        <v>stacjonarny</v>
      </c>
      <c r="F18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813" s="11">
        <v>9689833</v>
      </c>
      <c r="P1813" s="20">
        <v>42942</v>
      </c>
      <c r="Q1813" s="21">
        <v>0.5932291666666667</v>
      </c>
      <c r="R1813" s="21">
        <v>0.59943287037037041</v>
      </c>
      <c r="S1813" s="11" t="s">
        <v>9</v>
      </c>
      <c r="T1813" s="35">
        <v>9</v>
      </c>
      <c r="U1813" s="11"/>
    </row>
    <row r="1814" spans="1:21" hidden="1" x14ac:dyDescent="0.25">
      <c r="A1814">
        <v>5913547</v>
      </c>
      <c r="B1814" s="1">
        <v>42919</v>
      </c>
      <c r="C1814" s="2">
        <v>0.58414351851851853</v>
      </c>
      <c r="D1814" s="2">
        <v>0.5861574074074074</v>
      </c>
      <c r="E1814" t="str">
        <f>IF(LEN(telefony3[[#This Row],[nr]])=7,"stacjonarny",IF(LEN(telefony3[[#This Row],[nr]])=8,"komórkowy","zagraniczne"))</f>
        <v>stacjonarny</v>
      </c>
      <c r="F18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14" s="13">
        <v>6231537</v>
      </c>
      <c r="P1814" s="17">
        <v>42937</v>
      </c>
      <c r="Q1814" s="18">
        <v>0.59401620370370367</v>
      </c>
      <c r="R1814" s="18">
        <v>0.60012731481481485</v>
      </c>
      <c r="S1814" s="13" t="s">
        <v>9</v>
      </c>
      <c r="T1814" s="34">
        <v>9</v>
      </c>
      <c r="U1814" s="13"/>
    </row>
    <row r="1815" spans="1:21" hidden="1" x14ac:dyDescent="0.25">
      <c r="A1815">
        <v>8077806</v>
      </c>
      <c r="B1815" s="1">
        <v>42944</v>
      </c>
      <c r="C1815" s="2">
        <v>0.57629629629629631</v>
      </c>
      <c r="D1815" s="2">
        <v>0.58628472222222228</v>
      </c>
      <c r="E1815" t="str">
        <f>IF(LEN(telefony3[[#This Row],[nr]])=7,"stacjonarny",IF(LEN(telefony3[[#This Row],[nr]])=8,"komórkowy","zagraniczne"))</f>
        <v>stacjonarny</v>
      </c>
      <c r="F18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15" s="11">
        <v>6580951</v>
      </c>
      <c r="P1815" s="20">
        <v>42930</v>
      </c>
      <c r="Q1815" s="21">
        <v>0.6001967592592593</v>
      </c>
      <c r="R1815" s="21">
        <v>0.60023148148148153</v>
      </c>
      <c r="S1815" s="11" t="s">
        <v>9</v>
      </c>
      <c r="T1815" s="35">
        <v>1</v>
      </c>
      <c r="U1815" s="11"/>
    </row>
    <row r="1816" spans="1:21" hidden="1" x14ac:dyDescent="0.25">
      <c r="A1816">
        <v>7432767</v>
      </c>
      <c r="B1816" s="1">
        <v>42923</v>
      </c>
      <c r="C1816" s="2">
        <v>0.58508101851851857</v>
      </c>
      <c r="D1816" s="2">
        <v>0.58635416666666662</v>
      </c>
      <c r="E1816" t="str">
        <f>IF(LEN(telefony3[[#This Row],[nr]])=7,"stacjonarny",IF(LEN(telefony3[[#This Row],[nr]])=8,"komórkowy","zagraniczne"))</f>
        <v>stacjonarny</v>
      </c>
      <c r="F18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16" s="13">
        <v>1100142</v>
      </c>
      <c r="P1816" s="17">
        <v>42919</v>
      </c>
      <c r="Q1816" s="18">
        <v>0.59710648148148149</v>
      </c>
      <c r="R1816" s="18">
        <v>0.6003356481481481</v>
      </c>
      <c r="S1816" s="13" t="s">
        <v>9</v>
      </c>
      <c r="T1816" s="34">
        <v>5</v>
      </c>
      <c r="U1816" s="13"/>
    </row>
    <row r="1817" spans="1:21" hidden="1" x14ac:dyDescent="0.25">
      <c r="A1817">
        <v>45862784</v>
      </c>
      <c r="B1817" s="1">
        <v>42923</v>
      </c>
      <c r="C1817" s="2">
        <v>0.57768518518518519</v>
      </c>
      <c r="D1817" s="2">
        <v>0.58636574074074077</v>
      </c>
      <c r="E1817" t="str">
        <f>IF(LEN(telefony3[[#This Row],[nr]])=7,"stacjonarny",IF(LEN(telefony3[[#This Row],[nr]])=8,"komórkowy","zagraniczne"))</f>
        <v>komórkowy</v>
      </c>
      <c r="F18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817" s="11">
        <v>4017213</v>
      </c>
      <c r="P1817" s="20">
        <v>42943</v>
      </c>
      <c r="Q1817" s="21">
        <v>0.59228009259259262</v>
      </c>
      <c r="R1817" s="21">
        <v>0.60034722222222225</v>
      </c>
      <c r="S1817" s="11" t="s">
        <v>9</v>
      </c>
      <c r="T1817" s="35">
        <v>12</v>
      </c>
      <c r="U1817" s="11"/>
    </row>
    <row r="1818" spans="1:21" hidden="1" x14ac:dyDescent="0.25">
      <c r="A1818">
        <v>5759409</v>
      </c>
      <c r="B1818" s="1">
        <v>42944</v>
      </c>
      <c r="C1818" s="2">
        <v>0.57835648148148144</v>
      </c>
      <c r="D1818" s="2">
        <v>0.58644675925925926</v>
      </c>
      <c r="E1818" t="str">
        <f>IF(LEN(telefony3[[#This Row],[nr]])=7,"stacjonarny",IF(LEN(telefony3[[#This Row],[nr]])=8,"komórkowy","zagraniczne"))</f>
        <v>stacjonarny</v>
      </c>
      <c r="F18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18" s="13">
        <v>1026326</v>
      </c>
      <c r="P1818" s="17">
        <v>42947</v>
      </c>
      <c r="Q1818" s="18">
        <v>0.59736111111111112</v>
      </c>
      <c r="R1818" s="18">
        <v>0.60046296296296298</v>
      </c>
      <c r="S1818" s="13" t="s">
        <v>9</v>
      </c>
      <c r="T1818" s="34">
        <v>5</v>
      </c>
      <c r="U1818" s="13"/>
    </row>
    <row r="1819" spans="1:21" hidden="1" x14ac:dyDescent="0.25">
      <c r="A1819">
        <v>3759991</v>
      </c>
      <c r="B1819" s="1">
        <v>42942</v>
      </c>
      <c r="C1819" s="2">
        <v>0.58408564814814812</v>
      </c>
      <c r="D1819" s="2">
        <v>0.58677083333333335</v>
      </c>
      <c r="E1819" t="str">
        <f>IF(LEN(telefony3[[#This Row],[nr]])=7,"stacjonarny",IF(LEN(telefony3[[#This Row],[nr]])=8,"komórkowy","zagraniczne"))</f>
        <v>stacjonarny</v>
      </c>
      <c r="F18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19" s="11">
        <v>52165701</v>
      </c>
      <c r="P1819" s="20">
        <v>42920</v>
      </c>
      <c r="Q1819" s="21">
        <v>0.59018518518518515</v>
      </c>
      <c r="R1819" s="21">
        <v>0.60047453703703701</v>
      </c>
      <c r="S1819" s="11" t="s">
        <v>8</v>
      </c>
      <c r="T1819" s="35">
        <v>15</v>
      </c>
      <c r="U1819" s="11"/>
    </row>
    <row r="1820" spans="1:21" hidden="1" x14ac:dyDescent="0.25">
      <c r="A1820">
        <v>4963499</v>
      </c>
      <c r="B1820" s="1">
        <v>42923</v>
      </c>
      <c r="C1820" s="2">
        <v>0.58484953703703701</v>
      </c>
      <c r="D1820" s="2">
        <v>0.5869212962962963</v>
      </c>
      <c r="E1820" t="str">
        <f>IF(LEN(telefony3[[#This Row],[nr]])=7,"stacjonarny",IF(LEN(telefony3[[#This Row],[nr]])=8,"komórkowy","zagraniczne"))</f>
        <v>stacjonarny</v>
      </c>
      <c r="F18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20" s="13">
        <v>76139570</v>
      </c>
      <c r="P1820" s="17">
        <v>42927</v>
      </c>
      <c r="Q1820" s="18">
        <v>0.59593750000000001</v>
      </c>
      <c r="R1820" s="18">
        <v>0.6004976851851852</v>
      </c>
      <c r="S1820" s="13" t="s">
        <v>8</v>
      </c>
      <c r="T1820" s="34">
        <v>7</v>
      </c>
      <c r="U1820" s="13"/>
    </row>
    <row r="1821" spans="1:21" hidden="1" x14ac:dyDescent="0.25">
      <c r="A1821">
        <v>4505950</v>
      </c>
      <c r="B1821" s="1">
        <v>42947</v>
      </c>
      <c r="C1821" s="2">
        <v>0.58163194444444444</v>
      </c>
      <c r="D1821" s="2">
        <v>0.5872222222222222</v>
      </c>
      <c r="E1821" t="str">
        <f>IF(LEN(telefony3[[#This Row],[nr]])=7,"stacjonarny",IF(LEN(telefony3[[#This Row],[nr]])=8,"komórkowy","zagraniczne"))</f>
        <v>stacjonarny</v>
      </c>
      <c r="F18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821" s="11">
        <v>18816694</v>
      </c>
      <c r="P1821" s="20">
        <v>42929</v>
      </c>
      <c r="Q1821" s="21">
        <v>0.59179398148148143</v>
      </c>
      <c r="R1821" s="21">
        <v>0.60054398148148147</v>
      </c>
      <c r="S1821" s="11" t="s">
        <v>8</v>
      </c>
      <c r="T1821" s="35">
        <v>13</v>
      </c>
      <c r="U1821" s="11"/>
    </row>
    <row r="1822" spans="1:21" hidden="1" x14ac:dyDescent="0.25">
      <c r="A1822">
        <v>9759222</v>
      </c>
      <c r="B1822" s="1">
        <v>42942</v>
      </c>
      <c r="C1822" s="2">
        <v>0.58021990740740736</v>
      </c>
      <c r="D1822" s="2">
        <v>0.58726851851851847</v>
      </c>
      <c r="E1822" t="str">
        <f>IF(LEN(telefony3[[#This Row],[nr]])=7,"stacjonarny",IF(LEN(telefony3[[#This Row],[nr]])=8,"komórkowy","zagraniczne"))</f>
        <v>stacjonarny</v>
      </c>
      <c r="F18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822" s="13">
        <v>6717763</v>
      </c>
      <c r="P1822" s="17">
        <v>42941</v>
      </c>
      <c r="Q1822" s="18">
        <v>0.596099537037037</v>
      </c>
      <c r="R1822" s="18">
        <v>0.60069444444444442</v>
      </c>
      <c r="S1822" s="13" t="s">
        <v>9</v>
      </c>
      <c r="T1822" s="34">
        <v>7</v>
      </c>
      <c r="U1822" s="13"/>
    </row>
    <row r="1823" spans="1:21" hidden="1" x14ac:dyDescent="0.25">
      <c r="A1823">
        <v>3178616</v>
      </c>
      <c r="B1823" s="1">
        <v>42930</v>
      </c>
      <c r="C1823" s="2">
        <v>0.58233796296296292</v>
      </c>
      <c r="D1823" s="2">
        <v>0.58734953703703707</v>
      </c>
      <c r="E1823" t="str">
        <f>IF(LEN(telefony3[[#This Row],[nr]])=7,"stacjonarny",IF(LEN(telefony3[[#This Row],[nr]])=8,"komórkowy","zagraniczne"))</f>
        <v>stacjonarny</v>
      </c>
      <c r="F18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23" s="11">
        <v>8679036</v>
      </c>
      <c r="P1823" s="20">
        <v>42926</v>
      </c>
      <c r="Q1823" s="21">
        <v>0.58976851851851853</v>
      </c>
      <c r="R1823" s="21">
        <v>0.60074074074074069</v>
      </c>
      <c r="S1823" s="11" t="s">
        <v>9</v>
      </c>
      <c r="T1823" s="35">
        <v>16</v>
      </c>
      <c r="U1823" s="11"/>
    </row>
    <row r="1824" spans="1:21" hidden="1" x14ac:dyDescent="0.25">
      <c r="A1824">
        <v>4379415</v>
      </c>
      <c r="B1824" s="1">
        <v>42937</v>
      </c>
      <c r="C1824" s="2">
        <v>0.57983796296296297</v>
      </c>
      <c r="D1824" s="2">
        <v>0.58756944444444448</v>
      </c>
      <c r="E1824" t="str">
        <f>IF(LEN(telefony3[[#This Row],[nr]])=7,"stacjonarny",IF(LEN(telefony3[[#This Row],[nr]])=8,"komórkowy","zagraniczne"))</f>
        <v>stacjonarny</v>
      </c>
      <c r="F18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24" s="13">
        <v>70367818</v>
      </c>
      <c r="P1824" s="17">
        <v>42921</v>
      </c>
      <c r="Q1824" s="18">
        <v>0.5982291666666667</v>
      </c>
      <c r="R1824" s="18">
        <v>0.60077546296296291</v>
      </c>
      <c r="S1824" s="13" t="s">
        <v>8</v>
      </c>
      <c r="T1824" s="34">
        <v>4</v>
      </c>
      <c r="U1824" s="13"/>
    </row>
    <row r="1825" spans="1:21" hidden="1" x14ac:dyDescent="0.25">
      <c r="A1825">
        <v>6982652</v>
      </c>
      <c r="B1825" s="1">
        <v>42926</v>
      </c>
      <c r="C1825" s="2">
        <v>0.58677083333333335</v>
      </c>
      <c r="D1825" s="2">
        <v>0.58759259259259256</v>
      </c>
      <c r="E1825" t="str">
        <f>IF(LEN(telefony3[[#This Row],[nr]])=7,"stacjonarny",IF(LEN(telefony3[[#This Row],[nr]])=8,"komórkowy","zagraniczne"))</f>
        <v>stacjonarny</v>
      </c>
      <c r="F18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25" s="11">
        <v>9773176</v>
      </c>
      <c r="P1825" s="20">
        <v>42928</v>
      </c>
      <c r="Q1825" s="21">
        <v>0.59873842592592597</v>
      </c>
      <c r="R1825" s="21">
        <v>0.60127314814814814</v>
      </c>
      <c r="S1825" s="11" t="s">
        <v>9</v>
      </c>
      <c r="T1825" s="35">
        <v>4</v>
      </c>
      <c r="U1825" s="11"/>
    </row>
    <row r="1826" spans="1:21" hidden="1" x14ac:dyDescent="0.25">
      <c r="A1826">
        <v>62653835</v>
      </c>
      <c r="B1826" s="1">
        <v>42943</v>
      </c>
      <c r="C1826" s="2">
        <v>0.58034722222222224</v>
      </c>
      <c r="D1826" s="2">
        <v>0.58803240740740736</v>
      </c>
      <c r="E1826" t="str">
        <f>IF(LEN(telefony3[[#This Row],[nr]])=7,"stacjonarny",IF(LEN(telefony3[[#This Row],[nr]])=8,"komórkowy","zagraniczne"))</f>
        <v>komórkowy</v>
      </c>
      <c r="F18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26" s="13">
        <v>8159631</v>
      </c>
      <c r="P1826" s="17">
        <v>42933</v>
      </c>
      <c r="Q1826" s="18">
        <v>0.59650462962962958</v>
      </c>
      <c r="R1826" s="18">
        <v>0.60144675925925928</v>
      </c>
      <c r="S1826" s="13" t="s">
        <v>9</v>
      </c>
      <c r="T1826" s="34">
        <v>8</v>
      </c>
      <c r="U1826" s="13"/>
    </row>
    <row r="1827" spans="1:21" hidden="1" x14ac:dyDescent="0.25">
      <c r="A1827">
        <v>9685747</v>
      </c>
      <c r="B1827" s="1">
        <v>42930</v>
      </c>
      <c r="C1827" s="2">
        <v>0.57810185185185181</v>
      </c>
      <c r="D1827" s="2">
        <v>0.58810185185185182</v>
      </c>
      <c r="E1827" t="str">
        <f>IF(LEN(telefony3[[#This Row],[nr]])=7,"stacjonarny",IF(LEN(telefony3[[#This Row],[nr]])=8,"komórkowy","zagraniczne"))</f>
        <v>stacjonarny</v>
      </c>
      <c r="F18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27" s="11">
        <v>4927402</v>
      </c>
      <c r="P1827" s="20">
        <v>42940</v>
      </c>
      <c r="Q1827" s="21">
        <v>0.59351851851851856</v>
      </c>
      <c r="R1827" s="21">
        <v>0.60163194444444446</v>
      </c>
      <c r="S1827" s="11" t="s">
        <v>9</v>
      </c>
      <c r="T1827" s="35">
        <v>12</v>
      </c>
      <c r="U1827" s="11"/>
    </row>
    <row r="1828" spans="1:21" hidden="1" x14ac:dyDescent="0.25">
      <c r="A1828">
        <v>25147401</v>
      </c>
      <c r="B1828" s="1">
        <v>42923</v>
      </c>
      <c r="C1828" s="2">
        <v>0.57922453703703702</v>
      </c>
      <c r="D1828" s="2">
        <v>0.58821759259259254</v>
      </c>
      <c r="E1828" t="str">
        <f>IF(LEN(telefony3[[#This Row],[nr]])=7,"stacjonarny",IF(LEN(telefony3[[#This Row],[nr]])=8,"komórkowy","zagraniczne"))</f>
        <v>komórkowy</v>
      </c>
      <c r="F18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828" s="13">
        <v>8246306</v>
      </c>
      <c r="P1828" s="17">
        <v>42928</v>
      </c>
      <c r="Q1828" s="18">
        <v>0.59928240740740746</v>
      </c>
      <c r="R1828" s="18">
        <v>0.60182870370370367</v>
      </c>
      <c r="S1828" s="13" t="s">
        <v>9</v>
      </c>
      <c r="T1828" s="34">
        <v>4</v>
      </c>
      <c r="U1828" s="13"/>
    </row>
    <row r="1829" spans="1:21" hidden="1" x14ac:dyDescent="0.25">
      <c r="A1829">
        <v>8233999</v>
      </c>
      <c r="B1829" s="1">
        <v>42928</v>
      </c>
      <c r="C1829" s="2">
        <v>0.57828703703703699</v>
      </c>
      <c r="D1829" s="2">
        <v>0.58834490740740741</v>
      </c>
      <c r="E1829" t="str">
        <f>IF(LEN(telefony3[[#This Row],[nr]])=7,"stacjonarny",IF(LEN(telefony3[[#This Row],[nr]])=8,"komórkowy","zagraniczne"))</f>
        <v>stacjonarny</v>
      </c>
      <c r="F18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29" s="11">
        <v>46255010</v>
      </c>
      <c r="P1829" s="20">
        <v>42929</v>
      </c>
      <c r="Q1829" s="21">
        <v>0.60008101851851847</v>
      </c>
      <c r="R1829" s="21">
        <v>0.60182870370370367</v>
      </c>
      <c r="S1829" s="11" t="s">
        <v>8</v>
      </c>
      <c r="T1829" s="35">
        <v>3</v>
      </c>
      <c r="U1829" s="11"/>
    </row>
    <row r="1830" spans="1:21" hidden="1" x14ac:dyDescent="0.25">
      <c r="A1830">
        <v>1301099</v>
      </c>
      <c r="B1830" s="1">
        <v>42920</v>
      </c>
      <c r="C1830" s="2">
        <v>0.58452546296296293</v>
      </c>
      <c r="D1830" s="2">
        <v>0.58862268518518523</v>
      </c>
      <c r="E1830" t="str">
        <f>IF(LEN(telefony3[[#This Row],[nr]])=7,"stacjonarny",IF(LEN(telefony3[[#This Row],[nr]])=8,"komórkowy","zagraniczne"))</f>
        <v>stacjonarny</v>
      </c>
      <c r="F18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30" s="13">
        <v>5076649</v>
      </c>
      <c r="P1830" s="17">
        <v>42921</v>
      </c>
      <c r="Q1830" s="18">
        <v>0.59803240740740737</v>
      </c>
      <c r="R1830" s="18">
        <v>0.60223379629629625</v>
      </c>
      <c r="S1830" s="13" t="s">
        <v>9</v>
      </c>
      <c r="T1830" s="34">
        <v>7</v>
      </c>
      <c r="U1830" s="13"/>
    </row>
    <row r="1831" spans="1:21" hidden="1" x14ac:dyDescent="0.25">
      <c r="A1831">
        <v>6408952</v>
      </c>
      <c r="B1831" s="1">
        <v>42947</v>
      </c>
      <c r="C1831" s="2">
        <v>0.57740740740740737</v>
      </c>
      <c r="D1831" s="2">
        <v>0.58895833333333336</v>
      </c>
      <c r="E1831" t="str">
        <f>IF(LEN(telefony3[[#This Row],[nr]])=7,"stacjonarny",IF(LEN(telefony3[[#This Row],[nr]])=8,"komórkowy","zagraniczne"))</f>
        <v>stacjonarny</v>
      </c>
      <c r="F18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831" s="11">
        <v>1296262</v>
      </c>
      <c r="P1831" s="20">
        <v>42937</v>
      </c>
      <c r="Q1831" s="21">
        <v>0.59712962962962968</v>
      </c>
      <c r="R1831" s="21">
        <v>0.6026273148148148</v>
      </c>
      <c r="S1831" s="11" t="s">
        <v>9</v>
      </c>
      <c r="T1831" s="35">
        <v>8</v>
      </c>
      <c r="U1831" s="11"/>
    </row>
    <row r="1832" spans="1:21" hidden="1" x14ac:dyDescent="0.25">
      <c r="A1832">
        <v>5912710</v>
      </c>
      <c r="B1832" s="1">
        <v>42934</v>
      </c>
      <c r="C1832" s="2">
        <v>0.57988425925925924</v>
      </c>
      <c r="D1832" s="2">
        <v>0.58928240740740745</v>
      </c>
      <c r="E1832" t="str">
        <f>IF(LEN(telefony3[[#This Row],[nr]])=7,"stacjonarny",IF(LEN(telefony3[[#This Row],[nr]])=8,"komórkowy","zagraniczne"))</f>
        <v>stacjonarny</v>
      </c>
      <c r="F18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832" s="13">
        <v>6231537</v>
      </c>
      <c r="P1832" s="17">
        <v>42920</v>
      </c>
      <c r="Q1832" s="18">
        <v>0.59767361111111106</v>
      </c>
      <c r="R1832" s="18">
        <v>0.6026273148148148</v>
      </c>
      <c r="S1832" s="13" t="s">
        <v>9</v>
      </c>
      <c r="T1832" s="34">
        <v>8</v>
      </c>
      <c r="U1832" s="13"/>
    </row>
    <row r="1833" spans="1:21" hidden="1" x14ac:dyDescent="0.25">
      <c r="A1833">
        <v>9100303</v>
      </c>
      <c r="B1833" s="1">
        <v>42934</v>
      </c>
      <c r="C1833" s="2">
        <v>0.58543981481481477</v>
      </c>
      <c r="D1833" s="2">
        <v>0.58929398148148149</v>
      </c>
      <c r="E1833" t="str">
        <f>IF(LEN(telefony3[[#This Row],[nr]])=7,"stacjonarny",IF(LEN(telefony3[[#This Row],[nr]])=8,"komórkowy","zagraniczne"))</f>
        <v>stacjonarny</v>
      </c>
      <c r="F18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33" s="11">
        <v>9328179</v>
      </c>
      <c r="P1833" s="20">
        <v>42940</v>
      </c>
      <c r="Q1833" s="21">
        <v>0.60211805555555553</v>
      </c>
      <c r="R1833" s="21">
        <v>0.60282407407407412</v>
      </c>
      <c r="S1833" s="11" t="s">
        <v>9</v>
      </c>
      <c r="T1833" s="35">
        <v>2</v>
      </c>
      <c r="U1833" s="11"/>
    </row>
    <row r="1834" spans="1:21" hidden="1" x14ac:dyDescent="0.25">
      <c r="A1834">
        <v>1583683</v>
      </c>
      <c r="B1834" s="1">
        <v>42947</v>
      </c>
      <c r="C1834" s="2">
        <v>0.58784722222222219</v>
      </c>
      <c r="D1834" s="2">
        <v>0.58940972222222221</v>
      </c>
      <c r="E1834" t="str">
        <f>IF(LEN(telefony3[[#This Row],[nr]])=7,"stacjonarny",IF(LEN(telefony3[[#This Row],[nr]])=8,"komórkowy","zagraniczne"))</f>
        <v>stacjonarny</v>
      </c>
      <c r="F18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34" s="13">
        <v>2915745</v>
      </c>
      <c r="P1834" s="17">
        <v>42919</v>
      </c>
      <c r="Q1834" s="18">
        <v>0.59324074074074074</v>
      </c>
      <c r="R1834" s="18">
        <v>0.6029282407407407</v>
      </c>
      <c r="S1834" s="13" t="s">
        <v>9</v>
      </c>
      <c r="T1834" s="34">
        <v>14</v>
      </c>
      <c r="U1834" s="13"/>
    </row>
    <row r="1835" spans="1:21" hidden="1" x14ac:dyDescent="0.25">
      <c r="A1835">
        <v>3796958</v>
      </c>
      <c r="B1835" s="1">
        <v>42921</v>
      </c>
      <c r="C1835" s="2">
        <v>0.57901620370370366</v>
      </c>
      <c r="D1835" s="2">
        <v>0.58940972222222221</v>
      </c>
      <c r="E1835" t="str">
        <f>IF(LEN(telefony3[[#This Row],[nr]])=7,"stacjonarny",IF(LEN(telefony3[[#This Row],[nr]])=8,"komórkowy","zagraniczne"))</f>
        <v>stacjonarny</v>
      </c>
      <c r="F18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35" s="11">
        <v>5536146</v>
      </c>
      <c r="P1835" s="20">
        <v>42930</v>
      </c>
      <c r="Q1835" s="21">
        <v>0.60204861111111108</v>
      </c>
      <c r="R1835" s="21">
        <v>0.60319444444444448</v>
      </c>
      <c r="S1835" s="11" t="s">
        <v>9</v>
      </c>
      <c r="T1835" s="35">
        <v>2</v>
      </c>
      <c r="U1835" s="11"/>
    </row>
    <row r="1836" spans="1:21" hidden="1" x14ac:dyDescent="0.25">
      <c r="A1836">
        <v>60885211</v>
      </c>
      <c r="B1836" s="1">
        <v>42937</v>
      </c>
      <c r="C1836" s="2">
        <v>0.57828703703703699</v>
      </c>
      <c r="D1836" s="2">
        <v>0.58940972222222221</v>
      </c>
      <c r="E1836" t="str">
        <f>IF(LEN(telefony3[[#This Row],[nr]])=7,"stacjonarny",IF(LEN(telefony3[[#This Row],[nr]])=8,"komórkowy","zagraniczne"))</f>
        <v>komórkowy</v>
      </c>
      <c r="F18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836" s="13">
        <v>1809111</v>
      </c>
      <c r="P1836" s="17">
        <v>42947</v>
      </c>
      <c r="Q1836" s="18">
        <v>0.59290509259259261</v>
      </c>
      <c r="R1836" s="18">
        <v>0.60322916666666671</v>
      </c>
      <c r="S1836" s="13" t="s">
        <v>9</v>
      </c>
      <c r="T1836" s="34">
        <v>15</v>
      </c>
      <c r="U1836" s="13"/>
    </row>
    <row r="1837" spans="1:21" hidden="1" x14ac:dyDescent="0.25">
      <c r="A1837">
        <v>91129571</v>
      </c>
      <c r="B1837" s="1">
        <v>42944</v>
      </c>
      <c r="C1837" s="2">
        <v>0.58353009259259259</v>
      </c>
      <c r="D1837" s="2">
        <v>0.58950231481481485</v>
      </c>
      <c r="E1837" t="str">
        <f>IF(LEN(telefony3[[#This Row],[nr]])=7,"stacjonarny",IF(LEN(telefony3[[#This Row],[nr]])=8,"komórkowy","zagraniczne"))</f>
        <v>komórkowy</v>
      </c>
      <c r="F18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837" s="11">
        <v>2117176</v>
      </c>
      <c r="P1837" s="20">
        <v>42941</v>
      </c>
      <c r="Q1837" s="21">
        <v>0.5995138888888889</v>
      </c>
      <c r="R1837" s="21">
        <v>0.60322916666666671</v>
      </c>
      <c r="S1837" s="11" t="s">
        <v>9</v>
      </c>
      <c r="T1837" s="35">
        <v>6</v>
      </c>
      <c r="U1837" s="11"/>
    </row>
    <row r="1838" spans="1:21" hidden="1" x14ac:dyDescent="0.25">
      <c r="A1838">
        <v>3109133</v>
      </c>
      <c r="B1838" s="1">
        <v>42936</v>
      </c>
      <c r="C1838" s="2">
        <v>0.58564814814814814</v>
      </c>
      <c r="D1838" s="2">
        <v>0.58964120370370365</v>
      </c>
      <c r="E1838" t="str">
        <f>IF(LEN(telefony3[[#This Row],[nr]])=7,"stacjonarny",IF(LEN(telefony3[[#This Row],[nr]])=8,"komórkowy","zagraniczne"))</f>
        <v>stacjonarny</v>
      </c>
      <c r="F18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38" s="13">
        <v>2402827</v>
      </c>
      <c r="P1838" s="17">
        <v>42935</v>
      </c>
      <c r="Q1838" s="18">
        <v>0.59659722222222222</v>
      </c>
      <c r="R1838" s="18">
        <v>0.60329861111111116</v>
      </c>
      <c r="S1838" s="13" t="s">
        <v>9</v>
      </c>
      <c r="T1838" s="34">
        <v>10</v>
      </c>
      <c r="U1838" s="13"/>
    </row>
    <row r="1839" spans="1:21" hidden="1" x14ac:dyDescent="0.25">
      <c r="A1839">
        <v>3864488</v>
      </c>
      <c r="B1839" s="1">
        <v>42943</v>
      </c>
      <c r="C1839" s="2">
        <v>0.58601851851851849</v>
      </c>
      <c r="D1839" s="2">
        <v>0.58971064814814811</v>
      </c>
      <c r="E1839" t="str">
        <f>IF(LEN(telefony3[[#This Row],[nr]])=7,"stacjonarny",IF(LEN(telefony3[[#This Row],[nr]])=8,"komórkowy","zagraniczne"))</f>
        <v>stacjonarny</v>
      </c>
      <c r="F18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39" s="11">
        <v>3785540</v>
      </c>
      <c r="P1839" s="20">
        <v>42942</v>
      </c>
      <c r="Q1839" s="21">
        <v>0.59261574074074075</v>
      </c>
      <c r="R1839" s="21">
        <v>0.60343749999999996</v>
      </c>
      <c r="S1839" s="11" t="s">
        <v>9</v>
      </c>
      <c r="T1839" s="35">
        <v>16</v>
      </c>
      <c r="U1839" s="11"/>
    </row>
    <row r="1840" spans="1:21" hidden="1" x14ac:dyDescent="0.25">
      <c r="A1840">
        <v>5790304</v>
      </c>
      <c r="B1840" s="1">
        <v>42935</v>
      </c>
      <c r="C1840" s="2">
        <v>0.57974537037037033</v>
      </c>
      <c r="D1840" s="2">
        <v>0.58975694444444449</v>
      </c>
      <c r="E1840" t="str">
        <f>IF(LEN(telefony3[[#This Row],[nr]])=7,"stacjonarny",IF(LEN(telefony3[[#This Row],[nr]])=8,"komórkowy","zagraniczne"))</f>
        <v>stacjonarny</v>
      </c>
      <c r="F18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40" s="13">
        <v>4221160</v>
      </c>
      <c r="P1840" s="17">
        <v>42929</v>
      </c>
      <c r="Q1840" s="18">
        <v>0.59437499999999999</v>
      </c>
      <c r="R1840" s="18">
        <v>0.60349537037037038</v>
      </c>
      <c r="S1840" s="13" t="s">
        <v>9</v>
      </c>
      <c r="T1840" s="34">
        <v>14</v>
      </c>
      <c r="U1840" s="13"/>
    </row>
    <row r="1841" spans="1:21" hidden="1" x14ac:dyDescent="0.25">
      <c r="A1841">
        <v>6551880</v>
      </c>
      <c r="B1841" s="1">
        <v>42935</v>
      </c>
      <c r="C1841" s="2">
        <v>0.58071759259259259</v>
      </c>
      <c r="D1841" s="2">
        <v>0.59002314814814816</v>
      </c>
      <c r="E1841" t="str">
        <f>IF(LEN(telefony3[[#This Row],[nr]])=7,"stacjonarny",IF(LEN(telefony3[[#This Row],[nr]])=8,"komórkowy","zagraniczne"))</f>
        <v>stacjonarny</v>
      </c>
      <c r="F18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841" s="11">
        <v>6434255</v>
      </c>
      <c r="P1841" s="20">
        <v>42937</v>
      </c>
      <c r="Q1841" s="21">
        <v>0.60196759259259258</v>
      </c>
      <c r="R1841" s="21">
        <v>0.60356481481481483</v>
      </c>
      <c r="S1841" s="11" t="s">
        <v>9</v>
      </c>
      <c r="T1841" s="35">
        <v>3</v>
      </c>
      <c r="U1841" s="11"/>
    </row>
    <row r="1842" spans="1:21" hidden="1" x14ac:dyDescent="0.25">
      <c r="A1842">
        <v>85422307</v>
      </c>
      <c r="B1842" s="1">
        <v>42927</v>
      </c>
      <c r="C1842" s="2">
        <v>0.58656249999999999</v>
      </c>
      <c r="D1842" s="2">
        <v>0.59008101851851846</v>
      </c>
      <c r="E1842" t="str">
        <f>IF(LEN(telefony3[[#This Row],[nr]])=7,"stacjonarny",IF(LEN(telefony3[[#This Row],[nr]])=8,"komórkowy","zagraniczne"))</f>
        <v>komórkowy</v>
      </c>
      <c r="F18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42" s="13">
        <v>60113139</v>
      </c>
      <c r="P1842" s="17">
        <v>42940</v>
      </c>
      <c r="Q1842" s="18">
        <v>0.59663194444444445</v>
      </c>
      <c r="R1842" s="18">
        <v>0.60359953703703706</v>
      </c>
      <c r="S1842" s="13" t="s">
        <v>8</v>
      </c>
      <c r="T1842" s="34">
        <v>11</v>
      </c>
      <c r="U1842" s="13"/>
    </row>
    <row r="1843" spans="1:21" hidden="1" x14ac:dyDescent="0.25">
      <c r="A1843">
        <v>11209967</v>
      </c>
      <c r="B1843" s="1">
        <v>42926</v>
      </c>
      <c r="C1843" s="2">
        <v>0.58877314814814818</v>
      </c>
      <c r="D1843" s="2">
        <v>0.59027777777777779</v>
      </c>
      <c r="E1843" t="str">
        <f>IF(LEN(telefony3[[#This Row],[nr]])=7,"stacjonarny",IF(LEN(telefony3[[#This Row],[nr]])=8,"komórkowy","zagraniczne"))</f>
        <v>komórkowy</v>
      </c>
      <c r="F18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43" s="11">
        <v>7769531</v>
      </c>
      <c r="P1843" s="20">
        <v>42936</v>
      </c>
      <c r="Q1843" s="21">
        <v>0.60048611111111116</v>
      </c>
      <c r="R1843" s="21">
        <v>0.60371527777777778</v>
      </c>
      <c r="S1843" s="11" t="s">
        <v>9</v>
      </c>
      <c r="T1843" s="35">
        <v>5</v>
      </c>
      <c r="U1843" s="11"/>
    </row>
    <row r="1844" spans="1:21" hidden="1" x14ac:dyDescent="0.25">
      <c r="A1844">
        <v>4657345</v>
      </c>
      <c r="B1844" s="1">
        <v>42940</v>
      </c>
      <c r="C1844" s="2">
        <v>0.58981481481481479</v>
      </c>
      <c r="D1844" s="2">
        <v>0.59037037037037032</v>
      </c>
      <c r="E1844" t="str">
        <f>IF(LEN(telefony3[[#This Row],[nr]])=7,"stacjonarny",IF(LEN(telefony3[[#This Row],[nr]])=8,"komórkowy","zagraniczne"))</f>
        <v>stacjonarny</v>
      </c>
      <c r="F18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844" s="13">
        <v>8493652</v>
      </c>
      <c r="P1844" s="17">
        <v>42947</v>
      </c>
      <c r="Q1844" s="18">
        <v>0.59569444444444442</v>
      </c>
      <c r="R1844" s="18">
        <v>0.60372685185185182</v>
      </c>
      <c r="S1844" s="13" t="s">
        <v>9</v>
      </c>
      <c r="T1844" s="34">
        <v>12</v>
      </c>
      <c r="U1844" s="13"/>
    </row>
    <row r="1845" spans="1:21" hidden="1" x14ac:dyDescent="0.25">
      <c r="A1845">
        <v>5730350</v>
      </c>
      <c r="B1845" s="1">
        <v>42936</v>
      </c>
      <c r="C1845" s="2">
        <v>0.58206018518518521</v>
      </c>
      <c r="D1845" s="2">
        <v>0.59037037037037032</v>
      </c>
      <c r="E1845" t="str">
        <f>IF(LEN(telefony3[[#This Row],[nr]])=7,"stacjonarny",IF(LEN(telefony3[[#This Row],[nr]])=8,"komórkowy","zagraniczne"))</f>
        <v>stacjonarny</v>
      </c>
      <c r="F18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45" s="11">
        <v>1649912</v>
      </c>
      <c r="P1845" s="20">
        <v>42930</v>
      </c>
      <c r="Q1845" s="21">
        <v>0.59467592592592589</v>
      </c>
      <c r="R1845" s="21">
        <v>0.60392361111111115</v>
      </c>
      <c r="S1845" s="11" t="s">
        <v>9</v>
      </c>
      <c r="T1845" s="35">
        <v>14</v>
      </c>
      <c r="U1845" s="11"/>
    </row>
    <row r="1846" spans="1:21" hidden="1" x14ac:dyDescent="0.25">
      <c r="A1846">
        <v>93794133</v>
      </c>
      <c r="B1846" s="1">
        <v>42928</v>
      </c>
      <c r="C1846" s="2">
        <v>0.58592592592592596</v>
      </c>
      <c r="D1846" s="2">
        <v>0.59038194444444447</v>
      </c>
      <c r="E1846" t="str">
        <f>IF(LEN(telefony3[[#This Row],[nr]])=7,"stacjonarny",IF(LEN(telefony3[[#This Row],[nr]])=8,"komórkowy","zagraniczne"))</f>
        <v>komórkowy</v>
      </c>
      <c r="F18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846" s="13">
        <v>47677051</v>
      </c>
      <c r="P1846" s="17">
        <v>42927</v>
      </c>
      <c r="Q1846" s="18">
        <v>0.59370370370370373</v>
      </c>
      <c r="R1846" s="18">
        <v>0.60396990740740741</v>
      </c>
      <c r="S1846" s="13" t="s">
        <v>8</v>
      </c>
      <c r="T1846" s="34">
        <v>15</v>
      </c>
      <c r="U1846" s="13"/>
    </row>
    <row r="1847" spans="1:21" hidden="1" x14ac:dyDescent="0.25">
      <c r="A1847">
        <v>3505978</v>
      </c>
      <c r="B1847" s="1">
        <v>42919</v>
      </c>
      <c r="C1847" s="2">
        <v>0.58699074074074076</v>
      </c>
      <c r="D1847" s="2">
        <v>0.59060185185185188</v>
      </c>
      <c r="E1847" t="str">
        <f>IF(LEN(telefony3[[#This Row],[nr]])=7,"stacjonarny",IF(LEN(telefony3[[#This Row],[nr]])=8,"komórkowy","zagraniczne"))</f>
        <v>stacjonarny</v>
      </c>
      <c r="F18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47" s="11">
        <v>67688044</v>
      </c>
      <c r="P1847" s="20">
        <v>42941</v>
      </c>
      <c r="Q1847" s="21">
        <v>0.60341435185185188</v>
      </c>
      <c r="R1847" s="21">
        <v>0.60423611111111108</v>
      </c>
      <c r="S1847" s="11" t="s">
        <v>8</v>
      </c>
      <c r="T1847" s="35">
        <v>2</v>
      </c>
      <c r="U1847" s="11"/>
    </row>
    <row r="1848" spans="1:21" hidden="1" x14ac:dyDescent="0.25">
      <c r="A1848">
        <v>2985743</v>
      </c>
      <c r="B1848" s="1">
        <v>42926</v>
      </c>
      <c r="C1848" s="2">
        <v>0.58189814814814811</v>
      </c>
      <c r="D1848" s="2">
        <v>0.59070601851851856</v>
      </c>
      <c r="E1848" t="str">
        <f>IF(LEN(telefony3[[#This Row],[nr]])=7,"stacjonarny",IF(LEN(telefony3[[#This Row],[nr]])=8,"komórkowy","zagraniczne"))</f>
        <v>stacjonarny</v>
      </c>
      <c r="F18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848" s="13">
        <v>2826868</v>
      </c>
      <c r="P1848" s="17">
        <v>42923</v>
      </c>
      <c r="Q1848" s="18">
        <v>0.59672453703703698</v>
      </c>
      <c r="R1848" s="18">
        <v>0.60435185185185181</v>
      </c>
      <c r="S1848" s="13" t="s">
        <v>9</v>
      </c>
      <c r="T1848" s="34">
        <v>11</v>
      </c>
      <c r="U1848" s="13"/>
    </row>
    <row r="1849" spans="1:21" hidden="1" x14ac:dyDescent="0.25">
      <c r="A1849">
        <v>7215284</v>
      </c>
      <c r="B1849" s="1">
        <v>42941</v>
      </c>
      <c r="C1849" s="2">
        <v>0.57974537037037033</v>
      </c>
      <c r="D1849" s="2">
        <v>0.59083333333333332</v>
      </c>
      <c r="E1849" t="str">
        <f>IF(LEN(telefony3[[#This Row],[nr]])=7,"stacjonarny",IF(LEN(telefony3[[#This Row],[nr]])=8,"komórkowy","zagraniczne"))</f>
        <v>stacjonarny</v>
      </c>
      <c r="F18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49" s="11">
        <v>7781904</v>
      </c>
      <c r="P1849" s="20">
        <v>42934</v>
      </c>
      <c r="Q1849" s="21">
        <v>0.59964120370370366</v>
      </c>
      <c r="R1849" s="21">
        <v>0.60444444444444445</v>
      </c>
      <c r="S1849" s="11" t="s">
        <v>9</v>
      </c>
      <c r="T1849" s="35">
        <v>7</v>
      </c>
      <c r="U1849" s="11"/>
    </row>
    <row r="1850" spans="1:21" hidden="1" x14ac:dyDescent="0.25">
      <c r="A1850">
        <v>1774304298</v>
      </c>
      <c r="B1850" s="1">
        <v>42920</v>
      </c>
      <c r="C1850" s="2">
        <v>0.58452546296296293</v>
      </c>
      <c r="D1850" s="2">
        <v>0.59087962962962959</v>
      </c>
      <c r="E1850" t="str">
        <f>IF(LEN(telefony3[[#This Row],[nr]])=7,"stacjonarny",IF(LEN(telefony3[[#This Row],[nr]])=8,"komórkowy","zagraniczne"))</f>
        <v>zagraniczne</v>
      </c>
      <c r="F18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50" s="13">
        <v>1177203</v>
      </c>
      <c r="P1850" s="17">
        <v>42942</v>
      </c>
      <c r="Q1850" s="18">
        <v>0.60384259259259254</v>
      </c>
      <c r="R1850" s="18">
        <v>0.60452546296296295</v>
      </c>
      <c r="S1850" s="13" t="s">
        <v>9</v>
      </c>
      <c r="T1850" s="34">
        <v>1</v>
      </c>
      <c r="U1850" s="13"/>
    </row>
    <row r="1851" spans="1:21" hidden="1" x14ac:dyDescent="0.25">
      <c r="A1851">
        <v>2733008</v>
      </c>
      <c r="B1851" s="1">
        <v>42935</v>
      </c>
      <c r="C1851" s="2">
        <v>0.5879861111111111</v>
      </c>
      <c r="D1851" s="2">
        <v>0.59103009259259254</v>
      </c>
      <c r="E1851" t="str">
        <f>IF(LEN(telefony3[[#This Row],[nr]])=7,"stacjonarny",IF(LEN(telefony3[[#This Row],[nr]])=8,"komórkowy","zagraniczne"))</f>
        <v>stacjonarny</v>
      </c>
      <c r="F18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851" s="11">
        <v>9773176</v>
      </c>
      <c r="P1851" s="20">
        <v>42935</v>
      </c>
      <c r="Q1851" s="21">
        <v>0.59719907407407402</v>
      </c>
      <c r="R1851" s="21">
        <v>0.60488425925925926</v>
      </c>
      <c r="S1851" s="11" t="s">
        <v>9</v>
      </c>
      <c r="T1851" s="35">
        <v>12</v>
      </c>
      <c r="U1851" s="11"/>
    </row>
    <row r="1852" spans="1:21" hidden="1" x14ac:dyDescent="0.25">
      <c r="A1852">
        <v>4575865</v>
      </c>
      <c r="B1852" s="1">
        <v>42930</v>
      </c>
      <c r="C1852" s="2">
        <v>0.58959490740740739</v>
      </c>
      <c r="D1852" s="2">
        <v>0.59105324074074073</v>
      </c>
      <c r="E1852" t="str">
        <f>IF(LEN(telefony3[[#This Row],[nr]])=7,"stacjonarny",IF(LEN(telefony3[[#This Row],[nr]])=8,"komórkowy","zagraniczne"))</f>
        <v>stacjonarny</v>
      </c>
      <c r="F18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52" s="13">
        <v>4555937</v>
      </c>
      <c r="P1852" s="17">
        <v>42920</v>
      </c>
      <c r="Q1852" s="18">
        <v>0.60509259259259263</v>
      </c>
      <c r="R1852" s="18">
        <v>0.60509259259259263</v>
      </c>
      <c r="S1852" s="13" t="s">
        <v>9</v>
      </c>
      <c r="T1852" s="34">
        <v>0</v>
      </c>
      <c r="U1852" s="13"/>
    </row>
    <row r="1853" spans="1:21" hidden="1" x14ac:dyDescent="0.25">
      <c r="A1853">
        <v>8214927</v>
      </c>
      <c r="B1853" s="1">
        <v>42919</v>
      </c>
      <c r="C1853" s="2">
        <v>0.5819212962962963</v>
      </c>
      <c r="D1853" s="2">
        <v>0.59106481481481477</v>
      </c>
      <c r="E1853" t="str">
        <f>IF(LEN(telefony3[[#This Row],[nr]])=7,"stacjonarny",IF(LEN(telefony3[[#This Row],[nr]])=8,"komórkowy","zagraniczne"))</f>
        <v>stacjonarny</v>
      </c>
      <c r="F18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853" s="11">
        <v>6510330</v>
      </c>
      <c r="P1853" s="20">
        <v>42935</v>
      </c>
      <c r="Q1853" s="21">
        <v>0.5971643518518519</v>
      </c>
      <c r="R1853" s="21">
        <v>0.60538194444444449</v>
      </c>
      <c r="S1853" s="11" t="s">
        <v>9</v>
      </c>
      <c r="T1853" s="35">
        <v>12</v>
      </c>
      <c r="U1853" s="11"/>
    </row>
    <row r="1854" spans="1:21" hidden="1" x14ac:dyDescent="0.25">
      <c r="A1854">
        <v>72014227</v>
      </c>
      <c r="B1854" s="1">
        <v>42941</v>
      </c>
      <c r="C1854" s="2">
        <v>0.58899305555555559</v>
      </c>
      <c r="D1854" s="2">
        <v>0.59116898148148145</v>
      </c>
      <c r="E1854" t="str">
        <f>IF(LEN(telefony3[[#This Row],[nr]])=7,"stacjonarny",IF(LEN(telefony3[[#This Row],[nr]])=8,"komórkowy","zagraniczne"))</f>
        <v>komórkowy</v>
      </c>
      <c r="F18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54" s="13">
        <v>2644526</v>
      </c>
      <c r="P1854" s="17">
        <v>42940</v>
      </c>
      <c r="Q1854" s="18">
        <v>0.59864583333333332</v>
      </c>
      <c r="R1854" s="18">
        <v>0.6056597222222222</v>
      </c>
      <c r="S1854" s="13" t="s">
        <v>9</v>
      </c>
      <c r="T1854" s="34">
        <v>11</v>
      </c>
      <c r="U1854" s="13"/>
    </row>
    <row r="1855" spans="1:21" hidden="1" x14ac:dyDescent="0.25">
      <c r="A1855">
        <v>9979899</v>
      </c>
      <c r="B1855" s="1">
        <v>42930</v>
      </c>
      <c r="C1855" s="2">
        <v>0.58810185185185182</v>
      </c>
      <c r="D1855" s="2">
        <v>0.59134259259259259</v>
      </c>
      <c r="E1855" t="str">
        <f>IF(LEN(telefony3[[#This Row],[nr]])=7,"stacjonarny",IF(LEN(telefony3[[#This Row],[nr]])=8,"komórkowy","zagraniczne"))</f>
        <v>stacjonarny</v>
      </c>
      <c r="F18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855" s="11">
        <v>26766818</v>
      </c>
      <c r="P1855" s="20">
        <v>42944</v>
      </c>
      <c r="Q1855" s="21">
        <v>0.59788194444444442</v>
      </c>
      <c r="R1855" s="21">
        <v>0.60576388888888888</v>
      </c>
      <c r="S1855" s="11" t="s">
        <v>8</v>
      </c>
      <c r="T1855" s="35">
        <v>12</v>
      </c>
      <c r="U1855" s="11"/>
    </row>
    <row r="1856" spans="1:21" hidden="1" x14ac:dyDescent="0.25">
      <c r="A1856">
        <v>7118082</v>
      </c>
      <c r="B1856" s="1">
        <v>42934</v>
      </c>
      <c r="C1856" s="2">
        <v>0.58524305555555556</v>
      </c>
      <c r="D1856" s="2">
        <v>0.591400462962963</v>
      </c>
      <c r="E1856" t="str">
        <f>IF(LEN(telefony3[[#This Row],[nr]])=7,"stacjonarny",IF(LEN(telefony3[[#This Row],[nr]])=8,"komórkowy","zagraniczne"))</f>
        <v>stacjonarny</v>
      </c>
      <c r="F18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856" s="13">
        <v>5147242</v>
      </c>
      <c r="P1856" s="17">
        <v>42923</v>
      </c>
      <c r="Q1856" s="18">
        <v>0.60381944444444446</v>
      </c>
      <c r="R1856" s="18">
        <v>0.60589120370370375</v>
      </c>
      <c r="S1856" s="13" t="s">
        <v>9</v>
      </c>
      <c r="T1856" s="34">
        <v>3</v>
      </c>
      <c r="U1856" s="13"/>
    </row>
    <row r="1857" spans="1:21" hidden="1" x14ac:dyDescent="0.25">
      <c r="A1857">
        <v>3656681</v>
      </c>
      <c r="B1857" s="1">
        <v>42929</v>
      </c>
      <c r="C1857" s="2">
        <v>0.58067129629629632</v>
      </c>
      <c r="D1857" s="2">
        <v>0.59149305555555554</v>
      </c>
      <c r="E1857" t="str">
        <f>IF(LEN(telefony3[[#This Row],[nr]])=7,"stacjonarny",IF(LEN(telefony3[[#This Row],[nr]])=8,"komórkowy","zagraniczne"))</f>
        <v>stacjonarny</v>
      </c>
      <c r="F18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57" s="11">
        <v>1068000</v>
      </c>
      <c r="P1857" s="20">
        <v>42936</v>
      </c>
      <c r="Q1857" s="21">
        <v>0.60251157407407407</v>
      </c>
      <c r="R1857" s="21">
        <v>0.60608796296296297</v>
      </c>
      <c r="S1857" s="11" t="s">
        <v>9</v>
      </c>
      <c r="T1857" s="35">
        <v>6</v>
      </c>
      <c r="U1857" s="11"/>
    </row>
    <row r="1858" spans="1:21" hidden="1" x14ac:dyDescent="0.25">
      <c r="A1858">
        <v>5303411</v>
      </c>
      <c r="B1858" s="1">
        <v>42940</v>
      </c>
      <c r="C1858" s="2">
        <v>0.58652777777777776</v>
      </c>
      <c r="D1858" s="2">
        <v>0.5917824074074074</v>
      </c>
      <c r="E1858" t="str">
        <f>IF(LEN(telefony3[[#This Row],[nr]])=7,"stacjonarny",IF(LEN(telefony3[[#This Row],[nr]])=8,"komórkowy","zagraniczne"))</f>
        <v>stacjonarny</v>
      </c>
      <c r="F18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58" s="13">
        <v>4055319</v>
      </c>
      <c r="P1858" s="17">
        <v>42933</v>
      </c>
      <c r="Q1858" s="18">
        <v>0.59471064814814811</v>
      </c>
      <c r="R1858" s="18">
        <v>0.60624999999999996</v>
      </c>
      <c r="S1858" s="13" t="s">
        <v>9</v>
      </c>
      <c r="T1858" s="34">
        <v>17</v>
      </c>
      <c r="U1858" s="13"/>
    </row>
    <row r="1859" spans="1:21" hidden="1" x14ac:dyDescent="0.25">
      <c r="A1859">
        <v>8449157</v>
      </c>
      <c r="B1859" s="1">
        <v>42920</v>
      </c>
      <c r="C1859" s="2">
        <v>0.58377314814814818</v>
      </c>
      <c r="D1859" s="2">
        <v>0.59186342592592589</v>
      </c>
      <c r="E1859" t="str">
        <f>IF(LEN(telefony3[[#This Row],[nr]])=7,"stacjonarny",IF(LEN(telefony3[[#This Row],[nr]])=8,"komórkowy","zagraniczne"))</f>
        <v>stacjonarny</v>
      </c>
      <c r="F18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59" s="11">
        <v>4473835</v>
      </c>
      <c r="P1859" s="20">
        <v>42944</v>
      </c>
      <c r="Q1859" s="21">
        <v>0.60322916666666671</v>
      </c>
      <c r="R1859" s="21">
        <v>0.60628472222222218</v>
      </c>
      <c r="S1859" s="11" t="s">
        <v>9</v>
      </c>
      <c r="T1859" s="35">
        <v>5</v>
      </c>
      <c r="U1859" s="11"/>
    </row>
    <row r="1860" spans="1:21" hidden="1" x14ac:dyDescent="0.25">
      <c r="A1860">
        <v>8953850</v>
      </c>
      <c r="B1860" s="1">
        <v>42936</v>
      </c>
      <c r="C1860" s="2">
        <v>0.58328703703703699</v>
      </c>
      <c r="D1860" s="2">
        <v>0.5920023148148148</v>
      </c>
      <c r="E1860" t="str">
        <f>IF(LEN(telefony3[[#This Row],[nr]])=7,"stacjonarny",IF(LEN(telefony3[[#This Row],[nr]])=8,"komórkowy","zagraniczne"))</f>
        <v>stacjonarny</v>
      </c>
      <c r="F18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860" s="13">
        <v>4039284</v>
      </c>
      <c r="P1860" s="17">
        <v>42933</v>
      </c>
      <c r="Q1860" s="18">
        <v>0.6021643518518518</v>
      </c>
      <c r="R1860" s="18">
        <v>0.60636574074074079</v>
      </c>
      <c r="S1860" s="13" t="s">
        <v>9</v>
      </c>
      <c r="T1860" s="34">
        <v>7</v>
      </c>
      <c r="U1860" s="13"/>
    </row>
    <row r="1861" spans="1:21" hidden="1" x14ac:dyDescent="0.25">
      <c r="A1861">
        <v>7292887</v>
      </c>
      <c r="B1861" s="1">
        <v>42935</v>
      </c>
      <c r="C1861" s="2">
        <v>0.58810185185185182</v>
      </c>
      <c r="D1861" s="2">
        <v>0.59202546296296299</v>
      </c>
      <c r="E1861" t="str">
        <f>IF(LEN(telefony3[[#This Row],[nr]])=7,"stacjonarny",IF(LEN(telefony3[[#This Row],[nr]])=8,"komórkowy","zagraniczne"))</f>
        <v>stacjonarny</v>
      </c>
      <c r="F18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61" s="11">
        <v>2645518</v>
      </c>
      <c r="P1861" s="20">
        <v>42933</v>
      </c>
      <c r="Q1861" s="21">
        <v>0.60025462962962961</v>
      </c>
      <c r="R1861" s="21">
        <v>0.60699074074074078</v>
      </c>
      <c r="S1861" s="11" t="s">
        <v>9</v>
      </c>
      <c r="T1861" s="35">
        <v>10</v>
      </c>
      <c r="U1861" s="11"/>
    </row>
    <row r="1862" spans="1:21" hidden="1" x14ac:dyDescent="0.25">
      <c r="A1862">
        <v>7507831</v>
      </c>
      <c r="B1862" s="1">
        <v>42933</v>
      </c>
      <c r="C1862" s="2">
        <v>0.58545138888888892</v>
      </c>
      <c r="D1862" s="2">
        <v>0.59214120370370371</v>
      </c>
      <c r="E1862" t="str">
        <f>IF(LEN(telefony3[[#This Row],[nr]])=7,"stacjonarny",IF(LEN(telefony3[[#This Row],[nr]])=8,"komórkowy","zagraniczne"))</f>
        <v>stacjonarny</v>
      </c>
      <c r="F18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62" s="13">
        <v>9339774</v>
      </c>
      <c r="P1862" s="17">
        <v>42929</v>
      </c>
      <c r="Q1862" s="18">
        <v>0.59745370370370365</v>
      </c>
      <c r="R1862" s="18">
        <v>0.607025462962963</v>
      </c>
      <c r="S1862" s="13" t="s">
        <v>9</v>
      </c>
      <c r="T1862" s="34">
        <v>14</v>
      </c>
      <c r="U1862" s="13"/>
    </row>
    <row r="1863" spans="1:21" hidden="1" x14ac:dyDescent="0.25">
      <c r="A1863">
        <v>2873323</v>
      </c>
      <c r="B1863" s="1">
        <v>42935</v>
      </c>
      <c r="C1863" s="2">
        <v>0.58622685185185186</v>
      </c>
      <c r="D1863" s="2">
        <v>0.5921643518518519</v>
      </c>
      <c r="E1863" t="str">
        <f>IF(LEN(telefony3[[#This Row],[nr]])=7,"stacjonarny",IF(LEN(telefony3[[#This Row],[nr]])=8,"komórkowy","zagraniczne"))</f>
        <v>stacjonarny</v>
      </c>
      <c r="F18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863" s="11">
        <v>27858818</v>
      </c>
      <c r="P1863" s="20">
        <v>42921</v>
      </c>
      <c r="Q1863" s="21">
        <v>0.59718749999999998</v>
      </c>
      <c r="R1863" s="21">
        <v>0.60711805555555554</v>
      </c>
      <c r="S1863" s="11" t="s">
        <v>8</v>
      </c>
      <c r="T1863" s="35">
        <v>15</v>
      </c>
      <c r="U1863" s="11"/>
    </row>
    <row r="1864" spans="1:21" hidden="1" x14ac:dyDescent="0.25">
      <c r="A1864">
        <v>8270097</v>
      </c>
      <c r="B1864" s="1">
        <v>42927</v>
      </c>
      <c r="C1864" s="2">
        <v>0.5900347222222222</v>
      </c>
      <c r="D1864" s="2">
        <v>0.59217592592592594</v>
      </c>
      <c r="E1864" t="str">
        <f>IF(LEN(telefony3[[#This Row],[nr]])=7,"stacjonarny",IF(LEN(telefony3[[#This Row],[nr]])=8,"komórkowy","zagraniczne"))</f>
        <v>stacjonarny</v>
      </c>
      <c r="F18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64" s="13">
        <v>1294973</v>
      </c>
      <c r="P1864" s="17">
        <v>42936</v>
      </c>
      <c r="Q1864" s="18">
        <v>0.59783564814814816</v>
      </c>
      <c r="R1864" s="18">
        <v>0.60715277777777776</v>
      </c>
      <c r="S1864" s="13" t="s">
        <v>9</v>
      </c>
      <c r="T1864" s="34">
        <v>14</v>
      </c>
      <c r="U1864" s="13"/>
    </row>
    <row r="1865" spans="1:21" hidden="1" x14ac:dyDescent="0.25">
      <c r="A1865">
        <v>6855900</v>
      </c>
      <c r="B1865" s="1">
        <v>42935</v>
      </c>
      <c r="C1865" s="2">
        <v>0.59090277777777778</v>
      </c>
      <c r="D1865" s="2">
        <v>0.5923842592592593</v>
      </c>
      <c r="E1865" t="str">
        <f>IF(LEN(telefony3[[#This Row],[nr]])=7,"stacjonarny",IF(LEN(telefony3[[#This Row],[nr]])=8,"komórkowy","zagraniczne"))</f>
        <v>stacjonarny</v>
      </c>
      <c r="F18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65" s="11">
        <v>62016185</v>
      </c>
      <c r="P1865" s="20">
        <v>42927</v>
      </c>
      <c r="Q1865" s="21">
        <v>0.60037037037037033</v>
      </c>
      <c r="R1865" s="21">
        <v>0.60719907407407403</v>
      </c>
      <c r="S1865" s="11" t="s">
        <v>8</v>
      </c>
      <c r="T1865" s="35">
        <v>10</v>
      </c>
      <c r="U1865" s="11"/>
    </row>
    <row r="1866" spans="1:21" hidden="1" x14ac:dyDescent="0.25">
      <c r="A1866">
        <v>3599100</v>
      </c>
      <c r="B1866" s="1">
        <v>42923</v>
      </c>
      <c r="C1866" s="2">
        <v>0.58832175925925922</v>
      </c>
      <c r="D1866" s="2">
        <v>0.59277777777777774</v>
      </c>
      <c r="E1866" t="str">
        <f>IF(LEN(telefony3[[#This Row],[nr]])=7,"stacjonarny",IF(LEN(telefony3[[#This Row],[nr]])=8,"komórkowy","zagraniczne"))</f>
        <v>stacjonarny</v>
      </c>
      <c r="F18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866" s="13">
        <v>9788998</v>
      </c>
      <c r="P1866" s="17">
        <v>42921</v>
      </c>
      <c r="Q1866" s="18">
        <v>0.60070601851851857</v>
      </c>
      <c r="R1866" s="18">
        <v>0.6075694444444445</v>
      </c>
      <c r="S1866" s="13" t="s">
        <v>9</v>
      </c>
      <c r="T1866" s="34">
        <v>10</v>
      </c>
      <c r="U1866" s="13"/>
    </row>
    <row r="1867" spans="1:21" hidden="1" x14ac:dyDescent="0.25">
      <c r="A1867">
        <v>3382699</v>
      </c>
      <c r="B1867" s="1">
        <v>42936</v>
      </c>
      <c r="C1867" s="2">
        <v>0.59053240740740742</v>
      </c>
      <c r="D1867" s="2">
        <v>0.59318287037037032</v>
      </c>
      <c r="E1867" t="str">
        <f>IF(LEN(telefony3[[#This Row],[nr]])=7,"stacjonarny",IF(LEN(telefony3[[#This Row],[nr]])=8,"komórkowy","zagraniczne"))</f>
        <v>stacjonarny</v>
      </c>
      <c r="F18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867" s="11">
        <v>1709455</v>
      </c>
      <c r="P1867" s="20">
        <v>42919</v>
      </c>
      <c r="Q1867" s="21">
        <v>0.60313657407407406</v>
      </c>
      <c r="R1867" s="21">
        <v>0.60765046296296299</v>
      </c>
      <c r="S1867" s="11" t="s">
        <v>9</v>
      </c>
      <c r="T1867" s="35">
        <v>7</v>
      </c>
      <c r="U1867" s="11"/>
    </row>
    <row r="1868" spans="1:21" hidden="1" x14ac:dyDescent="0.25">
      <c r="A1868">
        <v>2388040</v>
      </c>
      <c r="B1868" s="1">
        <v>42922</v>
      </c>
      <c r="C1868" s="2">
        <v>0.58496527777777774</v>
      </c>
      <c r="D1868" s="2">
        <v>0.59334490740740742</v>
      </c>
      <c r="E1868" t="str">
        <f>IF(LEN(telefony3[[#This Row],[nr]])=7,"stacjonarny",IF(LEN(telefony3[[#This Row],[nr]])=8,"komórkowy","zagraniczne"))</f>
        <v>stacjonarny</v>
      </c>
      <c r="F18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868" s="13">
        <v>3025855</v>
      </c>
      <c r="P1868" s="17">
        <v>42941</v>
      </c>
      <c r="Q1868" s="18">
        <v>0.60601851851851851</v>
      </c>
      <c r="R1868" s="18">
        <v>0.60782407407407413</v>
      </c>
      <c r="S1868" s="13" t="s">
        <v>9</v>
      </c>
      <c r="T1868" s="34">
        <v>3</v>
      </c>
      <c r="U1868" s="13"/>
    </row>
    <row r="1869" spans="1:21" hidden="1" x14ac:dyDescent="0.25">
      <c r="A1869">
        <v>2826868</v>
      </c>
      <c r="B1869" s="1">
        <v>42928</v>
      </c>
      <c r="C1869" s="2">
        <v>0.58266203703703701</v>
      </c>
      <c r="D1869" s="2">
        <v>0.59348379629629633</v>
      </c>
      <c r="E1869" t="str">
        <f>IF(LEN(telefony3[[#This Row],[nr]])=7,"stacjonarny",IF(LEN(telefony3[[#This Row],[nr]])=8,"komórkowy","zagraniczne"))</f>
        <v>stacjonarny</v>
      </c>
      <c r="F18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69" s="11">
        <v>4002406</v>
      </c>
      <c r="P1869" s="20">
        <v>42922</v>
      </c>
      <c r="Q1869" s="21">
        <v>0.60247685185185185</v>
      </c>
      <c r="R1869" s="21">
        <v>0.60782407407407413</v>
      </c>
      <c r="S1869" s="11" t="s">
        <v>9</v>
      </c>
      <c r="T1869" s="35">
        <v>8</v>
      </c>
      <c r="U1869" s="11"/>
    </row>
    <row r="1870" spans="1:21" hidden="1" x14ac:dyDescent="0.25">
      <c r="A1870">
        <v>1247125</v>
      </c>
      <c r="B1870" s="1">
        <v>42926</v>
      </c>
      <c r="C1870" s="2">
        <v>0.58575231481481482</v>
      </c>
      <c r="D1870" s="2">
        <v>0.5935300925925926</v>
      </c>
      <c r="E1870" t="str">
        <f>IF(LEN(telefony3[[#This Row],[nr]])=7,"stacjonarny",IF(LEN(telefony3[[#This Row],[nr]])=8,"komórkowy","zagraniczne"))</f>
        <v>stacjonarny</v>
      </c>
      <c r="F18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70" s="13">
        <v>7211782</v>
      </c>
      <c r="P1870" s="17">
        <v>42929</v>
      </c>
      <c r="Q1870" s="18">
        <v>0.60773148148148148</v>
      </c>
      <c r="R1870" s="18">
        <v>0.60799768518518515</v>
      </c>
      <c r="S1870" s="13" t="s">
        <v>9</v>
      </c>
      <c r="T1870" s="34">
        <v>1</v>
      </c>
      <c r="U1870" s="13"/>
    </row>
    <row r="1871" spans="1:21" hidden="1" x14ac:dyDescent="0.25">
      <c r="A1871">
        <v>1288637</v>
      </c>
      <c r="B1871" s="1">
        <v>42926</v>
      </c>
      <c r="C1871" s="2">
        <v>0.59277777777777774</v>
      </c>
      <c r="D1871" s="2">
        <v>0.59365740740740736</v>
      </c>
      <c r="E1871" t="str">
        <f>IF(LEN(telefony3[[#This Row],[nr]])=7,"stacjonarny",IF(LEN(telefony3[[#This Row],[nr]])=8,"komórkowy","zagraniczne"))</f>
        <v>stacjonarny</v>
      </c>
      <c r="F18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71" s="11">
        <v>7795911</v>
      </c>
      <c r="P1871" s="20">
        <v>42928</v>
      </c>
      <c r="Q1871" s="21">
        <v>0.60528935185185184</v>
      </c>
      <c r="R1871" s="21">
        <v>0.60805555555555557</v>
      </c>
      <c r="S1871" s="11" t="s">
        <v>9</v>
      </c>
      <c r="T1871" s="35">
        <v>4</v>
      </c>
      <c r="U1871" s="11"/>
    </row>
    <row r="1872" spans="1:21" hidden="1" x14ac:dyDescent="0.25">
      <c r="A1872">
        <v>97596112</v>
      </c>
      <c r="B1872" s="1">
        <v>42926</v>
      </c>
      <c r="C1872" s="2">
        <v>0.58351851851851855</v>
      </c>
      <c r="D1872" s="2">
        <v>0.59368055555555554</v>
      </c>
      <c r="E1872" t="str">
        <f>IF(LEN(telefony3[[#This Row],[nr]])=7,"stacjonarny",IF(LEN(telefony3[[#This Row],[nr]])=8,"komórkowy","zagraniczne"))</f>
        <v>komórkowy</v>
      </c>
      <c r="F18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72" s="13">
        <v>3858766</v>
      </c>
      <c r="P1872" s="17">
        <v>42935</v>
      </c>
      <c r="Q1872" s="18">
        <v>0.60624999999999996</v>
      </c>
      <c r="R1872" s="18">
        <v>0.6083912037037037</v>
      </c>
      <c r="S1872" s="13" t="s">
        <v>9</v>
      </c>
      <c r="T1872" s="34">
        <v>4</v>
      </c>
      <c r="U1872" s="13"/>
    </row>
    <row r="1873" spans="1:21" hidden="1" x14ac:dyDescent="0.25">
      <c r="A1873">
        <v>8251878</v>
      </c>
      <c r="B1873" s="1">
        <v>42923</v>
      </c>
      <c r="C1873" s="2">
        <v>0.59281249999999996</v>
      </c>
      <c r="D1873" s="2">
        <v>0.59375</v>
      </c>
      <c r="E1873" t="str">
        <f>IF(LEN(telefony3[[#This Row],[nr]])=7,"stacjonarny",IF(LEN(telefony3[[#This Row],[nr]])=8,"komórkowy","zagraniczne"))</f>
        <v>stacjonarny</v>
      </c>
      <c r="F18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73" s="11">
        <v>39848401</v>
      </c>
      <c r="P1873" s="20">
        <v>42933</v>
      </c>
      <c r="Q1873" s="21">
        <v>0.60783564814814817</v>
      </c>
      <c r="R1873" s="21">
        <v>0.60846064814814815</v>
      </c>
      <c r="S1873" s="11" t="s">
        <v>8</v>
      </c>
      <c r="T1873" s="35">
        <v>1</v>
      </c>
      <c r="U1873" s="11"/>
    </row>
    <row r="1874" spans="1:21" hidden="1" x14ac:dyDescent="0.25">
      <c r="A1874">
        <v>8400710</v>
      </c>
      <c r="B1874" s="1">
        <v>42922</v>
      </c>
      <c r="C1874" s="2">
        <v>0.59182870370370366</v>
      </c>
      <c r="D1874" s="2">
        <v>0.59376157407407404</v>
      </c>
      <c r="E1874" t="str">
        <f>IF(LEN(telefony3[[#This Row],[nr]])=7,"stacjonarny",IF(LEN(telefony3[[#This Row],[nr]])=8,"komórkowy","zagraniczne"))</f>
        <v>stacjonarny</v>
      </c>
      <c r="F18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74" s="13">
        <v>93696449</v>
      </c>
      <c r="P1874" s="17">
        <v>42927</v>
      </c>
      <c r="Q1874" s="18">
        <v>0.60077546296296291</v>
      </c>
      <c r="R1874" s="18">
        <v>0.60853009259259261</v>
      </c>
      <c r="S1874" s="13" t="s">
        <v>8</v>
      </c>
      <c r="T1874" s="34">
        <v>12</v>
      </c>
      <c r="U1874" s="13"/>
    </row>
    <row r="1875" spans="1:21" hidden="1" x14ac:dyDescent="0.25">
      <c r="A1875">
        <v>6884037</v>
      </c>
      <c r="B1875" s="1">
        <v>42944</v>
      </c>
      <c r="C1875" s="2">
        <v>0.58892361111111113</v>
      </c>
      <c r="D1875" s="2">
        <v>0.59381944444444446</v>
      </c>
      <c r="E1875" t="str">
        <f>IF(LEN(telefony3[[#This Row],[nr]])=7,"stacjonarny",IF(LEN(telefony3[[#This Row],[nr]])=8,"komórkowy","zagraniczne"))</f>
        <v>stacjonarny</v>
      </c>
      <c r="F18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75" s="11">
        <v>1475165</v>
      </c>
      <c r="P1875" s="20">
        <v>42947</v>
      </c>
      <c r="Q1875" s="21">
        <v>0.60197916666666662</v>
      </c>
      <c r="R1875" s="21">
        <v>0.60856481481481484</v>
      </c>
      <c r="S1875" s="11" t="s">
        <v>9</v>
      </c>
      <c r="T1875" s="35">
        <v>10</v>
      </c>
      <c r="U1875" s="11"/>
    </row>
    <row r="1876" spans="1:21" hidden="1" x14ac:dyDescent="0.25">
      <c r="A1876">
        <v>9474267</v>
      </c>
      <c r="B1876" s="1">
        <v>42941</v>
      </c>
      <c r="C1876" s="2">
        <v>0.58423611111111107</v>
      </c>
      <c r="D1876" s="2">
        <v>0.59392361111111114</v>
      </c>
      <c r="E1876" t="str">
        <f>IF(LEN(telefony3[[#This Row],[nr]])=7,"stacjonarny",IF(LEN(telefony3[[#This Row],[nr]])=8,"komórkowy","zagraniczne"))</f>
        <v>stacjonarny</v>
      </c>
      <c r="F18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876" s="13">
        <v>12687991</v>
      </c>
      <c r="P1876" s="17">
        <v>42921</v>
      </c>
      <c r="Q1876" s="18">
        <v>0.60660879629629627</v>
      </c>
      <c r="R1876" s="18">
        <v>0.6086921296296296</v>
      </c>
      <c r="S1876" s="13" t="s">
        <v>8</v>
      </c>
      <c r="T1876" s="34">
        <v>3</v>
      </c>
      <c r="U1876" s="13"/>
    </row>
    <row r="1877" spans="1:21" hidden="1" x14ac:dyDescent="0.25">
      <c r="A1877">
        <v>6461167</v>
      </c>
      <c r="B1877" s="1">
        <v>42927</v>
      </c>
      <c r="C1877" s="2">
        <v>0.5889699074074074</v>
      </c>
      <c r="D1877" s="2">
        <v>0.59409722222222228</v>
      </c>
      <c r="E1877" t="str">
        <f>IF(LEN(telefony3[[#This Row],[nr]])=7,"stacjonarny",IF(LEN(telefony3[[#This Row],[nr]])=8,"komórkowy","zagraniczne"))</f>
        <v>stacjonarny</v>
      </c>
      <c r="F18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77" s="11">
        <v>2723614</v>
      </c>
      <c r="P1877" s="20">
        <v>42937</v>
      </c>
      <c r="Q1877" s="21">
        <v>0.60465277777777782</v>
      </c>
      <c r="R1877" s="21">
        <v>0.60886574074074074</v>
      </c>
      <c r="S1877" s="11" t="s">
        <v>9</v>
      </c>
      <c r="T1877" s="35">
        <v>7</v>
      </c>
      <c r="U1877" s="11"/>
    </row>
    <row r="1878" spans="1:21" hidden="1" x14ac:dyDescent="0.25">
      <c r="A1878">
        <v>6251788</v>
      </c>
      <c r="B1878" s="1">
        <v>42926</v>
      </c>
      <c r="C1878" s="2">
        <v>0.58910879629629631</v>
      </c>
      <c r="D1878" s="2">
        <v>0.59431712962962968</v>
      </c>
      <c r="E1878" t="str">
        <f>IF(LEN(telefony3[[#This Row],[nr]])=7,"stacjonarny",IF(LEN(telefony3[[#This Row],[nr]])=8,"komórkowy","zagraniczne"))</f>
        <v>stacjonarny</v>
      </c>
      <c r="F18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78" s="13">
        <v>2412611</v>
      </c>
      <c r="P1878" s="17">
        <v>42928</v>
      </c>
      <c r="Q1878" s="18">
        <v>0.60065972222222219</v>
      </c>
      <c r="R1878" s="18">
        <v>0.60902777777777772</v>
      </c>
      <c r="S1878" s="13" t="s">
        <v>9</v>
      </c>
      <c r="T1878" s="34">
        <v>13</v>
      </c>
      <c r="U1878" s="13"/>
    </row>
    <row r="1879" spans="1:21" hidden="1" x14ac:dyDescent="0.25">
      <c r="A1879">
        <v>4774889</v>
      </c>
      <c r="B1879" s="1">
        <v>42943</v>
      </c>
      <c r="C1879" s="2">
        <v>0.58733796296296292</v>
      </c>
      <c r="D1879" s="2">
        <v>0.59475694444444449</v>
      </c>
      <c r="E1879" t="str">
        <f>IF(LEN(telefony3[[#This Row],[nr]])=7,"stacjonarny",IF(LEN(telefony3[[#This Row],[nr]])=8,"komórkowy","zagraniczne"))</f>
        <v>stacjonarny</v>
      </c>
      <c r="F18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879" s="11">
        <v>7473804</v>
      </c>
      <c r="P1879" s="20">
        <v>42934</v>
      </c>
      <c r="Q1879" s="21">
        <v>0.60268518518518521</v>
      </c>
      <c r="R1879" s="21">
        <v>0.60929398148148151</v>
      </c>
      <c r="S1879" s="11" t="s">
        <v>9</v>
      </c>
      <c r="T1879" s="35">
        <v>10</v>
      </c>
      <c r="U1879" s="11"/>
    </row>
    <row r="1880" spans="1:21" hidden="1" x14ac:dyDescent="0.25">
      <c r="A1880">
        <v>14783929</v>
      </c>
      <c r="B1880" s="1">
        <v>42919</v>
      </c>
      <c r="C1880" s="2">
        <v>0.5902546296296296</v>
      </c>
      <c r="D1880" s="2">
        <v>0.59516203703703707</v>
      </c>
      <c r="E1880" t="str">
        <f>IF(LEN(telefony3[[#This Row],[nr]])=7,"stacjonarny",IF(LEN(telefony3[[#This Row],[nr]])=8,"komórkowy","zagraniczne"))</f>
        <v>komórkowy</v>
      </c>
      <c r="F18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880" s="13">
        <v>62016185</v>
      </c>
      <c r="P1880" s="17">
        <v>42922</v>
      </c>
      <c r="Q1880" s="18">
        <v>0.60146990740740736</v>
      </c>
      <c r="R1880" s="18">
        <v>0.60932870370370373</v>
      </c>
      <c r="S1880" s="13" t="s">
        <v>8</v>
      </c>
      <c r="T1880" s="34">
        <v>12</v>
      </c>
      <c r="U1880" s="13"/>
    </row>
    <row r="1881" spans="1:21" hidden="1" x14ac:dyDescent="0.25">
      <c r="A1881">
        <v>37838778</v>
      </c>
      <c r="B1881" s="1">
        <v>42942</v>
      </c>
      <c r="C1881" s="2">
        <v>0.58770833333333339</v>
      </c>
      <c r="D1881" s="2">
        <v>0.59591435185185182</v>
      </c>
      <c r="E1881" t="str">
        <f>IF(LEN(telefony3[[#This Row],[nr]])=7,"stacjonarny",IF(LEN(telefony3[[#This Row],[nr]])=8,"komórkowy","zagraniczne"))</f>
        <v>komórkowy</v>
      </c>
      <c r="F18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81" s="11">
        <v>8136309</v>
      </c>
      <c r="P1881" s="20">
        <v>42942</v>
      </c>
      <c r="Q1881" s="21">
        <v>0.59876157407407404</v>
      </c>
      <c r="R1881" s="21">
        <v>0.60951388888888891</v>
      </c>
      <c r="S1881" s="11" t="s">
        <v>9</v>
      </c>
      <c r="T1881" s="35">
        <v>16</v>
      </c>
      <c r="U1881" s="11"/>
    </row>
    <row r="1882" spans="1:21" hidden="1" x14ac:dyDescent="0.25">
      <c r="A1882">
        <v>41974998</v>
      </c>
      <c r="B1882" s="1">
        <v>42922</v>
      </c>
      <c r="C1882" s="2">
        <v>0.58890046296296295</v>
      </c>
      <c r="D1882" s="2">
        <v>0.59614583333333337</v>
      </c>
      <c r="E1882" t="str">
        <f>IF(LEN(telefony3[[#This Row],[nr]])=7,"stacjonarny",IF(LEN(telefony3[[#This Row],[nr]])=8,"komórkowy","zagraniczne"))</f>
        <v>komórkowy</v>
      </c>
      <c r="F18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882" s="13">
        <v>5349562</v>
      </c>
      <c r="P1882" s="17">
        <v>42926</v>
      </c>
      <c r="Q1882" s="18">
        <v>0.60041666666666671</v>
      </c>
      <c r="R1882" s="18">
        <v>0.6095949074074074</v>
      </c>
      <c r="S1882" s="13" t="s">
        <v>9</v>
      </c>
      <c r="T1882" s="34">
        <v>14</v>
      </c>
      <c r="U1882" s="13"/>
    </row>
    <row r="1883" spans="1:21" hidden="1" x14ac:dyDescent="0.25">
      <c r="A1883">
        <v>46023878</v>
      </c>
      <c r="B1883" s="1">
        <v>42921</v>
      </c>
      <c r="C1883" s="2">
        <v>0.58829861111111115</v>
      </c>
      <c r="D1883" s="2">
        <v>0.59641203703703705</v>
      </c>
      <c r="E1883" t="str">
        <f>IF(LEN(telefony3[[#This Row],[nr]])=7,"stacjonarny",IF(LEN(telefony3[[#This Row],[nr]])=8,"komórkowy","zagraniczne"))</f>
        <v>komórkowy</v>
      </c>
      <c r="F18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83" s="11">
        <v>5199929</v>
      </c>
      <c r="P1883" s="20">
        <v>42933</v>
      </c>
      <c r="Q1883" s="21">
        <v>0.60083333333333333</v>
      </c>
      <c r="R1883" s="21">
        <v>0.60971064814814813</v>
      </c>
      <c r="S1883" s="11" t="s">
        <v>9</v>
      </c>
      <c r="T1883" s="35">
        <v>13</v>
      </c>
      <c r="U1883" s="11"/>
    </row>
    <row r="1884" spans="1:21" hidden="1" x14ac:dyDescent="0.25">
      <c r="A1884">
        <v>22747425</v>
      </c>
      <c r="B1884" s="1">
        <v>42937</v>
      </c>
      <c r="C1884" s="2">
        <v>0.58520833333333333</v>
      </c>
      <c r="D1884" s="2">
        <v>0.59646990740740746</v>
      </c>
      <c r="E1884" t="str">
        <f>IF(LEN(telefony3[[#This Row],[nr]])=7,"stacjonarny",IF(LEN(telefony3[[#This Row],[nr]])=8,"komórkowy","zagraniczne"))</f>
        <v>komórkowy</v>
      </c>
      <c r="F18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884" s="13">
        <v>9905075</v>
      </c>
      <c r="P1884" s="17">
        <v>42936</v>
      </c>
      <c r="Q1884" s="18">
        <v>0.60693287037037036</v>
      </c>
      <c r="R1884" s="18">
        <v>0.61001157407407403</v>
      </c>
      <c r="S1884" s="13" t="s">
        <v>9</v>
      </c>
      <c r="T1884" s="34">
        <v>5</v>
      </c>
      <c r="U1884" s="13"/>
    </row>
    <row r="1885" spans="1:21" hidden="1" x14ac:dyDescent="0.25">
      <c r="A1885">
        <v>3858766</v>
      </c>
      <c r="B1885" s="1">
        <v>42937</v>
      </c>
      <c r="C1885" s="2">
        <v>0.59026620370370375</v>
      </c>
      <c r="D1885" s="2">
        <v>0.59652777777777777</v>
      </c>
      <c r="E1885" t="str">
        <f>IF(LEN(telefony3[[#This Row],[nr]])=7,"stacjonarny",IF(LEN(telefony3[[#This Row],[nr]])=8,"komórkowy","zagraniczne"))</f>
        <v>stacjonarny</v>
      </c>
      <c r="F18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85" s="11">
        <v>9600226</v>
      </c>
      <c r="P1885" s="20">
        <v>42923</v>
      </c>
      <c r="Q1885" s="21">
        <v>0.60758101851851853</v>
      </c>
      <c r="R1885" s="21">
        <v>0.61008101851851848</v>
      </c>
      <c r="S1885" s="11" t="s">
        <v>9</v>
      </c>
      <c r="T1885" s="35">
        <v>4</v>
      </c>
      <c r="U1885" s="11"/>
    </row>
    <row r="1886" spans="1:21" hidden="1" x14ac:dyDescent="0.25">
      <c r="A1886">
        <v>78976022</v>
      </c>
      <c r="B1886" s="1">
        <v>42934</v>
      </c>
      <c r="C1886" s="2">
        <v>0.59495370370370371</v>
      </c>
      <c r="D1886" s="2">
        <v>0.5965625</v>
      </c>
      <c r="E1886" t="str">
        <f>IF(LEN(telefony3[[#This Row],[nr]])=7,"stacjonarny",IF(LEN(telefony3[[#This Row],[nr]])=8,"komórkowy","zagraniczne"))</f>
        <v>komórkowy</v>
      </c>
      <c r="F18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86" s="13">
        <v>9941776</v>
      </c>
      <c r="P1886" s="17">
        <v>42944</v>
      </c>
      <c r="Q1886" s="18">
        <v>0.60745370370370366</v>
      </c>
      <c r="R1886" s="18">
        <v>0.61017361111111112</v>
      </c>
      <c r="S1886" s="13" t="s">
        <v>9</v>
      </c>
      <c r="T1886" s="34">
        <v>4</v>
      </c>
      <c r="U1886" s="13"/>
    </row>
    <row r="1887" spans="1:21" hidden="1" x14ac:dyDescent="0.25">
      <c r="A1887">
        <v>1808444</v>
      </c>
      <c r="B1887" s="1">
        <v>42930</v>
      </c>
      <c r="C1887" s="2">
        <v>0.59284722222222219</v>
      </c>
      <c r="D1887" s="2">
        <v>0.59662037037037041</v>
      </c>
      <c r="E1887" t="str">
        <f>IF(LEN(telefony3[[#This Row],[nr]])=7,"stacjonarny",IF(LEN(telefony3[[#This Row],[nr]])=8,"komórkowy","zagraniczne"))</f>
        <v>stacjonarny</v>
      </c>
      <c r="F18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87" s="11">
        <v>41852472</v>
      </c>
      <c r="P1887" s="20">
        <v>42935</v>
      </c>
      <c r="Q1887" s="21">
        <v>0.60868055555555556</v>
      </c>
      <c r="R1887" s="21">
        <v>0.61019675925925931</v>
      </c>
      <c r="S1887" s="11" t="s">
        <v>8</v>
      </c>
      <c r="T1887" s="35">
        <v>3</v>
      </c>
      <c r="U1887" s="11"/>
    </row>
    <row r="1888" spans="1:21" hidden="1" x14ac:dyDescent="0.25">
      <c r="A1888">
        <v>70730125</v>
      </c>
      <c r="B1888" s="1">
        <v>42933</v>
      </c>
      <c r="C1888" s="2">
        <v>0.59578703703703706</v>
      </c>
      <c r="D1888" s="2">
        <v>0.59671296296296295</v>
      </c>
      <c r="E1888" t="str">
        <f>IF(LEN(telefony3[[#This Row],[nr]])=7,"stacjonarny",IF(LEN(telefony3[[#This Row],[nr]])=8,"komórkowy","zagraniczne"))</f>
        <v>komórkowy</v>
      </c>
      <c r="F18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88" s="13">
        <v>6175467</v>
      </c>
      <c r="P1888" s="17">
        <v>42937</v>
      </c>
      <c r="Q1888" s="18">
        <v>0.60185185185185186</v>
      </c>
      <c r="R1888" s="18">
        <v>0.61021990740740739</v>
      </c>
      <c r="S1888" s="13" t="s">
        <v>9</v>
      </c>
      <c r="T1888" s="34">
        <v>13</v>
      </c>
      <c r="U1888" s="13"/>
    </row>
    <row r="1889" spans="1:21" hidden="1" x14ac:dyDescent="0.25">
      <c r="A1889">
        <v>6177366</v>
      </c>
      <c r="B1889" s="1">
        <v>42929</v>
      </c>
      <c r="C1889" s="2">
        <v>0.59266203703703701</v>
      </c>
      <c r="D1889" s="2">
        <v>0.59672453703703698</v>
      </c>
      <c r="E1889" t="str">
        <f>IF(LEN(telefony3[[#This Row],[nr]])=7,"stacjonarny",IF(LEN(telefony3[[#This Row],[nr]])=8,"komórkowy","zagraniczne"))</f>
        <v>stacjonarny</v>
      </c>
      <c r="F18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889" s="11">
        <v>5980925</v>
      </c>
      <c r="P1889" s="20">
        <v>42936</v>
      </c>
      <c r="Q1889" s="21">
        <v>0.60282407407407412</v>
      </c>
      <c r="R1889" s="21">
        <v>0.61041666666666672</v>
      </c>
      <c r="S1889" s="11" t="s">
        <v>9</v>
      </c>
      <c r="T1889" s="35">
        <v>11</v>
      </c>
      <c r="U1889" s="11"/>
    </row>
    <row r="1890" spans="1:21" hidden="1" x14ac:dyDescent="0.25">
      <c r="A1890">
        <v>4825302</v>
      </c>
      <c r="B1890" s="1">
        <v>42926</v>
      </c>
      <c r="C1890" s="2">
        <v>0.59670138888888891</v>
      </c>
      <c r="D1890" s="2">
        <v>0.59701388888888884</v>
      </c>
      <c r="E1890" t="str">
        <f>IF(LEN(telefony3[[#This Row],[nr]])=7,"stacjonarny",IF(LEN(telefony3[[#This Row],[nr]])=8,"komórkowy","zagraniczne"))</f>
        <v>stacjonarny</v>
      </c>
      <c r="F18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890" s="13">
        <v>5446203</v>
      </c>
      <c r="P1890" s="17">
        <v>42947</v>
      </c>
      <c r="Q1890" s="18">
        <v>0.60825231481481479</v>
      </c>
      <c r="R1890" s="18">
        <v>0.61048611111111106</v>
      </c>
      <c r="S1890" s="13" t="s">
        <v>9</v>
      </c>
      <c r="T1890" s="34">
        <v>4</v>
      </c>
      <c r="U1890" s="13"/>
    </row>
    <row r="1891" spans="1:21" hidden="1" x14ac:dyDescent="0.25">
      <c r="A1891">
        <v>96302157</v>
      </c>
      <c r="B1891" s="1">
        <v>42947</v>
      </c>
      <c r="C1891" s="2">
        <v>0.59052083333333338</v>
      </c>
      <c r="D1891" s="2">
        <v>0.59702546296296299</v>
      </c>
      <c r="E1891" t="str">
        <f>IF(LEN(telefony3[[#This Row],[nr]])=7,"stacjonarny",IF(LEN(telefony3[[#This Row],[nr]])=8,"komórkowy","zagraniczne"))</f>
        <v>komórkowy</v>
      </c>
      <c r="F18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891" s="11">
        <v>91208799</v>
      </c>
      <c r="P1891" s="20">
        <v>42929</v>
      </c>
      <c r="Q1891" s="21">
        <v>0.60311342592592587</v>
      </c>
      <c r="R1891" s="21">
        <v>0.61048611111111106</v>
      </c>
      <c r="S1891" s="11" t="s">
        <v>8</v>
      </c>
      <c r="T1891" s="35">
        <v>11</v>
      </c>
      <c r="U1891" s="11"/>
    </row>
    <row r="1892" spans="1:21" hidden="1" x14ac:dyDescent="0.25">
      <c r="A1892">
        <v>6087301</v>
      </c>
      <c r="B1892" s="1">
        <v>42943</v>
      </c>
      <c r="C1892" s="2">
        <v>0.58589120370370373</v>
      </c>
      <c r="D1892" s="2">
        <v>0.59706018518518522</v>
      </c>
      <c r="E1892" t="str">
        <f>IF(LEN(telefony3[[#This Row],[nr]])=7,"stacjonarny",IF(LEN(telefony3[[#This Row],[nr]])=8,"komórkowy","zagraniczne"))</f>
        <v>stacjonarny</v>
      </c>
      <c r="F18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892" s="13">
        <v>6060835</v>
      </c>
      <c r="P1892" s="17">
        <v>42942</v>
      </c>
      <c r="Q1892" s="18">
        <v>0.60623842592592592</v>
      </c>
      <c r="R1892" s="18">
        <v>0.61055555555555552</v>
      </c>
      <c r="S1892" s="13" t="s">
        <v>9</v>
      </c>
      <c r="T1892" s="34">
        <v>7</v>
      </c>
      <c r="U1892" s="13"/>
    </row>
    <row r="1893" spans="1:21" hidden="1" x14ac:dyDescent="0.25">
      <c r="A1893">
        <v>25581178</v>
      </c>
      <c r="B1893" s="1">
        <v>42934</v>
      </c>
      <c r="C1893" s="2">
        <v>0.58942129629629625</v>
      </c>
      <c r="D1893" s="2">
        <v>0.59734953703703708</v>
      </c>
      <c r="E1893" t="str">
        <f>IF(LEN(telefony3[[#This Row],[nr]])=7,"stacjonarny",IF(LEN(telefony3[[#This Row],[nr]])=8,"komórkowy","zagraniczne"))</f>
        <v>komórkowy</v>
      </c>
      <c r="F18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893" s="11">
        <v>5893512</v>
      </c>
      <c r="P1893" s="20">
        <v>42926</v>
      </c>
      <c r="Q1893" s="21">
        <v>0.60517361111111112</v>
      </c>
      <c r="R1893" s="21">
        <v>0.61063657407407412</v>
      </c>
      <c r="S1893" s="11" t="s">
        <v>9</v>
      </c>
      <c r="T1893" s="35">
        <v>8</v>
      </c>
      <c r="U1893" s="11"/>
    </row>
    <row r="1894" spans="1:21" hidden="1" x14ac:dyDescent="0.25">
      <c r="A1894">
        <v>6191682</v>
      </c>
      <c r="B1894" s="1">
        <v>42927</v>
      </c>
      <c r="C1894" s="2">
        <v>0.58711805555555552</v>
      </c>
      <c r="D1894" s="2">
        <v>0.59739583333333335</v>
      </c>
      <c r="E1894" t="str">
        <f>IF(LEN(telefony3[[#This Row],[nr]])=7,"stacjonarny",IF(LEN(telefony3[[#This Row],[nr]])=8,"komórkowy","zagraniczne"))</f>
        <v>stacjonarny</v>
      </c>
      <c r="F18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894" s="13">
        <v>7865609</v>
      </c>
      <c r="P1894" s="17">
        <v>42943</v>
      </c>
      <c r="Q1894" s="18">
        <v>0.60826388888888894</v>
      </c>
      <c r="R1894" s="18">
        <v>0.61071759259259262</v>
      </c>
      <c r="S1894" s="13" t="s">
        <v>9</v>
      </c>
      <c r="T1894" s="34">
        <v>4</v>
      </c>
      <c r="U1894" s="13"/>
    </row>
    <row r="1895" spans="1:21" hidden="1" x14ac:dyDescent="0.25">
      <c r="A1895">
        <v>5016981</v>
      </c>
      <c r="B1895" s="1">
        <v>42936</v>
      </c>
      <c r="C1895" s="2">
        <v>0.59693287037037035</v>
      </c>
      <c r="D1895" s="2">
        <v>0.59743055555555558</v>
      </c>
      <c r="E1895" t="str">
        <f>IF(LEN(telefony3[[#This Row],[nr]])=7,"stacjonarny",IF(LEN(telefony3[[#This Row],[nr]])=8,"komórkowy","zagraniczne"))</f>
        <v>stacjonarny</v>
      </c>
      <c r="F18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895" s="11">
        <v>7226610</v>
      </c>
      <c r="P1895" s="20">
        <v>42940</v>
      </c>
      <c r="Q1895" s="21">
        <v>0.6005787037037037</v>
      </c>
      <c r="R1895" s="21">
        <v>0.6107407407407407</v>
      </c>
      <c r="S1895" s="11" t="s">
        <v>9</v>
      </c>
      <c r="T1895" s="35">
        <v>15</v>
      </c>
      <c r="U1895" s="11"/>
    </row>
    <row r="1896" spans="1:21" hidden="1" x14ac:dyDescent="0.25">
      <c r="A1896">
        <v>1088377750</v>
      </c>
      <c r="B1896" s="1">
        <v>42922</v>
      </c>
      <c r="C1896" s="2">
        <v>0.59666666666666668</v>
      </c>
      <c r="D1896" s="2">
        <v>0.5975462962962963</v>
      </c>
      <c r="E1896" t="str">
        <f>IF(LEN(telefony3[[#This Row],[nr]])=7,"stacjonarny",IF(LEN(telefony3[[#This Row],[nr]])=8,"komórkowy","zagraniczne"))</f>
        <v>zagraniczne</v>
      </c>
      <c r="F18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896" s="13">
        <v>8773356</v>
      </c>
      <c r="P1896" s="17">
        <v>42941</v>
      </c>
      <c r="Q1896" s="18">
        <v>0.60879629629629628</v>
      </c>
      <c r="R1896" s="18">
        <v>0.61106481481481478</v>
      </c>
      <c r="S1896" s="13" t="s">
        <v>9</v>
      </c>
      <c r="T1896" s="34">
        <v>4</v>
      </c>
      <c r="U1896" s="13"/>
    </row>
    <row r="1897" spans="1:21" hidden="1" x14ac:dyDescent="0.25">
      <c r="A1897">
        <v>5604405</v>
      </c>
      <c r="B1897" s="1">
        <v>42943</v>
      </c>
      <c r="C1897" s="2">
        <v>0.58655092592592595</v>
      </c>
      <c r="D1897" s="2">
        <v>0.59761574074074075</v>
      </c>
      <c r="E1897" t="str">
        <f>IF(LEN(telefony3[[#This Row],[nr]])=7,"stacjonarny",IF(LEN(telefony3[[#This Row],[nr]])=8,"komórkowy","zagraniczne"))</f>
        <v>stacjonarny</v>
      </c>
      <c r="F18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897" s="11">
        <v>76099906</v>
      </c>
      <c r="P1897" s="20">
        <v>42923</v>
      </c>
      <c r="Q1897" s="21">
        <v>0.6004976851851852</v>
      </c>
      <c r="R1897" s="21">
        <v>0.61106481481481478</v>
      </c>
      <c r="S1897" s="11" t="s">
        <v>8</v>
      </c>
      <c r="T1897" s="35">
        <v>16</v>
      </c>
      <c r="U1897" s="11"/>
    </row>
    <row r="1898" spans="1:21" hidden="1" x14ac:dyDescent="0.25">
      <c r="A1898">
        <v>45158089</v>
      </c>
      <c r="B1898" s="1">
        <v>42933</v>
      </c>
      <c r="C1898" s="2">
        <v>0.5962615740740741</v>
      </c>
      <c r="D1898" s="2">
        <v>0.59780092592592593</v>
      </c>
      <c r="E1898" t="str">
        <f>IF(LEN(telefony3[[#This Row],[nr]])=7,"stacjonarny",IF(LEN(telefony3[[#This Row],[nr]])=8,"komórkowy","zagraniczne"))</f>
        <v>komórkowy</v>
      </c>
      <c r="F18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898" s="13">
        <v>54586484</v>
      </c>
      <c r="P1898" s="17">
        <v>42919</v>
      </c>
      <c r="Q1898" s="18">
        <v>0.60753472222222227</v>
      </c>
      <c r="R1898" s="18">
        <v>0.61120370370370369</v>
      </c>
      <c r="S1898" s="13" t="s">
        <v>8</v>
      </c>
      <c r="T1898" s="34">
        <v>6</v>
      </c>
      <c r="U1898" s="13"/>
    </row>
    <row r="1899" spans="1:21" hidden="1" x14ac:dyDescent="0.25">
      <c r="A1899">
        <v>5741700</v>
      </c>
      <c r="B1899" s="1">
        <v>42929</v>
      </c>
      <c r="C1899" s="2">
        <v>0.58644675925925926</v>
      </c>
      <c r="D1899" s="2">
        <v>0.5978472222222222</v>
      </c>
      <c r="E1899" t="str">
        <f>IF(LEN(telefony3[[#This Row],[nr]])=7,"stacjonarny",IF(LEN(telefony3[[#This Row],[nr]])=8,"komórkowy","zagraniczne"))</f>
        <v>stacjonarny</v>
      </c>
      <c r="F18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899" s="11">
        <v>8984769</v>
      </c>
      <c r="P1899" s="20">
        <v>42934</v>
      </c>
      <c r="Q1899" s="21">
        <v>0.60932870370370373</v>
      </c>
      <c r="R1899" s="21">
        <v>0.61124999999999996</v>
      </c>
      <c r="S1899" s="11" t="s">
        <v>9</v>
      </c>
      <c r="T1899" s="35">
        <v>3</v>
      </c>
      <c r="U1899" s="11"/>
    </row>
    <row r="1900" spans="1:21" hidden="1" x14ac:dyDescent="0.25">
      <c r="A1900">
        <v>1198407</v>
      </c>
      <c r="B1900" s="1">
        <v>42933</v>
      </c>
      <c r="C1900" s="2">
        <v>0.59004629629629635</v>
      </c>
      <c r="D1900" s="2">
        <v>0.59799768518518515</v>
      </c>
      <c r="E1900" t="str">
        <f>IF(LEN(telefony3[[#This Row],[nr]])=7,"stacjonarny",IF(LEN(telefony3[[#This Row],[nr]])=8,"komórkowy","zagraniczne"))</f>
        <v>stacjonarny</v>
      </c>
      <c r="F19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00" s="13">
        <v>4328583</v>
      </c>
      <c r="P1900" s="17">
        <v>42921</v>
      </c>
      <c r="Q1900" s="18">
        <v>0.60927083333333332</v>
      </c>
      <c r="R1900" s="18">
        <v>0.61127314814814815</v>
      </c>
      <c r="S1900" s="13" t="s">
        <v>9</v>
      </c>
      <c r="T1900" s="34">
        <v>3</v>
      </c>
      <c r="U1900" s="13"/>
    </row>
    <row r="1901" spans="1:21" hidden="1" x14ac:dyDescent="0.25">
      <c r="A1901">
        <v>4720934</v>
      </c>
      <c r="B1901" s="1">
        <v>42943</v>
      </c>
      <c r="C1901" s="2">
        <v>0.59624999999999995</v>
      </c>
      <c r="D1901" s="2">
        <v>0.59810185185185183</v>
      </c>
      <c r="E1901" t="str">
        <f>IF(LEN(telefony3[[#This Row],[nr]])=7,"stacjonarny",IF(LEN(telefony3[[#This Row],[nr]])=8,"komórkowy","zagraniczne"))</f>
        <v>stacjonarny</v>
      </c>
      <c r="F19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01" s="11">
        <v>8831940</v>
      </c>
      <c r="P1901" s="20">
        <v>42920</v>
      </c>
      <c r="Q1901" s="21">
        <v>0.6066435185185185</v>
      </c>
      <c r="R1901" s="21">
        <v>0.61133101851851857</v>
      </c>
      <c r="S1901" s="11" t="s">
        <v>9</v>
      </c>
      <c r="T1901" s="35">
        <v>7</v>
      </c>
      <c r="U1901" s="11"/>
    </row>
    <row r="1902" spans="1:21" hidden="1" x14ac:dyDescent="0.25">
      <c r="A1902">
        <v>3976931</v>
      </c>
      <c r="B1902" s="1">
        <v>42941</v>
      </c>
      <c r="C1902" s="2">
        <v>0.59350694444444441</v>
      </c>
      <c r="D1902" s="2">
        <v>0.59811342592592598</v>
      </c>
      <c r="E1902" t="str">
        <f>IF(LEN(telefony3[[#This Row],[nr]])=7,"stacjonarny",IF(LEN(telefony3[[#This Row],[nr]])=8,"komórkowy","zagraniczne"))</f>
        <v>stacjonarny</v>
      </c>
      <c r="F19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02" s="13">
        <v>7457716</v>
      </c>
      <c r="P1902" s="17">
        <v>42940</v>
      </c>
      <c r="Q1902" s="18">
        <v>0.6068634259259259</v>
      </c>
      <c r="R1902" s="18">
        <v>0.61152777777777778</v>
      </c>
      <c r="S1902" s="13" t="s">
        <v>9</v>
      </c>
      <c r="T1902" s="34">
        <v>7</v>
      </c>
      <c r="U1902" s="13"/>
    </row>
    <row r="1903" spans="1:21" hidden="1" x14ac:dyDescent="0.25">
      <c r="A1903">
        <v>8982137</v>
      </c>
      <c r="B1903" s="1">
        <v>42927</v>
      </c>
      <c r="C1903" s="2">
        <v>0.59010416666666665</v>
      </c>
      <c r="D1903" s="2">
        <v>0.59864583333333332</v>
      </c>
      <c r="E1903" t="str">
        <f>IF(LEN(telefony3[[#This Row],[nr]])=7,"stacjonarny",IF(LEN(telefony3[[#This Row],[nr]])=8,"komórkowy","zagraniczne"))</f>
        <v>stacjonarny</v>
      </c>
      <c r="F19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03" s="11">
        <v>1431491</v>
      </c>
      <c r="P1903" s="20">
        <v>42933</v>
      </c>
      <c r="Q1903" s="21">
        <v>0.60495370370370372</v>
      </c>
      <c r="R1903" s="21">
        <v>0.61153935185185182</v>
      </c>
      <c r="S1903" s="11" t="s">
        <v>9</v>
      </c>
      <c r="T1903" s="35">
        <v>10</v>
      </c>
      <c r="U1903" s="11"/>
    </row>
    <row r="1904" spans="1:21" hidden="1" x14ac:dyDescent="0.25">
      <c r="A1904">
        <v>5850216</v>
      </c>
      <c r="B1904" s="1">
        <v>42940</v>
      </c>
      <c r="C1904" s="2">
        <v>0.59325231481481477</v>
      </c>
      <c r="D1904" s="2">
        <v>0.59866898148148151</v>
      </c>
      <c r="E1904" t="str">
        <f>IF(LEN(telefony3[[#This Row],[nr]])=7,"stacjonarny",IF(LEN(telefony3[[#This Row],[nr]])=8,"komórkowy","zagraniczne"))</f>
        <v>stacjonarny</v>
      </c>
      <c r="F19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04" s="13">
        <v>4546455</v>
      </c>
      <c r="P1904" s="17">
        <v>42921</v>
      </c>
      <c r="Q1904" s="18">
        <v>0.6040740740740741</v>
      </c>
      <c r="R1904" s="18">
        <v>0.61181712962962964</v>
      </c>
      <c r="S1904" s="13" t="s">
        <v>9</v>
      </c>
      <c r="T1904" s="34">
        <v>12</v>
      </c>
      <c r="U1904" s="13"/>
    </row>
    <row r="1905" spans="1:21" hidden="1" x14ac:dyDescent="0.25">
      <c r="A1905">
        <v>3379007610</v>
      </c>
      <c r="B1905" s="1">
        <v>42921</v>
      </c>
      <c r="C1905" s="2">
        <v>0.59281249999999996</v>
      </c>
      <c r="D1905" s="2">
        <v>0.59871527777777778</v>
      </c>
      <c r="E1905" t="str">
        <f>IF(LEN(telefony3[[#This Row],[nr]])=7,"stacjonarny",IF(LEN(telefony3[[#This Row],[nr]])=8,"komórkowy","zagraniczne"))</f>
        <v>zagraniczne</v>
      </c>
      <c r="F19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905" s="11">
        <v>9861652</v>
      </c>
      <c r="P1905" s="20">
        <v>42947</v>
      </c>
      <c r="Q1905" s="21">
        <v>0.60519675925925931</v>
      </c>
      <c r="R1905" s="21">
        <v>0.61221064814814818</v>
      </c>
      <c r="S1905" s="11" t="s">
        <v>9</v>
      </c>
      <c r="T1905" s="35">
        <v>11</v>
      </c>
      <c r="U1905" s="11"/>
    </row>
    <row r="1906" spans="1:21" hidden="1" x14ac:dyDescent="0.25">
      <c r="A1906">
        <v>49158974</v>
      </c>
      <c r="B1906" s="1">
        <v>42920</v>
      </c>
      <c r="C1906" s="2">
        <v>0.59425925925925926</v>
      </c>
      <c r="D1906" s="2">
        <v>0.59886574074074073</v>
      </c>
      <c r="E1906" t="str">
        <f>IF(LEN(telefony3[[#This Row],[nr]])=7,"stacjonarny",IF(LEN(telefony3[[#This Row],[nr]])=8,"komórkowy","zagraniczne"))</f>
        <v>komórkowy</v>
      </c>
      <c r="F19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06" s="13">
        <v>1467591</v>
      </c>
      <c r="P1906" s="17">
        <v>42936</v>
      </c>
      <c r="Q1906" s="18">
        <v>0.60277777777777775</v>
      </c>
      <c r="R1906" s="18">
        <v>0.61222222222222222</v>
      </c>
      <c r="S1906" s="13" t="s">
        <v>9</v>
      </c>
      <c r="T1906" s="34">
        <v>14</v>
      </c>
      <c r="U1906" s="13"/>
    </row>
    <row r="1907" spans="1:21" hidden="1" x14ac:dyDescent="0.25">
      <c r="A1907">
        <v>1616328</v>
      </c>
      <c r="B1907" s="1">
        <v>42928</v>
      </c>
      <c r="C1907" s="2">
        <v>0.59354166666666663</v>
      </c>
      <c r="D1907" s="2">
        <v>0.59888888888888892</v>
      </c>
      <c r="E1907" t="str">
        <f>IF(LEN(telefony3[[#This Row],[nr]])=7,"stacjonarny",IF(LEN(telefony3[[#This Row],[nr]])=8,"komórkowy","zagraniczne"))</f>
        <v>stacjonarny</v>
      </c>
      <c r="F19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07" s="11">
        <v>13494237</v>
      </c>
      <c r="P1907" s="20">
        <v>42943</v>
      </c>
      <c r="Q1907" s="21">
        <v>0.60160879629629627</v>
      </c>
      <c r="R1907" s="21">
        <v>0.61234953703703698</v>
      </c>
      <c r="S1907" s="11" t="s">
        <v>8</v>
      </c>
      <c r="T1907" s="35">
        <v>16</v>
      </c>
      <c r="U1907" s="11"/>
    </row>
    <row r="1908" spans="1:21" hidden="1" x14ac:dyDescent="0.25">
      <c r="A1908">
        <v>3200206</v>
      </c>
      <c r="B1908" s="1">
        <v>42941</v>
      </c>
      <c r="C1908" s="2">
        <v>0.58784722222222219</v>
      </c>
      <c r="D1908" s="2">
        <v>0.59894675925925922</v>
      </c>
      <c r="E1908" t="str">
        <f>IF(LEN(telefony3[[#This Row],[nr]])=7,"stacjonarny",IF(LEN(telefony3[[#This Row],[nr]])=8,"komórkowy","zagraniczne"))</f>
        <v>stacjonarny</v>
      </c>
      <c r="F19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908" s="13">
        <v>7795911</v>
      </c>
      <c r="P1908" s="17">
        <v>42919</v>
      </c>
      <c r="Q1908" s="18">
        <v>0.60196759259259258</v>
      </c>
      <c r="R1908" s="18">
        <v>0.61259259259259258</v>
      </c>
      <c r="S1908" s="13" t="s">
        <v>9</v>
      </c>
      <c r="T1908" s="34">
        <v>16</v>
      </c>
      <c r="U1908" s="13"/>
    </row>
    <row r="1909" spans="1:21" hidden="1" x14ac:dyDescent="0.25">
      <c r="A1909">
        <v>9132555</v>
      </c>
      <c r="B1909" s="1">
        <v>42936</v>
      </c>
      <c r="C1909" s="2">
        <v>0.59621527777777783</v>
      </c>
      <c r="D1909" s="2">
        <v>0.59906250000000005</v>
      </c>
      <c r="E1909" t="str">
        <f>IF(LEN(telefony3[[#This Row],[nr]])=7,"stacjonarny",IF(LEN(telefony3[[#This Row],[nr]])=8,"komórkowy","zagraniczne"))</f>
        <v>stacjonarny</v>
      </c>
      <c r="F19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909" s="11">
        <v>3184339</v>
      </c>
      <c r="P1909" s="20">
        <v>42927</v>
      </c>
      <c r="Q1909" s="21">
        <v>0.61179398148148145</v>
      </c>
      <c r="R1909" s="21">
        <v>0.61260416666666662</v>
      </c>
      <c r="S1909" s="11" t="s">
        <v>9</v>
      </c>
      <c r="T1909" s="35">
        <v>2</v>
      </c>
      <c r="U1909" s="11"/>
    </row>
    <row r="1910" spans="1:21" hidden="1" x14ac:dyDescent="0.25">
      <c r="A1910">
        <v>6657074</v>
      </c>
      <c r="B1910" s="1">
        <v>42944</v>
      </c>
      <c r="C1910" s="2">
        <v>0.59035879629629628</v>
      </c>
      <c r="D1910" s="2">
        <v>0.5992939814814815</v>
      </c>
      <c r="E1910" t="str">
        <f>IF(LEN(telefony3[[#This Row],[nr]])=7,"stacjonarny",IF(LEN(telefony3[[#This Row],[nr]])=8,"komórkowy","zagraniczne"))</f>
        <v>stacjonarny</v>
      </c>
      <c r="F19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10" s="13">
        <v>3824371</v>
      </c>
      <c r="P1910" s="17">
        <v>42941</v>
      </c>
      <c r="Q1910" s="18">
        <v>0.60442129629629626</v>
      </c>
      <c r="R1910" s="18">
        <v>0.61266203703703703</v>
      </c>
      <c r="S1910" s="13" t="s">
        <v>9</v>
      </c>
      <c r="T1910" s="34">
        <v>12</v>
      </c>
      <c r="U1910" s="13"/>
    </row>
    <row r="1911" spans="1:21" hidden="1" x14ac:dyDescent="0.25">
      <c r="A1911">
        <v>2890519255</v>
      </c>
      <c r="B1911" s="1">
        <v>42921</v>
      </c>
      <c r="C1911" s="2">
        <v>0.59557870370370369</v>
      </c>
      <c r="D1911" s="2">
        <v>0.59930555555555554</v>
      </c>
      <c r="E1911" t="str">
        <f>IF(LEN(telefony3[[#This Row],[nr]])=7,"stacjonarny",IF(LEN(telefony3[[#This Row],[nr]])=8,"komórkowy","zagraniczne"))</f>
        <v>zagraniczne</v>
      </c>
      <c r="F19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911" s="11">
        <v>2394144</v>
      </c>
      <c r="P1911" s="20">
        <v>42922</v>
      </c>
      <c r="Q1911" s="21">
        <v>0.60774305555555552</v>
      </c>
      <c r="R1911" s="21">
        <v>0.61297453703703708</v>
      </c>
      <c r="S1911" s="11" t="s">
        <v>9</v>
      </c>
      <c r="T1911" s="35">
        <v>8</v>
      </c>
      <c r="U1911" s="11"/>
    </row>
    <row r="1912" spans="1:21" hidden="1" x14ac:dyDescent="0.25">
      <c r="A1912">
        <v>85838361</v>
      </c>
      <c r="B1912" s="1">
        <v>42928</v>
      </c>
      <c r="C1912" s="2">
        <v>0.58909722222222227</v>
      </c>
      <c r="D1912" s="2">
        <v>0.5993518518518518</v>
      </c>
      <c r="E1912" t="str">
        <f>IF(LEN(telefony3[[#This Row],[nr]])=7,"stacjonarny",IF(LEN(telefony3[[#This Row],[nr]])=8,"komórkowy","zagraniczne"))</f>
        <v>komórkowy</v>
      </c>
      <c r="F19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12" s="13">
        <v>4065787</v>
      </c>
      <c r="P1912" s="17">
        <v>42935</v>
      </c>
      <c r="Q1912" s="18">
        <v>0.6021643518518518</v>
      </c>
      <c r="R1912" s="18">
        <v>0.61331018518518521</v>
      </c>
      <c r="S1912" s="13" t="s">
        <v>9</v>
      </c>
      <c r="T1912" s="34">
        <v>17</v>
      </c>
      <c r="U1912" s="13"/>
    </row>
    <row r="1913" spans="1:21" hidden="1" x14ac:dyDescent="0.25">
      <c r="A1913">
        <v>9689833</v>
      </c>
      <c r="B1913" s="1">
        <v>42942</v>
      </c>
      <c r="C1913" s="2">
        <v>0.5932291666666667</v>
      </c>
      <c r="D1913" s="2">
        <v>0.59943287037037041</v>
      </c>
      <c r="E1913" t="str">
        <f>IF(LEN(telefony3[[#This Row],[nr]])=7,"stacjonarny",IF(LEN(telefony3[[#This Row],[nr]])=8,"komórkowy","zagraniczne"))</f>
        <v>stacjonarny</v>
      </c>
      <c r="F19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913" s="11">
        <v>92326393</v>
      </c>
      <c r="P1913" s="20">
        <v>42937</v>
      </c>
      <c r="Q1913" s="21">
        <v>0.60782407407407413</v>
      </c>
      <c r="R1913" s="21">
        <v>0.61331018518518521</v>
      </c>
      <c r="S1913" s="11" t="s">
        <v>8</v>
      </c>
      <c r="T1913" s="35">
        <v>8</v>
      </c>
      <c r="U1913" s="11"/>
    </row>
    <row r="1914" spans="1:21" hidden="1" x14ac:dyDescent="0.25">
      <c r="A1914">
        <v>6231537</v>
      </c>
      <c r="B1914" s="1">
        <v>42937</v>
      </c>
      <c r="C1914" s="2">
        <v>0.59401620370370367</v>
      </c>
      <c r="D1914" s="2">
        <v>0.60012731481481485</v>
      </c>
      <c r="E1914" t="str">
        <f>IF(LEN(telefony3[[#This Row],[nr]])=7,"stacjonarny",IF(LEN(telefony3[[#This Row],[nr]])=8,"komórkowy","zagraniczne"))</f>
        <v>stacjonarny</v>
      </c>
      <c r="F19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914" s="13">
        <v>6264844</v>
      </c>
      <c r="P1914" s="17">
        <v>42947</v>
      </c>
      <c r="Q1914" s="18">
        <v>0.60348379629629634</v>
      </c>
      <c r="R1914" s="18">
        <v>0.61365740740740737</v>
      </c>
      <c r="S1914" s="13" t="s">
        <v>9</v>
      </c>
      <c r="T1914" s="34">
        <v>15</v>
      </c>
      <c r="U1914" s="13"/>
    </row>
    <row r="1915" spans="1:21" hidden="1" x14ac:dyDescent="0.25">
      <c r="A1915">
        <v>6580951</v>
      </c>
      <c r="B1915" s="1">
        <v>42930</v>
      </c>
      <c r="C1915" s="2">
        <v>0.6001967592592593</v>
      </c>
      <c r="D1915" s="2">
        <v>0.60023148148148153</v>
      </c>
      <c r="E1915" t="str">
        <f>IF(LEN(telefony3[[#This Row],[nr]])=7,"stacjonarny",IF(LEN(telefony3[[#This Row],[nr]])=8,"komórkowy","zagraniczne"))</f>
        <v>stacjonarny</v>
      </c>
      <c r="F19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915" s="11">
        <v>1043289</v>
      </c>
      <c r="P1915" s="20">
        <v>42936</v>
      </c>
      <c r="Q1915" s="21">
        <v>0.60990740740740745</v>
      </c>
      <c r="R1915" s="21">
        <v>0.61383101851851851</v>
      </c>
      <c r="S1915" s="11" t="s">
        <v>9</v>
      </c>
      <c r="T1915" s="35">
        <v>6</v>
      </c>
      <c r="U1915" s="11"/>
    </row>
    <row r="1916" spans="1:21" hidden="1" x14ac:dyDescent="0.25">
      <c r="A1916">
        <v>1100142</v>
      </c>
      <c r="B1916" s="1">
        <v>42919</v>
      </c>
      <c r="C1916" s="2">
        <v>0.59710648148148149</v>
      </c>
      <c r="D1916" s="2">
        <v>0.6003356481481481</v>
      </c>
      <c r="E1916" t="str">
        <f>IF(LEN(telefony3[[#This Row],[nr]])=7,"stacjonarny",IF(LEN(telefony3[[#This Row],[nr]])=8,"komórkowy","zagraniczne"))</f>
        <v>stacjonarny</v>
      </c>
      <c r="F19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916" s="13">
        <v>1951101</v>
      </c>
      <c r="P1916" s="17">
        <v>42921</v>
      </c>
      <c r="Q1916" s="18">
        <v>0.60379629629629628</v>
      </c>
      <c r="R1916" s="18">
        <v>0.6139930555555555</v>
      </c>
      <c r="S1916" s="13" t="s">
        <v>9</v>
      </c>
      <c r="T1916" s="34">
        <v>15</v>
      </c>
      <c r="U1916" s="13"/>
    </row>
    <row r="1917" spans="1:21" hidden="1" x14ac:dyDescent="0.25">
      <c r="A1917">
        <v>4017213</v>
      </c>
      <c r="B1917" s="1">
        <v>42943</v>
      </c>
      <c r="C1917" s="2">
        <v>0.59228009259259262</v>
      </c>
      <c r="D1917" s="2">
        <v>0.60034722222222225</v>
      </c>
      <c r="E1917" t="str">
        <f>IF(LEN(telefony3[[#This Row],[nr]])=7,"stacjonarny",IF(LEN(telefony3[[#This Row],[nr]])=8,"komórkowy","zagraniczne"))</f>
        <v>stacjonarny</v>
      </c>
      <c r="F19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17" s="11">
        <v>5318850</v>
      </c>
      <c r="P1917" s="20">
        <v>42943</v>
      </c>
      <c r="Q1917" s="21">
        <v>0.61053240740740744</v>
      </c>
      <c r="R1917" s="21">
        <v>0.61406249999999996</v>
      </c>
      <c r="S1917" s="11" t="s">
        <v>9</v>
      </c>
      <c r="T1917" s="35">
        <v>6</v>
      </c>
      <c r="U1917" s="11"/>
    </row>
    <row r="1918" spans="1:21" hidden="1" x14ac:dyDescent="0.25">
      <c r="A1918">
        <v>1026326</v>
      </c>
      <c r="B1918" s="1">
        <v>42947</v>
      </c>
      <c r="C1918" s="2">
        <v>0.59736111111111112</v>
      </c>
      <c r="D1918" s="2">
        <v>0.60046296296296298</v>
      </c>
      <c r="E1918" t="str">
        <f>IF(LEN(telefony3[[#This Row],[nr]])=7,"stacjonarny",IF(LEN(telefony3[[#This Row],[nr]])=8,"komórkowy","zagraniczne"))</f>
        <v>stacjonarny</v>
      </c>
      <c r="F19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918" s="13">
        <v>71807686</v>
      </c>
      <c r="P1918" s="17">
        <v>42943</v>
      </c>
      <c r="Q1918" s="18">
        <v>0.60339120370370369</v>
      </c>
      <c r="R1918" s="18">
        <v>0.61410879629629633</v>
      </c>
      <c r="S1918" s="13" t="s">
        <v>8</v>
      </c>
      <c r="T1918" s="34">
        <v>16</v>
      </c>
      <c r="U1918" s="13"/>
    </row>
    <row r="1919" spans="1:21" hidden="1" x14ac:dyDescent="0.25">
      <c r="A1919">
        <v>52165701</v>
      </c>
      <c r="B1919" s="1">
        <v>42920</v>
      </c>
      <c r="C1919" s="2">
        <v>0.59018518518518515</v>
      </c>
      <c r="D1919" s="2">
        <v>0.60047453703703701</v>
      </c>
      <c r="E1919" t="str">
        <f>IF(LEN(telefony3[[#This Row],[nr]])=7,"stacjonarny",IF(LEN(telefony3[[#This Row],[nr]])=8,"komórkowy","zagraniczne"))</f>
        <v>komórkowy</v>
      </c>
      <c r="F19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19" s="11">
        <v>7762020</v>
      </c>
      <c r="P1919" s="20">
        <v>42947</v>
      </c>
      <c r="Q1919" s="21">
        <v>0.61159722222222224</v>
      </c>
      <c r="R1919" s="21">
        <v>0.61434027777777778</v>
      </c>
      <c r="S1919" s="11" t="s">
        <v>9</v>
      </c>
      <c r="T1919" s="35">
        <v>4</v>
      </c>
      <c r="U1919" s="11"/>
    </row>
    <row r="1920" spans="1:21" hidden="1" x14ac:dyDescent="0.25">
      <c r="A1920">
        <v>2211277198</v>
      </c>
      <c r="B1920" s="1">
        <v>42944</v>
      </c>
      <c r="C1920" s="2">
        <v>0.59439814814814818</v>
      </c>
      <c r="D1920" s="2">
        <v>0.60048611111111116</v>
      </c>
      <c r="E1920" t="str">
        <f>IF(LEN(telefony3[[#This Row],[nr]])=7,"stacjonarny",IF(LEN(telefony3[[#This Row],[nr]])=8,"komórkowy","zagraniczne"))</f>
        <v>zagraniczne</v>
      </c>
      <c r="F19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1920" s="13">
        <v>6920814</v>
      </c>
      <c r="P1920" s="17">
        <v>42919</v>
      </c>
      <c r="Q1920" s="18">
        <v>0.6141550925925926</v>
      </c>
      <c r="R1920" s="18">
        <v>0.61440972222222223</v>
      </c>
      <c r="S1920" s="13" t="s">
        <v>9</v>
      </c>
      <c r="T1920" s="34">
        <v>1</v>
      </c>
      <c r="U1920" s="13"/>
    </row>
    <row r="1921" spans="1:21" hidden="1" x14ac:dyDescent="0.25">
      <c r="A1921">
        <v>76139570</v>
      </c>
      <c r="B1921" s="1">
        <v>42927</v>
      </c>
      <c r="C1921" s="2">
        <v>0.59593750000000001</v>
      </c>
      <c r="D1921" s="2">
        <v>0.6004976851851852</v>
      </c>
      <c r="E1921" t="str">
        <f>IF(LEN(telefony3[[#This Row],[nr]])=7,"stacjonarny",IF(LEN(telefony3[[#This Row],[nr]])=8,"komórkowy","zagraniczne"))</f>
        <v>komórkowy</v>
      </c>
      <c r="F19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21" s="11">
        <v>7914439</v>
      </c>
      <c r="P1921" s="20">
        <v>42927</v>
      </c>
      <c r="Q1921" s="21">
        <v>0.60320601851851852</v>
      </c>
      <c r="R1921" s="21">
        <v>0.61459490740740741</v>
      </c>
      <c r="S1921" s="11" t="s">
        <v>9</v>
      </c>
      <c r="T1921" s="35">
        <v>17</v>
      </c>
      <c r="U1921" s="11"/>
    </row>
    <row r="1922" spans="1:21" hidden="1" x14ac:dyDescent="0.25">
      <c r="A1922">
        <v>18816694</v>
      </c>
      <c r="B1922" s="1">
        <v>42929</v>
      </c>
      <c r="C1922" s="2">
        <v>0.59179398148148143</v>
      </c>
      <c r="D1922" s="2">
        <v>0.60054398148148147</v>
      </c>
      <c r="E1922" t="str">
        <f>IF(LEN(telefony3[[#This Row],[nr]])=7,"stacjonarny",IF(LEN(telefony3[[#This Row],[nr]])=8,"komórkowy","zagraniczne"))</f>
        <v>komórkowy</v>
      </c>
      <c r="F19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22" s="13">
        <v>38047574</v>
      </c>
      <c r="P1922" s="17">
        <v>42927</v>
      </c>
      <c r="Q1922" s="18">
        <v>0.60721064814814818</v>
      </c>
      <c r="R1922" s="18">
        <v>0.61490740740740746</v>
      </c>
      <c r="S1922" s="13" t="s">
        <v>8</v>
      </c>
      <c r="T1922" s="34">
        <v>12</v>
      </c>
      <c r="U1922" s="13"/>
    </row>
    <row r="1923" spans="1:21" hidden="1" x14ac:dyDescent="0.25">
      <c r="A1923">
        <v>6717763</v>
      </c>
      <c r="B1923" s="1">
        <v>42941</v>
      </c>
      <c r="C1923" s="2">
        <v>0.596099537037037</v>
      </c>
      <c r="D1923" s="2">
        <v>0.60069444444444442</v>
      </c>
      <c r="E1923" t="str">
        <f>IF(LEN(telefony3[[#This Row],[nr]])=7,"stacjonarny",IF(LEN(telefony3[[#This Row],[nr]])=8,"komórkowy","zagraniczne"))</f>
        <v>stacjonarny</v>
      </c>
      <c r="F19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23" s="11">
        <v>68677362</v>
      </c>
      <c r="P1923" s="20">
        <v>42928</v>
      </c>
      <c r="Q1923" s="21">
        <v>0.61534722222222227</v>
      </c>
      <c r="R1923" s="21">
        <v>0.61554398148148148</v>
      </c>
      <c r="S1923" s="11" t="s">
        <v>8</v>
      </c>
      <c r="T1923" s="35">
        <v>1</v>
      </c>
      <c r="U1923" s="11"/>
    </row>
    <row r="1924" spans="1:21" hidden="1" x14ac:dyDescent="0.25">
      <c r="A1924">
        <v>8679036</v>
      </c>
      <c r="B1924" s="1">
        <v>42926</v>
      </c>
      <c r="C1924" s="2">
        <v>0.58976851851851853</v>
      </c>
      <c r="D1924" s="2">
        <v>0.60074074074074069</v>
      </c>
      <c r="E1924" t="str">
        <f>IF(LEN(telefony3[[#This Row],[nr]])=7,"stacjonarny",IF(LEN(telefony3[[#This Row],[nr]])=8,"komórkowy","zagraniczne"))</f>
        <v>stacjonarny</v>
      </c>
      <c r="F19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924" s="13">
        <v>8690793</v>
      </c>
      <c r="P1924" s="17">
        <v>42935</v>
      </c>
      <c r="Q1924" s="18">
        <v>0.61207175925925927</v>
      </c>
      <c r="R1924" s="18">
        <v>0.61613425925925924</v>
      </c>
      <c r="S1924" s="13" t="s">
        <v>9</v>
      </c>
      <c r="T1924" s="34">
        <v>6</v>
      </c>
      <c r="U1924" s="13"/>
    </row>
    <row r="1925" spans="1:21" hidden="1" x14ac:dyDescent="0.25">
      <c r="A1925">
        <v>70367818</v>
      </c>
      <c r="B1925" s="1">
        <v>42921</v>
      </c>
      <c r="C1925" s="2">
        <v>0.5982291666666667</v>
      </c>
      <c r="D1925" s="2">
        <v>0.60077546296296291</v>
      </c>
      <c r="E1925" t="str">
        <f>IF(LEN(telefony3[[#This Row],[nr]])=7,"stacjonarny",IF(LEN(telefony3[[#This Row],[nr]])=8,"komórkowy","zagraniczne"))</f>
        <v>komórkowy</v>
      </c>
      <c r="F19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25" s="11">
        <v>7396921</v>
      </c>
      <c r="P1925" s="20">
        <v>42930</v>
      </c>
      <c r="Q1925" s="21">
        <v>0.60775462962962967</v>
      </c>
      <c r="R1925" s="21">
        <v>0.61614583333333328</v>
      </c>
      <c r="S1925" s="11" t="s">
        <v>9</v>
      </c>
      <c r="T1925" s="35">
        <v>13</v>
      </c>
      <c r="U1925" s="11"/>
    </row>
    <row r="1926" spans="1:21" hidden="1" x14ac:dyDescent="0.25">
      <c r="A1926">
        <v>9773176</v>
      </c>
      <c r="B1926" s="1">
        <v>42928</v>
      </c>
      <c r="C1926" s="2">
        <v>0.59873842592592597</v>
      </c>
      <c r="D1926" s="2">
        <v>0.60127314814814814</v>
      </c>
      <c r="E1926" t="str">
        <f>IF(LEN(telefony3[[#This Row],[nr]])=7,"stacjonarny",IF(LEN(telefony3[[#This Row],[nr]])=8,"komórkowy","zagraniczne"))</f>
        <v>stacjonarny</v>
      </c>
      <c r="F19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26" s="13">
        <v>7421868</v>
      </c>
      <c r="P1926" s="17">
        <v>42920</v>
      </c>
      <c r="Q1926" s="18">
        <v>0.61136574074074079</v>
      </c>
      <c r="R1926" s="18">
        <v>0.61636574074074069</v>
      </c>
      <c r="S1926" s="13" t="s">
        <v>9</v>
      </c>
      <c r="T1926" s="34">
        <v>8</v>
      </c>
      <c r="U1926" s="13"/>
    </row>
    <row r="1927" spans="1:21" hidden="1" x14ac:dyDescent="0.25">
      <c r="A1927">
        <v>8159631</v>
      </c>
      <c r="B1927" s="1">
        <v>42933</v>
      </c>
      <c r="C1927" s="2">
        <v>0.59650462962962958</v>
      </c>
      <c r="D1927" s="2">
        <v>0.60144675925925928</v>
      </c>
      <c r="E1927" t="str">
        <f>IF(LEN(telefony3[[#This Row],[nr]])=7,"stacjonarny",IF(LEN(telefony3[[#This Row],[nr]])=8,"komórkowy","zagraniczne"))</f>
        <v>stacjonarny</v>
      </c>
      <c r="F19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27" s="11">
        <v>7986409</v>
      </c>
      <c r="P1927" s="20">
        <v>42933</v>
      </c>
      <c r="Q1927" s="21">
        <v>0.61473379629629632</v>
      </c>
      <c r="R1927" s="21">
        <v>0.61660879629629628</v>
      </c>
      <c r="S1927" s="11" t="s">
        <v>9</v>
      </c>
      <c r="T1927" s="35">
        <v>3</v>
      </c>
      <c r="U1927" s="11"/>
    </row>
    <row r="1928" spans="1:21" hidden="1" x14ac:dyDescent="0.25">
      <c r="A1928">
        <v>4927402</v>
      </c>
      <c r="B1928" s="1">
        <v>42940</v>
      </c>
      <c r="C1928" s="2">
        <v>0.59351851851851856</v>
      </c>
      <c r="D1928" s="2">
        <v>0.60163194444444446</v>
      </c>
      <c r="E1928" t="str">
        <f>IF(LEN(telefony3[[#This Row],[nr]])=7,"stacjonarny",IF(LEN(telefony3[[#This Row],[nr]])=8,"komórkowy","zagraniczne"))</f>
        <v>stacjonarny</v>
      </c>
      <c r="F19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28" s="13">
        <v>8063487</v>
      </c>
      <c r="P1928" s="17">
        <v>42928</v>
      </c>
      <c r="Q1928" s="18">
        <v>0.61028935185185185</v>
      </c>
      <c r="R1928" s="18">
        <v>0.61681712962962965</v>
      </c>
      <c r="S1928" s="13" t="s">
        <v>9</v>
      </c>
      <c r="T1928" s="34">
        <v>10</v>
      </c>
      <c r="U1928" s="13"/>
    </row>
    <row r="1929" spans="1:21" hidden="1" x14ac:dyDescent="0.25">
      <c r="A1929">
        <v>8246306</v>
      </c>
      <c r="B1929" s="1">
        <v>42928</v>
      </c>
      <c r="C1929" s="2">
        <v>0.59928240740740746</v>
      </c>
      <c r="D1929" s="2">
        <v>0.60182870370370367</v>
      </c>
      <c r="E1929" t="str">
        <f>IF(LEN(telefony3[[#This Row],[nr]])=7,"stacjonarny",IF(LEN(telefony3[[#This Row],[nr]])=8,"komórkowy","zagraniczne"))</f>
        <v>stacjonarny</v>
      </c>
      <c r="F19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29" s="11">
        <v>8331262</v>
      </c>
      <c r="P1929" s="20">
        <v>42930</v>
      </c>
      <c r="Q1929" s="21">
        <v>0.61174768518518519</v>
      </c>
      <c r="R1929" s="21">
        <v>0.61697916666666663</v>
      </c>
      <c r="S1929" s="11" t="s">
        <v>9</v>
      </c>
      <c r="T1929" s="35">
        <v>8</v>
      </c>
      <c r="U1929" s="11"/>
    </row>
    <row r="1930" spans="1:21" hidden="1" x14ac:dyDescent="0.25">
      <c r="A1930">
        <v>46255010</v>
      </c>
      <c r="B1930" s="1">
        <v>42929</v>
      </c>
      <c r="C1930" s="2">
        <v>0.60008101851851847</v>
      </c>
      <c r="D1930" s="2">
        <v>0.60182870370370367</v>
      </c>
      <c r="E1930" t="str">
        <f>IF(LEN(telefony3[[#This Row],[nr]])=7,"stacjonarny",IF(LEN(telefony3[[#This Row],[nr]])=8,"komórkowy","zagraniczne"))</f>
        <v>komórkowy</v>
      </c>
      <c r="F19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30" s="13">
        <v>8750670</v>
      </c>
      <c r="P1930" s="17">
        <v>42929</v>
      </c>
      <c r="Q1930" s="18">
        <v>0.61686342592592591</v>
      </c>
      <c r="R1930" s="18">
        <v>0.61760416666666662</v>
      </c>
      <c r="S1930" s="13" t="s">
        <v>9</v>
      </c>
      <c r="T1930" s="34">
        <v>2</v>
      </c>
      <c r="U1930" s="13"/>
    </row>
    <row r="1931" spans="1:21" hidden="1" x14ac:dyDescent="0.25">
      <c r="A1931">
        <v>5076649</v>
      </c>
      <c r="B1931" s="1">
        <v>42921</v>
      </c>
      <c r="C1931" s="2">
        <v>0.59803240740740737</v>
      </c>
      <c r="D1931" s="2">
        <v>0.60223379629629625</v>
      </c>
      <c r="E1931" t="str">
        <f>IF(LEN(telefony3[[#This Row],[nr]])=7,"stacjonarny",IF(LEN(telefony3[[#This Row],[nr]])=8,"komórkowy","zagraniczne"))</f>
        <v>stacjonarny</v>
      </c>
      <c r="F19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31" s="11">
        <v>9728932</v>
      </c>
      <c r="P1931" s="20">
        <v>42934</v>
      </c>
      <c r="Q1931" s="21">
        <v>0.61675925925925923</v>
      </c>
      <c r="R1931" s="21">
        <v>0.61790509259259263</v>
      </c>
      <c r="S1931" s="11" t="s">
        <v>9</v>
      </c>
      <c r="T1931" s="35">
        <v>2</v>
      </c>
      <c r="U1931" s="11"/>
    </row>
    <row r="1932" spans="1:21" hidden="1" x14ac:dyDescent="0.25">
      <c r="A1932">
        <v>1296262</v>
      </c>
      <c r="B1932" s="1">
        <v>42937</v>
      </c>
      <c r="C1932" s="2">
        <v>0.59712962962962968</v>
      </c>
      <c r="D1932" s="2">
        <v>0.6026273148148148</v>
      </c>
      <c r="E1932" t="str">
        <f>IF(LEN(telefony3[[#This Row],[nr]])=7,"stacjonarny",IF(LEN(telefony3[[#This Row],[nr]])=8,"komórkowy","zagraniczne"))</f>
        <v>stacjonarny</v>
      </c>
      <c r="F19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32" s="13">
        <v>5039266</v>
      </c>
      <c r="P1932" s="17">
        <v>42937</v>
      </c>
      <c r="Q1932" s="18">
        <v>0.6121875</v>
      </c>
      <c r="R1932" s="18">
        <v>0.6181712962962963</v>
      </c>
      <c r="S1932" s="13" t="s">
        <v>9</v>
      </c>
      <c r="T1932" s="34">
        <v>9</v>
      </c>
      <c r="U1932" s="13"/>
    </row>
    <row r="1933" spans="1:21" hidden="1" x14ac:dyDescent="0.25">
      <c r="A1933">
        <v>6231537</v>
      </c>
      <c r="B1933" s="1">
        <v>42920</v>
      </c>
      <c r="C1933" s="2">
        <v>0.59767361111111106</v>
      </c>
      <c r="D1933" s="2">
        <v>0.6026273148148148</v>
      </c>
      <c r="E1933" t="str">
        <f>IF(LEN(telefony3[[#This Row],[nr]])=7,"stacjonarny",IF(LEN(telefony3[[#This Row],[nr]])=8,"komórkowy","zagraniczne"))</f>
        <v>stacjonarny</v>
      </c>
      <c r="F19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33" s="11">
        <v>40395856</v>
      </c>
      <c r="P1933" s="20">
        <v>42934</v>
      </c>
      <c r="Q1933" s="21">
        <v>0.61365740740740737</v>
      </c>
      <c r="R1933" s="21">
        <v>0.61829861111111106</v>
      </c>
      <c r="S1933" s="11" t="s">
        <v>8</v>
      </c>
      <c r="T1933" s="35">
        <v>7</v>
      </c>
      <c r="U1933" s="11"/>
    </row>
    <row r="1934" spans="1:21" hidden="1" x14ac:dyDescent="0.25">
      <c r="A1934">
        <v>9328179</v>
      </c>
      <c r="B1934" s="1">
        <v>42940</v>
      </c>
      <c r="C1934" s="2">
        <v>0.60211805555555553</v>
      </c>
      <c r="D1934" s="2">
        <v>0.60282407407407412</v>
      </c>
      <c r="E1934" t="str">
        <f>IF(LEN(telefony3[[#This Row],[nr]])=7,"stacjonarny",IF(LEN(telefony3[[#This Row],[nr]])=8,"komórkowy","zagraniczne"))</f>
        <v>stacjonarny</v>
      </c>
      <c r="F19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934" s="13">
        <v>63613334</v>
      </c>
      <c r="P1934" s="17">
        <v>42943</v>
      </c>
      <c r="Q1934" s="18">
        <v>0.61393518518518519</v>
      </c>
      <c r="R1934" s="18">
        <v>0.61831018518518521</v>
      </c>
      <c r="S1934" s="13" t="s">
        <v>8</v>
      </c>
      <c r="T1934" s="34">
        <v>7</v>
      </c>
      <c r="U1934" s="13"/>
    </row>
    <row r="1935" spans="1:21" hidden="1" x14ac:dyDescent="0.25">
      <c r="A1935">
        <v>2915745</v>
      </c>
      <c r="B1935" s="1">
        <v>42919</v>
      </c>
      <c r="C1935" s="2">
        <v>0.59324074074074074</v>
      </c>
      <c r="D1935" s="2">
        <v>0.6029282407407407</v>
      </c>
      <c r="E1935" t="str">
        <f>IF(LEN(telefony3[[#This Row],[nr]])=7,"stacjonarny",IF(LEN(telefony3[[#This Row],[nr]])=8,"komórkowy","zagraniczne"))</f>
        <v>stacjonarny</v>
      </c>
      <c r="F19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935" s="11">
        <v>24724570</v>
      </c>
      <c r="P1935" s="20">
        <v>42921</v>
      </c>
      <c r="Q1935" s="21">
        <v>0.61430555555555555</v>
      </c>
      <c r="R1935" s="21">
        <v>0.61843749999999997</v>
      </c>
      <c r="S1935" s="11" t="s">
        <v>8</v>
      </c>
      <c r="T1935" s="35">
        <v>6</v>
      </c>
      <c r="U1935" s="11"/>
    </row>
    <row r="1936" spans="1:21" hidden="1" x14ac:dyDescent="0.25">
      <c r="A1936">
        <v>5536146</v>
      </c>
      <c r="B1936" s="1">
        <v>42930</v>
      </c>
      <c r="C1936" s="2">
        <v>0.60204861111111108</v>
      </c>
      <c r="D1936" s="2">
        <v>0.60319444444444448</v>
      </c>
      <c r="E1936" t="str">
        <f>IF(LEN(telefony3[[#This Row],[nr]])=7,"stacjonarny",IF(LEN(telefony3[[#This Row],[nr]])=8,"komórkowy","zagraniczne"))</f>
        <v>stacjonarny</v>
      </c>
      <c r="F19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936" s="13">
        <v>5131341</v>
      </c>
      <c r="P1936" s="17">
        <v>42920</v>
      </c>
      <c r="Q1936" s="18">
        <v>0.61186342592592591</v>
      </c>
      <c r="R1936" s="18">
        <v>0.61896990740740743</v>
      </c>
      <c r="S1936" s="13" t="s">
        <v>9</v>
      </c>
      <c r="T1936" s="34">
        <v>11</v>
      </c>
      <c r="U1936" s="13"/>
    </row>
    <row r="1937" spans="1:21" hidden="1" x14ac:dyDescent="0.25">
      <c r="A1937">
        <v>1809111</v>
      </c>
      <c r="B1937" s="1">
        <v>42947</v>
      </c>
      <c r="C1937" s="2">
        <v>0.59290509259259261</v>
      </c>
      <c r="D1937" s="2">
        <v>0.60322916666666671</v>
      </c>
      <c r="E1937" t="str">
        <f>IF(LEN(telefony3[[#This Row],[nr]])=7,"stacjonarny",IF(LEN(telefony3[[#This Row],[nr]])=8,"komórkowy","zagraniczne"))</f>
        <v>stacjonarny</v>
      </c>
      <c r="F19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37" s="11">
        <v>8534481</v>
      </c>
      <c r="P1937" s="20">
        <v>42942</v>
      </c>
      <c r="Q1937" s="21">
        <v>0.60950231481481476</v>
      </c>
      <c r="R1937" s="21">
        <v>0.61940972222222224</v>
      </c>
      <c r="S1937" s="11" t="s">
        <v>9</v>
      </c>
      <c r="T1937" s="35">
        <v>15</v>
      </c>
      <c r="U1937" s="11"/>
    </row>
    <row r="1938" spans="1:21" hidden="1" x14ac:dyDescent="0.25">
      <c r="A1938">
        <v>2117176</v>
      </c>
      <c r="B1938" s="1">
        <v>42941</v>
      </c>
      <c r="C1938" s="2">
        <v>0.5995138888888889</v>
      </c>
      <c r="D1938" s="2">
        <v>0.60322916666666671</v>
      </c>
      <c r="E1938" t="str">
        <f>IF(LEN(telefony3[[#This Row],[nr]])=7,"stacjonarny",IF(LEN(telefony3[[#This Row],[nr]])=8,"komórkowy","zagraniczne"))</f>
        <v>stacjonarny</v>
      </c>
      <c r="F19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938" s="13">
        <v>3525921</v>
      </c>
      <c r="P1938" s="17">
        <v>42923</v>
      </c>
      <c r="Q1938" s="18">
        <v>0.61557870370370371</v>
      </c>
      <c r="R1938" s="18">
        <v>0.61946759259259254</v>
      </c>
      <c r="S1938" s="13" t="s">
        <v>9</v>
      </c>
      <c r="T1938" s="34">
        <v>6</v>
      </c>
      <c r="U1938" s="13"/>
    </row>
    <row r="1939" spans="1:21" hidden="1" x14ac:dyDescent="0.25">
      <c r="A1939">
        <v>2402827</v>
      </c>
      <c r="B1939" s="1">
        <v>42935</v>
      </c>
      <c r="C1939" s="2">
        <v>0.59659722222222222</v>
      </c>
      <c r="D1939" s="2">
        <v>0.60329861111111116</v>
      </c>
      <c r="E1939" t="str">
        <f>IF(LEN(telefony3[[#This Row],[nr]])=7,"stacjonarny",IF(LEN(telefony3[[#This Row],[nr]])=8,"komórkowy","zagraniczne"))</f>
        <v>stacjonarny</v>
      </c>
      <c r="F19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939" s="11">
        <v>6468376</v>
      </c>
      <c r="P1939" s="20">
        <v>42926</v>
      </c>
      <c r="Q1939" s="21">
        <v>0.61140046296296291</v>
      </c>
      <c r="R1939" s="21">
        <v>0.61952546296296296</v>
      </c>
      <c r="S1939" s="11" t="s">
        <v>9</v>
      </c>
      <c r="T1939" s="35">
        <v>12</v>
      </c>
      <c r="U1939" s="11"/>
    </row>
    <row r="1940" spans="1:21" hidden="1" x14ac:dyDescent="0.25">
      <c r="A1940">
        <v>3785540</v>
      </c>
      <c r="B1940" s="1">
        <v>42942</v>
      </c>
      <c r="C1940" s="2">
        <v>0.59261574074074075</v>
      </c>
      <c r="D1940" s="2">
        <v>0.60343749999999996</v>
      </c>
      <c r="E1940" t="str">
        <f>IF(LEN(telefony3[[#This Row],[nr]])=7,"stacjonarny",IF(LEN(telefony3[[#This Row],[nr]])=8,"komórkowy","zagraniczne"))</f>
        <v>stacjonarny</v>
      </c>
      <c r="F19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940" s="13">
        <v>5492379</v>
      </c>
      <c r="P1940" s="17">
        <v>42941</v>
      </c>
      <c r="Q1940" s="18">
        <v>0.61895833333333339</v>
      </c>
      <c r="R1940" s="18">
        <v>0.61971064814814814</v>
      </c>
      <c r="S1940" s="13" t="s">
        <v>9</v>
      </c>
      <c r="T1940" s="34">
        <v>2</v>
      </c>
      <c r="U1940" s="13"/>
    </row>
    <row r="1941" spans="1:21" hidden="1" x14ac:dyDescent="0.25">
      <c r="A1941">
        <v>4221160</v>
      </c>
      <c r="B1941" s="1">
        <v>42929</v>
      </c>
      <c r="C1941" s="2">
        <v>0.59437499999999999</v>
      </c>
      <c r="D1941" s="2">
        <v>0.60349537037037038</v>
      </c>
      <c r="E1941" t="str">
        <f>IF(LEN(telefony3[[#This Row],[nr]])=7,"stacjonarny",IF(LEN(telefony3[[#This Row],[nr]])=8,"komórkowy","zagraniczne"))</f>
        <v>stacjonarny</v>
      </c>
      <c r="F19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941" s="11">
        <v>2184116</v>
      </c>
      <c r="P1941" s="20">
        <v>42921</v>
      </c>
      <c r="Q1941" s="21">
        <v>0.61251157407407408</v>
      </c>
      <c r="R1941" s="21">
        <v>0.61998842592592596</v>
      </c>
      <c r="S1941" s="11" t="s">
        <v>9</v>
      </c>
      <c r="T1941" s="35">
        <v>11</v>
      </c>
      <c r="U1941" s="11"/>
    </row>
    <row r="1942" spans="1:21" hidden="1" x14ac:dyDescent="0.25">
      <c r="A1942">
        <v>6434255</v>
      </c>
      <c r="B1942" s="1">
        <v>42937</v>
      </c>
      <c r="C1942" s="2">
        <v>0.60196759259259258</v>
      </c>
      <c r="D1942" s="2">
        <v>0.60356481481481483</v>
      </c>
      <c r="E1942" t="str">
        <f>IF(LEN(telefony3[[#This Row],[nr]])=7,"stacjonarny",IF(LEN(telefony3[[#This Row],[nr]])=8,"komórkowy","zagraniczne"))</f>
        <v>stacjonarny</v>
      </c>
      <c r="F19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42" s="13">
        <v>9225807</v>
      </c>
      <c r="P1942" s="17">
        <v>42933</v>
      </c>
      <c r="Q1942" s="18">
        <v>0.61261574074074077</v>
      </c>
      <c r="R1942" s="18">
        <v>0.62048611111111107</v>
      </c>
      <c r="S1942" s="13" t="s">
        <v>9</v>
      </c>
      <c r="T1942" s="34">
        <v>12</v>
      </c>
      <c r="U1942" s="13"/>
    </row>
    <row r="1943" spans="1:21" hidden="1" x14ac:dyDescent="0.25">
      <c r="A1943">
        <v>60113139</v>
      </c>
      <c r="B1943" s="1">
        <v>42940</v>
      </c>
      <c r="C1943" s="2">
        <v>0.59663194444444445</v>
      </c>
      <c r="D1943" s="2">
        <v>0.60359953703703706</v>
      </c>
      <c r="E1943" t="str">
        <f>IF(LEN(telefony3[[#This Row],[nr]])=7,"stacjonarny",IF(LEN(telefony3[[#This Row],[nr]])=8,"komórkowy","zagraniczne"))</f>
        <v>komórkowy</v>
      </c>
      <c r="F19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943" s="11">
        <v>1739364</v>
      </c>
      <c r="P1943" s="20">
        <v>42940</v>
      </c>
      <c r="Q1943" s="21">
        <v>0.61100694444444448</v>
      </c>
      <c r="R1943" s="21">
        <v>0.62071759259259263</v>
      </c>
      <c r="S1943" s="11" t="s">
        <v>9</v>
      </c>
      <c r="T1943" s="35">
        <v>14</v>
      </c>
      <c r="U1943" s="11"/>
    </row>
    <row r="1944" spans="1:21" hidden="1" x14ac:dyDescent="0.25">
      <c r="A1944">
        <v>7769531</v>
      </c>
      <c r="B1944" s="1">
        <v>42936</v>
      </c>
      <c r="C1944" s="2">
        <v>0.60048611111111116</v>
      </c>
      <c r="D1944" s="2">
        <v>0.60371527777777778</v>
      </c>
      <c r="E1944" t="str">
        <f>IF(LEN(telefony3[[#This Row],[nr]])=7,"stacjonarny",IF(LEN(telefony3[[#This Row],[nr]])=8,"komórkowy","zagraniczne"))</f>
        <v>stacjonarny</v>
      </c>
      <c r="F19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944" s="13">
        <v>7792679</v>
      </c>
      <c r="P1944" s="17">
        <v>42929</v>
      </c>
      <c r="Q1944" s="18">
        <v>0.62046296296296299</v>
      </c>
      <c r="R1944" s="18">
        <v>0.62071759259259263</v>
      </c>
      <c r="S1944" s="13" t="s">
        <v>9</v>
      </c>
      <c r="T1944" s="34">
        <v>1</v>
      </c>
      <c r="U1944" s="13"/>
    </row>
    <row r="1945" spans="1:21" hidden="1" x14ac:dyDescent="0.25">
      <c r="A1945">
        <v>8493652</v>
      </c>
      <c r="B1945" s="1">
        <v>42947</v>
      </c>
      <c r="C1945" s="2">
        <v>0.59569444444444442</v>
      </c>
      <c r="D1945" s="2">
        <v>0.60372685185185182</v>
      </c>
      <c r="E1945" t="str">
        <f>IF(LEN(telefony3[[#This Row],[nr]])=7,"stacjonarny",IF(LEN(telefony3[[#This Row],[nr]])=8,"komórkowy","zagraniczne"))</f>
        <v>stacjonarny</v>
      </c>
      <c r="F19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45" s="11">
        <v>1337042</v>
      </c>
      <c r="P1945" s="20">
        <v>42923</v>
      </c>
      <c r="Q1945" s="21">
        <v>0.60930555555555554</v>
      </c>
      <c r="R1945" s="21">
        <v>0.62085648148148154</v>
      </c>
      <c r="S1945" s="11" t="s">
        <v>9</v>
      </c>
      <c r="T1945" s="35">
        <v>17</v>
      </c>
      <c r="U1945" s="11"/>
    </row>
    <row r="1946" spans="1:21" hidden="1" x14ac:dyDescent="0.25">
      <c r="A1946">
        <v>1649912</v>
      </c>
      <c r="B1946" s="1">
        <v>42930</v>
      </c>
      <c r="C1946" s="2">
        <v>0.59467592592592589</v>
      </c>
      <c r="D1946" s="2">
        <v>0.60392361111111115</v>
      </c>
      <c r="E1946" t="str">
        <f>IF(LEN(telefony3[[#This Row],[nr]])=7,"stacjonarny",IF(LEN(telefony3[[#This Row],[nr]])=8,"komórkowy","zagraniczne"))</f>
        <v>stacjonarny</v>
      </c>
      <c r="F19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946" s="13">
        <v>55614678</v>
      </c>
      <c r="P1946" s="17">
        <v>42940</v>
      </c>
      <c r="Q1946" s="18">
        <v>0.61826388888888884</v>
      </c>
      <c r="R1946" s="18">
        <v>0.62091435185185184</v>
      </c>
      <c r="S1946" s="13" t="s">
        <v>8</v>
      </c>
      <c r="T1946" s="34">
        <v>4</v>
      </c>
      <c r="U1946" s="13"/>
    </row>
    <row r="1947" spans="1:21" hidden="1" x14ac:dyDescent="0.25">
      <c r="A1947">
        <v>47677051</v>
      </c>
      <c r="B1947" s="1">
        <v>42927</v>
      </c>
      <c r="C1947" s="2">
        <v>0.59370370370370373</v>
      </c>
      <c r="D1947" s="2">
        <v>0.60396990740740741</v>
      </c>
      <c r="E1947" t="str">
        <f>IF(LEN(telefony3[[#This Row],[nr]])=7,"stacjonarny",IF(LEN(telefony3[[#This Row],[nr]])=8,"komórkowy","zagraniczne"))</f>
        <v>komórkowy</v>
      </c>
      <c r="F19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47" s="11">
        <v>54554135</v>
      </c>
      <c r="P1947" s="20">
        <v>42933</v>
      </c>
      <c r="Q1947" s="21">
        <v>0.61943287037037043</v>
      </c>
      <c r="R1947" s="21">
        <v>0.62100694444444449</v>
      </c>
      <c r="S1947" s="11" t="s">
        <v>8</v>
      </c>
      <c r="T1947" s="35">
        <v>3</v>
      </c>
      <c r="U1947" s="11"/>
    </row>
    <row r="1948" spans="1:21" hidden="1" x14ac:dyDescent="0.25">
      <c r="A1948">
        <v>67688044</v>
      </c>
      <c r="B1948" s="1">
        <v>42941</v>
      </c>
      <c r="C1948" s="2">
        <v>0.60341435185185188</v>
      </c>
      <c r="D1948" s="2">
        <v>0.60423611111111108</v>
      </c>
      <c r="E1948" t="str">
        <f>IF(LEN(telefony3[[#This Row],[nr]])=7,"stacjonarny",IF(LEN(telefony3[[#This Row],[nr]])=8,"komórkowy","zagraniczne"))</f>
        <v>komórkowy</v>
      </c>
      <c r="F19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1948" s="13">
        <v>8252939</v>
      </c>
      <c r="P1948" s="17">
        <v>42936</v>
      </c>
      <c r="Q1948" s="18">
        <v>0.61320601851851853</v>
      </c>
      <c r="R1948" s="18">
        <v>0.62115740740740744</v>
      </c>
      <c r="S1948" s="13" t="s">
        <v>9</v>
      </c>
      <c r="T1948" s="34">
        <v>12</v>
      </c>
      <c r="U1948" s="13"/>
    </row>
    <row r="1949" spans="1:21" hidden="1" x14ac:dyDescent="0.25">
      <c r="A1949">
        <v>2826868</v>
      </c>
      <c r="B1949" s="1">
        <v>42923</v>
      </c>
      <c r="C1949" s="2">
        <v>0.59672453703703698</v>
      </c>
      <c r="D1949" s="2">
        <v>0.60435185185185181</v>
      </c>
      <c r="E1949" t="str">
        <f>IF(LEN(telefony3[[#This Row],[nr]])=7,"stacjonarny",IF(LEN(telefony3[[#This Row],[nr]])=8,"komórkowy","zagraniczne"))</f>
        <v>stacjonarny</v>
      </c>
      <c r="F19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949" s="11">
        <v>3607585</v>
      </c>
      <c r="P1949" s="20">
        <v>42941</v>
      </c>
      <c r="Q1949" s="21">
        <v>0.61460648148148145</v>
      </c>
      <c r="R1949" s="21">
        <v>0.62116898148148147</v>
      </c>
      <c r="S1949" s="11" t="s">
        <v>9</v>
      </c>
      <c r="T1949" s="35">
        <v>10</v>
      </c>
      <c r="U1949" s="11"/>
    </row>
    <row r="1950" spans="1:21" hidden="1" x14ac:dyDescent="0.25">
      <c r="A1950">
        <v>6965661375</v>
      </c>
      <c r="B1950" s="1">
        <v>42920</v>
      </c>
      <c r="C1950" s="2">
        <v>0.59995370370370371</v>
      </c>
      <c r="D1950" s="2">
        <v>0.60442129629629626</v>
      </c>
      <c r="E1950" t="str">
        <f>IF(LEN(telefony3[[#This Row],[nr]])=7,"stacjonarny",IF(LEN(telefony3[[#This Row],[nr]])=8,"komórkowy","zagraniczne"))</f>
        <v>zagraniczne</v>
      </c>
      <c r="F19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50" s="13">
        <v>25574074</v>
      </c>
      <c r="P1950" s="17">
        <v>42935</v>
      </c>
      <c r="Q1950" s="18">
        <v>0.61081018518518515</v>
      </c>
      <c r="R1950" s="18">
        <v>0.62118055555555551</v>
      </c>
      <c r="S1950" s="13" t="s">
        <v>8</v>
      </c>
      <c r="T1950" s="34">
        <v>15</v>
      </c>
      <c r="U1950" s="13"/>
    </row>
    <row r="1951" spans="1:21" hidden="1" x14ac:dyDescent="0.25">
      <c r="A1951">
        <v>7781904</v>
      </c>
      <c r="B1951" s="1">
        <v>42934</v>
      </c>
      <c r="C1951" s="2">
        <v>0.59964120370370366</v>
      </c>
      <c r="D1951" s="2">
        <v>0.60444444444444445</v>
      </c>
      <c r="E1951" t="str">
        <f>IF(LEN(telefony3[[#This Row],[nr]])=7,"stacjonarny",IF(LEN(telefony3[[#This Row],[nr]])=8,"komórkowy","zagraniczne"))</f>
        <v>stacjonarny</v>
      </c>
      <c r="F19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51" s="11">
        <v>1211446</v>
      </c>
      <c r="P1951" s="20">
        <v>42941</v>
      </c>
      <c r="Q1951" s="21">
        <v>0.61202546296296301</v>
      </c>
      <c r="R1951" s="21">
        <v>0.62135416666666665</v>
      </c>
      <c r="S1951" s="11" t="s">
        <v>9</v>
      </c>
      <c r="T1951" s="35">
        <v>14</v>
      </c>
      <c r="U1951" s="11"/>
    </row>
    <row r="1952" spans="1:21" hidden="1" x14ac:dyDescent="0.25">
      <c r="A1952">
        <v>1177203</v>
      </c>
      <c r="B1952" s="1">
        <v>42942</v>
      </c>
      <c r="C1952" s="2">
        <v>0.60384259259259254</v>
      </c>
      <c r="D1952" s="2">
        <v>0.60452546296296295</v>
      </c>
      <c r="E1952" t="str">
        <f>IF(LEN(telefony3[[#This Row],[nr]])=7,"stacjonarny",IF(LEN(telefony3[[#This Row],[nr]])=8,"komórkowy","zagraniczne"))</f>
        <v>stacjonarny</v>
      </c>
      <c r="F19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952" s="13">
        <v>9045402</v>
      </c>
      <c r="P1952" s="17">
        <v>42944</v>
      </c>
      <c r="Q1952" s="18">
        <v>0.61322916666666671</v>
      </c>
      <c r="R1952" s="18">
        <v>0.62153935185185183</v>
      </c>
      <c r="S1952" s="13" t="s">
        <v>9</v>
      </c>
      <c r="T1952" s="34">
        <v>12</v>
      </c>
      <c r="U1952" s="13"/>
    </row>
    <row r="1953" spans="1:21" hidden="1" x14ac:dyDescent="0.25">
      <c r="A1953">
        <v>9773176</v>
      </c>
      <c r="B1953" s="1">
        <v>42935</v>
      </c>
      <c r="C1953" s="2">
        <v>0.59719907407407402</v>
      </c>
      <c r="D1953" s="2">
        <v>0.60488425925925926</v>
      </c>
      <c r="E1953" t="str">
        <f>IF(LEN(telefony3[[#This Row],[nr]])=7,"stacjonarny",IF(LEN(telefony3[[#This Row],[nr]])=8,"komórkowy","zagraniczne"))</f>
        <v>stacjonarny</v>
      </c>
      <c r="F19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53" s="11">
        <v>3437033</v>
      </c>
      <c r="P1953" s="20">
        <v>42942</v>
      </c>
      <c r="Q1953" s="21">
        <v>0.62089120370370365</v>
      </c>
      <c r="R1953" s="21">
        <v>0.62159722222222225</v>
      </c>
      <c r="S1953" s="11" t="s">
        <v>9</v>
      </c>
      <c r="T1953" s="35">
        <v>2</v>
      </c>
      <c r="U1953" s="11"/>
    </row>
    <row r="1954" spans="1:21" hidden="1" x14ac:dyDescent="0.25">
      <c r="A1954">
        <v>4555937</v>
      </c>
      <c r="B1954" s="1">
        <v>42920</v>
      </c>
      <c r="C1954" s="2">
        <v>0.60509259259259263</v>
      </c>
      <c r="D1954" s="2">
        <v>0.60509259259259263</v>
      </c>
      <c r="E1954" t="str">
        <f>IF(LEN(telefony3[[#This Row],[nr]])=7,"stacjonarny",IF(LEN(telefony3[[#This Row],[nr]])=8,"komórkowy","zagraniczne"))</f>
        <v>stacjonarny</v>
      </c>
      <c r="F19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0</v>
      </c>
      <c r="O1954" s="13">
        <v>5076649</v>
      </c>
      <c r="P1954" s="17">
        <v>42926</v>
      </c>
      <c r="Q1954" s="18">
        <v>0.61699074074074078</v>
      </c>
      <c r="R1954" s="18">
        <v>0.62163194444444447</v>
      </c>
      <c r="S1954" s="13" t="s">
        <v>9</v>
      </c>
      <c r="T1954" s="34">
        <v>7</v>
      </c>
      <c r="U1954" s="13"/>
    </row>
    <row r="1955" spans="1:21" hidden="1" x14ac:dyDescent="0.25">
      <c r="A1955">
        <v>6128500046</v>
      </c>
      <c r="B1955" s="1">
        <v>42930</v>
      </c>
      <c r="C1955" s="2">
        <v>0.5981481481481481</v>
      </c>
      <c r="D1955" s="2">
        <v>0.60513888888888889</v>
      </c>
      <c r="E1955" t="str">
        <f>IF(LEN(telefony3[[#This Row],[nr]])=7,"stacjonarny",IF(LEN(telefony3[[#This Row],[nr]])=8,"komórkowy","zagraniczne"))</f>
        <v>zagraniczne</v>
      </c>
      <c r="F19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955" s="11">
        <v>3121850</v>
      </c>
      <c r="P1955" s="20">
        <v>42920</v>
      </c>
      <c r="Q1955" s="21">
        <v>0.61410879629629633</v>
      </c>
      <c r="R1955" s="21">
        <v>0.6216666666666667</v>
      </c>
      <c r="S1955" s="11" t="s">
        <v>9</v>
      </c>
      <c r="T1955" s="35">
        <v>11</v>
      </c>
      <c r="U1955" s="11"/>
    </row>
    <row r="1956" spans="1:21" hidden="1" x14ac:dyDescent="0.25">
      <c r="A1956">
        <v>6510330</v>
      </c>
      <c r="B1956" s="1">
        <v>42935</v>
      </c>
      <c r="C1956" s="2">
        <v>0.5971643518518519</v>
      </c>
      <c r="D1956" s="2">
        <v>0.60538194444444449</v>
      </c>
      <c r="E1956" t="str">
        <f>IF(LEN(telefony3[[#This Row],[nr]])=7,"stacjonarny",IF(LEN(telefony3[[#This Row],[nr]])=8,"komórkowy","zagraniczne"))</f>
        <v>stacjonarny</v>
      </c>
      <c r="F19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56" s="13">
        <v>5146166</v>
      </c>
      <c r="P1956" s="17">
        <v>42930</v>
      </c>
      <c r="Q1956" s="18">
        <v>0.61546296296296299</v>
      </c>
      <c r="R1956" s="18">
        <v>0.62185185185185188</v>
      </c>
      <c r="S1956" s="13" t="s">
        <v>9</v>
      </c>
      <c r="T1956" s="34">
        <v>10</v>
      </c>
      <c r="U1956" s="13"/>
    </row>
    <row r="1957" spans="1:21" hidden="1" x14ac:dyDescent="0.25">
      <c r="A1957">
        <v>2644526</v>
      </c>
      <c r="B1957" s="1">
        <v>42940</v>
      </c>
      <c r="C1957" s="2">
        <v>0.59864583333333332</v>
      </c>
      <c r="D1957" s="2">
        <v>0.6056597222222222</v>
      </c>
      <c r="E1957" t="str">
        <f>IF(LEN(telefony3[[#This Row],[nr]])=7,"stacjonarny",IF(LEN(telefony3[[#This Row],[nr]])=8,"komórkowy","zagraniczne"))</f>
        <v>stacjonarny</v>
      </c>
      <c r="F19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957" s="11">
        <v>2636055</v>
      </c>
      <c r="P1957" s="20">
        <v>42919</v>
      </c>
      <c r="Q1957" s="21">
        <v>0.62174768518518519</v>
      </c>
      <c r="R1957" s="21">
        <v>0.62206018518518513</v>
      </c>
      <c r="S1957" s="11" t="s">
        <v>9</v>
      </c>
      <c r="T1957" s="35">
        <v>1</v>
      </c>
      <c r="U1957" s="11"/>
    </row>
    <row r="1958" spans="1:21" hidden="1" x14ac:dyDescent="0.25">
      <c r="A1958">
        <v>26766818</v>
      </c>
      <c r="B1958" s="1">
        <v>42944</v>
      </c>
      <c r="C1958" s="2">
        <v>0.59788194444444442</v>
      </c>
      <c r="D1958" s="2">
        <v>0.60576388888888888</v>
      </c>
      <c r="E1958" t="str">
        <f>IF(LEN(telefony3[[#This Row],[nr]])=7,"stacjonarny",IF(LEN(telefony3[[#This Row],[nr]])=8,"komórkowy","zagraniczne"))</f>
        <v>komórkowy</v>
      </c>
      <c r="F19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58" s="13">
        <v>9763924</v>
      </c>
      <c r="P1958" s="17">
        <v>42922</v>
      </c>
      <c r="Q1958" s="18">
        <v>0.611724537037037</v>
      </c>
      <c r="R1958" s="18">
        <v>0.62217592592592597</v>
      </c>
      <c r="S1958" s="13" t="s">
        <v>9</v>
      </c>
      <c r="T1958" s="34">
        <v>16</v>
      </c>
      <c r="U1958" s="13"/>
    </row>
    <row r="1959" spans="1:21" hidden="1" x14ac:dyDescent="0.25">
      <c r="A1959">
        <v>5147242</v>
      </c>
      <c r="B1959" s="1">
        <v>42923</v>
      </c>
      <c r="C1959" s="2">
        <v>0.60381944444444446</v>
      </c>
      <c r="D1959" s="2">
        <v>0.60589120370370375</v>
      </c>
      <c r="E1959" t="str">
        <f>IF(LEN(telefony3[[#This Row],[nr]])=7,"stacjonarny",IF(LEN(telefony3[[#This Row],[nr]])=8,"komórkowy","zagraniczne"))</f>
        <v>stacjonarny</v>
      </c>
      <c r="F19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59" s="11">
        <v>8498076</v>
      </c>
      <c r="P1959" s="20">
        <v>42919</v>
      </c>
      <c r="Q1959" s="21">
        <v>0.61523148148148143</v>
      </c>
      <c r="R1959" s="21">
        <v>0.62223379629629627</v>
      </c>
      <c r="S1959" s="11" t="s">
        <v>9</v>
      </c>
      <c r="T1959" s="35">
        <v>11</v>
      </c>
      <c r="U1959" s="11"/>
    </row>
    <row r="1960" spans="1:21" hidden="1" x14ac:dyDescent="0.25">
      <c r="A1960">
        <v>1068000</v>
      </c>
      <c r="B1960" s="1">
        <v>42936</v>
      </c>
      <c r="C1960" s="2">
        <v>0.60251157407407407</v>
      </c>
      <c r="D1960" s="2">
        <v>0.60608796296296297</v>
      </c>
      <c r="E1960" t="str">
        <f>IF(LEN(telefony3[[#This Row],[nr]])=7,"stacjonarny",IF(LEN(telefony3[[#This Row],[nr]])=8,"komórkowy","zagraniczne"))</f>
        <v>stacjonarny</v>
      </c>
      <c r="F19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1960" s="13">
        <v>1677537</v>
      </c>
      <c r="P1960" s="17">
        <v>42940</v>
      </c>
      <c r="Q1960" s="18">
        <v>0.61471064814814813</v>
      </c>
      <c r="R1960" s="18">
        <v>0.62232638888888892</v>
      </c>
      <c r="S1960" s="13" t="s">
        <v>9</v>
      </c>
      <c r="T1960" s="34">
        <v>11</v>
      </c>
      <c r="U1960" s="13"/>
    </row>
    <row r="1961" spans="1:21" hidden="1" x14ac:dyDescent="0.25">
      <c r="A1961">
        <v>4055319</v>
      </c>
      <c r="B1961" s="1">
        <v>42933</v>
      </c>
      <c r="C1961" s="2">
        <v>0.59471064814814811</v>
      </c>
      <c r="D1961" s="2">
        <v>0.60624999999999996</v>
      </c>
      <c r="E1961" t="str">
        <f>IF(LEN(telefony3[[#This Row],[nr]])=7,"stacjonarny",IF(LEN(telefony3[[#This Row],[nr]])=8,"komórkowy","zagraniczne"))</f>
        <v>stacjonarny</v>
      </c>
      <c r="F19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1961" s="11">
        <v>10093488</v>
      </c>
      <c r="P1961" s="20">
        <v>42934</v>
      </c>
      <c r="Q1961" s="21">
        <v>0.62197916666666664</v>
      </c>
      <c r="R1961" s="21">
        <v>0.62238425925925922</v>
      </c>
      <c r="S1961" s="11" t="s">
        <v>8</v>
      </c>
      <c r="T1961" s="35">
        <v>1</v>
      </c>
      <c r="U1961" s="11"/>
    </row>
    <row r="1962" spans="1:21" hidden="1" x14ac:dyDescent="0.25">
      <c r="A1962">
        <v>4473835</v>
      </c>
      <c r="B1962" s="1">
        <v>42944</v>
      </c>
      <c r="C1962" s="2">
        <v>0.60322916666666671</v>
      </c>
      <c r="D1962" s="2">
        <v>0.60628472222222218</v>
      </c>
      <c r="E1962" t="str">
        <f>IF(LEN(telefony3[[#This Row],[nr]])=7,"stacjonarny",IF(LEN(telefony3[[#This Row],[nr]])=8,"komórkowy","zagraniczne"))</f>
        <v>stacjonarny</v>
      </c>
      <c r="F19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962" s="13">
        <v>4843076</v>
      </c>
      <c r="P1962" s="17">
        <v>42921</v>
      </c>
      <c r="Q1962" s="18">
        <v>0.61957175925925922</v>
      </c>
      <c r="R1962" s="18">
        <v>0.62241898148148145</v>
      </c>
      <c r="S1962" s="13" t="s">
        <v>9</v>
      </c>
      <c r="T1962" s="34">
        <v>5</v>
      </c>
      <c r="U1962" s="13"/>
    </row>
    <row r="1963" spans="1:21" hidden="1" x14ac:dyDescent="0.25">
      <c r="A1963">
        <v>4039284</v>
      </c>
      <c r="B1963" s="1">
        <v>42933</v>
      </c>
      <c r="C1963" s="2">
        <v>0.6021643518518518</v>
      </c>
      <c r="D1963" s="2">
        <v>0.60636574074074079</v>
      </c>
      <c r="E1963" t="str">
        <f>IF(LEN(telefony3[[#This Row],[nr]])=7,"stacjonarny",IF(LEN(telefony3[[#This Row],[nr]])=8,"komórkowy","zagraniczne"))</f>
        <v>stacjonarny</v>
      </c>
      <c r="F19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63" s="11">
        <v>6674505</v>
      </c>
      <c r="P1963" s="20">
        <v>42919</v>
      </c>
      <c r="Q1963" s="21">
        <v>0.61243055555555559</v>
      </c>
      <c r="R1963" s="21">
        <v>0.62267361111111108</v>
      </c>
      <c r="S1963" s="11" t="s">
        <v>9</v>
      </c>
      <c r="T1963" s="35">
        <v>15</v>
      </c>
      <c r="U1963" s="11"/>
    </row>
    <row r="1964" spans="1:21" hidden="1" x14ac:dyDescent="0.25">
      <c r="A1964">
        <v>2645518</v>
      </c>
      <c r="B1964" s="1">
        <v>42933</v>
      </c>
      <c r="C1964" s="2">
        <v>0.60025462962962961</v>
      </c>
      <c r="D1964" s="2">
        <v>0.60699074074074078</v>
      </c>
      <c r="E1964" t="str">
        <f>IF(LEN(telefony3[[#This Row],[nr]])=7,"stacjonarny",IF(LEN(telefony3[[#This Row],[nr]])=8,"komórkowy","zagraniczne"))</f>
        <v>stacjonarny</v>
      </c>
      <c r="F19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964" s="13">
        <v>2256093</v>
      </c>
      <c r="P1964" s="17">
        <v>42943</v>
      </c>
      <c r="Q1964" s="18">
        <v>0.61958333333333337</v>
      </c>
      <c r="R1964" s="18">
        <v>0.62275462962962957</v>
      </c>
      <c r="S1964" s="13" t="s">
        <v>9</v>
      </c>
      <c r="T1964" s="34">
        <v>5</v>
      </c>
      <c r="U1964" s="13"/>
    </row>
    <row r="1965" spans="1:21" hidden="1" x14ac:dyDescent="0.25">
      <c r="A1965">
        <v>9339774</v>
      </c>
      <c r="B1965" s="1">
        <v>42929</v>
      </c>
      <c r="C1965" s="2">
        <v>0.59745370370370365</v>
      </c>
      <c r="D1965" s="2">
        <v>0.607025462962963</v>
      </c>
      <c r="E1965" t="str">
        <f>IF(LEN(telefony3[[#This Row],[nr]])=7,"stacjonarny",IF(LEN(telefony3[[#This Row],[nr]])=8,"komórkowy","zagraniczne"))</f>
        <v>stacjonarny</v>
      </c>
      <c r="F19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965" s="11">
        <v>3982833</v>
      </c>
      <c r="P1965" s="20">
        <v>42937</v>
      </c>
      <c r="Q1965" s="21">
        <v>0.61690972222222218</v>
      </c>
      <c r="R1965" s="21">
        <v>0.62290509259259264</v>
      </c>
      <c r="S1965" s="11" t="s">
        <v>9</v>
      </c>
      <c r="T1965" s="35">
        <v>9</v>
      </c>
      <c r="U1965" s="11"/>
    </row>
    <row r="1966" spans="1:21" hidden="1" x14ac:dyDescent="0.25">
      <c r="A1966">
        <v>27858818</v>
      </c>
      <c r="B1966" s="1">
        <v>42921</v>
      </c>
      <c r="C1966" s="2">
        <v>0.59718749999999998</v>
      </c>
      <c r="D1966" s="2">
        <v>0.60711805555555554</v>
      </c>
      <c r="E1966" t="str">
        <f>IF(LEN(telefony3[[#This Row],[nr]])=7,"stacjonarny",IF(LEN(telefony3[[#This Row],[nr]])=8,"komórkowy","zagraniczne"))</f>
        <v>komórkowy</v>
      </c>
      <c r="F19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66" s="13">
        <v>3494192</v>
      </c>
      <c r="P1966" s="17">
        <v>42926</v>
      </c>
      <c r="Q1966" s="18">
        <v>0.62216435185185182</v>
      </c>
      <c r="R1966" s="18">
        <v>0.62291666666666667</v>
      </c>
      <c r="S1966" s="13" t="s">
        <v>9</v>
      </c>
      <c r="T1966" s="34">
        <v>2</v>
      </c>
      <c r="U1966" s="13"/>
    </row>
    <row r="1967" spans="1:21" hidden="1" x14ac:dyDescent="0.25">
      <c r="A1967">
        <v>1294973</v>
      </c>
      <c r="B1967" s="1">
        <v>42936</v>
      </c>
      <c r="C1967" s="2">
        <v>0.59783564814814816</v>
      </c>
      <c r="D1967" s="2">
        <v>0.60715277777777776</v>
      </c>
      <c r="E1967" t="str">
        <f>IF(LEN(telefony3[[#This Row],[nr]])=7,"stacjonarny",IF(LEN(telefony3[[#This Row],[nr]])=8,"komórkowy","zagraniczne"))</f>
        <v>stacjonarny</v>
      </c>
      <c r="F19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967" s="11">
        <v>5835972</v>
      </c>
      <c r="P1967" s="20">
        <v>42937</v>
      </c>
      <c r="Q1967" s="21">
        <v>0.6206828703703704</v>
      </c>
      <c r="R1967" s="21">
        <v>0.62291666666666667</v>
      </c>
      <c r="S1967" s="11" t="s">
        <v>9</v>
      </c>
      <c r="T1967" s="35">
        <v>4</v>
      </c>
      <c r="U1967" s="11"/>
    </row>
    <row r="1968" spans="1:21" hidden="1" x14ac:dyDescent="0.25">
      <c r="A1968">
        <v>62016185</v>
      </c>
      <c r="B1968" s="1">
        <v>42927</v>
      </c>
      <c r="C1968" s="2">
        <v>0.60037037037037033</v>
      </c>
      <c r="D1968" s="2">
        <v>0.60719907407407403</v>
      </c>
      <c r="E1968" t="str">
        <f>IF(LEN(telefony3[[#This Row],[nr]])=7,"stacjonarny",IF(LEN(telefony3[[#This Row],[nr]])=8,"komórkowy","zagraniczne"))</f>
        <v>komórkowy</v>
      </c>
      <c r="F19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968" s="13">
        <v>6905863</v>
      </c>
      <c r="P1968" s="17">
        <v>42920</v>
      </c>
      <c r="Q1968" s="18">
        <v>0.6186342592592593</v>
      </c>
      <c r="R1968" s="18">
        <v>0.62296296296296294</v>
      </c>
      <c r="S1968" s="13" t="s">
        <v>9</v>
      </c>
      <c r="T1968" s="34">
        <v>7</v>
      </c>
      <c r="U1968" s="13"/>
    </row>
    <row r="1969" spans="1:21" hidden="1" x14ac:dyDescent="0.25">
      <c r="A1969">
        <v>9788998</v>
      </c>
      <c r="B1969" s="1">
        <v>42921</v>
      </c>
      <c r="C1969" s="2">
        <v>0.60070601851851857</v>
      </c>
      <c r="D1969" s="2">
        <v>0.6075694444444445</v>
      </c>
      <c r="E1969" t="str">
        <f>IF(LEN(telefony3[[#This Row],[nr]])=7,"stacjonarny",IF(LEN(telefony3[[#This Row],[nr]])=8,"komórkowy","zagraniczne"))</f>
        <v>stacjonarny</v>
      </c>
      <c r="F19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969" s="11">
        <v>9941776</v>
      </c>
      <c r="P1969" s="20">
        <v>42947</v>
      </c>
      <c r="Q1969" s="21">
        <v>0.62299768518518517</v>
      </c>
      <c r="R1969" s="21">
        <v>0.62311342592592589</v>
      </c>
      <c r="S1969" s="11" t="s">
        <v>9</v>
      </c>
      <c r="T1969" s="35">
        <v>1</v>
      </c>
      <c r="U1969" s="11"/>
    </row>
    <row r="1970" spans="1:21" hidden="1" x14ac:dyDescent="0.25">
      <c r="A1970">
        <v>1709455</v>
      </c>
      <c r="B1970" s="1">
        <v>42919</v>
      </c>
      <c r="C1970" s="2">
        <v>0.60313657407407406</v>
      </c>
      <c r="D1970" s="2">
        <v>0.60765046296296299</v>
      </c>
      <c r="E1970" t="str">
        <f>IF(LEN(telefony3[[#This Row],[nr]])=7,"stacjonarny",IF(LEN(telefony3[[#This Row],[nr]])=8,"komórkowy","zagraniczne"))</f>
        <v>stacjonarny</v>
      </c>
      <c r="F19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70" s="13">
        <v>84589848</v>
      </c>
      <c r="P1970" s="17">
        <v>42941</v>
      </c>
      <c r="Q1970" s="18">
        <v>0.61971064814814814</v>
      </c>
      <c r="R1970" s="18">
        <v>0.62334490740740744</v>
      </c>
      <c r="S1970" s="13" t="s">
        <v>8</v>
      </c>
      <c r="T1970" s="34">
        <v>6</v>
      </c>
      <c r="U1970" s="13"/>
    </row>
    <row r="1971" spans="1:21" hidden="1" x14ac:dyDescent="0.25">
      <c r="A1971">
        <v>3025855</v>
      </c>
      <c r="B1971" s="1">
        <v>42941</v>
      </c>
      <c r="C1971" s="2">
        <v>0.60601851851851851</v>
      </c>
      <c r="D1971" s="2">
        <v>0.60782407407407413</v>
      </c>
      <c r="E1971" t="str">
        <f>IF(LEN(telefony3[[#This Row],[nr]])=7,"stacjonarny",IF(LEN(telefony3[[#This Row],[nr]])=8,"komórkowy","zagraniczne"))</f>
        <v>stacjonarny</v>
      </c>
      <c r="F19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71" s="11">
        <v>3776937</v>
      </c>
      <c r="P1971" s="20">
        <v>42919</v>
      </c>
      <c r="Q1971" s="21">
        <v>0.61767361111111108</v>
      </c>
      <c r="R1971" s="21">
        <v>0.6234143518518519</v>
      </c>
      <c r="S1971" s="11" t="s">
        <v>9</v>
      </c>
      <c r="T1971" s="35">
        <v>9</v>
      </c>
      <c r="U1971" s="11"/>
    </row>
    <row r="1972" spans="1:21" hidden="1" x14ac:dyDescent="0.25">
      <c r="A1972">
        <v>4002406</v>
      </c>
      <c r="B1972" s="1">
        <v>42922</v>
      </c>
      <c r="C1972" s="2">
        <v>0.60247685185185185</v>
      </c>
      <c r="D1972" s="2">
        <v>0.60782407407407413</v>
      </c>
      <c r="E1972" t="str">
        <f>IF(LEN(telefony3[[#This Row],[nr]])=7,"stacjonarny",IF(LEN(telefony3[[#This Row],[nr]])=8,"komórkowy","zagraniczne"))</f>
        <v>stacjonarny</v>
      </c>
      <c r="F19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72" s="13">
        <v>9697189</v>
      </c>
      <c r="P1972" s="17">
        <v>42921</v>
      </c>
      <c r="Q1972" s="18">
        <v>0.62251157407407409</v>
      </c>
      <c r="R1972" s="18">
        <v>0.6234143518518519</v>
      </c>
      <c r="S1972" s="13" t="s">
        <v>9</v>
      </c>
      <c r="T1972" s="34">
        <v>2</v>
      </c>
      <c r="U1972" s="13"/>
    </row>
    <row r="1973" spans="1:21" hidden="1" x14ac:dyDescent="0.25">
      <c r="A1973">
        <v>7211782</v>
      </c>
      <c r="B1973" s="1">
        <v>42929</v>
      </c>
      <c r="C1973" s="2">
        <v>0.60773148148148148</v>
      </c>
      <c r="D1973" s="2">
        <v>0.60799768518518515</v>
      </c>
      <c r="E1973" t="str">
        <f>IF(LEN(telefony3[[#This Row],[nr]])=7,"stacjonarny",IF(LEN(telefony3[[#This Row],[nr]])=8,"komórkowy","zagraniczne"))</f>
        <v>stacjonarny</v>
      </c>
      <c r="F19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973" s="11">
        <v>1223943</v>
      </c>
      <c r="P1973" s="20">
        <v>42923</v>
      </c>
      <c r="Q1973" s="21">
        <v>0.61412037037037037</v>
      </c>
      <c r="R1973" s="21">
        <v>0.62342592592592594</v>
      </c>
      <c r="S1973" s="11" t="s">
        <v>9</v>
      </c>
      <c r="T1973" s="35">
        <v>14</v>
      </c>
      <c r="U1973" s="11"/>
    </row>
    <row r="1974" spans="1:21" hidden="1" x14ac:dyDescent="0.25">
      <c r="A1974">
        <v>7795911</v>
      </c>
      <c r="B1974" s="1">
        <v>42928</v>
      </c>
      <c r="C1974" s="2">
        <v>0.60528935185185184</v>
      </c>
      <c r="D1974" s="2">
        <v>0.60805555555555557</v>
      </c>
      <c r="E1974" t="str">
        <f>IF(LEN(telefony3[[#This Row],[nr]])=7,"stacjonarny",IF(LEN(telefony3[[#This Row],[nr]])=8,"komórkowy","zagraniczne"))</f>
        <v>stacjonarny</v>
      </c>
      <c r="F19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74" s="13">
        <v>4959594</v>
      </c>
      <c r="P1974" s="17">
        <v>42942</v>
      </c>
      <c r="Q1974" s="18">
        <v>0.61371527777777779</v>
      </c>
      <c r="R1974" s="18">
        <v>0.6235532407407407</v>
      </c>
      <c r="S1974" s="13" t="s">
        <v>9</v>
      </c>
      <c r="T1974" s="34">
        <v>15</v>
      </c>
      <c r="U1974" s="13"/>
    </row>
    <row r="1975" spans="1:21" hidden="1" x14ac:dyDescent="0.25">
      <c r="A1975">
        <v>3858766</v>
      </c>
      <c r="B1975" s="1">
        <v>42935</v>
      </c>
      <c r="C1975" s="2">
        <v>0.60624999999999996</v>
      </c>
      <c r="D1975" s="2">
        <v>0.6083912037037037</v>
      </c>
      <c r="E1975" t="str">
        <f>IF(LEN(telefony3[[#This Row],[nr]])=7,"stacjonarny",IF(LEN(telefony3[[#This Row],[nr]])=8,"komórkowy","zagraniczne"))</f>
        <v>stacjonarny</v>
      </c>
      <c r="F19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75" s="11">
        <v>7977726</v>
      </c>
      <c r="P1975" s="20">
        <v>42922</v>
      </c>
      <c r="Q1975" s="21">
        <v>0.6139930555555555</v>
      </c>
      <c r="R1975" s="21">
        <v>0.62364583333333334</v>
      </c>
      <c r="S1975" s="11" t="s">
        <v>9</v>
      </c>
      <c r="T1975" s="35">
        <v>14</v>
      </c>
      <c r="U1975" s="11"/>
    </row>
    <row r="1976" spans="1:21" hidden="1" x14ac:dyDescent="0.25">
      <c r="A1976">
        <v>39848401</v>
      </c>
      <c r="B1976" s="1">
        <v>42933</v>
      </c>
      <c r="C1976" s="2">
        <v>0.60783564814814817</v>
      </c>
      <c r="D1976" s="2">
        <v>0.60846064814814815</v>
      </c>
      <c r="E1976" t="str">
        <f>IF(LEN(telefony3[[#This Row],[nr]])=7,"stacjonarny",IF(LEN(telefony3[[#This Row],[nr]])=8,"komórkowy","zagraniczne"))</f>
        <v>komórkowy</v>
      </c>
      <c r="F19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1976" s="13">
        <v>6161675</v>
      </c>
      <c r="P1976" s="17">
        <v>42919</v>
      </c>
      <c r="Q1976" s="18">
        <v>0.61449074074074073</v>
      </c>
      <c r="R1976" s="18">
        <v>0.62415509259259261</v>
      </c>
      <c r="S1976" s="13" t="s">
        <v>9</v>
      </c>
      <c r="T1976" s="34">
        <v>14</v>
      </c>
      <c r="U1976" s="13"/>
    </row>
    <row r="1977" spans="1:21" hidden="1" x14ac:dyDescent="0.25">
      <c r="A1977">
        <v>93696449</v>
      </c>
      <c r="B1977" s="1">
        <v>42927</v>
      </c>
      <c r="C1977" s="2">
        <v>0.60077546296296291</v>
      </c>
      <c r="D1977" s="2">
        <v>0.60853009259259261</v>
      </c>
      <c r="E1977" t="str">
        <f>IF(LEN(telefony3[[#This Row],[nr]])=7,"stacjonarny",IF(LEN(telefony3[[#This Row],[nr]])=8,"komórkowy","zagraniczne"))</f>
        <v>komórkowy</v>
      </c>
      <c r="F19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77" s="11">
        <v>3861280</v>
      </c>
      <c r="P1977" s="20">
        <v>42937</v>
      </c>
      <c r="Q1977" s="21">
        <v>0.6147569444444444</v>
      </c>
      <c r="R1977" s="21">
        <v>0.62420138888888888</v>
      </c>
      <c r="S1977" s="11" t="s">
        <v>9</v>
      </c>
      <c r="T1977" s="35">
        <v>14</v>
      </c>
      <c r="U1977" s="11"/>
    </row>
    <row r="1978" spans="1:21" hidden="1" x14ac:dyDescent="0.25">
      <c r="A1978">
        <v>1475165</v>
      </c>
      <c r="B1978" s="1">
        <v>42947</v>
      </c>
      <c r="C1978" s="2">
        <v>0.60197916666666662</v>
      </c>
      <c r="D1978" s="2">
        <v>0.60856481481481484</v>
      </c>
      <c r="E1978" t="str">
        <f>IF(LEN(telefony3[[#This Row],[nr]])=7,"stacjonarny",IF(LEN(telefony3[[#This Row],[nr]])=8,"komórkowy","zagraniczne"))</f>
        <v>stacjonarny</v>
      </c>
      <c r="F19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978" s="13">
        <v>96736796</v>
      </c>
      <c r="P1978" s="17">
        <v>42947</v>
      </c>
      <c r="Q1978" s="18">
        <v>0.61524305555555558</v>
      </c>
      <c r="R1978" s="18">
        <v>0.62432870370370375</v>
      </c>
      <c r="S1978" s="13" t="s">
        <v>8</v>
      </c>
      <c r="T1978" s="34">
        <v>14</v>
      </c>
      <c r="U1978" s="13"/>
    </row>
    <row r="1979" spans="1:21" hidden="1" x14ac:dyDescent="0.25">
      <c r="A1979">
        <v>12687991</v>
      </c>
      <c r="B1979" s="1">
        <v>42921</v>
      </c>
      <c r="C1979" s="2">
        <v>0.60660879629629627</v>
      </c>
      <c r="D1979" s="2">
        <v>0.6086921296296296</v>
      </c>
      <c r="E1979" t="str">
        <f>IF(LEN(telefony3[[#This Row],[nr]])=7,"stacjonarny",IF(LEN(telefony3[[#This Row],[nr]])=8,"komórkowy","zagraniczne"))</f>
        <v>komórkowy</v>
      </c>
      <c r="F19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79" s="11">
        <v>8667012</v>
      </c>
      <c r="P1979" s="20">
        <v>42944</v>
      </c>
      <c r="Q1979" s="21">
        <v>0.62204861111111109</v>
      </c>
      <c r="R1979" s="21">
        <v>0.62440972222222224</v>
      </c>
      <c r="S1979" s="11" t="s">
        <v>9</v>
      </c>
      <c r="T1979" s="35">
        <v>4</v>
      </c>
      <c r="U1979" s="11"/>
    </row>
    <row r="1980" spans="1:21" hidden="1" x14ac:dyDescent="0.25">
      <c r="A1980">
        <v>2723614</v>
      </c>
      <c r="B1980" s="1">
        <v>42937</v>
      </c>
      <c r="C1980" s="2">
        <v>0.60465277777777782</v>
      </c>
      <c r="D1980" s="2">
        <v>0.60886574074074074</v>
      </c>
      <c r="E1980" t="str">
        <f>IF(LEN(telefony3[[#This Row],[nr]])=7,"stacjonarny",IF(LEN(telefony3[[#This Row],[nr]])=8,"komórkowy","zagraniczne"))</f>
        <v>stacjonarny</v>
      </c>
      <c r="F19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80" s="13">
        <v>7883595</v>
      </c>
      <c r="P1980" s="17">
        <v>42941</v>
      </c>
      <c r="Q1980" s="18">
        <v>0.62149305555555556</v>
      </c>
      <c r="R1980" s="18">
        <v>0.624537037037037</v>
      </c>
      <c r="S1980" s="13" t="s">
        <v>9</v>
      </c>
      <c r="T1980" s="34">
        <v>5</v>
      </c>
      <c r="U1980" s="13"/>
    </row>
    <row r="1981" spans="1:21" hidden="1" x14ac:dyDescent="0.25">
      <c r="A1981">
        <v>2412611</v>
      </c>
      <c r="B1981" s="1">
        <v>42928</v>
      </c>
      <c r="C1981" s="2">
        <v>0.60065972222222219</v>
      </c>
      <c r="D1981" s="2">
        <v>0.60902777777777772</v>
      </c>
      <c r="E1981" t="str">
        <f>IF(LEN(telefony3[[#This Row],[nr]])=7,"stacjonarny",IF(LEN(telefony3[[#This Row],[nr]])=8,"komórkowy","zagraniczne"))</f>
        <v>stacjonarny</v>
      </c>
      <c r="F19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81" s="11">
        <v>7219884</v>
      </c>
      <c r="P1981" s="20">
        <v>42922</v>
      </c>
      <c r="Q1981" s="21">
        <v>0.61871527777777779</v>
      </c>
      <c r="R1981" s="21">
        <v>0.62458333333333338</v>
      </c>
      <c r="S1981" s="11" t="s">
        <v>9</v>
      </c>
      <c r="T1981" s="35">
        <v>9</v>
      </c>
      <c r="U1981" s="11"/>
    </row>
    <row r="1982" spans="1:21" hidden="1" x14ac:dyDescent="0.25">
      <c r="A1982">
        <v>7473804</v>
      </c>
      <c r="B1982" s="1">
        <v>42934</v>
      </c>
      <c r="C1982" s="2">
        <v>0.60268518518518521</v>
      </c>
      <c r="D1982" s="2">
        <v>0.60929398148148151</v>
      </c>
      <c r="E1982" t="str">
        <f>IF(LEN(telefony3[[#This Row],[nr]])=7,"stacjonarny",IF(LEN(telefony3[[#This Row],[nr]])=8,"komórkowy","zagraniczne"))</f>
        <v>stacjonarny</v>
      </c>
      <c r="F19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1982" s="13">
        <v>1316116</v>
      </c>
      <c r="P1982" s="17">
        <v>42935</v>
      </c>
      <c r="Q1982" s="18">
        <v>0.62394675925925924</v>
      </c>
      <c r="R1982" s="18">
        <v>0.62461805555555561</v>
      </c>
      <c r="S1982" s="13" t="s">
        <v>9</v>
      </c>
      <c r="T1982" s="34">
        <v>1</v>
      </c>
      <c r="U1982" s="13"/>
    </row>
    <row r="1983" spans="1:21" hidden="1" x14ac:dyDescent="0.25">
      <c r="A1983">
        <v>62016185</v>
      </c>
      <c r="B1983" s="1">
        <v>42922</v>
      </c>
      <c r="C1983" s="2">
        <v>0.60146990740740736</v>
      </c>
      <c r="D1983" s="2">
        <v>0.60932870370370373</v>
      </c>
      <c r="E1983" t="str">
        <f>IF(LEN(telefony3[[#This Row],[nr]])=7,"stacjonarny",IF(LEN(telefony3[[#This Row],[nr]])=8,"komórkowy","zagraniczne"))</f>
        <v>komórkowy</v>
      </c>
      <c r="F19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83" s="11">
        <v>3429335</v>
      </c>
      <c r="P1983" s="20">
        <v>42929</v>
      </c>
      <c r="Q1983" s="21">
        <v>0.61346064814814816</v>
      </c>
      <c r="R1983" s="21">
        <v>0.62468749999999995</v>
      </c>
      <c r="S1983" s="11" t="s">
        <v>9</v>
      </c>
      <c r="T1983" s="35">
        <v>17</v>
      </c>
      <c r="U1983" s="11"/>
    </row>
    <row r="1984" spans="1:21" hidden="1" x14ac:dyDescent="0.25">
      <c r="A1984">
        <v>8136309</v>
      </c>
      <c r="B1984" s="1">
        <v>42942</v>
      </c>
      <c r="C1984" s="2">
        <v>0.59876157407407404</v>
      </c>
      <c r="D1984" s="2">
        <v>0.60951388888888891</v>
      </c>
      <c r="E1984" t="str">
        <f>IF(LEN(telefony3[[#This Row],[nr]])=7,"stacjonarny",IF(LEN(telefony3[[#This Row],[nr]])=8,"komórkowy","zagraniczne"))</f>
        <v>stacjonarny</v>
      </c>
      <c r="F19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1984" s="13">
        <v>52391912</v>
      </c>
      <c r="P1984" s="17">
        <v>42927</v>
      </c>
      <c r="Q1984" s="18">
        <v>0.62067129629629625</v>
      </c>
      <c r="R1984" s="18">
        <v>0.62475694444444441</v>
      </c>
      <c r="S1984" s="13" t="s">
        <v>8</v>
      </c>
      <c r="T1984" s="34">
        <v>6</v>
      </c>
      <c r="U1984" s="13"/>
    </row>
    <row r="1985" spans="1:21" hidden="1" x14ac:dyDescent="0.25">
      <c r="A1985">
        <v>5349562</v>
      </c>
      <c r="B1985" s="1">
        <v>42926</v>
      </c>
      <c r="C1985" s="2">
        <v>0.60041666666666671</v>
      </c>
      <c r="D1985" s="2">
        <v>0.6095949074074074</v>
      </c>
      <c r="E1985" t="str">
        <f>IF(LEN(telefony3[[#This Row],[nr]])=7,"stacjonarny",IF(LEN(telefony3[[#This Row],[nr]])=8,"komórkowy","zagraniczne"))</f>
        <v>stacjonarny</v>
      </c>
      <c r="F19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1985" s="11">
        <v>67748426</v>
      </c>
      <c r="P1985" s="20">
        <v>42936</v>
      </c>
      <c r="Q1985" s="21">
        <v>0.61535879629629631</v>
      </c>
      <c r="R1985" s="21">
        <v>0.62503472222222223</v>
      </c>
      <c r="S1985" s="11" t="s">
        <v>8</v>
      </c>
      <c r="T1985" s="35">
        <v>14</v>
      </c>
      <c r="U1985" s="11"/>
    </row>
    <row r="1986" spans="1:21" hidden="1" x14ac:dyDescent="0.25">
      <c r="A1986">
        <v>5199929</v>
      </c>
      <c r="B1986" s="1">
        <v>42933</v>
      </c>
      <c r="C1986" s="2">
        <v>0.60083333333333333</v>
      </c>
      <c r="D1986" s="2">
        <v>0.60971064814814813</v>
      </c>
      <c r="E1986" t="str">
        <f>IF(LEN(telefony3[[#This Row],[nr]])=7,"stacjonarny",IF(LEN(telefony3[[#This Row],[nr]])=8,"komórkowy","zagraniczne"))</f>
        <v>stacjonarny</v>
      </c>
      <c r="F19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86" s="13">
        <v>5372125</v>
      </c>
      <c r="P1986" s="17">
        <v>42930</v>
      </c>
      <c r="Q1986" s="18">
        <v>0.62517361111111114</v>
      </c>
      <c r="R1986" s="18">
        <v>0.62518518518518518</v>
      </c>
      <c r="S1986" s="13" t="s">
        <v>9</v>
      </c>
      <c r="T1986" s="34">
        <v>1</v>
      </c>
      <c r="U1986" s="13"/>
    </row>
    <row r="1987" spans="1:21" hidden="1" x14ac:dyDescent="0.25">
      <c r="A1987">
        <v>9905075</v>
      </c>
      <c r="B1987" s="1">
        <v>42936</v>
      </c>
      <c r="C1987" s="2">
        <v>0.60693287037037036</v>
      </c>
      <c r="D1987" s="2">
        <v>0.61001157407407403</v>
      </c>
      <c r="E1987" t="str">
        <f>IF(LEN(telefony3[[#This Row],[nr]])=7,"stacjonarny",IF(LEN(telefony3[[#This Row],[nr]])=8,"komórkowy","zagraniczne"))</f>
        <v>stacjonarny</v>
      </c>
      <c r="F19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  <c r="O1987" s="11">
        <v>4376637</v>
      </c>
      <c r="P1987" s="20">
        <v>42936</v>
      </c>
      <c r="Q1987" s="21">
        <v>0.61559027777777775</v>
      </c>
      <c r="R1987" s="21">
        <v>0.62532407407407409</v>
      </c>
      <c r="S1987" s="11" t="s">
        <v>9</v>
      </c>
      <c r="T1987" s="35">
        <v>15</v>
      </c>
      <c r="U1987" s="11"/>
    </row>
    <row r="1988" spans="1:21" hidden="1" x14ac:dyDescent="0.25">
      <c r="A1988">
        <v>9600226</v>
      </c>
      <c r="B1988" s="1">
        <v>42923</v>
      </c>
      <c r="C1988" s="2">
        <v>0.60758101851851853</v>
      </c>
      <c r="D1988" s="2">
        <v>0.61008101851851848</v>
      </c>
      <c r="E1988" t="str">
        <f>IF(LEN(telefony3[[#This Row],[nr]])=7,"stacjonarny",IF(LEN(telefony3[[#This Row],[nr]])=8,"komórkowy","zagraniczne"))</f>
        <v>stacjonarny</v>
      </c>
      <c r="F19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88" s="13">
        <v>9287211</v>
      </c>
      <c r="P1988" s="17">
        <v>42929</v>
      </c>
      <c r="Q1988" s="18">
        <v>0.62178240740740742</v>
      </c>
      <c r="R1988" s="18">
        <v>0.62540509259259258</v>
      </c>
      <c r="S1988" s="13" t="s">
        <v>9</v>
      </c>
      <c r="T1988" s="34">
        <v>6</v>
      </c>
      <c r="U1988" s="13"/>
    </row>
    <row r="1989" spans="1:21" hidden="1" x14ac:dyDescent="0.25">
      <c r="A1989">
        <v>9941776</v>
      </c>
      <c r="B1989" s="1">
        <v>42944</v>
      </c>
      <c r="C1989" s="2">
        <v>0.60745370370370366</v>
      </c>
      <c r="D1989" s="2">
        <v>0.61017361111111112</v>
      </c>
      <c r="E1989" t="str">
        <f>IF(LEN(telefony3[[#This Row],[nr]])=7,"stacjonarny",IF(LEN(telefony3[[#This Row],[nr]])=8,"komórkowy","zagraniczne"))</f>
        <v>stacjonarny</v>
      </c>
      <c r="F19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89" s="11">
        <v>7421094</v>
      </c>
      <c r="P1989" s="20">
        <v>42943</v>
      </c>
      <c r="Q1989" s="21">
        <v>0.62206018518518513</v>
      </c>
      <c r="R1989" s="21">
        <v>0.62554398148148149</v>
      </c>
      <c r="S1989" s="11" t="s">
        <v>9</v>
      </c>
      <c r="T1989" s="35">
        <v>6</v>
      </c>
      <c r="U1989" s="11"/>
    </row>
    <row r="1990" spans="1:21" hidden="1" x14ac:dyDescent="0.25">
      <c r="A1990">
        <v>41852472</v>
      </c>
      <c r="B1990" s="1">
        <v>42935</v>
      </c>
      <c r="C1990" s="2">
        <v>0.60868055555555556</v>
      </c>
      <c r="D1990" s="2">
        <v>0.61019675925925931</v>
      </c>
      <c r="E1990" t="str">
        <f>IF(LEN(telefony3[[#This Row],[nr]])=7,"stacjonarny",IF(LEN(telefony3[[#This Row],[nr]])=8,"komórkowy","zagraniczne"))</f>
        <v>komórkowy</v>
      </c>
      <c r="F19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1990" s="13">
        <v>4272221</v>
      </c>
      <c r="P1990" s="17">
        <v>42940</v>
      </c>
      <c r="Q1990" s="18">
        <v>0.62152777777777779</v>
      </c>
      <c r="R1990" s="18">
        <v>0.62572916666666667</v>
      </c>
      <c r="S1990" s="13" t="s">
        <v>9</v>
      </c>
      <c r="T1990" s="34">
        <v>7</v>
      </c>
      <c r="U1990" s="13"/>
    </row>
    <row r="1991" spans="1:21" hidden="1" x14ac:dyDescent="0.25">
      <c r="A1991">
        <v>6175467</v>
      </c>
      <c r="B1991" s="1">
        <v>42937</v>
      </c>
      <c r="C1991" s="2">
        <v>0.60185185185185186</v>
      </c>
      <c r="D1991" s="2">
        <v>0.61021990740740739</v>
      </c>
      <c r="E1991" t="str">
        <f>IF(LEN(telefony3[[#This Row],[nr]])=7,"stacjonarny",IF(LEN(telefony3[[#This Row],[nr]])=8,"komórkowy","zagraniczne"))</f>
        <v>stacjonarny</v>
      </c>
      <c r="F19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1991" s="11">
        <v>8487003</v>
      </c>
      <c r="P1991" s="20">
        <v>42935</v>
      </c>
      <c r="Q1991" s="21">
        <v>0.61648148148148152</v>
      </c>
      <c r="R1991" s="21">
        <v>0.62589120370370366</v>
      </c>
      <c r="S1991" s="11" t="s">
        <v>9</v>
      </c>
      <c r="T1991" s="35">
        <v>14</v>
      </c>
      <c r="U1991" s="11"/>
    </row>
    <row r="1992" spans="1:21" hidden="1" x14ac:dyDescent="0.25">
      <c r="A1992">
        <v>5980925</v>
      </c>
      <c r="B1992" s="1">
        <v>42936</v>
      </c>
      <c r="C1992" s="2">
        <v>0.60282407407407412</v>
      </c>
      <c r="D1992" s="2">
        <v>0.61041666666666672</v>
      </c>
      <c r="E1992" t="str">
        <f>IF(LEN(telefony3[[#This Row],[nr]])=7,"stacjonarny",IF(LEN(telefony3[[#This Row],[nr]])=8,"komórkowy","zagraniczne"))</f>
        <v>stacjonarny</v>
      </c>
      <c r="F19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992" s="13">
        <v>6158527</v>
      </c>
      <c r="P1992" s="17">
        <v>42928</v>
      </c>
      <c r="Q1992" s="18">
        <v>0.62449074074074074</v>
      </c>
      <c r="R1992" s="18">
        <v>0.62653935185185183</v>
      </c>
      <c r="S1992" s="13" t="s">
        <v>9</v>
      </c>
      <c r="T1992" s="34">
        <v>3</v>
      </c>
      <c r="U1992" s="13"/>
    </row>
    <row r="1993" spans="1:21" hidden="1" x14ac:dyDescent="0.25">
      <c r="A1993">
        <v>5446203</v>
      </c>
      <c r="B1993" s="1">
        <v>42947</v>
      </c>
      <c r="C1993" s="2">
        <v>0.60825231481481479</v>
      </c>
      <c r="D1993" s="2">
        <v>0.61048611111111106</v>
      </c>
      <c r="E1993" t="str">
        <f>IF(LEN(telefony3[[#This Row],[nr]])=7,"stacjonarny",IF(LEN(telefony3[[#This Row],[nr]])=8,"komórkowy","zagraniczne"))</f>
        <v>stacjonarny</v>
      </c>
      <c r="F19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93" s="11">
        <v>2514802</v>
      </c>
      <c r="P1993" s="20">
        <v>42920</v>
      </c>
      <c r="Q1993" s="21">
        <v>0.6186342592592593</v>
      </c>
      <c r="R1993" s="21">
        <v>0.6265856481481481</v>
      </c>
      <c r="S1993" s="11" t="s">
        <v>9</v>
      </c>
      <c r="T1993" s="35">
        <v>12</v>
      </c>
      <c r="U1993" s="11"/>
    </row>
    <row r="1994" spans="1:21" hidden="1" x14ac:dyDescent="0.25">
      <c r="A1994">
        <v>91208799</v>
      </c>
      <c r="B1994" s="1">
        <v>42929</v>
      </c>
      <c r="C1994" s="2">
        <v>0.60311342592592587</v>
      </c>
      <c r="D1994" s="2">
        <v>0.61048611111111106</v>
      </c>
      <c r="E1994" t="str">
        <f>IF(LEN(telefony3[[#This Row],[nr]])=7,"stacjonarny",IF(LEN(telefony3[[#This Row],[nr]])=8,"komórkowy","zagraniczne"))</f>
        <v>komórkowy</v>
      </c>
      <c r="F19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1994" s="13">
        <v>42722517</v>
      </c>
      <c r="P1994" s="17">
        <v>42921</v>
      </c>
      <c r="Q1994" s="18">
        <v>0.62094907407407407</v>
      </c>
      <c r="R1994" s="18">
        <v>0.62687499999999996</v>
      </c>
      <c r="S1994" s="13" t="s">
        <v>8</v>
      </c>
      <c r="T1994" s="34">
        <v>9</v>
      </c>
      <c r="U1994" s="13"/>
    </row>
    <row r="1995" spans="1:21" hidden="1" x14ac:dyDescent="0.25">
      <c r="A1995">
        <v>6060835</v>
      </c>
      <c r="B1995" s="1">
        <v>42942</v>
      </c>
      <c r="C1995" s="2">
        <v>0.60623842592592592</v>
      </c>
      <c r="D1995" s="2">
        <v>0.61055555555555552</v>
      </c>
      <c r="E1995" t="str">
        <f>IF(LEN(telefony3[[#This Row],[nr]])=7,"stacjonarny",IF(LEN(telefony3[[#This Row],[nr]])=8,"komórkowy","zagraniczne"))</f>
        <v>stacjonarny</v>
      </c>
      <c r="F19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1995" s="11">
        <v>6801890</v>
      </c>
      <c r="P1995" s="20">
        <v>42942</v>
      </c>
      <c r="Q1995" s="21">
        <v>0.62467592592592591</v>
      </c>
      <c r="R1995" s="21">
        <v>0.62690972222222219</v>
      </c>
      <c r="S1995" s="11" t="s">
        <v>9</v>
      </c>
      <c r="T1995" s="35">
        <v>4</v>
      </c>
      <c r="U1995" s="11"/>
    </row>
    <row r="1996" spans="1:21" hidden="1" x14ac:dyDescent="0.25">
      <c r="A1996">
        <v>5893512</v>
      </c>
      <c r="B1996" s="1">
        <v>42926</v>
      </c>
      <c r="C1996" s="2">
        <v>0.60517361111111112</v>
      </c>
      <c r="D1996" s="2">
        <v>0.61063657407407412</v>
      </c>
      <c r="E1996" t="str">
        <f>IF(LEN(telefony3[[#This Row],[nr]])=7,"stacjonarny",IF(LEN(telefony3[[#This Row],[nr]])=8,"komórkowy","zagraniczne"))</f>
        <v>stacjonarny</v>
      </c>
      <c r="F19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1996" s="13">
        <v>4860618</v>
      </c>
      <c r="P1996" s="17">
        <v>42922</v>
      </c>
      <c r="Q1996" s="18">
        <v>0.62396990740740743</v>
      </c>
      <c r="R1996" s="18">
        <v>0.62693287037037038</v>
      </c>
      <c r="S1996" s="13" t="s">
        <v>9</v>
      </c>
      <c r="T1996" s="34">
        <v>5</v>
      </c>
      <c r="U1996" s="13"/>
    </row>
    <row r="1997" spans="1:21" hidden="1" x14ac:dyDescent="0.25">
      <c r="A1997">
        <v>7865609</v>
      </c>
      <c r="B1997" s="1">
        <v>42943</v>
      </c>
      <c r="C1997" s="2">
        <v>0.60826388888888894</v>
      </c>
      <c r="D1997" s="2">
        <v>0.61071759259259262</v>
      </c>
      <c r="E1997" t="str">
        <f>IF(LEN(telefony3[[#This Row],[nr]])=7,"stacjonarny",IF(LEN(telefony3[[#This Row],[nr]])=8,"komórkowy","zagraniczne"))</f>
        <v>stacjonarny</v>
      </c>
      <c r="F19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1997" s="11">
        <v>4174785</v>
      </c>
      <c r="P1997" s="20">
        <v>42919</v>
      </c>
      <c r="Q1997" s="21">
        <v>0.61624999999999996</v>
      </c>
      <c r="R1997" s="21">
        <v>0.62702546296296291</v>
      </c>
      <c r="S1997" s="11" t="s">
        <v>9</v>
      </c>
      <c r="T1997" s="35">
        <v>16</v>
      </c>
      <c r="U1997" s="11"/>
    </row>
    <row r="1998" spans="1:21" hidden="1" x14ac:dyDescent="0.25">
      <c r="A1998">
        <v>7226610</v>
      </c>
      <c r="B1998" s="1">
        <v>42940</v>
      </c>
      <c r="C1998" s="2">
        <v>0.6005787037037037</v>
      </c>
      <c r="D1998" s="2">
        <v>0.6107407407407407</v>
      </c>
      <c r="E1998" t="str">
        <f>IF(LEN(telefony3[[#This Row],[nr]])=7,"stacjonarny",IF(LEN(telefony3[[#This Row],[nr]])=8,"komórkowy","zagraniczne"))</f>
        <v>stacjonarny</v>
      </c>
      <c r="F19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1998" s="13">
        <v>1035023</v>
      </c>
      <c r="P1998" s="17">
        <v>42947</v>
      </c>
      <c r="Q1998" s="18">
        <v>0.61821759259259257</v>
      </c>
      <c r="R1998" s="18">
        <v>0.62706018518518514</v>
      </c>
      <c r="S1998" s="13" t="s">
        <v>9</v>
      </c>
      <c r="T1998" s="34">
        <v>13</v>
      </c>
      <c r="U1998" s="13"/>
    </row>
    <row r="1999" spans="1:21" hidden="1" x14ac:dyDescent="0.25">
      <c r="A1999">
        <v>4303543625</v>
      </c>
      <c r="B1999" s="1">
        <v>42935</v>
      </c>
      <c r="C1999" s="2">
        <v>0.60291666666666666</v>
      </c>
      <c r="D1999" s="2">
        <v>0.61086805555555557</v>
      </c>
      <c r="E1999" t="str">
        <f>IF(LEN(telefony3[[#This Row],[nr]])=7,"stacjonarny",IF(LEN(telefony3[[#This Row],[nr]])=8,"komórkowy","zagraniczne"))</f>
        <v>zagraniczne</v>
      </c>
      <c r="F19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1999" s="11">
        <v>7795911</v>
      </c>
      <c r="P1999" s="20">
        <v>42921</v>
      </c>
      <c r="Q1999" s="21">
        <v>0.62047453703703703</v>
      </c>
      <c r="R1999" s="21">
        <v>0.62715277777777778</v>
      </c>
      <c r="S1999" s="11" t="s">
        <v>9</v>
      </c>
      <c r="T1999" s="35">
        <v>10</v>
      </c>
      <c r="U1999" s="11"/>
    </row>
    <row r="2000" spans="1:21" hidden="1" x14ac:dyDescent="0.25">
      <c r="A2000">
        <v>8773356</v>
      </c>
      <c r="B2000" s="1">
        <v>42941</v>
      </c>
      <c r="C2000" s="2">
        <v>0.60879629629629628</v>
      </c>
      <c r="D2000" s="2">
        <v>0.61106481481481478</v>
      </c>
      <c r="E2000" t="str">
        <f>IF(LEN(telefony3[[#This Row],[nr]])=7,"stacjonarny",IF(LEN(telefony3[[#This Row],[nr]])=8,"komórkowy","zagraniczne"))</f>
        <v>stacjonarny</v>
      </c>
      <c r="F20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000" s="13">
        <v>3206241</v>
      </c>
      <c r="P2000" s="17">
        <v>42929</v>
      </c>
      <c r="Q2000" s="18">
        <v>0.61614583333333328</v>
      </c>
      <c r="R2000" s="18">
        <v>0.62736111111111115</v>
      </c>
      <c r="S2000" s="13" t="s">
        <v>9</v>
      </c>
      <c r="T2000" s="34">
        <v>17</v>
      </c>
      <c r="U2000" s="13"/>
    </row>
    <row r="2001" spans="1:21" hidden="1" x14ac:dyDescent="0.25">
      <c r="A2001">
        <v>76099906</v>
      </c>
      <c r="B2001" s="1">
        <v>42923</v>
      </c>
      <c r="C2001" s="2">
        <v>0.6004976851851852</v>
      </c>
      <c r="D2001" s="2">
        <v>0.61106481481481478</v>
      </c>
      <c r="E2001" t="str">
        <f>IF(LEN(telefony3[[#This Row],[nr]])=7,"stacjonarny",IF(LEN(telefony3[[#This Row],[nr]])=8,"komórkowy","zagraniczne"))</f>
        <v>komórkowy</v>
      </c>
      <c r="F20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001" s="11">
        <v>1439114</v>
      </c>
      <c r="P2001" s="20">
        <v>42921</v>
      </c>
      <c r="Q2001" s="21">
        <v>0.62589120370370366</v>
      </c>
      <c r="R2001" s="21">
        <v>0.62774305555555554</v>
      </c>
      <c r="S2001" s="11" t="s">
        <v>9</v>
      </c>
      <c r="T2001" s="35">
        <v>3</v>
      </c>
      <c r="U2001" s="11"/>
    </row>
    <row r="2002" spans="1:21" hidden="1" x14ac:dyDescent="0.25">
      <c r="A2002">
        <v>54586484</v>
      </c>
      <c r="B2002" s="1">
        <v>42919</v>
      </c>
      <c r="C2002" s="2">
        <v>0.60753472222222227</v>
      </c>
      <c r="D2002" s="2">
        <v>0.61120370370370369</v>
      </c>
      <c r="E2002" t="str">
        <f>IF(LEN(telefony3[[#This Row],[nr]])=7,"stacjonarny",IF(LEN(telefony3[[#This Row],[nr]])=8,"komórkowy","zagraniczne"))</f>
        <v>komórkowy</v>
      </c>
      <c r="F20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002" s="13">
        <v>7622848</v>
      </c>
      <c r="P2002" s="17">
        <v>42941</v>
      </c>
      <c r="Q2002" s="18">
        <v>0.62008101851851849</v>
      </c>
      <c r="R2002" s="18">
        <v>0.62776620370370373</v>
      </c>
      <c r="S2002" s="13" t="s">
        <v>9</v>
      </c>
      <c r="T2002" s="34">
        <v>12</v>
      </c>
      <c r="U2002" s="13"/>
    </row>
    <row r="2003" spans="1:21" hidden="1" x14ac:dyDescent="0.25">
      <c r="A2003">
        <v>8984769</v>
      </c>
      <c r="B2003" s="1">
        <v>42934</v>
      </c>
      <c r="C2003" s="2">
        <v>0.60932870370370373</v>
      </c>
      <c r="D2003" s="2">
        <v>0.61124999999999996</v>
      </c>
      <c r="E2003" t="str">
        <f>IF(LEN(telefony3[[#This Row],[nr]])=7,"stacjonarny",IF(LEN(telefony3[[#This Row],[nr]])=8,"komórkowy","zagraniczne"))</f>
        <v>stacjonarny</v>
      </c>
      <c r="F20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003" s="11">
        <v>6729705</v>
      </c>
      <c r="P2003" s="20">
        <v>42930</v>
      </c>
      <c r="Q2003" s="21">
        <v>0.62111111111111106</v>
      </c>
      <c r="R2003" s="21">
        <v>0.62814814814814812</v>
      </c>
      <c r="S2003" s="11" t="s">
        <v>9</v>
      </c>
      <c r="T2003" s="35">
        <v>11</v>
      </c>
      <c r="U2003" s="11"/>
    </row>
    <row r="2004" spans="1:21" hidden="1" x14ac:dyDescent="0.25">
      <c r="A2004">
        <v>4328583</v>
      </c>
      <c r="B2004" s="1">
        <v>42921</v>
      </c>
      <c r="C2004" s="2">
        <v>0.60927083333333332</v>
      </c>
      <c r="D2004" s="2">
        <v>0.61127314814814815</v>
      </c>
      <c r="E2004" t="str">
        <f>IF(LEN(telefony3[[#This Row],[nr]])=7,"stacjonarny",IF(LEN(telefony3[[#This Row],[nr]])=8,"komórkowy","zagraniczne"))</f>
        <v>stacjonarny</v>
      </c>
      <c r="F20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004" s="13">
        <v>97953696</v>
      </c>
      <c r="P2004" s="17">
        <v>42933</v>
      </c>
      <c r="Q2004" s="18">
        <v>0.62657407407407406</v>
      </c>
      <c r="R2004" s="18">
        <v>0.62818287037037035</v>
      </c>
      <c r="S2004" s="13" t="s">
        <v>8</v>
      </c>
      <c r="T2004" s="34">
        <v>3</v>
      </c>
      <c r="U2004" s="13"/>
    </row>
    <row r="2005" spans="1:21" hidden="1" x14ac:dyDescent="0.25">
      <c r="A2005">
        <v>8831940</v>
      </c>
      <c r="B2005" s="1">
        <v>42920</v>
      </c>
      <c r="C2005" s="2">
        <v>0.6066435185185185</v>
      </c>
      <c r="D2005" s="2">
        <v>0.61133101851851857</v>
      </c>
      <c r="E2005" t="str">
        <f>IF(LEN(telefony3[[#This Row],[nr]])=7,"stacjonarny",IF(LEN(telefony3[[#This Row],[nr]])=8,"komórkowy","zagraniczne"))</f>
        <v>stacjonarny</v>
      </c>
      <c r="F20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005" s="11">
        <v>9427353</v>
      </c>
      <c r="P2005" s="20">
        <v>42937</v>
      </c>
      <c r="Q2005" s="21">
        <v>0.62612268518518521</v>
      </c>
      <c r="R2005" s="21">
        <v>0.62835648148148149</v>
      </c>
      <c r="S2005" s="11" t="s">
        <v>9</v>
      </c>
      <c r="T2005" s="35">
        <v>4</v>
      </c>
      <c r="U2005" s="11"/>
    </row>
    <row r="2006" spans="1:21" hidden="1" x14ac:dyDescent="0.25">
      <c r="A2006">
        <v>7457716</v>
      </c>
      <c r="B2006" s="1">
        <v>42940</v>
      </c>
      <c r="C2006" s="2">
        <v>0.6068634259259259</v>
      </c>
      <c r="D2006" s="2">
        <v>0.61152777777777778</v>
      </c>
      <c r="E2006" t="str">
        <f>IF(LEN(telefony3[[#This Row],[nr]])=7,"stacjonarny",IF(LEN(telefony3[[#This Row],[nr]])=8,"komórkowy","zagraniczne"))</f>
        <v>stacjonarny</v>
      </c>
      <c r="F20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  <c r="O2006" s="13">
        <v>6401011</v>
      </c>
      <c r="P2006" s="17">
        <v>42947</v>
      </c>
      <c r="Q2006" s="18">
        <v>0.62693287037037038</v>
      </c>
      <c r="R2006" s="18">
        <v>0.62837962962962968</v>
      </c>
      <c r="S2006" s="13" t="s">
        <v>9</v>
      </c>
      <c r="T2006" s="34">
        <v>3</v>
      </c>
      <c r="U2006" s="13"/>
    </row>
    <row r="2007" spans="1:21" hidden="1" x14ac:dyDescent="0.25">
      <c r="A2007">
        <v>1431491</v>
      </c>
      <c r="B2007" s="1">
        <v>42933</v>
      </c>
      <c r="C2007" s="2">
        <v>0.60495370370370372</v>
      </c>
      <c r="D2007" s="2">
        <v>0.61153935185185182</v>
      </c>
      <c r="E2007" t="str">
        <f>IF(LEN(telefony3[[#This Row],[nr]])=7,"stacjonarny",IF(LEN(telefony3[[#This Row],[nr]])=8,"komórkowy","zagraniczne"))</f>
        <v>stacjonarny</v>
      </c>
      <c r="F20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007" s="11">
        <v>9137235</v>
      </c>
      <c r="P2007" s="20">
        <v>42936</v>
      </c>
      <c r="Q2007" s="21">
        <v>0.62524305555555559</v>
      </c>
      <c r="R2007" s="21">
        <v>0.62846064814814817</v>
      </c>
      <c r="S2007" s="11" t="s">
        <v>9</v>
      </c>
      <c r="T2007" s="35">
        <v>5</v>
      </c>
      <c r="U2007" s="11"/>
    </row>
    <row r="2008" spans="1:21" x14ac:dyDescent="0.25">
      <c r="A2008">
        <v>4546455</v>
      </c>
      <c r="B2008" s="1">
        <v>42921</v>
      </c>
      <c r="C2008" s="2">
        <v>0.6040740740740741</v>
      </c>
      <c r="D2008" s="2">
        <v>0.61181712962962964</v>
      </c>
      <c r="E2008" t="str">
        <f>IF(LEN(telefony3[[#This Row],[nr]])=7,"stacjonarny",IF(LEN(telefony3[[#This Row],[nr]])=8,"komórkowy","zagraniczne"))</f>
        <v>stacjonarny</v>
      </c>
      <c r="F20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008" s="13">
        <v>98382147</v>
      </c>
      <c r="P2008" s="17">
        <v>42937</v>
      </c>
      <c r="Q2008" s="18">
        <v>0.62484953703703705</v>
      </c>
      <c r="R2008" s="18">
        <v>0.62848379629629625</v>
      </c>
      <c r="S2008" s="13" t="s">
        <v>8</v>
      </c>
      <c r="T2008" s="34">
        <v>6</v>
      </c>
      <c r="U2008" s="13"/>
    </row>
    <row r="2009" spans="1:21" hidden="1" x14ac:dyDescent="0.25">
      <c r="A2009">
        <v>9861652</v>
      </c>
      <c r="B2009" s="1">
        <v>42947</v>
      </c>
      <c r="C2009" s="2">
        <v>0.60519675925925931</v>
      </c>
      <c r="D2009" s="2">
        <v>0.61221064814814818</v>
      </c>
      <c r="E2009" t="str">
        <f>IF(LEN(telefony3[[#This Row],[nr]])=7,"stacjonarny",IF(LEN(telefony3[[#This Row],[nr]])=8,"komórkowy","zagraniczne"))</f>
        <v>stacjonarny</v>
      </c>
      <c r="F20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  <c r="O2009" s="11">
        <v>5094248</v>
      </c>
      <c r="P2009" s="20">
        <v>42923</v>
      </c>
      <c r="Q2009" s="21">
        <v>0.61901620370370369</v>
      </c>
      <c r="R2009" s="21">
        <v>0.62861111111111112</v>
      </c>
      <c r="S2009" s="11" t="s">
        <v>9</v>
      </c>
      <c r="T2009" s="35">
        <v>14</v>
      </c>
      <c r="U2009" s="11"/>
    </row>
    <row r="2010" spans="1:21" hidden="1" x14ac:dyDescent="0.25">
      <c r="A2010">
        <v>1467591</v>
      </c>
      <c r="B2010" s="1">
        <v>42936</v>
      </c>
      <c r="C2010" s="2">
        <v>0.60277777777777775</v>
      </c>
      <c r="D2010" s="2">
        <v>0.61222222222222222</v>
      </c>
      <c r="E2010" t="str">
        <f>IF(LEN(telefony3[[#This Row],[nr]])=7,"stacjonarny",IF(LEN(telefony3[[#This Row],[nr]])=8,"komórkowy","zagraniczne"))</f>
        <v>stacjonarny</v>
      </c>
      <c r="F20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  <c r="O2010" s="13">
        <v>6426011</v>
      </c>
      <c r="P2010" s="17">
        <v>42936</v>
      </c>
      <c r="Q2010" s="18">
        <v>0.62078703703703708</v>
      </c>
      <c r="R2010" s="18">
        <v>0.62863425925925931</v>
      </c>
      <c r="S2010" s="13" t="s">
        <v>9</v>
      </c>
      <c r="T2010" s="34">
        <v>12</v>
      </c>
      <c r="U2010" s="13"/>
    </row>
    <row r="2011" spans="1:21" hidden="1" x14ac:dyDescent="0.25">
      <c r="A2011">
        <v>13494237</v>
      </c>
      <c r="B2011" s="1">
        <v>42943</v>
      </c>
      <c r="C2011" s="2">
        <v>0.60160879629629627</v>
      </c>
      <c r="D2011" s="2">
        <v>0.61234953703703698</v>
      </c>
      <c r="E2011" t="str">
        <f>IF(LEN(telefony3[[#This Row],[nr]])=7,"stacjonarny",IF(LEN(telefony3[[#This Row],[nr]])=8,"komórkowy","zagraniczne"))</f>
        <v>komórkowy</v>
      </c>
      <c r="F20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011" s="11">
        <v>1047809</v>
      </c>
      <c r="P2011" s="20">
        <v>42942</v>
      </c>
      <c r="Q2011" s="21">
        <v>0.61724537037037042</v>
      </c>
      <c r="R2011" s="21">
        <v>0.62866898148148154</v>
      </c>
      <c r="S2011" s="11" t="s">
        <v>9</v>
      </c>
      <c r="T2011" s="35">
        <v>17</v>
      </c>
      <c r="U2011" s="11"/>
    </row>
    <row r="2012" spans="1:21" hidden="1" x14ac:dyDescent="0.25">
      <c r="A2012">
        <v>7795911</v>
      </c>
      <c r="B2012" s="1">
        <v>42919</v>
      </c>
      <c r="C2012" s="2">
        <v>0.60196759259259258</v>
      </c>
      <c r="D2012" s="2">
        <v>0.61259259259259258</v>
      </c>
      <c r="E2012" t="str">
        <f>IF(LEN(telefony3[[#This Row],[nr]])=7,"stacjonarny",IF(LEN(telefony3[[#This Row],[nr]])=8,"komórkowy","zagraniczne"))</f>
        <v>stacjonarny</v>
      </c>
      <c r="F20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012" s="13">
        <v>4471203</v>
      </c>
      <c r="P2012" s="17">
        <v>42921</v>
      </c>
      <c r="Q2012" s="18">
        <v>0.62403935185185189</v>
      </c>
      <c r="R2012" s="18">
        <v>0.62936342592592598</v>
      </c>
      <c r="S2012" s="13" t="s">
        <v>9</v>
      </c>
      <c r="T2012" s="34">
        <v>8</v>
      </c>
      <c r="U2012" s="13"/>
    </row>
    <row r="2013" spans="1:21" hidden="1" x14ac:dyDescent="0.25">
      <c r="A2013">
        <v>3184339</v>
      </c>
      <c r="B2013" s="1">
        <v>42927</v>
      </c>
      <c r="C2013" s="2">
        <v>0.61179398148148145</v>
      </c>
      <c r="D2013" s="2">
        <v>0.61260416666666662</v>
      </c>
      <c r="E2013" t="str">
        <f>IF(LEN(telefony3[[#This Row],[nr]])=7,"stacjonarny",IF(LEN(telefony3[[#This Row],[nr]])=8,"komórkowy","zagraniczne"))</f>
        <v>stacjonarny</v>
      </c>
      <c r="F20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013" s="11">
        <v>5376362</v>
      </c>
      <c r="P2013" s="20">
        <v>42943</v>
      </c>
      <c r="Q2013" s="21">
        <v>0.6255208333333333</v>
      </c>
      <c r="R2013" s="21">
        <v>0.63026620370370368</v>
      </c>
      <c r="S2013" s="11" t="s">
        <v>9</v>
      </c>
      <c r="T2013" s="35">
        <v>7</v>
      </c>
      <c r="U2013" s="11"/>
    </row>
    <row r="2014" spans="1:21" hidden="1" x14ac:dyDescent="0.25">
      <c r="A2014">
        <v>3824371</v>
      </c>
      <c r="B2014" s="1">
        <v>42941</v>
      </c>
      <c r="C2014" s="2">
        <v>0.60442129629629626</v>
      </c>
      <c r="D2014" s="2">
        <v>0.61266203703703703</v>
      </c>
      <c r="E2014" t="str">
        <f>IF(LEN(telefony3[[#This Row],[nr]])=7,"stacjonarny",IF(LEN(telefony3[[#This Row],[nr]])=8,"komórkowy","zagraniczne"))</f>
        <v>stacjonarny</v>
      </c>
      <c r="F20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014" s="13">
        <v>93696449</v>
      </c>
      <c r="P2014" s="17">
        <v>42920</v>
      </c>
      <c r="Q2014" s="18">
        <v>0.6227314814814815</v>
      </c>
      <c r="R2014" s="18">
        <v>0.63056712962962957</v>
      </c>
      <c r="S2014" s="13" t="s">
        <v>8</v>
      </c>
      <c r="T2014" s="34">
        <v>12</v>
      </c>
      <c r="U2014" s="13"/>
    </row>
    <row r="2015" spans="1:21" hidden="1" x14ac:dyDescent="0.25">
      <c r="A2015">
        <v>2394144</v>
      </c>
      <c r="B2015" s="1">
        <v>42922</v>
      </c>
      <c r="C2015" s="2">
        <v>0.60774305555555552</v>
      </c>
      <c r="D2015" s="2">
        <v>0.61297453703703708</v>
      </c>
      <c r="E2015" t="str">
        <f>IF(LEN(telefony3[[#This Row],[nr]])=7,"stacjonarny",IF(LEN(telefony3[[#This Row],[nr]])=8,"komórkowy","zagraniczne"))</f>
        <v>stacjonarny</v>
      </c>
      <c r="F20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015" s="11">
        <v>1997542</v>
      </c>
      <c r="P2015" s="20">
        <v>42929</v>
      </c>
      <c r="Q2015" s="21">
        <v>0.62749999999999995</v>
      </c>
      <c r="R2015" s="21">
        <v>0.63146990740740738</v>
      </c>
      <c r="S2015" s="11" t="s">
        <v>9</v>
      </c>
      <c r="T2015" s="35">
        <v>6</v>
      </c>
      <c r="U2015" s="11"/>
    </row>
    <row r="2016" spans="1:21" hidden="1" x14ac:dyDescent="0.25">
      <c r="A2016">
        <v>4065787</v>
      </c>
      <c r="B2016" s="1">
        <v>42935</v>
      </c>
      <c r="C2016" s="2">
        <v>0.6021643518518518</v>
      </c>
      <c r="D2016" s="2">
        <v>0.61331018518518521</v>
      </c>
      <c r="E2016" t="str">
        <f>IF(LEN(telefony3[[#This Row],[nr]])=7,"stacjonarny",IF(LEN(telefony3[[#This Row],[nr]])=8,"komórkowy","zagraniczne"))</f>
        <v>stacjonarny</v>
      </c>
      <c r="F20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2016" s="13">
        <v>6290575</v>
      </c>
      <c r="P2016" s="17">
        <v>42922</v>
      </c>
      <c r="Q2016" s="18">
        <v>0.62614583333333329</v>
      </c>
      <c r="R2016" s="18">
        <v>0.6318287037037037</v>
      </c>
      <c r="S2016" s="13" t="s">
        <v>9</v>
      </c>
      <c r="T2016" s="34">
        <v>9</v>
      </c>
      <c r="U2016" s="13"/>
    </row>
    <row r="2017" spans="1:21" hidden="1" x14ac:dyDescent="0.25">
      <c r="A2017">
        <v>92326393</v>
      </c>
      <c r="B2017" s="1">
        <v>42937</v>
      </c>
      <c r="C2017" s="2">
        <v>0.60782407407407413</v>
      </c>
      <c r="D2017" s="2">
        <v>0.61331018518518521</v>
      </c>
      <c r="E2017" t="str">
        <f>IF(LEN(telefony3[[#This Row],[nr]])=7,"stacjonarny",IF(LEN(telefony3[[#This Row],[nr]])=8,"komórkowy","zagraniczne"))</f>
        <v>komórkowy</v>
      </c>
      <c r="F20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017" s="11">
        <v>1583683</v>
      </c>
      <c r="P2017" s="20">
        <v>42920</v>
      </c>
      <c r="Q2017" s="21">
        <v>0.6275694444444444</v>
      </c>
      <c r="R2017" s="21">
        <v>0.63215277777777779</v>
      </c>
      <c r="S2017" s="11" t="s">
        <v>9</v>
      </c>
      <c r="T2017" s="35">
        <v>7</v>
      </c>
      <c r="U2017" s="11"/>
    </row>
    <row r="2018" spans="1:21" hidden="1" x14ac:dyDescent="0.25">
      <c r="A2018">
        <v>6264844</v>
      </c>
      <c r="B2018" s="1">
        <v>42947</v>
      </c>
      <c r="C2018" s="2">
        <v>0.60348379629629634</v>
      </c>
      <c r="D2018" s="2">
        <v>0.61365740740740737</v>
      </c>
      <c r="E2018" t="str">
        <f>IF(LEN(telefony3[[#This Row],[nr]])=7,"stacjonarny",IF(LEN(telefony3[[#This Row],[nr]])=8,"komórkowy","zagraniczne"))</f>
        <v>stacjonarny</v>
      </c>
      <c r="F20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018" s="13">
        <v>50583407</v>
      </c>
      <c r="P2018" s="17">
        <v>42935</v>
      </c>
      <c r="Q2018" s="18">
        <v>0.62137731481481484</v>
      </c>
      <c r="R2018" s="18">
        <v>0.63218750000000001</v>
      </c>
      <c r="S2018" s="13" t="s">
        <v>8</v>
      </c>
      <c r="T2018" s="34">
        <v>16</v>
      </c>
      <c r="U2018" s="13"/>
    </row>
    <row r="2019" spans="1:21" hidden="1" x14ac:dyDescent="0.25">
      <c r="A2019">
        <v>1043289</v>
      </c>
      <c r="B2019" s="1">
        <v>42936</v>
      </c>
      <c r="C2019" s="2">
        <v>0.60990740740740745</v>
      </c>
      <c r="D2019" s="2">
        <v>0.61383101851851851</v>
      </c>
      <c r="E2019" t="str">
        <f>IF(LEN(telefony3[[#This Row],[nr]])=7,"stacjonarny",IF(LEN(telefony3[[#This Row],[nr]])=8,"komórkowy","zagraniczne"))</f>
        <v>stacjonarny</v>
      </c>
      <c r="F20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019" s="11">
        <v>3931464</v>
      </c>
      <c r="P2019" s="20">
        <v>42920</v>
      </c>
      <c r="Q2019" s="21">
        <v>0.62381944444444448</v>
      </c>
      <c r="R2019" s="21">
        <v>0.6322106481481482</v>
      </c>
      <c r="S2019" s="11" t="s">
        <v>9</v>
      </c>
      <c r="T2019" s="35">
        <v>13</v>
      </c>
      <c r="U2019" s="11"/>
    </row>
    <row r="2020" spans="1:21" hidden="1" x14ac:dyDescent="0.25">
      <c r="A2020">
        <v>1951101</v>
      </c>
      <c r="B2020" s="1">
        <v>42921</v>
      </c>
      <c r="C2020" s="2">
        <v>0.60379629629629628</v>
      </c>
      <c r="D2020" s="2">
        <v>0.6139930555555555</v>
      </c>
      <c r="E2020" t="str">
        <f>IF(LEN(telefony3[[#This Row],[nr]])=7,"stacjonarny",IF(LEN(telefony3[[#This Row],[nr]])=8,"komórkowy","zagraniczne"))</f>
        <v>stacjonarny</v>
      </c>
      <c r="F20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  <c r="O2020" s="13">
        <v>1223943</v>
      </c>
      <c r="P2020" s="17">
        <v>42927</v>
      </c>
      <c r="Q2020" s="18">
        <v>0.6252199074074074</v>
      </c>
      <c r="R2020" s="18">
        <v>0.63226851851851851</v>
      </c>
      <c r="S2020" s="13" t="s">
        <v>9</v>
      </c>
      <c r="T2020" s="34">
        <v>11</v>
      </c>
      <c r="U2020" s="13"/>
    </row>
    <row r="2021" spans="1:21" hidden="1" x14ac:dyDescent="0.25">
      <c r="A2021">
        <v>5318850</v>
      </c>
      <c r="B2021" s="1">
        <v>42943</v>
      </c>
      <c r="C2021" s="2">
        <v>0.61053240740740744</v>
      </c>
      <c r="D2021" s="2">
        <v>0.61406249999999996</v>
      </c>
      <c r="E2021" t="str">
        <f>IF(LEN(telefony3[[#This Row],[nr]])=7,"stacjonarny",IF(LEN(telefony3[[#This Row],[nr]])=8,"komórkowy","zagraniczne"))</f>
        <v>stacjonarny</v>
      </c>
      <c r="F20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021" s="11">
        <v>27791497</v>
      </c>
      <c r="P2021" s="20">
        <v>42928</v>
      </c>
      <c r="Q2021" s="21">
        <v>0.62372685185185184</v>
      </c>
      <c r="R2021" s="21">
        <v>0.63241898148148146</v>
      </c>
      <c r="S2021" s="11" t="s">
        <v>8</v>
      </c>
      <c r="T2021" s="35">
        <v>13</v>
      </c>
      <c r="U2021" s="11"/>
    </row>
    <row r="2022" spans="1:21" hidden="1" x14ac:dyDescent="0.25">
      <c r="A2022">
        <v>71807686</v>
      </c>
      <c r="B2022" s="1">
        <v>42943</v>
      </c>
      <c r="C2022" s="2">
        <v>0.60339120370370369</v>
      </c>
      <c r="D2022" s="2">
        <v>0.61410879629629633</v>
      </c>
      <c r="E2022" t="str">
        <f>IF(LEN(telefony3[[#This Row],[nr]])=7,"stacjonarny",IF(LEN(telefony3[[#This Row],[nr]])=8,"komórkowy","zagraniczne"))</f>
        <v>komórkowy</v>
      </c>
      <c r="F20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  <c r="O2022" s="13">
        <v>8135542</v>
      </c>
      <c r="P2022" s="17">
        <v>42934</v>
      </c>
      <c r="Q2022" s="18">
        <v>0.62184027777777773</v>
      </c>
      <c r="R2022" s="18">
        <v>0.63255787037037037</v>
      </c>
      <c r="S2022" s="13" t="s">
        <v>9</v>
      </c>
      <c r="T2022" s="34">
        <v>16</v>
      </c>
      <c r="U2022" s="13"/>
    </row>
    <row r="2023" spans="1:21" hidden="1" x14ac:dyDescent="0.25">
      <c r="A2023">
        <v>7762020</v>
      </c>
      <c r="B2023" s="1">
        <v>42947</v>
      </c>
      <c r="C2023" s="2">
        <v>0.61159722222222224</v>
      </c>
      <c r="D2023" s="2">
        <v>0.61434027777777778</v>
      </c>
      <c r="E2023" t="str">
        <f>IF(LEN(telefony3[[#This Row],[nr]])=7,"stacjonarny",IF(LEN(telefony3[[#This Row],[nr]])=8,"komórkowy","zagraniczne"))</f>
        <v>stacjonarny</v>
      </c>
      <c r="F20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  <c r="O2023" s="11">
        <v>6772052</v>
      </c>
      <c r="P2023" s="20">
        <v>42922</v>
      </c>
      <c r="Q2023" s="21">
        <v>0.62491898148148151</v>
      </c>
      <c r="R2023" s="21">
        <v>0.63265046296296301</v>
      </c>
      <c r="S2023" s="11" t="s">
        <v>9</v>
      </c>
      <c r="T2023" s="35">
        <v>12</v>
      </c>
      <c r="U2023" s="11"/>
    </row>
    <row r="2024" spans="1:21" hidden="1" x14ac:dyDescent="0.25">
      <c r="A2024">
        <v>6920814</v>
      </c>
      <c r="B2024" s="1">
        <v>42919</v>
      </c>
      <c r="C2024" s="2">
        <v>0.6141550925925926</v>
      </c>
      <c r="D2024" s="2">
        <v>0.61440972222222223</v>
      </c>
      <c r="E2024" t="str">
        <f>IF(LEN(telefony3[[#This Row],[nr]])=7,"stacjonarny",IF(LEN(telefony3[[#This Row],[nr]])=8,"komórkowy","zagraniczne"))</f>
        <v>stacjonarny</v>
      </c>
      <c r="F20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024" s="13">
        <v>5696056</v>
      </c>
      <c r="P2024" s="17">
        <v>42935</v>
      </c>
      <c r="Q2024" s="18">
        <v>0.62967592592592592</v>
      </c>
      <c r="R2024" s="18">
        <v>0.63277777777777777</v>
      </c>
      <c r="S2024" s="13" t="s">
        <v>9</v>
      </c>
      <c r="T2024" s="34">
        <v>5</v>
      </c>
      <c r="U2024" s="13"/>
    </row>
    <row r="2025" spans="1:21" hidden="1" x14ac:dyDescent="0.25">
      <c r="A2025">
        <v>7914439</v>
      </c>
      <c r="B2025" s="1">
        <v>42927</v>
      </c>
      <c r="C2025" s="2">
        <v>0.60320601851851852</v>
      </c>
      <c r="D2025" s="2">
        <v>0.61459490740740741</v>
      </c>
      <c r="E2025" t="str">
        <f>IF(LEN(telefony3[[#This Row],[nr]])=7,"stacjonarny",IF(LEN(telefony3[[#This Row],[nr]])=8,"komórkowy","zagraniczne"))</f>
        <v>stacjonarny</v>
      </c>
      <c r="F20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2025" s="11">
        <v>4983193</v>
      </c>
      <c r="P2025" s="20">
        <v>42935</v>
      </c>
      <c r="Q2025" s="21">
        <v>0.62288194444444445</v>
      </c>
      <c r="R2025" s="21">
        <v>0.63325231481481481</v>
      </c>
      <c r="S2025" s="11" t="s">
        <v>9</v>
      </c>
      <c r="T2025" s="35">
        <v>15</v>
      </c>
      <c r="U2025" s="11"/>
    </row>
    <row r="2026" spans="1:21" hidden="1" x14ac:dyDescent="0.25">
      <c r="A2026">
        <v>7138804596</v>
      </c>
      <c r="B2026" s="1">
        <v>42926</v>
      </c>
      <c r="C2026" s="2">
        <v>0.60578703703703707</v>
      </c>
      <c r="D2026" s="2">
        <v>0.61459490740740741</v>
      </c>
      <c r="E2026" t="str">
        <f>IF(LEN(telefony3[[#This Row],[nr]])=7,"stacjonarny",IF(LEN(telefony3[[#This Row],[nr]])=8,"komórkowy","zagraniczne"))</f>
        <v>zagraniczne</v>
      </c>
      <c r="F20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2026" s="13">
        <v>7275091</v>
      </c>
      <c r="P2026" s="17">
        <v>42923</v>
      </c>
      <c r="Q2026" s="18">
        <v>0.62306712962962962</v>
      </c>
      <c r="R2026" s="18">
        <v>0.63328703703703704</v>
      </c>
      <c r="S2026" s="13" t="s">
        <v>9</v>
      </c>
      <c r="T2026" s="34">
        <v>15</v>
      </c>
      <c r="U2026" s="13"/>
    </row>
    <row r="2027" spans="1:21" hidden="1" x14ac:dyDescent="0.25">
      <c r="A2027">
        <v>38047574</v>
      </c>
      <c r="B2027" s="1">
        <v>42927</v>
      </c>
      <c r="C2027" s="2">
        <v>0.60721064814814818</v>
      </c>
      <c r="D2027" s="2">
        <v>0.61490740740740746</v>
      </c>
      <c r="E2027" t="str">
        <f>IF(LEN(telefony3[[#This Row],[nr]])=7,"stacjonarny",IF(LEN(telefony3[[#This Row],[nr]])=8,"komórkowy","zagraniczne"))</f>
        <v>komórkowy</v>
      </c>
      <c r="F20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  <c r="O2027" s="11">
        <v>1263080</v>
      </c>
      <c r="P2027" s="20">
        <v>42933</v>
      </c>
      <c r="Q2027" s="21">
        <v>0.62292824074074071</v>
      </c>
      <c r="R2027" s="21">
        <v>0.63358796296296294</v>
      </c>
      <c r="S2027" s="11" t="s">
        <v>9</v>
      </c>
      <c r="T2027" s="35">
        <v>16</v>
      </c>
      <c r="U2027" s="11"/>
    </row>
    <row r="2028" spans="1:21" hidden="1" x14ac:dyDescent="0.25">
      <c r="A2028">
        <v>8474693946</v>
      </c>
      <c r="B2028" s="1">
        <v>42934</v>
      </c>
      <c r="C2028" s="2">
        <v>0.60423611111111108</v>
      </c>
      <c r="D2028" s="2">
        <v>0.61535879629629631</v>
      </c>
      <c r="E2028" t="str">
        <f>IF(LEN(telefony3[[#This Row],[nr]])=7,"stacjonarny",IF(LEN(telefony3[[#This Row],[nr]])=8,"komórkowy","zagraniczne"))</f>
        <v>zagraniczne</v>
      </c>
      <c r="F20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  <c r="O2028" s="13">
        <v>2604004</v>
      </c>
      <c r="P2028" s="17">
        <v>42942</v>
      </c>
      <c r="Q2028" s="18">
        <v>0.6277314814814815</v>
      </c>
      <c r="R2028" s="18">
        <v>0.63423611111111111</v>
      </c>
      <c r="S2028" s="13" t="s">
        <v>9</v>
      </c>
      <c r="T2028" s="34">
        <v>10</v>
      </c>
      <c r="U2028" s="13"/>
    </row>
    <row r="2029" spans="1:21" hidden="1" x14ac:dyDescent="0.25">
      <c r="A2029">
        <v>68677362</v>
      </c>
      <c r="B2029" s="1">
        <v>42928</v>
      </c>
      <c r="C2029" s="2">
        <v>0.61534722222222227</v>
      </c>
      <c r="D2029" s="2">
        <v>0.61554398148148148</v>
      </c>
      <c r="E2029" t="str">
        <f>IF(LEN(telefony3[[#This Row],[nr]])=7,"stacjonarny",IF(LEN(telefony3[[#This Row],[nr]])=8,"komórkowy","zagraniczne"))</f>
        <v>komórkowy</v>
      </c>
      <c r="F20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  <c r="O2029" s="11">
        <v>8150086</v>
      </c>
      <c r="P2029" s="20">
        <v>42926</v>
      </c>
      <c r="Q2029" s="21">
        <v>0.6272685185185185</v>
      </c>
      <c r="R2029" s="21">
        <v>0.63475694444444442</v>
      </c>
      <c r="S2029" s="11" t="s">
        <v>9</v>
      </c>
      <c r="T2029" s="35">
        <v>11</v>
      </c>
      <c r="U2029" s="11"/>
    </row>
    <row r="2030" spans="1:21" hidden="1" x14ac:dyDescent="0.25">
      <c r="A2030">
        <v>8690793</v>
      </c>
      <c r="B2030" s="1">
        <v>42935</v>
      </c>
      <c r="C2030" s="2">
        <v>0.61207175925925927</v>
      </c>
      <c r="D2030" s="2">
        <v>0.61613425925925924</v>
      </c>
      <c r="E2030" t="str">
        <f>IF(LEN(telefony3[[#This Row],[nr]])=7,"stacjonarny",IF(LEN(telefony3[[#This Row],[nr]])=8,"komórkowy","zagraniczne"))</f>
        <v>stacjonarny</v>
      </c>
      <c r="F20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  <c r="O2030" s="13">
        <v>3456554</v>
      </c>
      <c r="P2030" s="17">
        <v>42928</v>
      </c>
      <c r="Q2030" s="18">
        <v>0.62615740740740744</v>
      </c>
      <c r="R2030" s="18">
        <v>0.63491898148148151</v>
      </c>
      <c r="S2030" s="13" t="s">
        <v>9</v>
      </c>
      <c r="T2030" s="34">
        <v>13</v>
      </c>
      <c r="U2030" s="13"/>
    </row>
    <row r="2031" spans="1:21" hidden="1" x14ac:dyDescent="0.25">
      <c r="A2031">
        <v>7396921</v>
      </c>
      <c r="B2031" s="1">
        <v>42930</v>
      </c>
      <c r="C2031" s="2">
        <v>0.60775462962962967</v>
      </c>
      <c r="D2031" s="2">
        <v>0.61614583333333328</v>
      </c>
      <c r="E2031" t="str">
        <f>IF(LEN(telefony3[[#This Row],[nr]])=7,"stacjonarny",IF(LEN(telefony3[[#This Row],[nr]])=8,"komórkowy","zagraniczne"))</f>
        <v>stacjonarny</v>
      </c>
      <c r="F20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  <c r="O2031" s="11">
        <v>4203418</v>
      </c>
      <c r="P2031" s="20">
        <v>42934</v>
      </c>
      <c r="Q2031" s="21">
        <v>0.62556712962962968</v>
      </c>
      <c r="R2031" s="21">
        <v>0.63491898148148151</v>
      </c>
      <c r="S2031" s="11" t="s">
        <v>9</v>
      </c>
      <c r="T2031" s="35">
        <v>14</v>
      </c>
      <c r="U2031" s="11"/>
    </row>
    <row r="2032" spans="1:21" hidden="1" x14ac:dyDescent="0.25">
      <c r="A2032">
        <v>7421868</v>
      </c>
      <c r="B2032" s="1">
        <v>42920</v>
      </c>
      <c r="C2032" s="2">
        <v>0.61136574074074079</v>
      </c>
      <c r="D2032" s="2">
        <v>0.61636574074074069</v>
      </c>
      <c r="E2032" t="str">
        <f>IF(LEN(telefony3[[#This Row],[nr]])=7,"stacjonarny",IF(LEN(telefony3[[#This Row],[nr]])=8,"komórkowy","zagraniczne"))</f>
        <v>stacjonarny</v>
      </c>
      <c r="F20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032" s="13">
        <v>73042148</v>
      </c>
      <c r="P2032" s="17">
        <v>42923</v>
      </c>
      <c r="Q2032" s="18">
        <v>0.62537037037037035</v>
      </c>
      <c r="R2032" s="18">
        <v>0.63498842592592597</v>
      </c>
      <c r="S2032" s="13" t="s">
        <v>8</v>
      </c>
      <c r="T2032" s="34">
        <v>14</v>
      </c>
      <c r="U2032" s="13"/>
    </row>
    <row r="2033" spans="1:21" hidden="1" x14ac:dyDescent="0.25">
      <c r="A2033">
        <v>7986409</v>
      </c>
      <c r="B2033" s="1">
        <v>42933</v>
      </c>
      <c r="C2033" s="2">
        <v>0.61473379629629632</v>
      </c>
      <c r="D2033" s="2">
        <v>0.61660879629629628</v>
      </c>
      <c r="E2033" t="str">
        <f>IF(LEN(telefony3[[#This Row],[nr]])=7,"stacjonarny",IF(LEN(telefony3[[#This Row],[nr]])=8,"komórkowy","zagraniczne"))</f>
        <v>stacjonarny</v>
      </c>
      <c r="F20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  <c r="O2033" s="11">
        <v>34964547</v>
      </c>
      <c r="P2033" s="20">
        <v>42944</v>
      </c>
      <c r="Q2033" s="21">
        <v>0.62502314814814819</v>
      </c>
      <c r="R2033" s="21">
        <v>0.63574074074074072</v>
      </c>
      <c r="S2033" s="11" t="s">
        <v>8</v>
      </c>
      <c r="T2033" s="35">
        <v>16</v>
      </c>
      <c r="U2033" s="11"/>
    </row>
    <row r="2034" spans="1:21" hidden="1" x14ac:dyDescent="0.25">
      <c r="A2034">
        <v>8063487</v>
      </c>
      <c r="B2034" s="1">
        <v>42928</v>
      </c>
      <c r="C2034" s="2">
        <v>0.61028935185185185</v>
      </c>
      <c r="D2034" s="2">
        <v>0.61681712962962965</v>
      </c>
      <c r="E2034" t="str">
        <f>IF(LEN(telefony3[[#This Row],[nr]])=7,"stacjonarny",IF(LEN(telefony3[[#This Row],[nr]])=8,"komórkowy","zagraniczne"))</f>
        <v>stacjonarny</v>
      </c>
      <c r="F20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  <c r="O2034" s="13">
        <v>4804872</v>
      </c>
      <c r="P2034" s="17">
        <v>42941</v>
      </c>
      <c r="Q2034" s="18">
        <v>0.62472222222222218</v>
      </c>
      <c r="R2034" s="18">
        <v>0.6360069444444445</v>
      </c>
      <c r="S2034" s="13" t="s">
        <v>9</v>
      </c>
      <c r="T2034" s="34">
        <v>17</v>
      </c>
      <c r="U2034" s="13"/>
    </row>
    <row r="2035" spans="1:21" hidden="1" x14ac:dyDescent="0.25">
      <c r="A2035">
        <v>8331262</v>
      </c>
      <c r="B2035" s="1">
        <v>42930</v>
      </c>
      <c r="C2035" s="2">
        <v>0.61174768518518519</v>
      </c>
      <c r="D2035" s="2">
        <v>0.61697916666666663</v>
      </c>
      <c r="E2035" t="str">
        <f>IF(LEN(telefony3[[#This Row],[nr]])=7,"stacjonarny",IF(LEN(telefony3[[#This Row],[nr]])=8,"komórkowy","zagraniczne"))</f>
        <v>stacjonarny</v>
      </c>
      <c r="F20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  <c r="O2035" s="11">
        <v>1740380</v>
      </c>
      <c r="P2035" s="20">
        <v>42940</v>
      </c>
      <c r="Q2035" s="21">
        <v>0.62605324074074076</v>
      </c>
      <c r="R2035" s="21">
        <v>0.63655092592592588</v>
      </c>
      <c r="S2035" s="11" t="s">
        <v>9</v>
      </c>
      <c r="T2035" s="35">
        <v>16</v>
      </c>
      <c r="U2035" s="11"/>
    </row>
    <row r="2036" spans="1:21" hidden="1" x14ac:dyDescent="0.25">
      <c r="A2036">
        <v>8750670</v>
      </c>
      <c r="B2036" s="1">
        <v>42929</v>
      </c>
      <c r="C2036" s="2">
        <v>0.61686342592592591</v>
      </c>
      <c r="D2036" s="2">
        <v>0.61760416666666662</v>
      </c>
      <c r="E2036" t="str">
        <f>IF(LEN(telefony3[[#This Row],[nr]])=7,"stacjonarny",IF(LEN(telefony3[[#This Row],[nr]])=8,"komórkowy","zagraniczne"))</f>
        <v>stacjonarny</v>
      </c>
      <c r="F20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036" s="13">
        <v>4555937</v>
      </c>
      <c r="P2036" s="17">
        <v>42919</v>
      </c>
      <c r="Q2036" s="18">
        <v>0.62645833333333334</v>
      </c>
      <c r="R2036" s="18">
        <v>0.63792824074074073</v>
      </c>
      <c r="S2036" s="13" t="s">
        <v>9</v>
      </c>
      <c r="T2036" s="34">
        <v>17</v>
      </c>
      <c r="U2036" s="13"/>
    </row>
    <row r="2037" spans="1:21" ht="15.75" hidden="1" x14ac:dyDescent="0.25">
      <c r="A2037">
        <v>9728932</v>
      </c>
      <c r="B2037" s="1">
        <v>42934</v>
      </c>
      <c r="C2037" s="2">
        <v>0.61675925925925923</v>
      </c>
      <c r="D2037" s="2">
        <v>0.61790509259259263</v>
      </c>
      <c r="E2037" t="str">
        <f>IF(LEN(telefony3[[#This Row],[nr]])=7,"stacjonarny",IF(LEN(telefony3[[#This Row],[nr]])=8,"komórkowy","zagraniczne"))</f>
        <v>stacjonarny</v>
      </c>
      <c r="F20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  <c r="O2037" s="11">
        <v>61812355</v>
      </c>
      <c r="P2037" s="20">
        <v>42941</v>
      </c>
      <c r="Q2037" s="21">
        <v>0.6292592592592593</v>
      </c>
      <c r="R2037" s="21">
        <v>0.63806712962962964</v>
      </c>
      <c r="S2037" s="11" t="s">
        <v>8</v>
      </c>
      <c r="T2037" s="35">
        <v>13</v>
      </c>
      <c r="U2037" s="11"/>
    </row>
    <row r="2038" spans="1:21" ht="15.75" hidden="1" thickTop="1" x14ac:dyDescent="0.25">
      <c r="A2038">
        <v>5039266</v>
      </c>
      <c r="B2038" s="1">
        <v>42937</v>
      </c>
      <c r="C2038" s="2">
        <v>0.6121875</v>
      </c>
      <c r="D2038" s="2">
        <v>0.6181712962962963</v>
      </c>
      <c r="E2038" t="str">
        <f>IF(LEN(telefony3[[#This Row],[nr]])=7,"stacjonarny",IF(LEN(telefony3[[#This Row],[nr]])=8,"komórkowy","zagraniczne"))</f>
        <v>stacjonarny</v>
      </c>
      <c r="F20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  <c r="O2038" s="38"/>
      <c r="P2038" s="38"/>
      <c r="Q2038" s="38"/>
      <c r="R2038" s="38"/>
      <c r="S2038" s="38"/>
      <c r="T2038" s="39"/>
      <c r="U2038" s="38"/>
    </row>
    <row r="2039" spans="1:21" hidden="1" x14ac:dyDescent="0.25">
      <c r="A2039">
        <v>4045129075</v>
      </c>
      <c r="B2039" s="1">
        <v>42947</v>
      </c>
      <c r="C2039" s="2">
        <v>0.61328703703703702</v>
      </c>
      <c r="D2039" s="2">
        <v>0.61828703703703702</v>
      </c>
      <c r="E2039" t="str">
        <f>IF(LEN(telefony3[[#This Row],[nr]])=7,"stacjonarny",IF(LEN(telefony3[[#This Row],[nr]])=8,"komórkowy","zagraniczne"))</f>
        <v>zagraniczne</v>
      </c>
      <c r="F20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</row>
    <row r="2040" spans="1:21" hidden="1" x14ac:dyDescent="0.25">
      <c r="A2040">
        <v>40395856</v>
      </c>
      <c r="B2040" s="1">
        <v>42934</v>
      </c>
      <c r="C2040" s="2">
        <v>0.61365740740740737</v>
      </c>
      <c r="D2040" s="2">
        <v>0.61829861111111106</v>
      </c>
      <c r="E2040" t="str">
        <f>IF(LEN(telefony3[[#This Row],[nr]])=7,"stacjonarny",IF(LEN(telefony3[[#This Row],[nr]])=8,"komórkowy","zagraniczne"))</f>
        <v>komórkowy</v>
      </c>
      <c r="F20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041" spans="1:21" hidden="1" x14ac:dyDescent="0.25">
      <c r="A2041">
        <v>63613334</v>
      </c>
      <c r="B2041" s="1">
        <v>42943</v>
      </c>
      <c r="C2041" s="2">
        <v>0.61393518518518519</v>
      </c>
      <c r="D2041" s="2">
        <v>0.61831018518518521</v>
      </c>
      <c r="E2041" t="str">
        <f>IF(LEN(telefony3[[#This Row],[nr]])=7,"stacjonarny",IF(LEN(telefony3[[#This Row],[nr]])=8,"komórkowy","zagraniczne"))</f>
        <v>komórkowy</v>
      </c>
      <c r="F20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042" spans="1:21" hidden="1" x14ac:dyDescent="0.25">
      <c r="A2042">
        <v>24724570</v>
      </c>
      <c r="B2042" s="1">
        <v>42921</v>
      </c>
      <c r="C2042" s="2">
        <v>0.61430555555555555</v>
      </c>
      <c r="D2042" s="2">
        <v>0.61843749999999997</v>
      </c>
      <c r="E2042" t="str">
        <f>IF(LEN(telefony3[[#This Row],[nr]])=7,"stacjonarny",IF(LEN(telefony3[[#This Row],[nr]])=8,"komórkowy","zagraniczne"))</f>
        <v>komórkowy</v>
      </c>
      <c r="F20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043" spans="1:21" hidden="1" x14ac:dyDescent="0.25">
      <c r="A2043">
        <v>8126744698</v>
      </c>
      <c r="B2043" s="1">
        <v>42927</v>
      </c>
      <c r="C2043" s="2">
        <v>0.61664351851851851</v>
      </c>
      <c r="D2043" s="2">
        <v>0.61856481481481485</v>
      </c>
      <c r="E2043" t="str">
        <f>IF(LEN(telefony3[[#This Row],[nr]])=7,"stacjonarny",IF(LEN(telefony3[[#This Row],[nr]])=8,"komórkowy","zagraniczne"))</f>
        <v>zagraniczne</v>
      </c>
      <c r="F20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</row>
    <row r="2044" spans="1:21" hidden="1" x14ac:dyDescent="0.25">
      <c r="A2044">
        <v>5131341</v>
      </c>
      <c r="B2044" s="1">
        <v>42920</v>
      </c>
      <c r="C2044" s="2">
        <v>0.61186342592592591</v>
      </c>
      <c r="D2044" s="2">
        <v>0.61896990740740743</v>
      </c>
      <c r="E2044" t="str">
        <f>IF(LEN(telefony3[[#This Row],[nr]])=7,"stacjonarny",IF(LEN(telefony3[[#This Row],[nr]])=8,"komórkowy","zagraniczne"))</f>
        <v>stacjonarny</v>
      </c>
      <c r="F20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045" spans="1:21" hidden="1" x14ac:dyDescent="0.25">
      <c r="A2045">
        <v>8534481</v>
      </c>
      <c r="B2045" s="1">
        <v>42942</v>
      </c>
      <c r="C2045" s="2">
        <v>0.60950231481481476</v>
      </c>
      <c r="D2045" s="2">
        <v>0.61940972222222224</v>
      </c>
      <c r="E2045" t="str">
        <f>IF(LEN(telefony3[[#This Row],[nr]])=7,"stacjonarny",IF(LEN(telefony3[[#This Row],[nr]])=8,"komórkowy","zagraniczne"))</f>
        <v>stacjonarny</v>
      </c>
      <c r="F20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046" spans="1:21" hidden="1" x14ac:dyDescent="0.25">
      <c r="A2046">
        <v>3525921</v>
      </c>
      <c r="B2046" s="1">
        <v>42923</v>
      </c>
      <c r="C2046" s="2">
        <v>0.61557870370370371</v>
      </c>
      <c r="D2046" s="2">
        <v>0.61946759259259254</v>
      </c>
      <c r="E2046" t="str">
        <f>IF(LEN(telefony3[[#This Row],[nr]])=7,"stacjonarny",IF(LEN(telefony3[[#This Row],[nr]])=8,"komórkowy","zagraniczne"))</f>
        <v>stacjonarny</v>
      </c>
      <c r="F20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047" spans="1:21" hidden="1" x14ac:dyDescent="0.25">
      <c r="A2047">
        <v>6468376</v>
      </c>
      <c r="B2047" s="1">
        <v>42926</v>
      </c>
      <c r="C2047" s="2">
        <v>0.61140046296296291</v>
      </c>
      <c r="D2047" s="2">
        <v>0.61952546296296296</v>
      </c>
      <c r="E2047" t="str">
        <f>IF(LEN(telefony3[[#This Row],[nr]])=7,"stacjonarny",IF(LEN(telefony3[[#This Row],[nr]])=8,"komórkowy","zagraniczne"))</f>
        <v>stacjonarny</v>
      </c>
      <c r="F20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048" spans="1:21" hidden="1" x14ac:dyDescent="0.25">
      <c r="A2048">
        <v>5492379</v>
      </c>
      <c r="B2048" s="1">
        <v>42941</v>
      </c>
      <c r="C2048" s="2">
        <v>0.61895833333333339</v>
      </c>
      <c r="D2048" s="2">
        <v>0.61971064814814814</v>
      </c>
      <c r="E2048" t="str">
        <f>IF(LEN(telefony3[[#This Row],[nr]])=7,"stacjonarny",IF(LEN(telefony3[[#This Row],[nr]])=8,"komórkowy","zagraniczne"))</f>
        <v>stacjonarny</v>
      </c>
      <c r="F20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</row>
    <row r="2049" spans="1:6" hidden="1" x14ac:dyDescent="0.25">
      <c r="A2049">
        <v>2184116</v>
      </c>
      <c r="B2049" s="1">
        <v>42921</v>
      </c>
      <c r="C2049" s="2">
        <v>0.61251157407407408</v>
      </c>
      <c r="D2049" s="2">
        <v>0.61998842592592596</v>
      </c>
      <c r="E2049" t="str">
        <f>IF(LEN(telefony3[[#This Row],[nr]])=7,"stacjonarny",IF(LEN(telefony3[[#This Row],[nr]])=8,"komórkowy","zagraniczne"))</f>
        <v>stacjonarny</v>
      </c>
      <c r="F20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050" spans="1:6" hidden="1" x14ac:dyDescent="0.25">
      <c r="A2050">
        <v>9225807</v>
      </c>
      <c r="B2050" s="1">
        <v>42933</v>
      </c>
      <c r="C2050" s="2">
        <v>0.61261574074074077</v>
      </c>
      <c r="D2050" s="2">
        <v>0.62048611111111107</v>
      </c>
      <c r="E2050" t="str">
        <f>IF(LEN(telefony3[[#This Row],[nr]])=7,"stacjonarny",IF(LEN(telefony3[[#This Row],[nr]])=8,"komórkowy","zagraniczne"))</f>
        <v>stacjonarny</v>
      </c>
      <c r="F205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051" spans="1:6" hidden="1" x14ac:dyDescent="0.25">
      <c r="A2051">
        <v>1739364</v>
      </c>
      <c r="B2051" s="1">
        <v>42940</v>
      </c>
      <c r="C2051" s="2">
        <v>0.61100694444444448</v>
      </c>
      <c r="D2051" s="2">
        <v>0.62071759259259263</v>
      </c>
      <c r="E2051" t="str">
        <f>IF(LEN(telefony3[[#This Row],[nr]])=7,"stacjonarny",IF(LEN(telefony3[[#This Row],[nr]])=8,"komórkowy","zagraniczne"))</f>
        <v>stacjonarny</v>
      </c>
      <c r="F205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52" spans="1:6" hidden="1" x14ac:dyDescent="0.25">
      <c r="A2052">
        <v>7792679</v>
      </c>
      <c r="B2052" s="1">
        <v>42929</v>
      </c>
      <c r="C2052" s="2">
        <v>0.62046296296296299</v>
      </c>
      <c r="D2052" s="2">
        <v>0.62071759259259263</v>
      </c>
      <c r="E2052" t="str">
        <f>IF(LEN(telefony3[[#This Row],[nr]])=7,"stacjonarny",IF(LEN(telefony3[[#This Row],[nr]])=8,"komórkowy","zagraniczne"))</f>
        <v>stacjonarny</v>
      </c>
      <c r="F205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</row>
    <row r="2053" spans="1:6" hidden="1" x14ac:dyDescent="0.25">
      <c r="A2053">
        <v>1337042</v>
      </c>
      <c r="B2053" s="1">
        <v>42923</v>
      </c>
      <c r="C2053" s="2">
        <v>0.60930555555555554</v>
      </c>
      <c r="D2053" s="2">
        <v>0.62085648148148154</v>
      </c>
      <c r="E2053" t="str">
        <f>IF(LEN(telefony3[[#This Row],[nr]])=7,"stacjonarny",IF(LEN(telefony3[[#This Row],[nr]])=8,"komórkowy","zagraniczne"))</f>
        <v>stacjonarny</v>
      </c>
      <c r="F205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</row>
    <row r="2054" spans="1:6" hidden="1" x14ac:dyDescent="0.25">
      <c r="A2054">
        <v>55614678</v>
      </c>
      <c r="B2054" s="1">
        <v>42940</v>
      </c>
      <c r="C2054" s="2">
        <v>0.61826388888888884</v>
      </c>
      <c r="D2054" s="2">
        <v>0.62091435185185184</v>
      </c>
      <c r="E2054" t="str">
        <f>IF(LEN(telefony3[[#This Row],[nr]])=7,"stacjonarny",IF(LEN(telefony3[[#This Row],[nr]])=8,"komórkowy","zagraniczne"))</f>
        <v>komórkowy</v>
      </c>
      <c r="F205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</row>
    <row r="2055" spans="1:6" hidden="1" x14ac:dyDescent="0.25">
      <c r="A2055">
        <v>54554135</v>
      </c>
      <c r="B2055" s="1">
        <v>42933</v>
      </c>
      <c r="C2055" s="2">
        <v>0.61943287037037043</v>
      </c>
      <c r="D2055" s="2">
        <v>0.62100694444444449</v>
      </c>
      <c r="E2055" t="str">
        <f>IF(LEN(telefony3[[#This Row],[nr]])=7,"stacjonarny",IF(LEN(telefony3[[#This Row],[nr]])=8,"komórkowy","zagraniczne"))</f>
        <v>komórkowy</v>
      </c>
      <c r="F205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</row>
    <row r="2056" spans="1:6" hidden="1" x14ac:dyDescent="0.25">
      <c r="A2056">
        <v>8252939</v>
      </c>
      <c r="B2056" s="1">
        <v>42936</v>
      </c>
      <c r="C2056" s="2">
        <v>0.61320601851851853</v>
      </c>
      <c r="D2056" s="2">
        <v>0.62115740740740744</v>
      </c>
      <c r="E2056" t="str">
        <f>IF(LEN(telefony3[[#This Row],[nr]])=7,"stacjonarny",IF(LEN(telefony3[[#This Row],[nr]])=8,"komórkowy","zagraniczne"))</f>
        <v>stacjonarny</v>
      </c>
      <c r="F205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057" spans="1:6" hidden="1" x14ac:dyDescent="0.25">
      <c r="A2057">
        <v>3607585</v>
      </c>
      <c r="B2057" s="1">
        <v>42941</v>
      </c>
      <c r="C2057" s="2">
        <v>0.61460648148148145</v>
      </c>
      <c r="D2057" s="2">
        <v>0.62116898148148147</v>
      </c>
      <c r="E2057" t="str">
        <f>IF(LEN(telefony3[[#This Row],[nr]])=7,"stacjonarny",IF(LEN(telefony3[[#This Row],[nr]])=8,"komórkowy","zagraniczne"))</f>
        <v>stacjonarny</v>
      </c>
      <c r="F205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</row>
    <row r="2058" spans="1:6" hidden="1" x14ac:dyDescent="0.25">
      <c r="A2058">
        <v>25574074</v>
      </c>
      <c r="B2058" s="1">
        <v>42935</v>
      </c>
      <c r="C2058" s="2">
        <v>0.61081018518518515</v>
      </c>
      <c r="D2058" s="2">
        <v>0.62118055555555551</v>
      </c>
      <c r="E2058" t="str">
        <f>IF(LEN(telefony3[[#This Row],[nr]])=7,"stacjonarny",IF(LEN(telefony3[[#This Row],[nr]])=8,"komórkowy","zagraniczne"))</f>
        <v>komórkowy</v>
      </c>
      <c r="F205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059" spans="1:6" hidden="1" x14ac:dyDescent="0.25">
      <c r="A2059">
        <v>1211446</v>
      </c>
      <c r="B2059" s="1">
        <v>42941</v>
      </c>
      <c r="C2059" s="2">
        <v>0.61202546296296301</v>
      </c>
      <c r="D2059" s="2">
        <v>0.62135416666666665</v>
      </c>
      <c r="E2059" t="str">
        <f>IF(LEN(telefony3[[#This Row],[nr]])=7,"stacjonarny",IF(LEN(telefony3[[#This Row],[nr]])=8,"komórkowy","zagraniczne"))</f>
        <v>stacjonarny</v>
      </c>
      <c r="F205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60" spans="1:6" hidden="1" x14ac:dyDescent="0.25">
      <c r="A2060">
        <v>9045402</v>
      </c>
      <c r="B2060" s="1">
        <v>42944</v>
      </c>
      <c r="C2060" s="2">
        <v>0.61322916666666671</v>
      </c>
      <c r="D2060" s="2">
        <v>0.62153935185185183</v>
      </c>
      <c r="E2060" t="str">
        <f>IF(LEN(telefony3[[#This Row],[nr]])=7,"stacjonarny",IF(LEN(telefony3[[#This Row],[nr]])=8,"komórkowy","zagraniczne"))</f>
        <v>stacjonarny</v>
      </c>
      <c r="F206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061" spans="1:6" hidden="1" x14ac:dyDescent="0.25">
      <c r="A2061">
        <v>3437033</v>
      </c>
      <c r="B2061" s="1">
        <v>42942</v>
      </c>
      <c r="C2061" s="2">
        <v>0.62089120370370365</v>
      </c>
      <c r="D2061" s="2">
        <v>0.62159722222222225</v>
      </c>
      <c r="E2061" t="str">
        <f>IF(LEN(telefony3[[#This Row],[nr]])=7,"stacjonarny",IF(LEN(telefony3[[#This Row],[nr]])=8,"komórkowy","zagraniczne"))</f>
        <v>stacjonarny</v>
      </c>
      <c r="F206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</row>
    <row r="2062" spans="1:6" hidden="1" x14ac:dyDescent="0.25">
      <c r="A2062">
        <v>5076649</v>
      </c>
      <c r="B2062" s="1">
        <v>42926</v>
      </c>
      <c r="C2062" s="2">
        <v>0.61699074074074078</v>
      </c>
      <c r="D2062" s="2">
        <v>0.62163194444444447</v>
      </c>
      <c r="E2062" t="str">
        <f>IF(LEN(telefony3[[#This Row],[nr]])=7,"stacjonarny",IF(LEN(telefony3[[#This Row],[nr]])=8,"komórkowy","zagraniczne"))</f>
        <v>stacjonarny</v>
      </c>
      <c r="F206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063" spans="1:6" hidden="1" x14ac:dyDescent="0.25">
      <c r="A2063">
        <v>3121850</v>
      </c>
      <c r="B2063" s="1">
        <v>42920</v>
      </c>
      <c r="C2063" s="2">
        <v>0.61410879629629633</v>
      </c>
      <c r="D2063" s="2">
        <v>0.6216666666666667</v>
      </c>
      <c r="E2063" t="str">
        <f>IF(LEN(telefony3[[#This Row],[nr]])=7,"stacjonarny",IF(LEN(telefony3[[#This Row],[nr]])=8,"komórkowy","zagraniczne"))</f>
        <v>stacjonarny</v>
      </c>
      <c r="F206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064" spans="1:6" hidden="1" x14ac:dyDescent="0.25">
      <c r="A2064">
        <v>5146166</v>
      </c>
      <c r="B2064" s="1">
        <v>42930</v>
      </c>
      <c r="C2064" s="2">
        <v>0.61546296296296299</v>
      </c>
      <c r="D2064" s="2">
        <v>0.62185185185185188</v>
      </c>
      <c r="E2064" t="str">
        <f>IF(LEN(telefony3[[#This Row],[nr]])=7,"stacjonarny",IF(LEN(telefony3[[#This Row],[nr]])=8,"komórkowy","zagraniczne"))</f>
        <v>stacjonarny</v>
      </c>
      <c r="F206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</row>
    <row r="2065" spans="1:6" hidden="1" x14ac:dyDescent="0.25">
      <c r="A2065">
        <v>2636055</v>
      </c>
      <c r="B2065" s="1">
        <v>42919</v>
      </c>
      <c r="C2065" s="2">
        <v>0.62174768518518519</v>
      </c>
      <c r="D2065" s="2">
        <v>0.62206018518518513</v>
      </c>
      <c r="E2065" t="str">
        <f>IF(LEN(telefony3[[#This Row],[nr]])=7,"stacjonarny",IF(LEN(telefony3[[#This Row],[nr]])=8,"komórkowy","zagraniczne"))</f>
        <v>stacjonarny</v>
      </c>
      <c r="F206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</row>
    <row r="2066" spans="1:6" hidden="1" x14ac:dyDescent="0.25">
      <c r="A2066">
        <v>9763924</v>
      </c>
      <c r="B2066" s="1">
        <v>42922</v>
      </c>
      <c r="C2066" s="2">
        <v>0.611724537037037</v>
      </c>
      <c r="D2066" s="2">
        <v>0.62217592592592597</v>
      </c>
      <c r="E2066" t="str">
        <f>IF(LEN(telefony3[[#This Row],[nr]])=7,"stacjonarny",IF(LEN(telefony3[[#This Row],[nr]])=8,"komórkowy","zagraniczne"))</f>
        <v>stacjonarny</v>
      </c>
      <c r="F206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067" spans="1:6" hidden="1" x14ac:dyDescent="0.25">
      <c r="A2067">
        <v>8498076</v>
      </c>
      <c r="B2067" s="1">
        <v>42919</v>
      </c>
      <c r="C2067" s="2">
        <v>0.61523148148148143</v>
      </c>
      <c r="D2067" s="2">
        <v>0.62223379629629627</v>
      </c>
      <c r="E2067" t="str">
        <f>IF(LEN(telefony3[[#This Row],[nr]])=7,"stacjonarny",IF(LEN(telefony3[[#This Row],[nr]])=8,"komórkowy","zagraniczne"))</f>
        <v>stacjonarny</v>
      </c>
      <c r="F206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068" spans="1:6" hidden="1" x14ac:dyDescent="0.25">
      <c r="A2068">
        <v>1677537</v>
      </c>
      <c r="B2068" s="1">
        <v>42940</v>
      </c>
      <c r="C2068" s="2">
        <v>0.61471064814814813</v>
      </c>
      <c r="D2068" s="2">
        <v>0.62232638888888892</v>
      </c>
      <c r="E2068" t="str">
        <f>IF(LEN(telefony3[[#This Row],[nr]])=7,"stacjonarny",IF(LEN(telefony3[[#This Row],[nr]])=8,"komórkowy","zagraniczne"))</f>
        <v>stacjonarny</v>
      </c>
      <c r="F206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069" spans="1:6" hidden="1" x14ac:dyDescent="0.25">
      <c r="A2069">
        <v>10093488</v>
      </c>
      <c r="B2069" s="1">
        <v>42934</v>
      </c>
      <c r="C2069" s="2">
        <v>0.62197916666666664</v>
      </c>
      <c r="D2069" s="2">
        <v>0.62238425925925922</v>
      </c>
      <c r="E2069" t="str">
        <f>IF(LEN(telefony3[[#This Row],[nr]])=7,"stacjonarny",IF(LEN(telefony3[[#This Row],[nr]])=8,"komórkowy","zagraniczne"))</f>
        <v>komórkowy</v>
      </c>
      <c r="F206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</row>
    <row r="2070" spans="1:6" hidden="1" x14ac:dyDescent="0.25">
      <c r="A2070">
        <v>4843076</v>
      </c>
      <c r="B2070" s="1">
        <v>42921</v>
      </c>
      <c r="C2070" s="2">
        <v>0.61957175925925922</v>
      </c>
      <c r="D2070" s="2">
        <v>0.62241898148148145</v>
      </c>
      <c r="E2070" t="str">
        <f>IF(LEN(telefony3[[#This Row],[nr]])=7,"stacjonarny",IF(LEN(telefony3[[#This Row],[nr]])=8,"komórkowy","zagraniczne"))</f>
        <v>stacjonarny</v>
      </c>
      <c r="F207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</row>
    <row r="2071" spans="1:6" hidden="1" x14ac:dyDescent="0.25">
      <c r="A2071">
        <v>6674505</v>
      </c>
      <c r="B2071" s="1">
        <v>42919</v>
      </c>
      <c r="C2071" s="2">
        <v>0.61243055555555559</v>
      </c>
      <c r="D2071" s="2">
        <v>0.62267361111111108</v>
      </c>
      <c r="E2071" t="str">
        <f>IF(LEN(telefony3[[#This Row],[nr]])=7,"stacjonarny",IF(LEN(telefony3[[#This Row],[nr]])=8,"komórkowy","zagraniczne"))</f>
        <v>stacjonarny</v>
      </c>
      <c r="F207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072" spans="1:6" hidden="1" x14ac:dyDescent="0.25">
      <c r="A2072">
        <v>2256093</v>
      </c>
      <c r="B2072" s="1">
        <v>42943</v>
      </c>
      <c r="C2072" s="2">
        <v>0.61958333333333337</v>
      </c>
      <c r="D2072" s="2">
        <v>0.62275462962962957</v>
      </c>
      <c r="E2072" t="str">
        <f>IF(LEN(telefony3[[#This Row],[nr]])=7,"stacjonarny",IF(LEN(telefony3[[#This Row],[nr]])=8,"komórkowy","zagraniczne"))</f>
        <v>stacjonarny</v>
      </c>
      <c r="F207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</row>
    <row r="2073" spans="1:6" hidden="1" x14ac:dyDescent="0.25">
      <c r="A2073">
        <v>3982833</v>
      </c>
      <c r="B2073" s="1">
        <v>42937</v>
      </c>
      <c r="C2073" s="2">
        <v>0.61690972222222218</v>
      </c>
      <c r="D2073" s="2">
        <v>0.62290509259259264</v>
      </c>
      <c r="E2073" t="str">
        <f>IF(LEN(telefony3[[#This Row],[nr]])=7,"stacjonarny",IF(LEN(telefony3[[#This Row],[nr]])=8,"komórkowy","zagraniczne"))</f>
        <v>stacjonarny</v>
      </c>
      <c r="F207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</row>
    <row r="2074" spans="1:6" hidden="1" x14ac:dyDescent="0.25">
      <c r="A2074">
        <v>3494192</v>
      </c>
      <c r="B2074" s="1">
        <v>42926</v>
      </c>
      <c r="C2074" s="2">
        <v>0.62216435185185182</v>
      </c>
      <c r="D2074" s="2">
        <v>0.62291666666666667</v>
      </c>
      <c r="E2074" t="str">
        <f>IF(LEN(telefony3[[#This Row],[nr]])=7,"stacjonarny",IF(LEN(telefony3[[#This Row],[nr]])=8,"komórkowy","zagraniczne"))</f>
        <v>stacjonarny</v>
      </c>
      <c r="F207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</row>
    <row r="2075" spans="1:6" hidden="1" x14ac:dyDescent="0.25">
      <c r="A2075">
        <v>5835972</v>
      </c>
      <c r="B2075" s="1">
        <v>42937</v>
      </c>
      <c r="C2075" s="2">
        <v>0.6206828703703704</v>
      </c>
      <c r="D2075" s="2">
        <v>0.62291666666666667</v>
      </c>
      <c r="E2075" t="str">
        <f>IF(LEN(telefony3[[#This Row],[nr]])=7,"stacjonarny",IF(LEN(telefony3[[#This Row],[nr]])=8,"komórkowy","zagraniczne"))</f>
        <v>stacjonarny</v>
      </c>
      <c r="F207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</row>
    <row r="2076" spans="1:6" hidden="1" x14ac:dyDescent="0.25">
      <c r="A2076">
        <v>6905863</v>
      </c>
      <c r="B2076" s="1">
        <v>42920</v>
      </c>
      <c r="C2076" s="2">
        <v>0.6186342592592593</v>
      </c>
      <c r="D2076" s="2">
        <v>0.62296296296296294</v>
      </c>
      <c r="E2076" t="str">
        <f>IF(LEN(telefony3[[#This Row],[nr]])=7,"stacjonarny",IF(LEN(telefony3[[#This Row],[nr]])=8,"komórkowy","zagraniczne"))</f>
        <v>stacjonarny</v>
      </c>
      <c r="F207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077" spans="1:6" hidden="1" x14ac:dyDescent="0.25">
      <c r="A2077">
        <v>9941776</v>
      </c>
      <c r="B2077" s="1">
        <v>42947</v>
      </c>
      <c r="C2077" s="2">
        <v>0.62299768518518517</v>
      </c>
      <c r="D2077" s="2">
        <v>0.62311342592592589</v>
      </c>
      <c r="E2077" t="str">
        <f>IF(LEN(telefony3[[#This Row],[nr]])=7,"stacjonarny",IF(LEN(telefony3[[#This Row],[nr]])=8,"komórkowy","zagraniczne"))</f>
        <v>stacjonarny</v>
      </c>
      <c r="F207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</row>
    <row r="2078" spans="1:6" hidden="1" x14ac:dyDescent="0.25">
      <c r="A2078">
        <v>84589848</v>
      </c>
      <c r="B2078" s="1">
        <v>42941</v>
      </c>
      <c r="C2078" s="2">
        <v>0.61971064814814814</v>
      </c>
      <c r="D2078" s="2">
        <v>0.62334490740740744</v>
      </c>
      <c r="E2078" t="str">
        <f>IF(LEN(telefony3[[#This Row],[nr]])=7,"stacjonarny",IF(LEN(telefony3[[#This Row],[nr]])=8,"komórkowy","zagraniczne"))</f>
        <v>komórkowy</v>
      </c>
      <c r="F207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079" spans="1:6" hidden="1" x14ac:dyDescent="0.25">
      <c r="A2079">
        <v>3776937</v>
      </c>
      <c r="B2079" s="1">
        <v>42919</v>
      </c>
      <c r="C2079" s="2">
        <v>0.61767361111111108</v>
      </c>
      <c r="D2079" s="2">
        <v>0.6234143518518519</v>
      </c>
      <c r="E2079" t="str">
        <f>IF(LEN(telefony3[[#This Row],[nr]])=7,"stacjonarny",IF(LEN(telefony3[[#This Row],[nr]])=8,"komórkowy","zagraniczne"))</f>
        <v>stacjonarny</v>
      </c>
      <c r="F207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</row>
    <row r="2080" spans="1:6" hidden="1" x14ac:dyDescent="0.25">
      <c r="A2080">
        <v>9697189</v>
      </c>
      <c r="B2080" s="1">
        <v>42921</v>
      </c>
      <c r="C2080" s="2">
        <v>0.62251157407407409</v>
      </c>
      <c r="D2080" s="2">
        <v>0.6234143518518519</v>
      </c>
      <c r="E2080" t="str">
        <f>IF(LEN(telefony3[[#This Row],[nr]])=7,"stacjonarny",IF(LEN(telefony3[[#This Row],[nr]])=8,"komórkowy","zagraniczne"))</f>
        <v>stacjonarny</v>
      </c>
      <c r="F208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2</v>
      </c>
    </row>
    <row r="2081" spans="1:6" hidden="1" x14ac:dyDescent="0.25">
      <c r="A2081">
        <v>1223943</v>
      </c>
      <c r="B2081" s="1">
        <v>42923</v>
      </c>
      <c r="C2081" s="2">
        <v>0.61412037037037037</v>
      </c>
      <c r="D2081" s="2">
        <v>0.62342592592592594</v>
      </c>
      <c r="E2081" t="str">
        <f>IF(LEN(telefony3[[#This Row],[nr]])=7,"stacjonarny",IF(LEN(telefony3[[#This Row],[nr]])=8,"komórkowy","zagraniczne"))</f>
        <v>stacjonarny</v>
      </c>
      <c r="F208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82" spans="1:6" hidden="1" x14ac:dyDescent="0.25">
      <c r="A2082">
        <v>4959594</v>
      </c>
      <c r="B2082" s="1">
        <v>42942</v>
      </c>
      <c r="C2082" s="2">
        <v>0.61371527777777779</v>
      </c>
      <c r="D2082" s="2">
        <v>0.6235532407407407</v>
      </c>
      <c r="E2082" t="str">
        <f>IF(LEN(telefony3[[#This Row],[nr]])=7,"stacjonarny",IF(LEN(telefony3[[#This Row],[nr]])=8,"komórkowy","zagraniczne"))</f>
        <v>stacjonarny</v>
      </c>
      <c r="F208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083" spans="1:6" hidden="1" x14ac:dyDescent="0.25">
      <c r="A2083">
        <v>7977726</v>
      </c>
      <c r="B2083" s="1">
        <v>42922</v>
      </c>
      <c r="C2083" s="2">
        <v>0.6139930555555555</v>
      </c>
      <c r="D2083" s="2">
        <v>0.62364583333333334</v>
      </c>
      <c r="E2083" t="str">
        <f>IF(LEN(telefony3[[#This Row],[nr]])=7,"stacjonarny",IF(LEN(telefony3[[#This Row],[nr]])=8,"komórkowy","zagraniczne"))</f>
        <v>stacjonarny</v>
      </c>
      <c r="F208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84" spans="1:6" hidden="1" x14ac:dyDescent="0.25">
      <c r="A2084">
        <v>2756059784</v>
      </c>
      <c r="B2084" s="1">
        <v>42944</v>
      </c>
      <c r="C2084" s="2">
        <v>0.61962962962962964</v>
      </c>
      <c r="D2084" s="2">
        <v>0.62399305555555551</v>
      </c>
      <c r="E2084" t="str">
        <f>IF(LEN(telefony3[[#This Row],[nr]])=7,"stacjonarny",IF(LEN(telefony3[[#This Row],[nr]])=8,"komórkowy","zagraniczne"))</f>
        <v>zagraniczne</v>
      </c>
      <c r="F208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085" spans="1:6" hidden="1" x14ac:dyDescent="0.25">
      <c r="A2085">
        <v>6161675</v>
      </c>
      <c r="B2085" s="1">
        <v>42919</v>
      </c>
      <c r="C2085" s="2">
        <v>0.61449074074074073</v>
      </c>
      <c r="D2085" s="2">
        <v>0.62415509259259261</v>
      </c>
      <c r="E2085" t="str">
        <f>IF(LEN(telefony3[[#This Row],[nr]])=7,"stacjonarny",IF(LEN(telefony3[[#This Row],[nr]])=8,"komórkowy","zagraniczne"))</f>
        <v>stacjonarny</v>
      </c>
      <c r="F208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86" spans="1:6" hidden="1" x14ac:dyDescent="0.25">
      <c r="A2086">
        <v>3861280</v>
      </c>
      <c r="B2086" s="1">
        <v>42937</v>
      </c>
      <c r="C2086" s="2">
        <v>0.6147569444444444</v>
      </c>
      <c r="D2086" s="2">
        <v>0.62420138888888888</v>
      </c>
      <c r="E2086" t="str">
        <f>IF(LEN(telefony3[[#This Row],[nr]])=7,"stacjonarny",IF(LEN(telefony3[[#This Row],[nr]])=8,"komórkowy","zagraniczne"))</f>
        <v>stacjonarny</v>
      </c>
      <c r="F208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87" spans="1:6" hidden="1" x14ac:dyDescent="0.25">
      <c r="A2087">
        <v>7662302259</v>
      </c>
      <c r="B2087" s="1">
        <v>42944</v>
      </c>
      <c r="C2087" s="2">
        <v>0.61570601851851847</v>
      </c>
      <c r="D2087" s="2">
        <v>0.62429398148148152</v>
      </c>
      <c r="E2087" t="str">
        <f>IF(LEN(telefony3[[#This Row],[nr]])=7,"stacjonarny",IF(LEN(telefony3[[#This Row],[nr]])=8,"komórkowy","zagraniczne"))</f>
        <v>zagraniczne</v>
      </c>
      <c r="F208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</row>
    <row r="2088" spans="1:6" hidden="1" x14ac:dyDescent="0.25">
      <c r="A2088">
        <v>96736796</v>
      </c>
      <c r="B2088" s="1">
        <v>42947</v>
      </c>
      <c r="C2088" s="2">
        <v>0.61524305555555558</v>
      </c>
      <c r="D2088" s="2">
        <v>0.62432870370370375</v>
      </c>
      <c r="E2088" t="str">
        <f>IF(LEN(telefony3[[#This Row],[nr]])=7,"stacjonarny",IF(LEN(telefony3[[#This Row],[nr]])=8,"komórkowy","zagraniczne"))</f>
        <v>komórkowy</v>
      </c>
      <c r="F208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89" spans="1:6" hidden="1" x14ac:dyDescent="0.25">
      <c r="A2089">
        <v>8667012</v>
      </c>
      <c r="B2089" s="1">
        <v>42944</v>
      </c>
      <c r="C2089" s="2">
        <v>0.62204861111111109</v>
      </c>
      <c r="D2089" s="2">
        <v>0.62440972222222224</v>
      </c>
      <c r="E2089" t="str">
        <f>IF(LEN(telefony3[[#This Row],[nr]])=7,"stacjonarny",IF(LEN(telefony3[[#This Row],[nr]])=8,"komórkowy","zagraniczne"))</f>
        <v>stacjonarny</v>
      </c>
      <c r="F208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</row>
    <row r="2090" spans="1:6" hidden="1" x14ac:dyDescent="0.25">
      <c r="A2090">
        <v>7883595</v>
      </c>
      <c r="B2090" s="1">
        <v>42941</v>
      </c>
      <c r="C2090" s="2">
        <v>0.62149305555555556</v>
      </c>
      <c r="D2090" s="2">
        <v>0.624537037037037</v>
      </c>
      <c r="E2090" t="str">
        <f>IF(LEN(telefony3[[#This Row],[nr]])=7,"stacjonarny",IF(LEN(telefony3[[#This Row],[nr]])=8,"komórkowy","zagraniczne"))</f>
        <v>stacjonarny</v>
      </c>
      <c r="F209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</row>
    <row r="2091" spans="1:6" hidden="1" x14ac:dyDescent="0.25">
      <c r="A2091">
        <v>7219884</v>
      </c>
      <c r="B2091" s="1">
        <v>42922</v>
      </c>
      <c r="C2091" s="2">
        <v>0.61871527777777779</v>
      </c>
      <c r="D2091" s="2">
        <v>0.62458333333333338</v>
      </c>
      <c r="E2091" t="str">
        <f>IF(LEN(telefony3[[#This Row],[nr]])=7,"stacjonarny",IF(LEN(telefony3[[#This Row],[nr]])=8,"komórkowy","zagraniczne"))</f>
        <v>stacjonarny</v>
      </c>
      <c r="F209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</row>
    <row r="2092" spans="1:6" hidden="1" x14ac:dyDescent="0.25">
      <c r="A2092">
        <v>1316116</v>
      </c>
      <c r="B2092" s="1">
        <v>42935</v>
      </c>
      <c r="C2092" s="2">
        <v>0.62394675925925924</v>
      </c>
      <c r="D2092" s="2">
        <v>0.62461805555555561</v>
      </c>
      <c r="E2092" t="str">
        <f>IF(LEN(telefony3[[#This Row],[nr]])=7,"stacjonarny",IF(LEN(telefony3[[#This Row],[nr]])=8,"komórkowy","zagraniczne"))</f>
        <v>stacjonarny</v>
      </c>
      <c r="F209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</row>
    <row r="2093" spans="1:6" hidden="1" x14ac:dyDescent="0.25">
      <c r="A2093">
        <v>3429335</v>
      </c>
      <c r="B2093" s="1">
        <v>42929</v>
      </c>
      <c r="C2093" s="2">
        <v>0.61346064814814816</v>
      </c>
      <c r="D2093" s="2">
        <v>0.62468749999999995</v>
      </c>
      <c r="E2093" t="str">
        <f>IF(LEN(telefony3[[#This Row],[nr]])=7,"stacjonarny",IF(LEN(telefony3[[#This Row],[nr]])=8,"komórkowy","zagraniczne"))</f>
        <v>stacjonarny</v>
      </c>
      <c r="F209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</row>
    <row r="2094" spans="1:6" hidden="1" x14ac:dyDescent="0.25">
      <c r="A2094">
        <v>52391912</v>
      </c>
      <c r="B2094" s="1">
        <v>42927</v>
      </c>
      <c r="C2094" s="2">
        <v>0.62067129629629625</v>
      </c>
      <c r="D2094" s="2">
        <v>0.62475694444444441</v>
      </c>
      <c r="E2094" t="str">
        <f>IF(LEN(telefony3[[#This Row],[nr]])=7,"stacjonarny",IF(LEN(telefony3[[#This Row],[nr]])=8,"komórkowy","zagraniczne"))</f>
        <v>komórkowy</v>
      </c>
      <c r="F209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095" spans="1:6" hidden="1" x14ac:dyDescent="0.25">
      <c r="A2095">
        <v>67748426</v>
      </c>
      <c r="B2095" s="1">
        <v>42936</v>
      </c>
      <c r="C2095" s="2">
        <v>0.61535879629629631</v>
      </c>
      <c r="D2095" s="2">
        <v>0.62503472222222223</v>
      </c>
      <c r="E2095" t="str">
        <f>IF(LEN(telefony3[[#This Row],[nr]])=7,"stacjonarny",IF(LEN(telefony3[[#This Row],[nr]])=8,"komórkowy","zagraniczne"))</f>
        <v>komórkowy</v>
      </c>
      <c r="F209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096" spans="1:6" hidden="1" x14ac:dyDescent="0.25">
      <c r="A2096">
        <v>5372125</v>
      </c>
      <c r="B2096" s="1">
        <v>42930</v>
      </c>
      <c r="C2096" s="2">
        <v>0.62517361111111114</v>
      </c>
      <c r="D2096" s="2">
        <v>0.62518518518518518</v>
      </c>
      <c r="E2096" t="str">
        <f>IF(LEN(telefony3[[#This Row],[nr]])=7,"stacjonarny",IF(LEN(telefony3[[#This Row],[nr]])=8,"komórkowy","zagraniczne"))</f>
        <v>stacjonarny</v>
      </c>
      <c r="F209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</v>
      </c>
    </row>
    <row r="2097" spans="1:6" hidden="1" x14ac:dyDescent="0.25">
      <c r="A2097">
        <v>4376637</v>
      </c>
      <c r="B2097" s="1">
        <v>42936</v>
      </c>
      <c r="C2097" s="2">
        <v>0.61559027777777775</v>
      </c>
      <c r="D2097" s="2">
        <v>0.62532407407407409</v>
      </c>
      <c r="E2097" t="str">
        <f>IF(LEN(telefony3[[#This Row],[nr]])=7,"stacjonarny",IF(LEN(telefony3[[#This Row],[nr]])=8,"komórkowy","zagraniczne"))</f>
        <v>stacjonarny</v>
      </c>
      <c r="F209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098" spans="1:6" hidden="1" x14ac:dyDescent="0.25">
      <c r="A2098">
        <v>9287211</v>
      </c>
      <c r="B2098" s="1">
        <v>42929</v>
      </c>
      <c r="C2098" s="2">
        <v>0.62178240740740742</v>
      </c>
      <c r="D2098" s="2">
        <v>0.62540509259259258</v>
      </c>
      <c r="E2098" t="str">
        <f>IF(LEN(telefony3[[#This Row],[nr]])=7,"stacjonarny",IF(LEN(telefony3[[#This Row],[nr]])=8,"komórkowy","zagraniczne"))</f>
        <v>stacjonarny</v>
      </c>
      <c r="F209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099" spans="1:6" hidden="1" x14ac:dyDescent="0.25">
      <c r="A2099">
        <v>7421094</v>
      </c>
      <c r="B2099" s="1">
        <v>42943</v>
      </c>
      <c r="C2099" s="2">
        <v>0.62206018518518513</v>
      </c>
      <c r="D2099" s="2">
        <v>0.62554398148148149</v>
      </c>
      <c r="E2099" t="str">
        <f>IF(LEN(telefony3[[#This Row],[nr]])=7,"stacjonarny",IF(LEN(telefony3[[#This Row],[nr]])=8,"komórkowy","zagraniczne"))</f>
        <v>stacjonarny</v>
      </c>
      <c r="F209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100" spans="1:6" hidden="1" x14ac:dyDescent="0.25">
      <c r="A2100">
        <v>4272221</v>
      </c>
      <c r="B2100" s="1">
        <v>42940</v>
      </c>
      <c r="C2100" s="2">
        <v>0.62152777777777779</v>
      </c>
      <c r="D2100" s="2">
        <v>0.62572916666666667</v>
      </c>
      <c r="E2100" t="str">
        <f>IF(LEN(telefony3[[#This Row],[nr]])=7,"stacjonarny",IF(LEN(telefony3[[#This Row],[nr]])=8,"komórkowy","zagraniczne"))</f>
        <v>stacjonarny</v>
      </c>
      <c r="F210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101" spans="1:6" hidden="1" x14ac:dyDescent="0.25">
      <c r="A2101">
        <v>8487003</v>
      </c>
      <c r="B2101" s="1">
        <v>42935</v>
      </c>
      <c r="C2101" s="2">
        <v>0.61648148148148152</v>
      </c>
      <c r="D2101" s="2">
        <v>0.62589120370370366</v>
      </c>
      <c r="E2101" t="str">
        <f>IF(LEN(telefony3[[#This Row],[nr]])=7,"stacjonarny",IF(LEN(telefony3[[#This Row],[nr]])=8,"komórkowy","zagraniczne"))</f>
        <v>stacjonarny</v>
      </c>
      <c r="F210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102" spans="1:6" hidden="1" x14ac:dyDescent="0.25">
      <c r="A2102">
        <v>6158527</v>
      </c>
      <c r="B2102" s="1">
        <v>42928</v>
      </c>
      <c r="C2102" s="2">
        <v>0.62449074074074074</v>
      </c>
      <c r="D2102" s="2">
        <v>0.62653935185185183</v>
      </c>
      <c r="E2102" t="str">
        <f>IF(LEN(telefony3[[#This Row],[nr]])=7,"stacjonarny",IF(LEN(telefony3[[#This Row],[nr]])=8,"komórkowy","zagraniczne"))</f>
        <v>stacjonarny</v>
      </c>
      <c r="F210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</row>
    <row r="2103" spans="1:6" hidden="1" x14ac:dyDescent="0.25">
      <c r="A2103">
        <v>2514802</v>
      </c>
      <c r="B2103" s="1">
        <v>42920</v>
      </c>
      <c r="C2103" s="2">
        <v>0.6186342592592593</v>
      </c>
      <c r="D2103" s="2">
        <v>0.6265856481481481</v>
      </c>
      <c r="E2103" t="str">
        <f>IF(LEN(telefony3[[#This Row],[nr]])=7,"stacjonarny",IF(LEN(telefony3[[#This Row],[nr]])=8,"komórkowy","zagraniczne"))</f>
        <v>stacjonarny</v>
      </c>
      <c r="F210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104" spans="1:6" hidden="1" x14ac:dyDescent="0.25">
      <c r="A2104">
        <v>42722517</v>
      </c>
      <c r="B2104" s="1">
        <v>42921</v>
      </c>
      <c r="C2104" s="2">
        <v>0.62094907407407407</v>
      </c>
      <c r="D2104" s="2">
        <v>0.62687499999999996</v>
      </c>
      <c r="E2104" t="str">
        <f>IF(LEN(telefony3[[#This Row],[nr]])=7,"stacjonarny",IF(LEN(telefony3[[#This Row],[nr]])=8,"komórkowy","zagraniczne"))</f>
        <v>komórkowy</v>
      </c>
      <c r="F210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</row>
    <row r="2105" spans="1:6" hidden="1" x14ac:dyDescent="0.25">
      <c r="A2105">
        <v>6801890</v>
      </c>
      <c r="B2105" s="1">
        <v>42942</v>
      </c>
      <c r="C2105" s="2">
        <v>0.62467592592592591</v>
      </c>
      <c r="D2105" s="2">
        <v>0.62690972222222219</v>
      </c>
      <c r="E2105" t="str">
        <f>IF(LEN(telefony3[[#This Row],[nr]])=7,"stacjonarny",IF(LEN(telefony3[[#This Row],[nr]])=8,"komórkowy","zagraniczne"))</f>
        <v>stacjonarny</v>
      </c>
      <c r="F210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</row>
    <row r="2106" spans="1:6" hidden="1" x14ac:dyDescent="0.25">
      <c r="A2106">
        <v>4860618</v>
      </c>
      <c r="B2106" s="1">
        <v>42922</v>
      </c>
      <c r="C2106" s="2">
        <v>0.62396990740740743</v>
      </c>
      <c r="D2106" s="2">
        <v>0.62693287037037038</v>
      </c>
      <c r="E2106" t="str">
        <f>IF(LEN(telefony3[[#This Row],[nr]])=7,"stacjonarny",IF(LEN(telefony3[[#This Row],[nr]])=8,"komórkowy","zagraniczne"))</f>
        <v>stacjonarny</v>
      </c>
      <c r="F210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</row>
    <row r="2107" spans="1:6" hidden="1" x14ac:dyDescent="0.25">
      <c r="A2107">
        <v>4174785</v>
      </c>
      <c r="B2107" s="1">
        <v>42919</v>
      </c>
      <c r="C2107" s="2">
        <v>0.61624999999999996</v>
      </c>
      <c r="D2107" s="2">
        <v>0.62702546296296291</v>
      </c>
      <c r="E2107" t="str">
        <f>IF(LEN(telefony3[[#This Row],[nr]])=7,"stacjonarny",IF(LEN(telefony3[[#This Row],[nr]])=8,"komórkowy","zagraniczne"))</f>
        <v>stacjonarny</v>
      </c>
      <c r="F210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108" spans="1:6" hidden="1" x14ac:dyDescent="0.25">
      <c r="A2108">
        <v>1035023</v>
      </c>
      <c r="B2108" s="1">
        <v>42947</v>
      </c>
      <c r="C2108" s="2">
        <v>0.61821759259259257</v>
      </c>
      <c r="D2108" s="2">
        <v>0.62706018518518514</v>
      </c>
      <c r="E2108" t="str">
        <f>IF(LEN(telefony3[[#This Row],[nr]])=7,"stacjonarny",IF(LEN(telefony3[[#This Row],[nr]])=8,"komórkowy","zagraniczne"))</f>
        <v>stacjonarny</v>
      </c>
      <c r="F210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</row>
    <row r="2109" spans="1:6" hidden="1" x14ac:dyDescent="0.25">
      <c r="A2109">
        <v>6766787935</v>
      </c>
      <c r="B2109" s="1">
        <v>42928</v>
      </c>
      <c r="C2109" s="2">
        <v>0.62077546296296293</v>
      </c>
      <c r="D2109" s="2">
        <v>0.62708333333333333</v>
      </c>
      <c r="E2109" t="str">
        <f>IF(LEN(telefony3[[#This Row],[nr]])=7,"stacjonarny",IF(LEN(telefony3[[#This Row],[nr]])=8,"komórkowy","zagraniczne"))</f>
        <v>zagraniczne</v>
      </c>
      <c r="F210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</row>
    <row r="2110" spans="1:6" hidden="1" x14ac:dyDescent="0.25">
      <c r="A2110">
        <v>7795911</v>
      </c>
      <c r="B2110" s="1">
        <v>42921</v>
      </c>
      <c r="C2110" s="2">
        <v>0.62047453703703703</v>
      </c>
      <c r="D2110" s="2">
        <v>0.62715277777777778</v>
      </c>
      <c r="E2110" t="str">
        <f>IF(LEN(telefony3[[#This Row],[nr]])=7,"stacjonarny",IF(LEN(telefony3[[#This Row],[nr]])=8,"komórkowy","zagraniczne"))</f>
        <v>stacjonarny</v>
      </c>
      <c r="F211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</row>
    <row r="2111" spans="1:6" hidden="1" x14ac:dyDescent="0.25">
      <c r="A2111">
        <v>3206241</v>
      </c>
      <c r="B2111" s="1">
        <v>42929</v>
      </c>
      <c r="C2111" s="2">
        <v>0.61614583333333328</v>
      </c>
      <c r="D2111" s="2">
        <v>0.62736111111111115</v>
      </c>
      <c r="E2111" t="str">
        <f>IF(LEN(telefony3[[#This Row],[nr]])=7,"stacjonarny",IF(LEN(telefony3[[#This Row],[nr]])=8,"komórkowy","zagraniczne"))</f>
        <v>stacjonarny</v>
      </c>
      <c r="F211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</row>
    <row r="2112" spans="1:6" hidden="1" x14ac:dyDescent="0.25">
      <c r="A2112">
        <v>1439114</v>
      </c>
      <c r="B2112" s="1">
        <v>42921</v>
      </c>
      <c r="C2112" s="2">
        <v>0.62589120370370366</v>
      </c>
      <c r="D2112" s="2">
        <v>0.62774305555555554</v>
      </c>
      <c r="E2112" t="str">
        <f>IF(LEN(telefony3[[#This Row],[nr]])=7,"stacjonarny",IF(LEN(telefony3[[#This Row],[nr]])=8,"komórkowy","zagraniczne"))</f>
        <v>stacjonarny</v>
      </c>
      <c r="F211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</row>
    <row r="2113" spans="1:6" hidden="1" x14ac:dyDescent="0.25">
      <c r="A2113">
        <v>7622848</v>
      </c>
      <c r="B2113" s="1">
        <v>42941</v>
      </c>
      <c r="C2113" s="2">
        <v>0.62008101851851849</v>
      </c>
      <c r="D2113" s="2">
        <v>0.62776620370370373</v>
      </c>
      <c r="E2113" t="str">
        <f>IF(LEN(telefony3[[#This Row],[nr]])=7,"stacjonarny",IF(LEN(telefony3[[#This Row],[nr]])=8,"komórkowy","zagraniczne"))</f>
        <v>stacjonarny</v>
      </c>
      <c r="F211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114" spans="1:6" hidden="1" x14ac:dyDescent="0.25">
      <c r="A2114">
        <v>6729705</v>
      </c>
      <c r="B2114" s="1">
        <v>42930</v>
      </c>
      <c r="C2114" s="2">
        <v>0.62111111111111106</v>
      </c>
      <c r="D2114" s="2">
        <v>0.62814814814814812</v>
      </c>
      <c r="E2114" t="str">
        <f>IF(LEN(telefony3[[#This Row],[nr]])=7,"stacjonarny",IF(LEN(telefony3[[#This Row],[nr]])=8,"komórkowy","zagraniczne"))</f>
        <v>stacjonarny</v>
      </c>
      <c r="F211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115" spans="1:6" hidden="1" x14ac:dyDescent="0.25">
      <c r="A2115">
        <v>97953696</v>
      </c>
      <c r="B2115" s="1">
        <v>42933</v>
      </c>
      <c r="C2115" s="2">
        <v>0.62657407407407406</v>
      </c>
      <c r="D2115" s="2">
        <v>0.62818287037037035</v>
      </c>
      <c r="E2115" t="str">
        <f>IF(LEN(telefony3[[#This Row],[nr]])=7,"stacjonarny",IF(LEN(telefony3[[#This Row],[nr]])=8,"komórkowy","zagraniczne"))</f>
        <v>komórkowy</v>
      </c>
      <c r="F211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</row>
    <row r="2116" spans="1:6" hidden="1" x14ac:dyDescent="0.25">
      <c r="A2116">
        <v>9427353</v>
      </c>
      <c r="B2116" s="1">
        <v>42937</v>
      </c>
      <c r="C2116" s="2">
        <v>0.62612268518518521</v>
      </c>
      <c r="D2116" s="2">
        <v>0.62835648148148149</v>
      </c>
      <c r="E2116" t="str">
        <f>IF(LEN(telefony3[[#This Row],[nr]])=7,"stacjonarny",IF(LEN(telefony3[[#This Row],[nr]])=8,"komórkowy","zagraniczne"))</f>
        <v>stacjonarny</v>
      </c>
      <c r="F211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4</v>
      </c>
    </row>
    <row r="2117" spans="1:6" hidden="1" x14ac:dyDescent="0.25">
      <c r="A2117">
        <v>6401011</v>
      </c>
      <c r="B2117" s="1">
        <v>42947</v>
      </c>
      <c r="C2117" s="2">
        <v>0.62693287037037038</v>
      </c>
      <c r="D2117" s="2">
        <v>0.62837962962962968</v>
      </c>
      <c r="E2117" t="str">
        <f>IF(LEN(telefony3[[#This Row],[nr]])=7,"stacjonarny",IF(LEN(telefony3[[#This Row],[nr]])=8,"komórkowy","zagraniczne"))</f>
        <v>stacjonarny</v>
      </c>
      <c r="F211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3</v>
      </c>
    </row>
    <row r="2118" spans="1:6" hidden="1" x14ac:dyDescent="0.25">
      <c r="A2118">
        <v>9137235</v>
      </c>
      <c r="B2118" s="1">
        <v>42936</v>
      </c>
      <c r="C2118" s="2">
        <v>0.62524305555555559</v>
      </c>
      <c r="D2118" s="2">
        <v>0.62846064814814817</v>
      </c>
      <c r="E2118" t="str">
        <f>IF(LEN(telefony3[[#This Row],[nr]])=7,"stacjonarny",IF(LEN(telefony3[[#This Row],[nr]])=8,"komórkowy","zagraniczne"))</f>
        <v>stacjonarny</v>
      </c>
      <c r="F211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</row>
    <row r="2119" spans="1:6" hidden="1" x14ac:dyDescent="0.25">
      <c r="A2119">
        <v>98382147</v>
      </c>
      <c r="B2119" s="1">
        <v>42937</v>
      </c>
      <c r="C2119" s="2">
        <v>0.62484953703703705</v>
      </c>
      <c r="D2119" s="2">
        <v>0.62848379629629625</v>
      </c>
      <c r="E2119" t="str">
        <f>IF(LEN(telefony3[[#This Row],[nr]])=7,"stacjonarny",IF(LEN(telefony3[[#This Row],[nr]])=8,"komórkowy","zagraniczne"))</f>
        <v>komórkowy</v>
      </c>
      <c r="F211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120" spans="1:6" hidden="1" x14ac:dyDescent="0.25">
      <c r="A2120">
        <v>5094248</v>
      </c>
      <c r="B2120" s="1">
        <v>42923</v>
      </c>
      <c r="C2120" s="2">
        <v>0.61901620370370369</v>
      </c>
      <c r="D2120" s="2">
        <v>0.62861111111111112</v>
      </c>
      <c r="E2120" t="str">
        <f>IF(LEN(telefony3[[#This Row],[nr]])=7,"stacjonarny",IF(LEN(telefony3[[#This Row],[nr]])=8,"komórkowy","zagraniczne"))</f>
        <v>stacjonarny</v>
      </c>
      <c r="F212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121" spans="1:6" hidden="1" x14ac:dyDescent="0.25">
      <c r="A2121">
        <v>6426011</v>
      </c>
      <c r="B2121" s="1">
        <v>42936</v>
      </c>
      <c r="C2121" s="2">
        <v>0.62078703703703708</v>
      </c>
      <c r="D2121" s="2">
        <v>0.62863425925925931</v>
      </c>
      <c r="E2121" t="str">
        <f>IF(LEN(telefony3[[#This Row],[nr]])=7,"stacjonarny",IF(LEN(telefony3[[#This Row],[nr]])=8,"komórkowy","zagraniczne"))</f>
        <v>stacjonarny</v>
      </c>
      <c r="F212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122" spans="1:6" hidden="1" x14ac:dyDescent="0.25">
      <c r="A2122">
        <v>1047809</v>
      </c>
      <c r="B2122" s="1">
        <v>42942</v>
      </c>
      <c r="C2122" s="2">
        <v>0.61724537037037042</v>
      </c>
      <c r="D2122" s="2">
        <v>0.62866898148148154</v>
      </c>
      <c r="E2122" t="str">
        <f>IF(LEN(telefony3[[#This Row],[nr]])=7,"stacjonarny",IF(LEN(telefony3[[#This Row],[nr]])=8,"komórkowy","zagraniczne"))</f>
        <v>stacjonarny</v>
      </c>
      <c r="F212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</row>
    <row r="2123" spans="1:6" hidden="1" x14ac:dyDescent="0.25">
      <c r="A2123">
        <v>4471203</v>
      </c>
      <c r="B2123" s="1">
        <v>42921</v>
      </c>
      <c r="C2123" s="2">
        <v>0.62403935185185189</v>
      </c>
      <c r="D2123" s="2">
        <v>0.62936342592592598</v>
      </c>
      <c r="E2123" t="str">
        <f>IF(LEN(telefony3[[#This Row],[nr]])=7,"stacjonarny",IF(LEN(telefony3[[#This Row],[nr]])=8,"komórkowy","zagraniczne"))</f>
        <v>stacjonarny</v>
      </c>
      <c r="F212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8</v>
      </c>
    </row>
    <row r="2124" spans="1:6" hidden="1" x14ac:dyDescent="0.25">
      <c r="A2124">
        <v>5376362</v>
      </c>
      <c r="B2124" s="1">
        <v>42943</v>
      </c>
      <c r="C2124" s="2">
        <v>0.6255208333333333</v>
      </c>
      <c r="D2124" s="2">
        <v>0.63026620370370368</v>
      </c>
      <c r="E2124" t="str">
        <f>IF(LEN(telefony3[[#This Row],[nr]])=7,"stacjonarny",IF(LEN(telefony3[[#This Row],[nr]])=8,"komórkowy","zagraniczne"))</f>
        <v>stacjonarny</v>
      </c>
      <c r="F212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125" spans="1:6" hidden="1" x14ac:dyDescent="0.25">
      <c r="A2125">
        <v>93696449</v>
      </c>
      <c r="B2125" s="1">
        <v>42920</v>
      </c>
      <c r="C2125" s="2">
        <v>0.6227314814814815</v>
      </c>
      <c r="D2125" s="2">
        <v>0.63056712962962957</v>
      </c>
      <c r="E2125" t="str">
        <f>IF(LEN(telefony3[[#This Row],[nr]])=7,"stacjonarny",IF(LEN(telefony3[[#This Row],[nr]])=8,"komórkowy","zagraniczne"))</f>
        <v>komórkowy</v>
      </c>
      <c r="F212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126" spans="1:6" hidden="1" x14ac:dyDescent="0.25">
      <c r="A2126">
        <v>1997542</v>
      </c>
      <c r="B2126" s="1">
        <v>42929</v>
      </c>
      <c r="C2126" s="2">
        <v>0.62749999999999995</v>
      </c>
      <c r="D2126" s="2">
        <v>0.63146990740740738</v>
      </c>
      <c r="E2126" t="str">
        <f>IF(LEN(telefony3[[#This Row],[nr]])=7,"stacjonarny",IF(LEN(telefony3[[#This Row],[nr]])=8,"komórkowy","zagraniczne"))</f>
        <v>stacjonarny</v>
      </c>
      <c r="F212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6</v>
      </c>
    </row>
    <row r="2127" spans="1:6" hidden="1" x14ac:dyDescent="0.25">
      <c r="A2127">
        <v>6290575</v>
      </c>
      <c r="B2127" s="1">
        <v>42922</v>
      </c>
      <c r="C2127" s="2">
        <v>0.62614583333333329</v>
      </c>
      <c r="D2127" s="2">
        <v>0.6318287037037037</v>
      </c>
      <c r="E2127" t="str">
        <f>IF(LEN(telefony3[[#This Row],[nr]])=7,"stacjonarny",IF(LEN(telefony3[[#This Row],[nr]])=8,"komórkowy","zagraniczne"))</f>
        <v>stacjonarny</v>
      </c>
      <c r="F212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9</v>
      </c>
    </row>
    <row r="2128" spans="1:6" hidden="1" x14ac:dyDescent="0.25">
      <c r="A2128">
        <v>1583683</v>
      </c>
      <c r="B2128" s="1">
        <v>42920</v>
      </c>
      <c r="C2128" s="2">
        <v>0.6275694444444444</v>
      </c>
      <c r="D2128" s="2">
        <v>0.63215277777777779</v>
      </c>
      <c r="E2128" t="str">
        <f>IF(LEN(telefony3[[#This Row],[nr]])=7,"stacjonarny",IF(LEN(telefony3[[#This Row],[nr]])=8,"komórkowy","zagraniczne"))</f>
        <v>stacjonarny</v>
      </c>
      <c r="F212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7</v>
      </c>
    </row>
    <row r="2129" spans="1:6" hidden="1" x14ac:dyDescent="0.25">
      <c r="A2129">
        <v>50583407</v>
      </c>
      <c r="B2129" s="1">
        <v>42935</v>
      </c>
      <c r="C2129" s="2">
        <v>0.62137731481481484</v>
      </c>
      <c r="D2129" s="2">
        <v>0.63218750000000001</v>
      </c>
      <c r="E2129" t="str">
        <f>IF(LEN(telefony3[[#This Row],[nr]])=7,"stacjonarny",IF(LEN(telefony3[[#This Row],[nr]])=8,"komórkowy","zagraniczne"))</f>
        <v>komórkowy</v>
      </c>
      <c r="F212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130" spans="1:6" hidden="1" x14ac:dyDescent="0.25">
      <c r="A2130">
        <v>3931464</v>
      </c>
      <c r="B2130" s="1">
        <v>42920</v>
      </c>
      <c r="C2130" s="2">
        <v>0.62381944444444448</v>
      </c>
      <c r="D2130" s="2">
        <v>0.6322106481481482</v>
      </c>
      <c r="E2130" t="str">
        <f>IF(LEN(telefony3[[#This Row],[nr]])=7,"stacjonarny",IF(LEN(telefony3[[#This Row],[nr]])=8,"komórkowy","zagraniczne"))</f>
        <v>stacjonarny</v>
      </c>
      <c r="F213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</row>
    <row r="2131" spans="1:6" hidden="1" x14ac:dyDescent="0.25">
      <c r="A2131">
        <v>1223943</v>
      </c>
      <c r="B2131" s="1">
        <v>42927</v>
      </c>
      <c r="C2131" s="2">
        <v>0.6252199074074074</v>
      </c>
      <c r="D2131" s="2">
        <v>0.63226851851851851</v>
      </c>
      <c r="E2131" t="str">
        <f>IF(LEN(telefony3[[#This Row],[nr]])=7,"stacjonarny",IF(LEN(telefony3[[#This Row],[nr]])=8,"komórkowy","zagraniczne"))</f>
        <v>stacjonarny</v>
      </c>
      <c r="F213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132" spans="1:6" hidden="1" x14ac:dyDescent="0.25">
      <c r="A2132">
        <v>27791497</v>
      </c>
      <c r="B2132" s="1">
        <v>42928</v>
      </c>
      <c r="C2132" s="2">
        <v>0.62372685185185184</v>
      </c>
      <c r="D2132" s="2">
        <v>0.63241898148148146</v>
      </c>
      <c r="E2132" t="str">
        <f>IF(LEN(telefony3[[#This Row],[nr]])=7,"stacjonarny",IF(LEN(telefony3[[#This Row],[nr]])=8,"komórkowy","zagraniczne"))</f>
        <v>komórkowy</v>
      </c>
      <c r="F213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</row>
    <row r="2133" spans="1:6" hidden="1" x14ac:dyDescent="0.25">
      <c r="A2133">
        <v>8135542</v>
      </c>
      <c r="B2133" s="1">
        <v>42934</v>
      </c>
      <c r="C2133" s="2">
        <v>0.62184027777777773</v>
      </c>
      <c r="D2133" s="2">
        <v>0.63255787037037037</v>
      </c>
      <c r="E2133" t="str">
        <f>IF(LEN(telefony3[[#This Row],[nr]])=7,"stacjonarny",IF(LEN(telefony3[[#This Row],[nr]])=8,"komórkowy","zagraniczne"))</f>
        <v>stacjonarny</v>
      </c>
      <c r="F213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134" spans="1:6" hidden="1" x14ac:dyDescent="0.25">
      <c r="A2134">
        <v>6772052</v>
      </c>
      <c r="B2134" s="1">
        <v>42922</v>
      </c>
      <c r="C2134" s="2">
        <v>0.62491898148148151</v>
      </c>
      <c r="D2134" s="2">
        <v>0.63265046296296301</v>
      </c>
      <c r="E2134" t="str">
        <f>IF(LEN(telefony3[[#This Row],[nr]])=7,"stacjonarny",IF(LEN(telefony3[[#This Row],[nr]])=8,"komórkowy","zagraniczne"))</f>
        <v>stacjonarny</v>
      </c>
      <c r="F213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12</v>
      </c>
    </row>
    <row r="2135" spans="1:6" hidden="1" x14ac:dyDescent="0.25">
      <c r="A2135">
        <v>5696056</v>
      </c>
      <c r="B2135" s="1">
        <v>42935</v>
      </c>
      <c r="C2135" s="2">
        <v>0.62967592592592592</v>
      </c>
      <c r="D2135" s="2">
        <v>0.63277777777777777</v>
      </c>
      <c r="E2135" t="str">
        <f>IF(LEN(telefony3[[#This Row],[nr]])=7,"stacjonarny",IF(LEN(telefony3[[#This Row],[nr]])=8,"komórkowy","zagraniczne"))</f>
        <v>stacjonarny</v>
      </c>
      <c r="F213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5</v>
      </c>
    </row>
    <row r="2136" spans="1:6" hidden="1" x14ac:dyDescent="0.25">
      <c r="A2136">
        <v>8211396842</v>
      </c>
      <c r="B2136" s="1">
        <v>42922</v>
      </c>
      <c r="C2136" s="2">
        <v>0.6237731481481481</v>
      </c>
      <c r="D2136" s="2">
        <v>0.63299768518518518</v>
      </c>
      <c r="E2136" t="str">
        <f>IF(LEN(telefony3[[#This Row],[nr]])=7,"stacjonarny",IF(LEN(telefony3[[#This Row],[nr]])=8,"komórkowy","zagraniczne"))</f>
        <v>zagraniczne</v>
      </c>
      <c r="F213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137" spans="1:6" hidden="1" x14ac:dyDescent="0.25">
      <c r="A2137">
        <v>4983193</v>
      </c>
      <c r="B2137" s="1">
        <v>42935</v>
      </c>
      <c r="C2137" s="2">
        <v>0.62288194444444445</v>
      </c>
      <c r="D2137" s="2">
        <v>0.63325231481481481</v>
      </c>
      <c r="E2137" t="str">
        <f>IF(LEN(telefony3[[#This Row],[nr]])=7,"stacjonarny",IF(LEN(telefony3[[#This Row],[nr]])=8,"komórkowy","zagraniczne"))</f>
        <v>stacjonarny</v>
      </c>
      <c r="F213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138" spans="1:6" hidden="1" x14ac:dyDescent="0.25">
      <c r="A2138">
        <v>7275091</v>
      </c>
      <c r="B2138" s="1">
        <v>42923</v>
      </c>
      <c r="C2138" s="2">
        <v>0.62306712962962962</v>
      </c>
      <c r="D2138" s="2">
        <v>0.63328703703703704</v>
      </c>
      <c r="E2138" t="str">
        <f>IF(LEN(telefony3[[#This Row],[nr]])=7,"stacjonarny",IF(LEN(telefony3[[#This Row],[nr]])=8,"komórkowy","zagraniczne"))</f>
        <v>stacjonarny</v>
      </c>
      <c r="F213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15</v>
      </c>
    </row>
    <row r="2139" spans="1:6" hidden="1" x14ac:dyDescent="0.25">
      <c r="A2139">
        <v>1263080</v>
      </c>
      <c r="B2139" s="1">
        <v>42933</v>
      </c>
      <c r="C2139" s="2">
        <v>0.62292824074074071</v>
      </c>
      <c r="D2139" s="2">
        <v>0.63358796296296294</v>
      </c>
      <c r="E2139" t="str">
        <f>IF(LEN(telefony3[[#This Row],[nr]])=7,"stacjonarny",IF(LEN(telefony3[[#This Row],[nr]])=8,"komórkowy","zagraniczne"))</f>
        <v>stacjonarny</v>
      </c>
      <c r="F213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140" spans="1:6" hidden="1" x14ac:dyDescent="0.25">
      <c r="A2140">
        <v>2604004</v>
      </c>
      <c r="B2140" s="1">
        <v>42942</v>
      </c>
      <c r="C2140" s="2">
        <v>0.6277314814814815</v>
      </c>
      <c r="D2140" s="2">
        <v>0.63423611111111111</v>
      </c>
      <c r="E2140" t="str">
        <f>IF(LEN(telefony3[[#This Row],[nr]])=7,"stacjonarny",IF(LEN(telefony3[[#This Row],[nr]])=8,"komórkowy","zagraniczne"))</f>
        <v>stacjonarny</v>
      </c>
      <c r="F2140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10</v>
      </c>
    </row>
    <row r="2141" spans="1:6" hidden="1" x14ac:dyDescent="0.25">
      <c r="A2141">
        <v>8150086</v>
      </c>
      <c r="B2141" s="1">
        <v>42926</v>
      </c>
      <c r="C2141" s="2">
        <v>0.6272685185185185</v>
      </c>
      <c r="D2141" s="2">
        <v>0.63475694444444442</v>
      </c>
      <c r="E2141" t="str">
        <f>IF(LEN(telefony3[[#This Row],[nr]])=7,"stacjonarny",IF(LEN(telefony3[[#This Row],[nr]])=8,"komórkowy","zagraniczne"))</f>
        <v>stacjonarny</v>
      </c>
      <c r="F2141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11</v>
      </c>
    </row>
    <row r="2142" spans="1:6" hidden="1" x14ac:dyDescent="0.25">
      <c r="A2142">
        <v>3456554</v>
      </c>
      <c r="B2142" s="1">
        <v>42928</v>
      </c>
      <c r="C2142" s="2">
        <v>0.62615740740740744</v>
      </c>
      <c r="D2142" s="2">
        <v>0.63491898148148151</v>
      </c>
      <c r="E2142" t="str">
        <f>IF(LEN(telefony3[[#This Row],[nr]])=7,"stacjonarny",IF(LEN(telefony3[[#This Row],[nr]])=8,"komórkowy","zagraniczne"))</f>
        <v>stacjonarny</v>
      </c>
      <c r="F2142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</row>
    <row r="2143" spans="1:6" hidden="1" x14ac:dyDescent="0.25">
      <c r="A2143">
        <v>4203418</v>
      </c>
      <c r="B2143" s="1">
        <v>42934</v>
      </c>
      <c r="C2143" s="2">
        <v>0.62556712962962968</v>
      </c>
      <c r="D2143" s="2">
        <v>0.63491898148148151</v>
      </c>
      <c r="E2143" t="str">
        <f>IF(LEN(telefony3[[#This Row],[nr]])=7,"stacjonarny",IF(LEN(telefony3[[#This Row],[nr]])=8,"komórkowy","zagraniczne"))</f>
        <v>stacjonarny</v>
      </c>
      <c r="F2143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144" spans="1:6" hidden="1" x14ac:dyDescent="0.25">
      <c r="A2144">
        <v>73042148</v>
      </c>
      <c r="B2144" s="1">
        <v>42923</v>
      </c>
      <c r="C2144" s="2">
        <v>0.62537037037037035</v>
      </c>
      <c r="D2144" s="2">
        <v>0.63498842592592597</v>
      </c>
      <c r="E2144" t="str">
        <f>IF(LEN(telefony3[[#This Row],[nr]])=7,"stacjonarny",IF(LEN(telefony3[[#This Row],[nr]])=8,"komórkowy","zagraniczne"))</f>
        <v>komórkowy</v>
      </c>
      <c r="F2144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14</v>
      </c>
    </row>
    <row r="2145" spans="1:6" hidden="1" x14ac:dyDescent="0.25">
      <c r="A2145">
        <v>34964547</v>
      </c>
      <c r="B2145" s="1">
        <v>42944</v>
      </c>
      <c r="C2145" s="2">
        <v>0.62502314814814819</v>
      </c>
      <c r="D2145" s="2">
        <v>0.63574074074074072</v>
      </c>
      <c r="E2145" t="str">
        <f>IF(LEN(telefony3[[#This Row],[nr]])=7,"stacjonarny",IF(LEN(telefony3[[#This Row],[nr]])=8,"komórkowy","zagraniczne"))</f>
        <v>komórkowy</v>
      </c>
      <c r="F2145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146" spans="1:6" hidden="1" x14ac:dyDescent="0.25">
      <c r="A2146">
        <v>4804872</v>
      </c>
      <c r="B2146" s="1">
        <v>42941</v>
      </c>
      <c r="C2146" s="2">
        <v>0.62472222222222218</v>
      </c>
      <c r="D2146" s="2">
        <v>0.6360069444444445</v>
      </c>
      <c r="E2146" t="str">
        <f>IF(LEN(telefony3[[#This Row],[nr]])=7,"stacjonarny",IF(LEN(telefony3[[#This Row],[nr]])=8,"komórkowy","zagraniczne"))</f>
        <v>stacjonarny</v>
      </c>
      <c r="F2146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</row>
    <row r="2147" spans="1:6" hidden="1" x14ac:dyDescent="0.25">
      <c r="A2147">
        <v>1740380</v>
      </c>
      <c r="B2147" s="1">
        <v>42940</v>
      </c>
      <c r="C2147" s="2">
        <v>0.62605324074074076</v>
      </c>
      <c r="D2147" s="2">
        <v>0.63655092592592588</v>
      </c>
      <c r="E2147" t="str">
        <f>IF(LEN(telefony3[[#This Row],[nr]])=7,"stacjonarny",IF(LEN(telefony3[[#This Row],[nr]])=8,"komórkowy","zagraniczne"))</f>
        <v>stacjonarny</v>
      </c>
      <c r="F2147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16</v>
      </c>
    </row>
    <row r="2148" spans="1:6" hidden="1" x14ac:dyDescent="0.25">
      <c r="A2148">
        <v>4555937</v>
      </c>
      <c r="B2148" s="1">
        <v>42919</v>
      </c>
      <c r="C2148" s="2">
        <v>0.62645833333333334</v>
      </c>
      <c r="D2148" s="2">
        <v>0.63792824074074073</v>
      </c>
      <c r="E2148" t="str">
        <f>IF(LEN(telefony3[[#This Row],[nr]])=7,"stacjonarny",IF(LEN(telefony3[[#This Row],[nr]])=8,"komórkowy","zagraniczne"))</f>
        <v>stacjonarny</v>
      </c>
      <c r="F2148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17</v>
      </c>
    </row>
    <row r="2149" spans="1:6" hidden="1" x14ac:dyDescent="0.25">
      <c r="A2149">
        <v>61812355</v>
      </c>
      <c r="B2149" s="1">
        <v>42941</v>
      </c>
      <c r="C2149" s="2">
        <v>0.6292592592592593</v>
      </c>
      <c r="D2149" s="2">
        <v>0.63806712962962964</v>
      </c>
      <c r="E2149" t="str">
        <f>IF(LEN(telefony3[[#This Row],[nr]])=7,"stacjonarny",IF(LEN(telefony3[[#This Row],[nr]])=8,"komórkowy","zagraniczne"))</f>
        <v>komórkowy</v>
      </c>
      <c r="F2149" s="33">
        <f>IF(SECOND(telefony3[[#This Row],[zakonczenie]]-telefony3[[#This Row],[rozpoczecie]])&gt;0,MINUTE(telefony3[[#This Row],[zakonczenie]]-telefony3[[#This Row],[rozpoczecie]])+1,MINUTE(telefony3[[#This Row],[zakonczenie]]-telefony3[[#This Row],[rozpoczecie]]))</f>
        <v>13</v>
      </c>
    </row>
    <row r="2150" spans="1:6" x14ac:dyDescent="0.25">
      <c r="A2150" t="s">
        <v>12</v>
      </c>
      <c r="F2150" s="33">
        <f>SUBTOTAL(109,telefony3[czas połączenia])</f>
        <v>90</v>
      </c>
    </row>
  </sheetData>
  <phoneticPr fontId="3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2378-4A7B-4ECD-88D5-4CA00690E7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e J t U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H i b V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m 1 R U m v 9 V o 2 M B A A A K B A A A E w A c A E Z v c m 1 1 b G F z L 1 N l Y 3 R p b 2 4 x L m 0 g o h g A K K A U A A A A A A A A A A A A A A A A A A A A A A A A A A A A 7 V F B S 8 M w G L 0 X 9 h 8 + s k s L Z a x 1 e l B 6 k F X R g y B s X l x l x P b b z J Y m J c m c 6 / A y / E c 7 C d 5 G / 5 e R u j n E i 2 c N h H x 5 L 3 z v f X k a U 8 O k g F 5 9 B i c N p + H o B 6 o w A 4 M c R 1 I s I A K O p u G A X d W r 2 q y z a i U t 2 N W P r V i m s x y F c c 8 Z x 1 Z X C m M v 2 i X x c d I r p 5 L T 5 I q a m a J D J k Z J T l W J K Y T t M A C 3 8 J K Y C h y G Q f s g 2 U q 1 z J M h n j + I k b O c G V Q R A e J D V / J Z L n T U 8 e F M p D J j Y h w F 4 W F 4 5 / m 1 r S a 5 q d 4 W E y g Y q r k u c S x h b k t d U p j Q q Q R B x 9 V q s 5 5 P 7 S b W e p / e W 7 v X S u b S 4 A X S z L 5 1 d 7 P 5 M P i k T j n v p Z R T p S O j Z r i n d 5 s z r F 7 A L I q v f n 1 F h R 5 J l d d + + 4 s C t f s r a / 5 y S Y S y E 1 8 K c 9 R p f X R 4 9 m F J M m q o R a 0 a g q 1 r U M m y k K n 9 U Y Z b z r C 8 5 k r b W l h O f O O e v Y b D x A 9 D 7 A f f J L v o 3 d A j / / n / h f z f A V B L A Q I t A B Q A A g A I A H i b V F T u j w T L p Q A A A P Y A A A A S A A A A A A A A A A A A A A A A A A A A A A B D b 2 5 m a W c v U G F j a 2 F n Z S 5 4 b W x Q S w E C L Q A U A A I A C A B 4 m 1 R U D 8 r p q 6 Q A A A D p A A A A E w A A A A A A A A A A A A A A A A D x A A A A W 0 N v b n R l b n R f V H l w Z X N d L n h t b F B L A Q I t A B Q A A g A I A H i b V F S a / 1 W j Y w E A A A o E A A A T A A A A A A A A A A A A A A A A A O I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T A A A A A A A A J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G V m b 2 5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B U M T U 6 M T U 6 M T E u M j k x N D k 0 O F o i I C 8 + P E V u d H J 5 I F R 5 c G U 9 I k Z p b G x D b 2 x 1 b W 5 U e X B l c y I g V m F s d W U 9 I n N B d 2 t L Q 2 c 9 P S I g L z 4 8 R W 5 0 c n k g V H l w Z T 0 i R m l s b E N v b H V t b k 5 h b W V z I i B W Y W x 1 Z T 0 i c 1 s m c X V v d D t u c i Z x d W 9 0 O y w m c X V v d D t k Y X R h J n F 1 b 3 Q 7 L C Z x d W 9 0 O 3 J v e n B v Y 3 p l Y 2 l l J n F 1 b 3 Q 7 L C Z x d W 9 0 O 3 p h a 2 9 u Y 3 p l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x l Z m 9 u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s Z W Z v b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x l Z m 9 u e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F Q x N T o x N T o x M S 4 y O T E 0 O T Q 4 W i I g L z 4 8 R W 5 0 c n k g V H l w Z T 0 i R m l s b E N v b H V t b l R 5 c G V z I i B W Y W x 1 Z T 0 i c 0 F 3 a 0 t D Z z 0 9 I i A v P j x F b n R y e S B U e X B l P S J G a W x s Q 2 9 s d W 1 u T m F t Z X M i I F Z h b H V l P S J z W y Z x d W 9 0 O 2 5 y J n F 1 b 3 Q 7 L C Z x d W 9 0 O 2 R h d G E m c X V v d D s s J n F 1 b 3 Q 7 c m 9 6 c G 9 j e m V j a W U m c X V v d D s s J n F 1 b 3 Q 7 e m F r b 2 5 j e m V u a W U m c X V v d D t d I i A v P j x F b n R y e S B U e X B l P S J G a W x s U 3 R h d H V z I i B W Y W x 1 Z T 0 i c 0 N v b X B s Z X R l I i A v P j x F b n R y e S B U e X B l P S J G a W x s Q 2 9 1 b n Q i I F Z h b H V l P S J s M j E 0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s Z W Z v b n k v Q X V 0 b 1 J l b W 9 2 Z W R D b 2 x 1 b W 5 z M S 5 7 b n I s M H 0 m c X V v d D s s J n F 1 b 3 Q 7 U 2 V j d G l v b j E v d G V s Z W Z v b n k v Q X V 0 b 1 J l b W 9 2 Z W R D b 2 x 1 b W 5 z M S 5 7 Z G F 0 Y S w x f S Z x d W 9 0 O y w m c X V v d D t T Z W N 0 a W 9 u M S 9 0 Z W x l Z m 9 u e S 9 B d X R v U m V t b 3 Z l Z E N v b H V t b n M x L n t y b 3 p w b 2 N 6 Z W N p Z S w y f S Z x d W 9 0 O y w m c X V v d D t T Z W N 0 a W 9 u M S 9 0 Z W x l Z m 9 u e S 9 B d X R v U m V t b 3 Z l Z E N v b H V t b n M x L n t 6 Y W t v b m N 6 Z W 5 p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x l Z m 9 u e S 9 B d X R v U m V t b 3 Z l Z E N v b H V t b n M x L n t u c i w w f S Z x d W 9 0 O y w m c X V v d D t T Z W N 0 a W 9 u M S 9 0 Z W x l Z m 9 u e S 9 B d X R v U m V t b 3 Z l Z E N v b H V t b n M x L n t k Y X R h L D F 9 J n F 1 b 3 Q 7 L C Z x d W 9 0 O 1 N l Y 3 R p b 2 4 x L 3 R l b G V m b 2 5 5 L 0 F 1 d G 9 S Z W 1 v d m V k Q 2 9 s d W 1 u c z E u e 3 J v e n B v Y 3 p l Y 2 l l L D J 9 J n F 1 b 3 Q 7 L C Z x d W 9 0 O 1 N l Y 3 R p b 2 4 x L 3 R l b G V m b 2 5 5 L 0 F 1 d G 9 S Z W 1 v d m V k Q 2 9 s d W 1 u c z E u e 3 p h a 2 9 u Y 3 p l b m l l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x l Z m 9 u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V J U M 1 J U J D e W o l M j B w a W V y d 3 N 6 Z W d v J T I w d 2 l l c n N 6 Y S U y M G p h a 2 8 l M j B u Y W c l Q z U l O D I l Q z M l Q j N 3 a y V D M y V C M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x l Z m 9 u e S U y M C g y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9 T w k m Y T p R K n D R l O G c 4 4 T 0 A A A A A A g A A A A A A E G Y A A A A B A A A g A A A A I q d h j K x 2 P x w K L 3 / 6 9 P / 1 w 3 4 O b M G / a 5 I a z k r R b X 7 K I O w A A A A A D o A A A A A C A A A g A A A A j 1 5 1 Q v p i V 3 7 y f h z w h V L M H N V S W u G q X r 9 y N Z N H R s W X f L J Q A A A A 9 p c c y g d o M 3 i R K k L y q V M t t t g u x E X z m 7 O m B z c / u X Y X 3 e F s 6 v V F 6 U y c 2 J P W Z 5 W z m C Z 0 7 / p L v 7 I X G 6 z n t 7 l T s v G p b d 9 f b a e R g x m 7 h U w N L d 2 i l q 9 A A A A A h h p Z r G a W F 1 X k A E Y g K 5 4 D s 0 r D 1 c 1 + X h u S y / f V 9 S 2 1 + 7 / 1 i M e I G d g U X / A y f / O s H C 8 n f D 2 h / Z 4 h R w G R 1 e O f T L F 1 1 A = = < / D a t a M a s h u p > 
</file>

<file path=customXml/itemProps1.xml><?xml version="1.0" encoding="utf-8"?>
<ds:datastoreItem xmlns:ds="http://schemas.openxmlformats.org/officeDocument/2006/customXml" ds:itemID="{FDE0E4A7-36AB-4F8F-A505-FE9A35C3E5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telefony</vt:lpstr>
      <vt:lpstr>5.1</vt:lpstr>
      <vt:lpstr>5.2</vt:lpstr>
      <vt:lpstr>5.3</vt:lpstr>
      <vt:lpstr>Arkusz4</vt:lpstr>
      <vt:lpstr>Arkusz3</vt:lpstr>
      <vt:lpstr>Arkusz5</vt:lpstr>
      <vt:lpstr>Arkusz1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Szarek</dc:creator>
  <cp:lastModifiedBy>Szymon Szarek</cp:lastModifiedBy>
  <dcterms:created xsi:type="dcterms:W3CDTF">2022-02-20T15:12:37Z</dcterms:created>
  <dcterms:modified xsi:type="dcterms:W3CDTF">2022-02-20T19:06:42Z</dcterms:modified>
</cp:coreProperties>
</file>