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long-term-analysis-of-pws/ad_hoc/"/>
    </mc:Choice>
  </mc:AlternateContent>
  <xr:revisionPtr revIDLastSave="0" documentId="13_ncr:1_{2464AEA8-F9E2-7245-AEA1-DE904E7186FF}" xr6:coauthVersionLast="47" xr6:coauthVersionMax="47" xr10:uidLastSave="{00000000-0000-0000-0000-000000000000}"/>
  <bookViews>
    <workbookView xWindow="0" yWindow="0" windowWidth="28800" windowHeight="18000" firstSheet="62" activeTab="71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8" l="1"/>
  <c r="X25" i="8"/>
  <c r="T25" i="8"/>
  <c r="Q25" i="8"/>
  <c r="P25" i="8"/>
  <c r="S25" i="8" s="1"/>
  <c r="O25" i="8"/>
  <c r="R25" i="8" s="1"/>
  <c r="U25" i="8" s="1"/>
  <c r="F25" i="8"/>
  <c r="AF24" i="8"/>
  <c r="X24" i="8"/>
  <c r="T24" i="8"/>
  <c r="S24" i="8"/>
  <c r="R24" i="8"/>
  <c r="U24" i="8" s="1"/>
  <c r="Q24" i="8"/>
  <c r="P24" i="8"/>
  <c r="O24" i="8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9" i="8" l="1"/>
  <c r="AE5" i="8"/>
  <c r="AE12" i="8"/>
  <c r="AE15" i="8"/>
  <c r="AH21" i="8"/>
  <c r="AG25" i="8"/>
  <c r="AH25" i="8" s="1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AG24" i="8"/>
  <c r="AH24" i="8" s="1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V12" i="8" l="1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<sst xmlns="http://schemas.openxmlformats.org/spreadsheetml/2006/main" count="6258" uniqueCount="385">
  <si>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</si>
  <si>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</si>
  <si>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</si>
  <si>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</si>
  <si>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</si>
  <si>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</si>
  <si>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</si>
  <si>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</si>
  <si>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</si>
  <si>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</si>
  <si>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</si>
  <si>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</si>
  <si>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</si>
  <si>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</si>
  <si>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</si>
  <si>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</si>
  <si>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</si>
  <si>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</si>
  <si>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</si>
  <si>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</si>
  <si>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</si>
  <si>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</si>
  <si>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</si>
  <si>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</si>
  <si>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</si>
  <si>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</si>
  <si>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</si>
  <si>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</si>
  <si>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</si>
  <si>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</si>
  <si>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</si>
  <si>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</si>
  <si>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</si>
  <si>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</si>
  <si>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</si>
  <si>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</si>
  <si>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</si>
  <si>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</si>
  <si>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</si>
  <si>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</si>
  <si>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</si>
  <si>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</si>
  <si>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</si>
  <si>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</si>
  <si>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</si>
  <si>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</si>
  <si>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</si>
  <si>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</si>
  <si>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</si>
  <si>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</si>
  <si>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</si>
  <si>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</si>
  <si>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</si>
  <si>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</si>
  <si>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</si>
  <si>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</si>
  <si>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</si>
  <si>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</si>
  <si>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</si>
  <si>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</si>
  <si>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</si>
  <si>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</si>
  <si>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</si>
  <si>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</si>
  <si>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</si>
  <si>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</si>
  <si>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</si>
  <si>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</si>
  <si>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</si>
  <si>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</si>
  <si>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</si>
  <si>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</si>
  <si>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</si>
  <si>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</si>
  <si>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</si>
  <si>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</si>
  <si>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</si>
  <si>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</si>
  <si>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</si>
  <si>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</si>
  <si>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</si>
  <si>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</si>
  <si>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</si>
  <si>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</si>
  <si>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</si>
  <si>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</si>
  <si>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</si>
  <si>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</si>
  <si>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</si>
  <si>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</si>
  <si>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</si>
  <si>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</si>
  <si>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</si>
  <si>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</si>
  <si>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</si>
  <si>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</si>
  <si>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</si>
  <si>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</si>
  <si>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</si>
  <si>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</si>
  <si>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</si>
  <si>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</si>
  <si>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</si>
  <si>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</si>
  <si>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</si>
  <si>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</si>
  <si>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</si>
  <si>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</si>
  <si>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</si>
  <si>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</si>
  <si>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</si>
  <si>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</si>
  <si>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</si>
  <si>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</si>
  <si>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</si>
  <si>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</si>
  <si>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</si>
  <si>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</si>
  <si>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</si>
  <si>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</si>
  <si>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</si>
  <si>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</si>
  <si>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</si>
  <si>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</si>
  <si>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</si>
  <si>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</si>
  <si>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</si>
  <si>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</si>
  <si>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</si>
  <si>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</si>
  <si>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</si>
  <si>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</si>
  <si>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</si>
  <si>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</si>
  <si>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</si>
  <si>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</si>
  <si>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</si>
  <si>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</si>
  <si>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</si>
  <si>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</si>
  <si>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</si>
  <si>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</si>
  <si>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</si>
  <si>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</si>
  <si>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</si>
  <si>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</si>
  <si>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</si>
  <si>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</si>
  <si>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</si>
  <si>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</si>
  <si>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</si>
  <si>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</si>
  <si>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</si>
  <si>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</si>
  <si>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</si>
  <si>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</si>
  <si>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</si>
  <si>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</si>
  <si>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</si>
  <si>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</si>
  <si>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</si>
  <si>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</si>
  <si>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</si>
  <si>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</si>
  <si>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</si>
  <si>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</si>
  <si>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</si>
  <si>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</si>
  <si>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</si>
  <si>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</si>
  <si>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</si>
  <si>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</si>
  <si>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</si>
  <si>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</si>
  <si>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</si>
  <si>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</si>
  <si>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</si>
  <si>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</si>
  <si>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</si>
  <si>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</si>
  <si>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</si>
  <si>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</si>
  <si>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</si>
  <si>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</si>
  <si>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</si>
  <si>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</si>
  <si>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</si>
  <si>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</si>
  <si>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</si>
  <si>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</si>
  <si>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</si>
  <si>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</si>
  <si>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</si>
  <si>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</si>
  <si>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</si>
  <si>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</si>
  <si>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</si>
  <si>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</si>
  <si>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</si>
  <si>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</si>
  <si>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</si>
  <si>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</si>
  <si>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</si>
  <si>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</si>
  <si>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</si>
  <si>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</si>
  <si>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</si>
  <si>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</si>
  <si>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</si>
  <si>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</si>
  <si>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</si>
  <si>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</si>
  <si>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</si>
  <si>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</si>
  <si>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</si>
  <si>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</si>
  <si>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</si>
  <si>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</si>
  <si>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</si>
  <si>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</si>
  <si>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</si>
  <si>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</si>
  <si>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</si>
  <si>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</si>
  <si>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</si>
  <si>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</si>
  <si>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</si>
  <si>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</si>
  <si>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</si>
  <si>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</si>
  <si>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</si>
  <si>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</si>
  <si>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</si>
  <si>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</si>
  <si>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</si>
  <si>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</si>
  <si>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</si>
  <si>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</si>
  <si>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</si>
  <si>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</si>
  <si>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</si>
  <si>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</si>
  <si>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</si>
  <si>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</si>
  <si>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</si>
  <si>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</si>
  <si>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</si>
  <si>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</si>
  <si>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</si>
  <si>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</si>
  <si>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</si>
  <si>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</si>
  <si>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</si>
  <si>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</si>
  <si>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</si>
  <si>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</si>
  <si>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</si>
  <si>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</si>
  <si>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</si>
  <si>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</si>
  <si>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</si>
  <si>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</si>
  <si>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</si>
  <si>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</si>
  <si>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</si>
  <si>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</si>
  <si>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</si>
  <si>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</si>
  <si>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</si>
  <si>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</si>
  <si>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</si>
  <si>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</si>
  <si>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</si>
  <si>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</si>
  <si>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</si>
  <si>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</si>
  <si>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</si>
  <si>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</si>
  <si>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</si>
  <si>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</si>
  <si>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</si>
  <si>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</si>
  <si>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</si>
  <si>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</si>
  <si>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</si>
  <si>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</si>
  <si>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</si>
  <si>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</si>
  <si>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</si>
  <si>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</si>
  <si>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</si>
  <si>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</si>
  <si>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</si>
  <si>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</si>
  <si>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</si>
  <si>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</si>
  <si>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</si>
  <si>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</si>
  <si>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</si>
  <si>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</si>
  <si>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</si>
  <si>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</si>
  <si>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</si>
  <si>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</si>
  <si>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</si>
  <si>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</si>
  <si>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</si>
  <si>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</si>
  <si>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</si>
  <si>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</si>
  <si>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</si>
  <si>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</si>
  <si>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</si>
  <si>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</si>
  <si>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</si>
  <si>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</si>
  <si>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</si>
  <si>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</si>
  <si>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</si>
  <si>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</si>
  <si>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</si>
  <si>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</si>
  <si>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</si>
  <si>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</si>
  <si>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</si>
  <si>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54. Antosik</t>
  </si>
  <si>
    <t>55.Gierz</t>
  </si>
  <si>
    <t>56.Hoba</t>
  </si>
  <si>
    <t>57.Jadczyk</t>
  </si>
  <si>
    <t>59. Jurgielewicz</t>
  </si>
  <si>
    <t>63.Markowska-Cebernik</t>
  </si>
  <si>
    <t>66.Świder</t>
  </si>
  <si>
    <t>67.Świerczyńska</t>
  </si>
  <si>
    <t>69. Wojas</t>
  </si>
  <si>
    <t>70. Wójcicki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</si>
  <si>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</si>
  <si>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</si>
  <si>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</si>
  <si>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</si>
  <si>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</si>
  <si>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</si>
  <si>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</si>
  <si>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</si>
  <si>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</si>
  <si>
    <t>rtg w dzieciństwie - poikilodermia, , były lasery w polanicy ze strupami i 10 na PDL w lublinie z siniakami i obrzękiem i poprawą (10 zabiegów)</t>
  </si>
  <si>
    <t>w wieku niemowlęcym leczona radioterapią, przerwane z powodu obj ze strony oka, , leczenie przyniosło poprawę, punktowe zbielenie i nieco więcej lentigo</t>
  </si>
  <si>
    <t>brak info</t>
  </si>
  <si>
    <t>leczona do 5 lat temu przez 3 lata laserem Argonowym?KTP etapami z poprawą, bez siniaków, ze strupami</t>
  </si>
  <si>
    <t xml:space="preserve">2 sesje PDL w CZD z efektem </t>
  </si>
  <si>
    <t>blizny po KTP i agonie 8,8 pod okiem - ładnie siniaki</t>
  </si>
  <si>
    <t>po 80 zabiegach w Łodzi, w centrum blizny zanikowe, liczne</t>
  </si>
  <si>
    <t>4 zabiegi w polanicy, z małymi strupami</t>
  </si>
  <si>
    <t>kolor czerwieni wargowej, 15 lat temu w Koszalinie, strupki okrągłe, brak efektu</t>
  </si>
  <si>
    <t>nigdy nie leczony</t>
  </si>
  <si>
    <t>6 zabiegów v-beamem, ale było powikłanie po narkozie, ciężkie zapalenie płuc</t>
  </si>
  <si>
    <t>&gt;20 PDL w Łodzi, wcześniej IPL w Warszawie, liczne blizny linijne i okrągłe</t>
  </si>
  <si>
    <t>stan po leczeniu laserem argonowym i IPL z przejściem w kolor czerwony z sino purpurowego, było 8 zabiegów argonem i 6-7 zabiegów IPL, były siniaki</t>
  </si>
  <si>
    <t>nigdy nie leczona</t>
  </si>
  <si>
    <t>po 20 zabiegach w polanicy z rozjaśnieniem</t>
  </si>
  <si>
    <t>leczony jednorazowo laserem? z niewielką poprawą</t>
  </si>
  <si>
    <t>leczony 10x w Berlinie pod narkozą, 11x w Łodzi bez narkozy, leczy się na nfz z dobrym skutkiem, ale postęp jest stały, jak nie będzie postęĻu zalecono Cuterę</t>
  </si>
  <si>
    <t>policzek, skroń po 30 zabiegach verilite bez efektu</t>
  </si>
  <si>
    <t>bral info</t>
  </si>
  <si>
    <t>miała wiele zabiegów</t>
  </si>
  <si>
    <t>po leczeniu laserem frakcyjnym blizna w przyśrodkowej części duża, po 1 zabiegu dermoskopowo miejscami kiełbaski ale nieregularne naczynia v1 przyśrodkowe</t>
  </si>
  <si>
    <t>leczona w toruniu, były siniaki</t>
  </si>
  <si>
    <t>leczony dr Niemojewska Epicentrum IPL 4-5x</t>
  </si>
  <si>
    <t>od roku leczona IPL, ok 9 zabiegów, bez znacznej poprawy</t>
  </si>
  <si>
    <t>wykonane 10 zabiegów na malformacje naczyniową, 48 zabiegów laserem Varelis, ostatni miesiąc temu</t>
  </si>
  <si>
    <t>4 zabiegi kilkanaście lat temi w epicentrum, ostatnio 2 lata temu blizny zanikowe po zabiegu -&gt; vectra</t>
  </si>
  <si>
    <t>więcej niż 30 zabiegów IPL, VPL, YAG początkowo z poprawą, w części centralnej purpurowy i w USG jamisty, z siniakami ładnie</t>
  </si>
  <si>
    <t>lasery były od 1991-2006, kilkadziesiąt zabiegów, ostatnio barwnikowym</t>
  </si>
  <si>
    <t xml:space="preserve">od urodzenia był już zabieg laserowy z częściową poprawą, ostatnio w sierpniu, </t>
  </si>
  <si>
    <t>zmiana leczona laserem 20 lat temu</t>
  </si>
  <si>
    <t>nie leczona</t>
  </si>
  <si>
    <t>po ponad 20 zabiegach IPL, diodowy z częściową poprawą</t>
  </si>
  <si>
    <t xml:space="preserve">candela laser 10x i co2 argonowy laser wrocław 1994 bez efektu 12x </t>
  </si>
  <si>
    <t>epicentrum w łodzi 1 zabieg bez efektów od 2 r.ż., nasilił się w okresie dorastania, źle reaguje</t>
  </si>
  <si>
    <t>naczyniak już leczony argonem z dość dobrym efektem</t>
  </si>
  <si>
    <t>15 razy krioterapia, 6 zabiegów chirurgicznych, duża poprawa</t>
  </si>
  <si>
    <t>previous treatment</t>
  </si>
  <si>
    <t>Yes</t>
  </si>
  <si>
    <t>No</t>
  </si>
  <si>
    <t>lack_info</t>
  </si>
  <si>
    <t>uprzednie leczenie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</si>
</sst>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ill="1" applyBorder="1"/>
    <xf numFmtId="0" fontId="0" fillId="11" borderId="7" xfId="0" applyFill="1" applyBorder="1"/>
    <xf numFmtId="0" fontId="0" fillId="11" borderId="8" xfId="0" applyFill="1" applyBorder="1"/>
    <xf numFmtId="0" fontId="0" fillId="7" borderId="9" xfId="0" applyFill="1" applyBorder="1"/>
    <xf numFmtId="0" fontId="0" fillId="3" borderId="1" xfId="0" applyFill="1" applyBorder="1"/>
    <xf numFmtId="0" fontId="4" fillId="7" borderId="9" xfId="0" applyFont="1" applyFill="1" applyBorder="1"/>
    <xf numFmtId="0" fontId="0" fillId="6" borderId="10" xfId="0" applyFill="1" applyBorder="1"/>
    <xf numFmtId="0" fontId="0" fillId="10" borderId="8" xfId="0" applyFill="1" applyBorder="1" applyAlignment="1">
      <alignment horizontal="right"/>
    </xf>
    <xf numFmtId="0" fontId="0" fillId="11" borderId="8" xfId="0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ill="1" applyBorder="1"/>
    <xf numFmtId="0" fontId="9" fillId="0" borderId="0" xfId="0" applyFont="1" applyAlignment="1">
      <alignment vertical="center"/>
    </xf>
    <xf numFmtId="0" fontId="5" fillId="0" borderId="0" xfId="0" applyFont="1"/>
    <xf numFmtId="0" fontId="0" fillId="10" borderId="0" xfId="0" applyFill="1" applyAlignment="1">
      <alignment horizontal="right"/>
    </xf>
    <xf numFmtId="0" fontId="7" fillId="9" borderId="0" xfId="0" applyFont="1" applyFill="1"/>
    <xf numFmtId="0" fontId="0" fillId="11" borderId="0" xfId="0" applyFill="1"/>
    <xf numFmtId="0" fontId="7" fillId="9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zoomScale="133" zoomScaleNormal="53" workbookViewId="0">
      <selection activeCell="B18" sqref="B1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127</v>
      </c>
      <c r="B4" s="11" t="s">
        <v>128</v>
      </c>
      <c r="C4" s="11">
        <v>0</v>
      </c>
      <c r="D4" s="22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48"/>
      <c r="AJ4" s="6"/>
    </row>
    <row r="5" spans="1:36">
      <c r="A5" s="11" t="s">
        <v>127</v>
      </c>
      <c r="B5" s="11" t="s">
        <v>128</v>
      </c>
      <c r="C5" s="11">
        <v>1</v>
      </c>
      <c r="D5" s="22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48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2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48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2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48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2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48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2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48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30</v>
      </c>
      <c r="B4" s="11" t="s">
        <v>29</v>
      </c>
      <c r="C4" s="14">
        <v>0</v>
      </c>
      <c r="D4" s="31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48"/>
      <c r="AH4" s="6"/>
    </row>
    <row r="5" spans="1:34" ht="16">
      <c r="A5" s="11" t="s">
        <v>30</v>
      </c>
      <c r="B5" s="11" t="s">
        <v>29</v>
      </c>
      <c r="C5" s="14">
        <v>0</v>
      </c>
      <c r="D5" s="31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1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9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/>
      <c r="AH7" s="6">
        <f t="shared" si="11"/>
        <v>0</v>
      </c>
    </row>
    <row r="8" spans="1:34" ht="16">
      <c r="A8" s="11" t="s">
        <v>143</v>
      </c>
      <c r="C8" s="11">
        <v>3</v>
      </c>
      <c r="D8" s="31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9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9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1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9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49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49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49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49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49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49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49"/>
      <c r="AH17" s="6">
        <f t="shared" si="11"/>
        <v>0</v>
      </c>
    </row>
    <row r="18" spans="1:34" ht="16">
      <c r="A18" s="11" t="s">
        <v>143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49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49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49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1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49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49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1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49"/>
      <c r="AH23" s="6">
        <f t="shared" si="11"/>
        <v>0</v>
      </c>
    </row>
    <row r="24" spans="1:34" ht="16">
      <c r="A24" s="11" t="s">
        <v>143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9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1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49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1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49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1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49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9"/>
      <c r="AH28" s="6"/>
    </row>
    <row r="29" spans="1:34" ht="16">
      <c r="A29" s="11" t="s">
        <v>30</v>
      </c>
      <c r="B29" s="11" t="s">
        <v>29</v>
      </c>
      <c r="C29" s="11">
        <v>24</v>
      </c>
      <c r="D29" s="31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49"/>
      <c r="AH29" s="6"/>
    </row>
    <row r="30" spans="1:34">
      <c r="A30" s="11" t="s">
        <v>143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="130" zoomScaleNormal="130" workbookViewId="0">
      <selection activeCell="W5" sqref="W5:W18"/>
    </sheetView>
  </sheetViews>
  <sheetFormatPr baseColWidth="10" defaultColWidth="8.83203125" defaultRowHeight="15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140</v>
      </c>
      <c r="B4" s="11" t="s">
        <v>32</v>
      </c>
      <c r="C4" s="11">
        <v>0</v>
      </c>
      <c r="D4" s="31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48"/>
      <c r="AH4" s="6"/>
    </row>
    <row r="5" spans="1:34" ht="16">
      <c r="A5" s="11" t="s">
        <v>140</v>
      </c>
      <c r="B5" s="11" t="s">
        <v>32</v>
      </c>
      <c r="C5" s="11">
        <v>1</v>
      </c>
      <c r="D5" s="31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9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1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1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1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1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9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1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1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9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1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9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1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9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1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9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1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9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1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49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1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49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1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49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zoomScale="140" zoomScaleNormal="140" workbookViewId="0">
      <selection activeCell="W5" sqref="W5:W1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33</v>
      </c>
      <c r="B4" s="11" t="s">
        <v>34</v>
      </c>
      <c r="C4" s="11">
        <v>0</v>
      </c>
      <c r="D4" s="31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48"/>
      <c r="AH4" s="6"/>
    </row>
    <row r="5" spans="1:34" ht="16">
      <c r="A5" s="11" t="s">
        <v>33</v>
      </c>
      <c r="B5" s="11" t="s">
        <v>34</v>
      </c>
      <c r="C5" s="11">
        <v>1</v>
      </c>
      <c r="D5" s="31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49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1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1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1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1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9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1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1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9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1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49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1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49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1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49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1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49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5"/>
  <sheetViews>
    <sheetView zoomScale="120" zoomScaleNormal="120" workbookViewId="0">
      <selection activeCell="I11" sqref="I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35</v>
      </c>
      <c r="B4" s="11" t="s">
        <v>36</v>
      </c>
      <c r="C4" s="11">
        <v>0</v>
      </c>
      <c r="D4" s="31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48"/>
      <c r="AH4" s="6"/>
    </row>
    <row r="5" spans="1:34" ht="16">
      <c r="A5" s="11" t="s">
        <v>35</v>
      </c>
      <c r="B5" s="11" t="s">
        <v>36</v>
      </c>
      <c r="C5" s="11">
        <v>1</v>
      </c>
      <c r="D5" s="31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1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9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1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1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49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1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49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1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49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1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49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1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49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1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49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1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49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1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49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1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49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1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49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1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49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1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49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1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49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1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49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1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49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1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49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2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10">
        <v>60.93</v>
      </c>
      <c r="L24" s="10">
        <v>23.61</v>
      </c>
      <c r="M24" s="10">
        <v>17.149999999999999</v>
      </c>
      <c r="O24">
        <f t="shared" si="3"/>
        <v>-9.4099999999999966</v>
      </c>
      <c r="P24">
        <f t="shared" si="3"/>
        <v>4.6999999999999993</v>
      </c>
      <c r="Q24">
        <f t="shared" si="3"/>
        <v>-6.8899999999999988</v>
      </c>
      <c r="R24">
        <f t="shared" si="0"/>
        <v>88.548099999999934</v>
      </c>
      <c r="S24">
        <f t="shared" si="0"/>
        <v>22.089999999999993</v>
      </c>
      <c r="T24">
        <f t="shared" si="0"/>
        <v>47.472099999999983</v>
      </c>
      <c r="U24">
        <f t="shared" si="12"/>
        <v>12.574187846537043</v>
      </c>
      <c r="V24">
        <f t="shared" si="6"/>
        <v>20.728319240423176</v>
      </c>
      <c r="W24" s="6">
        <f t="shared" si="13"/>
        <v>75.019135505328791</v>
      </c>
      <c r="X24" s="6">
        <f t="shared" si="7"/>
        <v>1867</v>
      </c>
      <c r="AF24" s="49">
        <f t="shared" si="10"/>
        <v>-22.126078799249527</v>
      </c>
      <c r="AG24">
        <f t="shared" si="11"/>
        <v>11.264226648867737</v>
      </c>
      <c r="AH24" s="6">
        <f t="shared" si="8"/>
        <v>-8.3695204859272483</v>
      </c>
    </row>
    <row r="25" spans="1:34" ht="16">
      <c r="A25" s="11" t="s">
        <v>35</v>
      </c>
      <c r="B25" s="11" t="s">
        <v>36</v>
      </c>
      <c r="C25" s="11">
        <v>21</v>
      </c>
      <c r="D25" s="22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49">
        <f t="shared" si="10"/>
        <v>14.867297966607874</v>
      </c>
      <c r="AG25">
        <f t="shared" si="11"/>
        <v>11.522607944866813</v>
      </c>
      <c r="AH25" s="6">
        <f t="shared" si="8"/>
        <v>24.676805454787303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zoomScale="130" zoomScaleNormal="130" workbookViewId="0">
      <selection activeCell="W5" sqref="W5:W16"/>
    </sheetView>
  </sheetViews>
  <sheetFormatPr baseColWidth="10" defaultColWidth="8.83203125" defaultRowHeight="15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6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37</v>
      </c>
      <c r="B4" s="11" t="s">
        <v>38</v>
      </c>
      <c r="C4" s="11">
        <v>0</v>
      </c>
      <c r="D4" s="31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48"/>
      <c r="AH4" s="6"/>
    </row>
    <row r="5" spans="1:34" ht="16">
      <c r="A5" s="11" t="s">
        <v>37</v>
      </c>
      <c r="B5" s="11" t="s">
        <v>38</v>
      </c>
      <c r="C5" s="11">
        <v>1</v>
      </c>
      <c r="D5" s="31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2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1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2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1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2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1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2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1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2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1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2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1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2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1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2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1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2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1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2"/>
      <c r="AH14" s="6"/>
    </row>
    <row r="15" spans="1:34" ht="16">
      <c r="A15" s="11" t="s">
        <v>164</v>
      </c>
      <c r="C15" s="11">
        <v>11</v>
      </c>
      <c r="D15" s="31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2"/>
      <c r="AH15" s="6"/>
    </row>
    <row r="16" spans="1:34" ht="16">
      <c r="A16" s="11" t="s">
        <v>37</v>
      </c>
      <c r="B16" s="11" t="s">
        <v>38</v>
      </c>
      <c r="C16" s="11">
        <v>12</v>
      </c>
      <c r="D16" s="31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2"/>
      <c r="AH16" s="6"/>
    </row>
    <row r="17" spans="1:34">
      <c r="A17" s="11" t="s">
        <v>164</v>
      </c>
      <c r="C17" s="11">
        <v>13</v>
      </c>
      <c r="D17" s="31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zoomScale="120" zoomScaleNormal="120" workbookViewId="0">
      <selection activeCell="W6" sqref="W6:W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143</v>
      </c>
      <c r="C4" s="11">
        <v>0</v>
      </c>
      <c r="D4" s="31">
        <v>41719</v>
      </c>
      <c r="W4" s="6"/>
      <c r="X4" s="6"/>
      <c r="Y4" s="3"/>
      <c r="Z4" s="3"/>
      <c r="AA4" s="3"/>
      <c r="AB4" s="3"/>
      <c r="AC4" s="3"/>
      <c r="AD4" s="3"/>
      <c r="AE4" s="8"/>
      <c r="AF4" s="48"/>
      <c r="AH4" s="6"/>
    </row>
    <row r="5" spans="1:34" ht="16">
      <c r="A5" s="11" t="s">
        <v>163</v>
      </c>
      <c r="B5" s="11" t="s">
        <v>162</v>
      </c>
      <c r="C5" s="11">
        <v>1</v>
      </c>
      <c r="D5" s="31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49"/>
      <c r="AH5" s="6"/>
    </row>
    <row r="6" spans="1:34" ht="16">
      <c r="A6" s="11" t="s">
        <v>163</v>
      </c>
      <c r="B6" s="11" t="s">
        <v>162</v>
      </c>
      <c r="C6" s="11">
        <v>2</v>
      </c>
      <c r="D6" s="31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9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1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49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1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49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1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49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1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49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1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49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1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49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1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49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5">
        <v>10</v>
      </c>
      <c r="D14" s="31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49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zoomScale="110" zoomScaleNormal="110" workbookViewId="0">
      <selection activeCell="X9" sqref="X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143</v>
      </c>
      <c r="C4" s="11" t="s">
        <v>142</v>
      </c>
      <c r="D4" s="32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48"/>
      <c r="AH4" s="6"/>
    </row>
    <row r="5" spans="1:34" ht="16">
      <c r="A5" s="11" t="s">
        <v>48</v>
      </c>
      <c r="B5" s="11" t="s">
        <v>49</v>
      </c>
      <c r="C5" s="11">
        <v>0</v>
      </c>
      <c r="D5" s="32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49"/>
      <c r="AH5" s="6"/>
    </row>
    <row r="6" spans="1:34" ht="16">
      <c r="A6" s="11" t="s">
        <v>143</v>
      </c>
      <c r="C6" s="11">
        <v>1</v>
      </c>
      <c r="D6" s="32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49"/>
      <c r="AH6" s="6"/>
    </row>
    <row r="7" spans="1:34" ht="16">
      <c r="A7" s="11" t="s">
        <v>143</v>
      </c>
      <c r="C7" s="11">
        <v>2</v>
      </c>
      <c r="D7" s="32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49"/>
      <c r="AH7" s="6"/>
    </row>
    <row r="8" spans="1:34" ht="16">
      <c r="A8" s="11" t="s">
        <v>143</v>
      </c>
      <c r="C8" s="11">
        <v>3</v>
      </c>
      <c r="D8" s="32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49"/>
      <c r="AH8" s="6"/>
    </row>
    <row r="9" spans="1:34" ht="16">
      <c r="A9" s="11" t="s">
        <v>48</v>
      </c>
      <c r="B9" s="11" t="s">
        <v>49</v>
      </c>
      <c r="C9" s="11">
        <v>4</v>
      </c>
      <c r="D9" s="31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49"/>
      <c r="AH9" s="6"/>
    </row>
    <row r="10" spans="1:34" ht="16">
      <c r="A10" s="11" t="s">
        <v>48</v>
      </c>
      <c r="B10" s="11" t="s">
        <v>49</v>
      </c>
      <c r="C10" s="11">
        <v>5</v>
      </c>
      <c r="D10" s="31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49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1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49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1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49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1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49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1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49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1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49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1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45</v>
      </c>
      <c r="B4" s="11" t="s">
        <v>44</v>
      </c>
      <c r="C4" s="11">
        <v>0</v>
      </c>
      <c r="D4" s="31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48"/>
      <c r="AH4" s="6"/>
    </row>
    <row r="5" spans="1:34" ht="16">
      <c r="A5" s="11" t="s">
        <v>45</v>
      </c>
      <c r="B5" s="11" t="s">
        <v>44</v>
      </c>
      <c r="C5" s="11">
        <v>1</v>
      </c>
      <c r="D5" s="31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49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1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49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1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49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1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49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1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49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1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49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1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49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1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49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1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49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1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49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1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49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1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49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1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49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1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49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1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49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1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49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1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49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1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49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1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49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1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49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1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49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1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49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2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49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2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49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2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49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zoomScale="110" zoomScaleNormal="110" workbookViewId="0">
      <selection activeCell="C5" sqref="C5:C3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46</v>
      </c>
      <c r="B4" s="11" t="s">
        <v>47</v>
      </c>
      <c r="C4" s="11">
        <v>0</v>
      </c>
      <c r="D4" s="31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48"/>
      <c r="AH4" s="6"/>
    </row>
    <row r="5" spans="1:34" ht="16">
      <c r="A5" s="11" t="s">
        <v>46</v>
      </c>
      <c r="B5" s="11" t="s">
        <v>47</v>
      </c>
      <c r="C5" s="11">
        <v>1</v>
      </c>
      <c r="D5" s="31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49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1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49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1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49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1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49"/>
      <c r="AH8" s="6">
        <f t="shared" si="9"/>
        <v>0</v>
      </c>
    </row>
    <row r="9" spans="1:34" ht="16">
      <c r="A9" s="11" t="s">
        <v>143</v>
      </c>
      <c r="C9" s="11">
        <v>5</v>
      </c>
      <c r="D9" s="31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49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1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49"/>
      <c r="AH10" s="6">
        <f t="shared" si="9"/>
        <v>0</v>
      </c>
    </row>
    <row r="11" spans="1:34" ht="16">
      <c r="A11" s="11" t="s">
        <v>143</v>
      </c>
      <c r="C11" s="11">
        <v>7</v>
      </c>
      <c r="D11" s="31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49"/>
      <c r="AH11" s="6">
        <f t="shared" si="9"/>
        <v>0</v>
      </c>
    </row>
    <row r="12" spans="1:34" ht="16">
      <c r="A12" s="11" t="s">
        <v>143</v>
      </c>
      <c r="C12" s="11">
        <v>8</v>
      </c>
      <c r="D12" s="31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49"/>
      <c r="AH12" s="6">
        <f t="shared" si="9"/>
        <v>0</v>
      </c>
    </row>
    <row r="13" spans="1:34" ht="16">
      <c r="A13" s="11" t="s">
        <v>143</v>
      </c>
      <c r="C13" s="11">
        <v>9</v>
      </c>
      <c r="D13" s="31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49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1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49"/>
      <c r="AH14" s="6">
        <f t="shared" si="9"/>
        <v>0</v>
      </c>
    </row>
    <row r="15" spans="1:34" ht="16">
      <c r="A15" s="11" t="s">
        <v>143</v>
      </c>
      <c r="C15" s="11">
        <v>11</v>
      </c>
      <c r="D15" s="31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49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2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49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1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49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1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49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1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49"/>
      <c r="AH19" s="6">
        <f t="shared" si="9"/>
        <v>0</v>
      </c>
    </row>
    <row r="20" spans="1:34" ht="16">
      <c r="A20" s="11" t="s">
        <v>143</v>
      </c>
      <c r="C20" s="11">
        <v>16</v>
      </c>
      <c r="D20" s="31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49"/>
      <c r="AH20" s="6">
        <f t="shared" si="9"/>
        <v>0</v>
      </c>
    </row>
    <row r="21" spans="1:34" ht="16">
      <c r="A21" s="11" t="s">
        <v>143</v>
      </c>
      <c r="C21" s="11">
        <v>17</v>
      </c>
      <c r="D21" s="31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49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1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49"/>
      <c r="AH22" s="6">
        <f t="shared" si="9"/>
        <v>0</v>
      </c>
    </row>
    <row r="23" spans="1:34" ht="16">
      <c r="A23" s="11" t="s">
        <v>143</v>
      </c>
      <c r="C23" s="11">
        <v>19</v>
      </c>
      <c r="D23" s="31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49"/>
      <c r="AH23" s="6">
        <f t="shared" si="9"/>
        <v>0</v>
      </c>
    </row>
    <row r="24" spans="1:34" ht="16">
      <c r="A24" s="11" t="s">
        <v>143</v>
      </c>
      <c r="C24" s="11">
        <v>20</v>
      </c>
      <c r="D24" s="31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49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1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49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1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49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1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49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1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49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1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49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1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49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1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49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1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49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1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49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1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zoomScale="110" zoomScaleNormal="110" workbookViewId="0">
      <selection activeCell="W5" sqref="W5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43</v>
      </c>
      <c r="B4" s="11" t="s">
        <v>161</v>
      </c>
      <c r="C4" s="11">
        <v>0</v>
      </c>
      <c r="D4" s="31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48"/>
      <c r="AJ4" s="6"/>
    </row>
    <row r="5" spans="1:36" ht="16">
      <c r="A5" s="11" t="s">
        <v>43</v>
      </c>
      <c r="B5" s="11" t="s">
        <v>161</v>
      </c>
      <c r="C5" s="11">
        <v>1</v>
      </c>
      <c r="D5" s="31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49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1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49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1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49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1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49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1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49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1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49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1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49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127</v>
      </c>
      <c r="B4" s="11" t="s">
        <v>136</v>
      </c>
      <c r="C4" s="11">
        <v>0</v>
      </c>
      <c r="D4" s="31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48"/>
      <c r="AJ4" s="6"/>
    </row>
    <row r="5" spans="1:36">
      <c r="A5" s="11" t="s">
        <v>127</v>
      </c>
      <c r="B5" s="11" t="s">
        <v>136</v>
      </c>
      <c r="C5" s="11">
        <v>1</v>
      </c>
      <c r="D5" s="31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48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1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48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1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48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1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48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1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48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1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48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zoomScale="130" zoomScaleNormal="130" workbookViewId="0">
      <selection activeCell="W5" sqref="W5:W1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41</v>
      </c>
      <c r="B4" s="11" t="s">
        <v>40</v>
      </c>
      <c r="C4" s="11">
        <v>0</v>
      </c>
      <c r="D4" s="31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48"/>
      <c r="AJ4" s="6"/>
    </row>
    <row r="5" spans="1:36" ht="16">
      <c r="A5" s="11" t="s">
        <v>41</v>
      </c>
      <c r="B5" s="11" t="s">
        <v>40</v>
      </c>
      <c r="C5" s="11">
        <v>1</v>
      </c>
      <c r="D5" s="31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49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1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49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1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49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1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49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1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49"/>
      <c r="AJ9" s="6"/>
    </row>
    <row r="10" spans="1:36" ht="16">
      <c r="A10" s="11" t="s">
        <v>41</v>
      </c>
      <c r="B10" s="11" t="s">
        <v>40</v>
      </c>
      <c r="C10" s="11">
        <v>6</v>
      </c>
      <c r="D10" s="31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49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zoomScale="130" zoomScaleNormal="130" workbookViewId="0">
      <selection activeCell="C7" sqref="C7:C23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51</v>
      </c>
      <c r="B4" s="11" t="s">
        <v>160</v>
      </c>
      <c r="C4" s="11">
        <v>0</v>
      </c>
      <c r="D4" s="31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48"/>
      <c r="AJ4" s="6"/>
    </row>
    <row r="5" spans="1:36" ht="16">
      <c r="A5" s="11" t="s">
        <v>143</v>
      </c>
      <c r="C5" s="11">
        <v>1</v>
      </c>
      <c r="D5" s="31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143</v>
      </c>
      <c r="C6" s="11">
        <v>2</v>
      </c>
      <c r="D6" s="31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49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3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49"/>
      <c r="AI7"/>
    </row>
    <row r="8" spans="1:36" s="6" customFormat="1" ht="16">
      <c r="A8" s="11" t="s">
        <v>143</v>
      </c>
      <c r="B8" s="11"/>
      <c r="C8" s="14">
        <v>4</v>
      </c>
      <c r="D8" s="33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49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3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49"/>
      <c r="AI9"/>
    </row>
    <row r="10" spans="1:36" s="6" customFormat="1" ht="16">
      <c r="A10" s="11" t="s">
        <v>143</v>
      </c>
      <c r="B10" s="11"/>
      <c r="C10" s="14">
        <v>6</v>
      </c>
      <c r="D10" s="33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49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3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49"/>
      <c r="AI11"/>
    </row>
    <row r="12" spans="1:36" s="6" customFormat="1" ht="16">
      <c r="A12" s="11" t="s">
        <v>143</v>
      </c>
      <c r="B12" s="11"/>
      <c r="C12" s="14">
        <v>8</v>
      </c>
      <c r="D12" s="33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49"/>
      <c r="AI12"/>
    </row>
    <row r="13" spans="1:36" ht="16">
      <c r="A13" s="11" t="s">
        <v>51</v>
      </c>
      <c r="B13" s="11" t="s">
        <v>160</v>
      </c>
      <c r="C13" s="11">
        <v>9</v>
      </c>
      <c r="D13" s="31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49"/>
      <c r="AJ13" s="6"/>
    </row>
    <row r="14" spans="1:36" ht="16">
      <c r="A14" s="11" t="s">
        <v>143</v>
      </c>
      <c r="C14" s="11">
        <v>10</v>
      </c>
      <c r="D14" s="31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/>
    </row>
    <row r="15" spans="1:36" ht="16">
      <c r="A15" s="11" t="s">
        <v>143</v>
      </c>
      <c r="C15" s="11">
        <v>11</v>
      </c>
      <c r="D15" s="31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49"/>
      <c r="AJ15" s="6"/>
    </row>
    <row r="16" spans="1:36" ht="16">
      <c r="A16" s="11" t="s">
        <v>51</v>
      </c>
      <c r="B16" s="11" t="s">
        <v>160</v>
      </c>
      <c r="C16" s="11">
        <v>12</v>
      </c>
      <c r="D16" s="31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49"/>
      <c r="AJ16" s="6"/>
    </row>
    <row r="17" spans="1:36" ht="16">
      <c r="A17" s="11" t="s">
        <v>51</v>
      </c>
      <c r="B17" s="11" t="s">
        <v>160</v>
      </c>
      <c r="C17" s="11">
        <v>12</v>
      </c>
      <c r="D17" s="31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49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1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49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1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49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1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49"/>
      <c r="AJ20" s="6"/>
    </row>
    <row r="21" spans="1:36" ht="16">
      <c r="A21" s="11" t="s">
        <v>143</v>
      </c>
      <c r="C21" s="11">
        <v>15</v>
      </c>
      <c r="D21" s="31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49"/>
      <c r="AJ21" s="6"/>
    </row>
    <row r="22" spans="1:36" ht="16">
      <c r="A22" s="11" t="s">
        <v>143</v>
      </c>
      <c r="C22" s="11">
        <v>16</v>
      </c>
      <c r="D22" s="31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49"/>
      <c r="AJ22" s="6"/>
    </row>
    <row r="23" spans="1:36" ht="16">
      <c r="A23" s="11" t="s">
        <v>51</v>
      </c>
      <c r="B23" s="11" t="s">
        <v>160</v>
      </c>
      <c r="C23" s="11">
        <v>17</v>
      </c>
      <c r="D23" s="31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49"/>
      <c r="AJ23" s="6"/>
    </row>
    <row r="24" spans="1:36">
      <c r="A24" s="11" t="s">
        <v>143</v>
      </c>
      <c r="C24" s="11">
        <v>18</v>
      </c>
      <c r="D24" s="31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1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1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zoomScale="90" zoomScaleNormal="90" workbookViewId="0">
      <selection activeCell="W20" sqref="W20"/>
    </sheetView>
  </sheetViews>
  <sheetFormatPr baseColWidth="10" defaultColWidth="8.83203125" defaultRowHeight="15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143</v>
      </c>
      <c r="C4" s="11">
        <v>0</v>
      </c>
      <c r="D4" s="31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8"/>
      <c r="AJ4" s="6"/>
    </row>
    <row r="5" spans="1:36" ht="16">
      <c r="A5" s="11" t="s">
        <v>143</v>
      </c>
      <c r="C5" s="11">
        <v>1</v>
      </c>
      <c r="D5" s="31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143</v>
      </c>
      <c r="C6" s="11">
        <v>2</v>
      </c>
      <c r="D6" s="31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49"/>
      <c r="AJ6" s="6"/>
    </row>
    <row r="7" spans="1:36" ht="16">
      <c r="A7" s="11" t="s">
        <v>143</v>
      </c>
      <c r="C7" s="11">
        <v>3</v>
      </c>
      <c r="D7" s="31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49"/>
      <c r="AJ7" s="6"/>
    </row>
    <row r="8" spans="1:36" ht="16">
      <c r="A8" s="11" t="s">
        <v>143</v>
      </c>
      <c r="C8" s="11">
        <v>4</v>
      </c>
      <c r="D8" s="31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49"/>
      <c r="AJ8" s="6"/>
    </row>
    <row r="9" spans="1:36" ht="16">
      <c r="A9" s="11" t="s">
        <v>143</v>
      </c>
      <c r="C9" s="11">
        <v>5</v>
      </c>
      <c r="D9" s="31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49"/>
      <c r="AJ9" s="6"/>
    </row>
    <row r="10" spans="1:36" ht="16">
      <c r="A10" s="11" t="s">
        <v>143</v>
      </c>
      <c r="C10" s="11">
        <v>6</v>
      </c>
      <c r="D10" s="31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49"/>
      <c r="AJ10" s="6"/>
    </row>
    <row r="11" spans="1:36" ht="16">
      <c r="A11" s="11" t="s">
        <v>143</v>
      </c>
      <c r="C11" s="11">
        <v>7</v>
      </c>
      <c r="D11" s="31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9"/>
      <c r="AJ11" s="6"/>
    </row>
    <row r="12" spans="1:36" ht="16">
      <c r="A12" s="11" t="s">
        <v>143</v>
      </c>
      <c r="C12" s="11">
        <v>8</v>
      </c>
      <c r="D12" s="31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9"/>
      <c r="AJ12" s="6"/>
    </row>
    <row r="13" spans="1:36" ht="16">
      <c r="A13" s="11" t="s">
        <v>143</v>
      </c>
      <c r="C13" s="11">
        <v>9</v>
      </c>
      <c r="D13" s="31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9"/>
      <c r="AJ13" s="6"/>
    </row>
    <row r="14" spans="1:36" ht="16">
      <c r="A14" s="11" t="s">
        <v>143</v>
      </c>
      <c r="C14" s="11">
        <v>10</v>
      </c>
      <c r="D14" s="31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/>
    </row>
    <row r="15" spans="1:36" ht="16">
      <c r="A15" s="11" t="s">
        <v>143</v>
      </c>
      <c r="C15" s="11">
        <v>11</v>
      </c>
      <c r="D15" s="31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9"/>
      <c r="AJ15" s="6"/>
    </row>
    <row r="16" spans="1:36" ht="16">
      <c r="A16" s="11" t="s">
        <v>143</v>
      </c>
      <c r="C16" s="11">
        <v>12</v>
      </c>
      <c r="D16" s="31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9"/>
      <c r="AJ16" s="6"/>
    </row>
    <row r="17" spans="1:36" ht="16">
      <c r="A17" s="11" t="s">
        <v>143</v>
      </c>
      <c r="C17" s="11">
        <v>13</v>
      </c>
      <c r="D17" s="31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49"/>
      <c r="AJ17" s="6"/>
    </row>
    <row r="18" spans="1:36" ht="16">
      <c r="A18" s="11" t="s">
        <v>143</v>
      </c>
      <c r="C18" s="11">
        <v>14</v>
      </c>
      <c r="D18" s="31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49"/>
      <c r="AJ18" s="6"/>
    </row>
    <row r="19" spans="1:36" ht="16">
      <c r="A19" s="11" t="s">
        <v>53</v>
      </c>
      <c r="B19" s="11" t="s">
        <v>159</v>
      </c>
      <c r="C19" s="11">
        <v>15</v>
      </c>
      <c r="D19" s="31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49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3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49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zoomScale="110" zoomScaleNormal="11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54</v>
      </c>
      <c r="B4" s="11" t="s">
        <v>55</v>
      </c>
      <c r="C4" s="11">
        <v>0</v>
      </c>
      <c r="D4" s="31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48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4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49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4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49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4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49"/>
      <c r="AI7"/>
    </row>
    <row r="8" spans="1:36" ht="16">
      <c r="A8" s="11" t="s">
        <v>54</v>
      </c>
      <c r="B8" s="11" t="s">
        <v>55</v>
      </c>
      <c r="C8" s="11">
        <v>4</v>
      </c>
      <c r="D8" s="31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49"/>
      <c r="AJ8" s="6"/>
    </row>
    <row r="9" spans="1:36">
      <c r="A9" s="11" t="s">
        <v>143</v>
      </c>
      <c r="C9" s="11">
        <v>5</v>
      </c>
      <c r="D9" s="31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1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1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1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1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1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1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zoomScale="130" zoomScaleNormal="13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56</v>
      </c>
      <c r="B4" s="11" t="s">
        <v>57</v>
      </c>
      <c r="C4" s="11">
        <v>0</v>
      </c>
      <c r="D4" s="31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48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4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49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4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49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1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49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1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49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1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49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58</v>
      </c>
      <c r="B4" s="11" t="s">
        <v>59</v>
      </c>
      <c r="C4" s="11">
        <v>0</v>
      </c>
      <c r="D4" s="31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48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4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49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1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49"/>
      <c r="AI6"/>
    </row>
    <row r="7" spans="1:36" s="6" customFormat="1" ht="16">
      <c r="A7" s="11" t="s">
        <v>143</v>
      </c>
      <c r="B7" s="11"/>
      <c r="C7" s="19">
        <v>3</v>
      </c>
      <c r="D7" s="34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49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4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49"/>
      <c r="AI8"/>
    </row>
    <row r="9" spans="1:36" ht="16">
      <c r="A9" s="11" t="s">
        <v>58</v>
      </c>
      <c r="B9" s="11" t="s">
        <v>59</v>
      </c>
      <c r="C9" s="11">
        <v>5</v>
      </c>
      <c r="D9" s="31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49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1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49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1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49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1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49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1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49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1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49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61</v>
      </c>
      <c r="B4" s="11" t="s">
        <v>60</v>
      </c>
      <c r="C4" s="11">
        <v>0</v>
      </c>
      <c r="D4" s="31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48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4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49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4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49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1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49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1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49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1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49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zoomScale="140" zoomScaleNormal="140" workbookViewId="0">
      <selection activeCell="W5" sqref="W5:W9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62</v>
      </c>
      <c r="B4" s="11" t="s">
        <v>158</v>
      </c>
      <c r="C4" s="11">
        <v>0</v>
      </c>
      <c r="D4" s="31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48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4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49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4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49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4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49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1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49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1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49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1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1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1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1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1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zoomScale="163" zoomScaleNormal="120" workbookViewId="0">
      <selection activeCell="W5" sqref="W5:W12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125</v>
      </c>
      <c r="B4" s="11" t="s">
        <v>157</v>
      </c>
      <c r="C4" s="11">
        <v>0</v>
      </c>
      <c r="D4" s="31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48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4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49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4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338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49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1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49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1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49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1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49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1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49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1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49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1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49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zoomScale="120" zoomScaleNormal="120" workbookViewId="0">
      <selection activeCell="W5" sqref="W5:W6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155</v>
      </c>
      <c r="B4" s="11" t="s">
        <v>156</v>
      </c>
      <c r="C4" s="11">
        <v>0</v>
      </c>
      <c r="D4" s="31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48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4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49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4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49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zoomScale="140" zoomScaleNormal="140" workbookViewId="0">
      <selection activeCell="AJ4" sqref="AJ4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144</v>
      </c>
      <c r="C4" s="11">
        <v>0</v>
      </c>
      <c r="D4" s="31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48"/>
      <c r="AJ4" s="6"/>
    </row>
    <row r="5" spans="1:36">
      <c r="A5" s="11" t="s">
        <v>138</v>
      </c>
      <c r="B5" s="11" t="s">
        <v>137</v>
      </c>
      <c r="C5" s="11">
        <v>1</v>
      </c>
      <c r="D5" s="31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48"/>
      <c r="AJ5" s="6"/>
    </row>
    <row r="6" spans="1:36">
      <c r="A6" s="11" t="s">
        <v>143</v>
      </c>
      <c r="C6" s="11">
        <v>2</v>
      </c>
      <c r="D6" s="31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48"/>
      <c r="AJ6" s="6"/>
    </row>
    <row r="7" spans="1:36">
      <c r="A7" s="11" t="s">
        <v>138</v>
      </c>
      <c r="B7" s="11" t="s">
        <v>137</v>
      </c>
      <c r="C7" s="11">
        <v>3</v>
      </c>
      <c r="D7" s="31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48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zoomScale="140" zoomScaleNormal="140" workbookViewId="0">
      <selection activeCell="W6" sqref="W6:W7"/>
    </sheetView>
  </sheetViews>
  <sheetFormatPr baseColWidth="10" defaultColWidth="8.83203125" defaultRowHeight="15"/>
  <cols>
    <col min="4" max="4" width="10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97</v>
      </c>
      <c r="B4" s="11" t="s">
        <v>154</v>
      </c>
      <c r="C4" s="11">
        <v>0</v>
      </c>
      <c r="D4" s="31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0</v>
      </c>
      <c r="D5" s="31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2"/>
      <c r="AJ5" s="6"/>
    </row>
    <row r="6" spans="1:36" ht="16">
      <c r="A6" s="11" t="s">
        <v>97</v>
      </c>
      <c r="B6" s="11" t="s">
        <v>154</v>
      </c>
      <c r="C6" s="19">
        <v>1</v>
      </c>
      <c r="D6" s="34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2"/>
      <c r="AJ6" s="6"/>
    </row>
    <row r="7" spans="1:36" ht="16">
      <c r="A7" s="11" t="s">
        <v>97</v>
      </c>
      <c r="B7" s="11" t="s">
        <v>154</v>
      </c>
      <c r="C7" s="19">
        <v>2</v>
      </c>
      <c r="D7" s="34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2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zoomScale="140" zoomScaleNormal="140" workbookViewId="0">
      <selection activeCell="W5" sqref="W5:W13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127</v>
      </c>
      <c r="B4" s="11" t="s">
        <v>70</v>
      </c>
      <c r="C4" s="11">
        <v>0</v>
      </c>
      <c r="D4" s="31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48"/>
      <c r="AJ4" s="6"/>
    </row>
    <row r="5" spans="1:36" ht="16">
      <c r="A5" s="11" t="s">
        <v>127</v>
      </c>
      <c r="B5" s="19" t="s">
        <v>71</v>
      </c>
      <c r="C5" s="19">
        <v>1</v>
      </c>
      <c r="D5" s="34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49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4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49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1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49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1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49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1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49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1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49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1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49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1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49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1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49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zoomScale="150" zoomScaleNormal="150" workbookViewId="0">
      <selection activeCell="X6" sqref="X6:X16"/>
    </sheetView>
  </sheetViews>
  <sheetFormatPr baseColWidth="10" defaultColWidth="8.83203125" defaultRowHeight="15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153</v>
      </c>
      <c r="B4" s="11" t="s">
        <v>72</v>
      </c>
      <c r="C4" s="11">
        <v>0</v>
      </c>
      <c r="D4" s="31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8"/>
      <c r="AJ4" s="6"/>
    </row>
    <row r="5" spans="1:36" ht="16">
      <c r="A5" s="11" t="s">
        <v>143</v>
      </c>
      <c r="B5" s="11"/>
      <c r="C5" s="11">
        <v>0</v>
      </c>
      <c r="D5" s="31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49"/>
      <c r="AJ5" s="6"/>
    </row>
    <row r="6" spans="1:36" ht="16">
      <c r="A6" s="11" t="s">
        <v>153</v>
      </c>
      <c r="B6" s="11" t="s">
        <v>72</v>
      </c>
      <c r="C6" s="19">
        <v>1</v>
      </c>
      <c r="D6" s="34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49"/>
      <c r="AJ6" s="6"/>
    </row>
    <row r="7" spans="1:36" ht="16">
      <c r="A7" s="11" t="s">
        <v>143</v>
      </c>
      <c r="B7" s="11"/>
      <c r="C7" s="19">
        <v>2</v>
      </c>
      <c r="D7" s="34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49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1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49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1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49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1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49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1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49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1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49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1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49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1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1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49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1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49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zoomScaleNormal="160" workbookViewId="0">
      <selection activeCell="AJ7" sqref="AJ7:AJ19"/>
    </sheetView>
  </sheetViews>
  <sheetFormatPr baseColWidth="10" defaultColWidth="8.83203125" defaultRowHeight="15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74</v>
      </c>
      <c r="B4" s="11" t="s">
        <v>73</v>
      </c>
      <c r="C4" s="11">
        <v>0</v>
      </c>
      <c r="D4" s="31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48"/>
      <c r="AJ4" s="6"/>
    </row>
    <row r="5" spans="1:36" ht="16">
      <c r="A5" s="11" t="s">
        <v>143</v>
      </c>
      <c r="B5" s="11"/>
      <c r="C5" s="19">
        <v>1</v>
      </c>
      <c r="D5" s="34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49"/>
      <c r="AJ5" s="6"/>
    </row>
    <row r="6" spans="1:36" ht="16">
      <c r="A6" s="11" t="s">
        <v>74</v>
      </c>
      <c r="B6" s="11" t="s">
        <v>73</v>
      </c>
      <c r="C6" s="19">
        <v>2</v>
      </c>
      <c r="D6" s="34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49"/>
      <c r="AJ6" s="6"/>
    </row>
    <row r="7" spans="1:36" ht="16">
      <c r="A7" s="11" t="s">
        <v>74</v>
      </c>
      <c r="B7" s="11" t="s">
        <v>73</v>
      </c>
      <c r="C7" s="11">
        <v>3</v>
      </c>
      <c r="D7" s="31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49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1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49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1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49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1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49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1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49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1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49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1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49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1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49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1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49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1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49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1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49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1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49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1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49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1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49"/>
      <c r="AJ20" s="6"/>
    </row>
    <row r="21" spans="1:36" ht="16">
      <c r="A21" s="11" t="s">
        <v>143</v>
      </c>
      <c r="B21" s="11"/>
      <c r="C21" s="11">
        <v>16</v>
      </c>
      <c r="D21" s="31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49"/>
      <c r="AJ21" s="6"/>
    </row>
    <row r="22" spans="1:36" ht="16">
      <c r="A22" s="11" t="s">
        <v>74</v>
      </c>
      <c r="B22" s="11" t="s">
        <v>73</v>
      </c>
      <c r="C22" s="11">
        <v>17</v>
      </c>
      <c r="D22" s="31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49"/>
      <c r="AJ22" s="6"/>
    </row>
    <row r="23" spans="1:36">
      <c r="A23" s="11" t="s">
        <v>143</v>
      </c>
      <c r="B23" s="11"/>
      <c r="C23" s="11">
        <v>18</v>
      </c>
      <c r="D23" s="31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1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1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1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zoomScale="161" zoomScaleNormal="110" workbookViewId="0">
      <selection activeCell="W5" sqref="W5:W12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76</v>
      </c>
      <c r="B4" s="11" t="s">
        <v>75</v>
      </c>
      <c r="C4" s="11">
        <v>0</v>
      </c>
      <c r="D4" s="31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48"/>
      <c r="AJ4" s="6"/>
    </row>
    <row r="5" spans="1:36" ht="16">
      <c r="A5" s="11" t="s">
        <v>76</v>
      </c>
      <c r="B5" s="11" t="s">
        <v>75</v>
      </c>
      <c r="C5" s="19">
        <v>1</v>
      </c>
      <c r="D5" s="34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49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4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49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1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49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1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49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1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49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1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9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1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49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1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49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zoomScale="150" zoomScaleNormal="150" workbookViewId="0">
      <selection activeCell="AF16" sqref="AF16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78</v>
      </c>
      <c r="B4" s="11" t="s">
        <v>77</v>
      </c>
      <c r="C4" s="11">
        <v>0</v>
      </c>
      <c r="D4" s="31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48"/>
      <c r="AJ4" s="6"/>
    </row>
    <row r="5" spans="1:36" ht="16">
      <c r="A5" s="11" t="s">
        <v>78</v>
      </c>
      <c r="B5" s="11" t="s">
        <v>77</v>
      </c>
      <c r="C5" s="19">
        <v>1</v>
      </c>
      <c r="D5" s="34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49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4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49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1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49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1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49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1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49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1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49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1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49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1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49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1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49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2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49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2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49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2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49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zoomScale="140" zoomScaleNormal="140" workbookViewId="0">
      <selection activeCell="W5" sqref="W5:W7"/>
    </sheetView>
  </sheetViews>
  <sheetFormatPr baseColWidth="10" defaultColWidth="8.83203125" defaultRowHeight="15"/>
  <cols>
    <col min="4" max="4" width="9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79</v>
      </c>
      <c r="B4" s="11" t="s">
        <v>80</v>
      </c>
      <c r="C4" s="11">
        <v>0</v>
      </c>
      <c r="D4" s="31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48"/>
      <c r="AJ4" s="6"/>
    </row>
    <row r="5" spans="1:36" ht="16">
      <c r="A5" s="11" t="s">
        <v>79</v>
      </c>
      <c r="B5" s="11" t="s">
        <v>80</v>
      </c>
      <c r="C5" s="19">
        <v>1</v>
      </c>
      <c r="D5" s="34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49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4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49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1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49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zoomScale="140" zoomScaleNormal="140" workbookViewId="0">
      <selection activeCell="W5" sqref="W5:W10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82</v>
      </c>
      <c r="B4" s="11" t="s">
        <v>83</v>
      </c>
      <c r="C4" s="11">
        <v>0</v>
      </c>
      <c r="D4" s="31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48"/>
      <c r="AJ4" s="6"/>
    </row>
    <row r="5" spans="1:36" ht="16">
      <c r="A5" s="11" t="s">
        <v>82</v>
      </c>
      <c r="B5" s="11" t="s">
        <v>83</v>
      </c>
      <c r="C5" s="19">
        <v>1</v>
      </c>
      <c r="D5" s="34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49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4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49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4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49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1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49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1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49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1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49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zoomScale="156" zoomScaleNormal="90" workbookViewId="0">
      <selection activeCell="Z1" sqref="Z1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138</v>
      </c>
      <c r="B4" s="11" t="s">
        <v>84</v>
      </c>
      <c r="C4" s="11">
        <v>0</v>
      </c>
      <c r="D4" s="31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1</v>
      </c>
      <c r="D5" s="31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138</v>
      </c>
      <c r="B6" s="11" t="s">
        <v>84</v>
      </c>
      <c r="C6" s="19">
        <v>2</v>
      </c>
      <c r="D6" s="34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49"/>
      <c r="AJ6" s="6"/>
    </row>
    <row r="7" spans="1:36" ht="16">
      <c r="A7" s="11" t="s">
        <v>138</v>
      </c>
      <c r="B7" s="11" t="s">
        <v>84</v>
      </c>
      <c r="C7" s="11">
        <v>3</v>
      </c>
      <c r="D7" s="31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49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1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49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1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49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1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49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zoomScale="140" zoomScaleNormal="140" workbookViewId="0">
      <selection activeCell="C5" sqref="C5:C21"/>
    </sheetView>
  </sheetViews>
  <sheetFormatPr baseColWidth="10" defaultColWidth="8.83203125" defaultRowHeight="15"/>
  <cols>
    <col min="4" max="4" width="10.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62</v>
      </c>
      <c r="B4" s="11" t="s">
        <v>152</v>
      </c>
      <c r="C4" s="11">
        <v>0</v>
      </c>
      <c r="D4" s="31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48"/>
      <c r="AJ4" s="6"/>
    </row>
    <row r="5" spans="1:36" ht="16">
      <c r="A5" s="11" t="s">
        <v>62</v>
      </c>
      <c r="B5" s="11" t="s">
        <v>152</v>
      </c>
      <c r="C5" s="19">
        <v>1</v>
      </c>
      <c r="D5" s="34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49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4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49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1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49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1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49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1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49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1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49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1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49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1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49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1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49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1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49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1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49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1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49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1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49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1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49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1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49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1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49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1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49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1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zoomScale="140" zoomScaleNormal="140" workbookViewId="0">
      <selection activeCell="W6" sqref="W6:W11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88</v>
      </c>
      <c r="B4" s="11" t="s">
        <v>139</v>
      </c>
      <c r="C4" s="11">
        <v>0</v>
      </c>
      <c r="D4" s="31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48"/>
      <c r="AH4" s="6"/>
    </row>
    <row r="5" spans="1:34">
      <c r="A5" s="11" t="s">
        <v>143</v>
      </c>
      <c r="C5" s="11">
        <v>1</v>
      </c>
      <c r="D5" s="31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48"/>
      <c r="AH5" s="6"/>
    </row>
    <row r="6" spans="1:34" ht="16">
      <c r="A6" s="11" t="s">
        <v>88</v>
      </c>
      <c r="B6" s="11" t="s">
        <v>139</v>
      </c>
      <c r="C6" s="11">
        <v>2</v>
      </c>
      <c r="D6" s="31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/>
      <c r="AH6" s="6"/>
    </row>
    <row r="7" spans="1:34">
      <c r="A7" s="11" t="s">
        <v>88</v>
      </c>
      <c r="B7" s="11" t="s">
        <v>139</v>
      </c>
      <c r="C7" s="11">
        <v>3</v>
      </c>
      <c r="D7" s="31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8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1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1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8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1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1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8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zoomScale="150" zoomScaleNormal="150" workbookViewId="0">
      <selection activeCell="X11" sqref="X11"/>
    </sheetView>
  </sheetViews>
  <sheetFormatPr baseColWidth="10" defaultColWidth="8.83203125" defaultRowHeight="15"/>
  <cols>
    <col min="4" max="4" width="10.8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43</v>
      </c>
      <c r="B4" s="11" t="s">
        <v>151</v>
      </c>
      <c r="C4" s="11">
        <v>0</v>
      </c>
      <c r="D4" s="31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48"/>
      <c r="AJ4" s="6"/>
    </row>
    <row r="5" spans="1:36" ht="16">
      <c r="A5" s="11" t="s">
        <v>143</v>
      </c>
      <c r="B5" s="19"/>
      <c r="C5" s="19">
        <v>0</v>
      </c>
      <c r="D5" s="35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49"/>
      <c r="AJ5" s="6"/>
    </row>
    <row r="6" spans="1:36" ht="16">
      <c r="A6" s="11" t="s">
        <v>143</v>
      </c>
      <c r="B6" s="19"/>
      <c r="C6" s="19">
        <v>1</v>
      </c>
      <c r="D6" s="34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49"/>
      <c r="AJ6" s="6"/>
    </row>
    <row r="7" spans="1:36" ht="16">
      <c r="A7" s="11" t="s">
        <v>143</v>
      </c>
      <c r="B7" s="11"/>
      <c r="C7" s="19">
        <v>2</v>
      </c>
      <c r="D7" s="31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49"/>
      <c r="AJ7" s="6"/>
    </row>
    <row r="8" spans="1:36" ht="16">
      <c r="A8" s="11" t="s">
        <v>143</v>
      </c>
      <c r="B8" s="11"/>
      <c r="C8" s="19">
        <v>3</v>
      </c>
      <c r="D8" s="31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49"/>
      <c r="AJ8" s="6"/>
    </row>
    <row r="9" spans="1:36" ht="16">
      <c r="A9" s="11" t="s">
        <v>143</v>
      </c>
      <c r="B9" s="11"/>
      <c r="C9" s="19">
        <v>4</v>
      </c>
      <c r="D9" s="31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49"/>
      <c r="AJ9" s="6"/>
    </row>
    <row r="10" spans="1:36" ht="16">
      <c r="A10" s="11" t="s">
        <v>143</v>
      </c>
      <c r="B10" s="11"/>
      <c r="C10" s="19">
        <v>5</v>
      </c>
      <c r="D10" s="31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49"/>
      <c r="AJ10" s="6"/>
    </row>
    <row r="11" spans="1:36" ht="16">
      <c r="A11" s="11" t="s">
        <v>43</v>
      </c>
      <c r="B11" s="11" t="s">
        <v>151</v>
      </c>
      <c r="C11" s="19">
        <v>6</v>
      </c>
      <c r="D11" s="34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49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zoomScale="125" zoomScaleNormal="100" workbookViewId="0">
      <selection activeCell="W6" sqref="W6:W11"/>
    </sheetView>
  </sheetViews>
  <sheetFormatPr baseColWidth="10" defaultColWidth="8.83203125" defaultRowHeight="15"/>
  <cols>
    <col min="4" max="4" width="1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18</v>
      </c>
      <c r="B4" s="11" t="s">
        <v>150</v>
      </c>
      <c r="C4" s="11">
        <v>0</v>
      </c>
      <c r="D4" s="31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0</v>
      </c>
      <c r="D5" s="31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49"/>
      <c r="AJ5" s="6"/>
    </row>
    <row r="6" spans="1:36" ht="16">
      <c r="A6" s="11" t="s">
        <v>18</v>
      </c>
      <c r="B6" s="11" t="s">
        <v>150</v>
      </c>
      <c r="C6" s="19">
        <v>1</v>
      </c>
      <c r="D6" s="35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49"/>
      <c r="AJ6" s="6"/>
    </row>
    <row r="7" spans="1:36" ht="16">
      <c r="A7" s="11" t="s">
        <v>18</v>
      </c>
      <c r="B7" s="11" t="s">
        <v>150</v>
      </c>
      <c r="C7" s="19">
        <v>2</v>
      </c>
      <c r="D7" s="34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49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4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49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4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49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1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49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1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49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88</v>
      </c>
      <c r="B4" s="11" t="s">
        <v>87</v>
      </c>
      <c r="C4" s="11">
        <v>0</v>
      </c>
      <c r="D4" s="31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88</v>
      </c>
      <c r="B5" s="11" t="s">
        <v>87</v>
      </c>
      <c r="C5" s="19">
        <v>1</v>
      </c>
      <c r="D5" s="35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49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11" t="s">
        <v>143</v>
      </c>
      <c r="B6" s="19"/>
      <c r="C6" s="19">
        <v>2</v>
      </c>
      <c r="D6" s="34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49"/>
      <c r="AJ6" s="6">
        <f t="shared" ref="AJ6:AJ11" si="9">(AH6*100+((100-AH6)*AI6))/100</f>
        <v>0</v>
      </c>
    </row>
    <row r="7" spans="1:36" ht="16">
      <c r="A7" s="11" t="s">
        <v>143</v>
      </c>
      <c r="B7" s="11"/>
      <c r="C7" s="19">
        <v>3</v>
      </c>
      <c r="D7" s="31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49"/>
      <c r="AJ7" s="6">
        <f t="shared" si="9"/>
        <v>0</v>
      </c>
    </row>
    <row r="8" spans="1:36" ht="16">
      <c r="A8" s="11" t="s">
        <v>143</v>
      </c>
      <c r="B8" s="11"/>
      <c r="C8" s="19">
        <v>4</v>
      </c>
      <c r="D8" s="31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49"/>
      <c r="AJ8" s="6">
        <f t="shared" si="9"/>
        <v>0</v>
      </c>
    </row>
    <row r="9" spans="1:36" ht="16">
      <c r="A9" s="11" t="s">
        <v>143</v>
      </c>
      <c r="B9" s="11"/>
      <c r="C9" s="19">
        <v>5</v>
      </c>
      <c r="D9" s="31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49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1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49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4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9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1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1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1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zoomScale="160" zoomScaleNormal="110" workbookViewId="0">
      <selection activeCell="W7" sqref="W7:W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90</v>
      </c>
      <c r="B4" s="11" t="s">
        <v>91</v>
      </c>
      <c r="C4" s="11">
        <v>0</v>
      </c>
      <c r="D4" s="31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143</v>
      </c>
      <c r="B5" s="11"/>
      <c r="C5" s="19">
        <v>1</v>
      </c>
      <c r="D5" s="35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49"/>
      <c r="AJ5" s="6"/>
    </row>
    <row r="6" spans="1:36" ht="16">
      <c r="A6" s="11" t="s">
        <v>143</v>
      </c>
      <c r="B6" s="19"/>
      <c r="C6" s="19">
        <v>2</v>
      </c>
      <c r="D6" s="34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49"/>
      <c r="AJ6" s="6"/>
    </row>
    <row r="7" spans="1:36" ht="16">
      <c r="A7" s="11" t="s">
        <v>90</v>
      </c>
      <c r="B7" s="11" t="s">
        <v>91</v>
      </c>
      <c r="C7" s="19">
        <v>3</v>
      </c>
      <c r="D7" s="31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49"/>
      <c r="AJ7" s="6"/>
    </row>
    <row r="8" spans="1:36" ht="16">
      <c r="A8" s="11" t="s">
        <v>90</v>
      </c>
      <c r="B8" s="11" t="s">
        <v>91</v>
      </c>
      <c r="C8" s="19">
        <v>4</v>
      </c>
      <c r="D8" s="31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49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1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1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4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1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1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74</v>
      </c>
      <c r="B4" s="11" t="s">
        <v>149</v>
      </c>
      <c r="C4" s="11">
        <v>0</v>
      </c>
      <c r="D4" s="31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143</v>
      </c>
      <c r="B5" s="19"/>
      <c r="C5" s="19">
        <v>1</v>
      </c>
      <c r="D5" s="35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49"/>
      <c r="AJ5" s="6"/>
    </row>
    <row r="6" spans="1:36" ht="16">
      <c r="A6" s="11" t="s">
        <v>74</v>
      </c>
      <c r="B6" s="19" t="s">
        <v>148</v>
      </c>
      <c r="C6" s="19">
        <v>2</v>
      </c>
      <c r="D6" s="34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49"/>
      <c r="AJ6" s="6"/>
    </row>
    <row r="7" spans="1:36" ht="16">
      <c r="A7" s="11" t="s">
        <v>74</v>
      </c>
      <c r="B7" s="19" t="s">
        <v>148</v>
      </c>
      <c r="C7" s="19">
        <v>3</v>
      </c>
      <c r="D7" s="31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49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11" t="s">
        <v>74</v>
      </c>
      <c r="B8" s="19" t="s">
        <v>148</v>
      </c>
      <c r="C8" s="19">
        <v>4</v>
      </c>
      <c r="D8" s="31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49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11" t="s">
        <v>74</v>
      </c>
      <c r="B9" s="19" t="s">
        <v>148</v>
      </c>
      <c r="C9" s="19">
        <v>5</v>
      </c>
      <c r="D9" s="31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49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11" t="s">
        <v>74</v>
      </c>
      <c r="B10" s="19" t="s">
        <v>148</v>
      </c>
      <c r="C10" s="19">
        <v>6</v>
      </c>
      <c r="D10" s="31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49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11" t="s">
        <v>74</v>
      </c>
      <c r="B11" s="19" t="s">
        <v>148</v>
      </c>
      <c r="C11" s="19">
        <v>7</v>
      </c>
      <c r="D11" s="34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49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140</v>
      </c>
      <c r="B4" s="11" t="s">
        <v>121</v>
      </c>
      <c r="C4" s="11">
        <v>0</v>
      </c>
      <c r="D4" s="31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140</v>
      </c>
      <c r="B5" s="11" t="s">
        <v>121</v>
      </c>
      <c r="C5" s="19">
        <v>1</v>
      </c>
      <c r="D5" s="35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49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4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49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1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49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1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49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1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49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1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49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4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9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zoomScale="161" zoomScaleNormal="110" workbookViewId="0">
      <selection activeCell="W5" sqref="W5:W8"/>
    </sheetView>
  </sheetViews>
  <sheetFormatPr baseColWidth="10" defaultColWidth="8.83203125" defaultRowHeight="15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97</v>
      </c>
      <c r="B4" s="11" t="s">
        <v>98</v>
      </c>
      <c r="C4" s="11">
        <v>0</v>
      </c>
      <c r="D4" s="31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97</v>
      </c>
      <c r="B5" s="11" t="s">
        <v>98</v>
      </c>
      <c r="C5" s="19">
        <v>0</v>
      </c>
      <c r="D5" s="35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49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4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49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1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49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1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49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zoomScale="163" zoomScaleNormal="120" workbookViewId="0">
      <selection activeCell="AJ7" sqref="AJ7:AJ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99</v>
      </c>
      <c r="B4" s="11" t="s">
        <v>100</v>
      </c>
      <c r="C4" s="11">
        <v>0</v>
      </c>
      <c r="D4" s="31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48"/>
      <c r="AJ4" s="6"/>
    </row>
    <row r="5" spans="1:36" ht="16">
      <c r="A5" s="11" t="s">
        <v>143</v>
      </c>
      <c r="B5" s="11"/>
      <c r="C5" s="11">
        <v>1</v>
      </c>
      <c r="D5" s="31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49"/>
      <c r="AJ5" s="6"/>
    </row>
    <row r="6" spans="1:36" ht="16">
      <c r="A6" s="11" t="s">
        <v>99</v>
      </c>
      <c r="B6" s="11" t="s">
        <v>100</v>
      </c>
      <c r="C6" s="11">
        <v>2</v>
      </c>
      <c r="D6" s="31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49"/>
      <c r="AJ6" s="6"/>
    </row>
    <row r="7" spans="1:36" ht="16">
      <c r="A7" s="11" t="s">
        <v>99</v>
      </c>
      <c r="B7" s="11" t="s">
        <v>100</v>
      </c>
      <c r="C7" s="11">
        <v>3</v>
      </c>
      <c r="D7" s="31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49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1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49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1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49"/>
      <c r="AJ9" s="6"/>
    </row>
    <row r="10" spans="1:36" ht="16">
      <c r="A10" s="11" t="s">
        <v>143</v>
      </c>
      <c r="B10" s="11"/>
      <c r="C10" s="11">
        <v>6</v>
      </c>
      <c r="D10" s="31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49"/>
      <c r="AJ10" s="6"/>
    </row>
    <row r="11" spans="1:36" ht="16">
      <c r="A11" s="11" t="s">
        <v>143</v>
      </c>
      <c r="B11" s="11"/>
      <c r="C11" s="11">
        <v>7</v>
      </c>
      <c r="D11" s="31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49"/>
      <c r="AJ11" s="6"/>
    </row>
    <row r="12" spans="1:36" ht="16">
      <c r="A12" s="11" t="s">
        <v>143</v>
      </c>
      <c r="B12" s="11"/>
      <c r="C12" s="11">
        <v>8</v>
      </c>
      <c r="D12" s="31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49"/>
      <c r="AJ12" s="6"/>
    </row>
    <row r="13" spans="1:36" ht="16">
      <c r="A13" s="11" t="s">
        <v>99</v>
      </c>
      <c r="B13" s="11" t="s">
        <v>100</v>
      </c>
      <c r="C13" s="11">
        <v>9</v>
      </c>
      <c r="D13" s="31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49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zoomScale="120" zoomScaleNormal="120" workbookViewId="0">
      <selection activeCell="C8" sqref="C8:C18"/>
    </sheetView>
  </sheetViews>
  <sheetFormatPr baseColWidth="10" defaultColWidth="8.83203125" defaultRowHeight="15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143</v>
      </c>
      <c r="B4" s="23"/>
      <c r="C4" s="11">
        <v>0</v>
      </c>
      <c r="D4" s="31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48"/>
      <c r="AJ4" s="6"/>
    </row>
    <row r="5" spans="1:36" ht="16">
      <c r="A5" s="11" t="s">
        <v>56</v>
      </c>
      <c r="B5" s="11" t="s">
        <v>147</v>
      </c>
      <c r="C5" s="11">
        <v>1</v>
      </c>
      <c r="D5" s="31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49"/>
      <c r="AJ5" s="6"/>
    </row>
    <row r="6" spans="1:36" ht="16">
      <c r="A6" s="11" t="s">
        <v>143</v>
      </c>
      <c r="B6" s="11"/>
      <c r="C6" s="11">
        <v>2</v>
      </c>
      <c r="D6" s="31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49"/>
      <c r="AJ6" s="6"/>
    </row>
    <row r="7" spans="1:36" ht="16">
      <c r="A7" s="11" t="s">
        <v>143</v>
      </c>
      <c r="B7" s="11"/>
      <c r="C7" s="11">
        <v>3</v>
      </c>
      <c r="D7" s="31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49"/>
      <c r="AJ7" s="6"/>
    </row>
    <row r="8" spans="1:36" ht="16">
      <c r="A8" s="11" t="s">
        <v>56</v>
      </c>
      <c r="B8" s="11" t="s">
        <v>147</v>
      </c>
      <c r="C8" s="11">
        <v>4</v>
      </c>
      <c r="D8" s="31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49"/>
      <c r="AJ8" s="6"/>
    </row>
    <row r="9" spans="1:36" ht="16">
      <c r="A9" s="11" t="s">
        <v>56</v>
      </c>
      <c r="B9" s="11" t="s">
        <v>147</v>
      </c>
      <c r="C9" s="11">
        <v>5</v>
      </c>
      <c r="D9" s="31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49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1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49"/>
      <c r="AJ10" s="6"/>
    </row>
    <row r="11" spans="1:36" ht="16">
      <c r="A11" s="11" t="s">
        <v>143</v>
      </c>
      <c r="B11" s="11"/>
      <c r="C11" s="11">
        <v>7</v>
      </c>
      <c r="D11" s="31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49"/>
      <c r="AJ11" s="6"/>
    </row>
    <row r="12" spans="1:36" ht="16">
      <c r="A12" s="11" t="s">
        <v>143</v>
      </c>
      <c r="B12" s="11"/>
      <c r="C12" s="11">
        <v>8</v>
      </c>
      <c r="D12" s="31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49"/>
      <c r="AJ12" s="6"/>
    </row>
    <row r="13" spans="1:36" ht="16">
      <c r="A13" s="11" t="s">
        <v>56</v>
      </c>
      <c r="B13" s="11" t="s">
        <v>147</v>
      </c>
      <c r="C13" s="11">
        <v>9</v>
      </c>
      <c r="D13" s="31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49"/>
      <c r="AJ13" s="6"/>
    </row>
    <row r="14" spans="1:36" ht="16">
      <c r="A14" s="11" t="s">
        <v>143</v>
      </c>
      <c r="B14" s="11"/>
      <c r="C14" s="11">
        <v>10</v>
      </c>
      <c r="D14" s="31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49"/>
      <c r="AJ14" s="6"/>
    </row>
    <row r="15" spans="1:36" ht="16">
      <c r="A15" s="11" t="s">
        <v>143</v>
      </c>
      <c r="B15" s="11"/>
      <c r="C15" s="11">
        <v>11</v>
      </c>
      <c r="D15" s="31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49"/>
      <c r="AJ15" s="6"/>
    </row>
    <row r="16" spans="1:36" ht="16">
      <c r="A16" s="11" t="s">
        <v>143</v>
      </c>
      <c r="B16" s="11"/>
      <c r="C16" s="11">
        <v>12</v>
      </c>
      <c r="D16" s="31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49"/>
      <c r="AJ16" s="6"/>
    </row>
    <row r="17" spans="1:36" ht="16">
      <c r="A17" s="11" t="s">
        <v>143</v>
      </c>
      <c r="B17" s="11"/>
      <c r="C17" s="11">
        <v>13</v>
      </c>
      <c r="D17" s="31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49"/>
      <c r="AJ17" s="6"/>
    </row>
    <row r="18" spans="1:36" ht="16">
      <c r="A18" s="11" t="s">
        <v>56</v>
      </c>
      <c r="B18" s="11" t="s">
        <v>147</v>
      </c>
      <c r="C18" s="11">
        <v>14</v>
      </c>
      <c r="D18" s="31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49"/>
      <c r="AJ18" s="6"/>
    </row>
    <row r="19" spans="1:36">
      <c r="A19" s="11" t="s">
        <v>143</v>
      </c>
      <c r="B19" s="11"/>
      <c r="C19" s="11">
        <v>15</v>
      </c>
      <c r="D19" s="31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1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zoomScale="150" zoomScaleNormal="150" workbookViewId="0">
      <selection activeCell="W5" sqref="W5:W9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109</v>
      </c>
      <c r="B4" s="11" t="s">
        <v>108</v>
      </c>
      <c r="C4" s="11">
        <v>0</v>
      </c>
      <c r="D4" s="31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109</v>
      </c>
      <c r="B5" s="11" t="s">
        <v>108</v>
      </c>
      <c r="C5" s="19">
        <v>1</v>
      </c>
      <c r="D5" s="35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49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4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49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1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49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1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49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1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49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zoomScale="140" zoomScaleNormal="140" workbookViewId="0">
      <selection activeCell="W5" sqref="W5: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48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49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49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4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4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4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4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zoomScale="130" zoomScaleNormal="130" workbookViewId="0">
      <selection activeCell="W5" sqref="W5:W8"/>
    </sheetView>
  </sheetViews>
  <sheetFormatPr baseColWidth="10" defaultColWidth="8.83203125" defaultRowHeight="15"/>
  <cols>
    <col min="4" max="4" width="10.16406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45</v>
      </c>
      <c r="B4" s="11" t="s">
        <v>146</v>
      </c>
      <c r="C4" s="11">
        <v>0</v>
      </c>
      <c r="D4" s="31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45</v>
      </c>
      <c r="B5" s="11" t="s">
        <v>146</v>
      </c>
      <c r="C5" s="19">
        <v>1</v>
      </c>
      <c r="D5" s="35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49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4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49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1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49"/>
      <c r="AJ7" s="6"/>
    </row>
    <row r="8" spans="1:36" ht="16">
      <c r="A8" s="11" t="s">
        <v>45</v>
      </c>
      <c r="B8" s="11" t="s">
        <v>146</v>
      </c>
      <c r="C8" s="19">
        <v>3</v>
      </c>
      <c r="D8" s="31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49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zoomScale="110" zoomScaleNormal="110" workbookViewId="0">
      <selection activeCell="X5" sqref="X5"/>
    </sheetView>
  </sheetViews>
  <sheetFormatPr baseColWidth="10" defaultColWidth="8.83203125" defaultRowHeight="15"/>
  <cols>
    <col min="4" max="4" width="9.83203125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117</v>
      </c>
      <c r="B4" s="11" t="s">
        <v>116</v>
      </c>
      <c r="C4" s="11">
        <v>0</v>
      </c>
      <c r="D4" s="31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48"/>
      <c r="AJ4" s="6"/>
    </row>
    <row r="5" spans="1:36" ht="16">
      <c r="A5" s="11" t="s">
        <v>117</v>
      </c>
      <c r="B5" s="11" t="s">
        <v>116</v>
      </c>
      <c r="C5" s="19">
        <v>1</v>
      </c>
      <c r="D5" s="35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49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4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49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zoomScale="150" zoomScaleNormal="150" workbookViewId="0">
      <selection activeCell="C5" sqref="C5:C14"/>
    </sheetView>
  </sheetViews>
  <sheetFormatPr baseColWidth="10" defaultColWidth="8.83203125" defaultRowHeight="15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125</v>
      </c>
      <c r="B4" s="11" t="s">
        <v>126</v>
      </c>
      <c r="C4" s="11">
        <v>0</v>
      </c>
      <c r="D4" s="31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48"/>
      <c r="AJ4" s="6"/>
    </row>
    <row r="5" spans="1:36" ht="16">
      <c r="A5" s="11" t="s">
        <v>125</v>
      </c>
      <c r="B5" s="11" t="s">
        <v>126</v>
      </c>
      <c r="C5" s="19">
        <v>1</v>
      </c>
      <c r="D5" s="35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49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4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49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1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49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1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49"/>
      <c r="AJ8" s="6"/>
    </row>
    <row r="9" spans="1:36" ht="16">
      <c r="A9" s="11" t="s">
        <v>143</v>
      </c>
      <c r="B9" s="11"/>
      <c r="C9" s="19">
        <v>5</v>
      </c>
      <c r="D9" s="31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49"/>
      <c r="AJ9" s="6"/>
    </row>
    <row r="10" spans="1:36" ht="16">
      <c r="A10" s="11" t="s">
        <v>125</v>
      </c>
      <c r="B10" s="11" t="s">
        <v>126</v>
      </c>
      <c r="C10" s="19">
        <v>6</v>
      </c>
      <c r="D10" s="31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49"/>
      <c r="AJ10" s="6"/>
    </row>
    <row r="11" spans="1:36" ht="16">
      <c r="A11" s="11" t="s">
        <v>143</v>
      </c>
      <c r="B11" s="11"/>
      <c r="C11" s="19">
        <v>7</v>
      </c>
      <c r="D11" s="34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49"/>
      <c r="AJ11" s="6"/>
    </row>
    <row r="12" spans="1:36" ht="16">
      <c r="A12" s="11" t="s">
        <v>143</v>
      </c>
      <c r="B12" s="11"/>
      <c r="C12" s="11">
        <v>8</v>
      </c>
      <c r="D12" s="31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49"/>
      <c r="AJ12" s="6"/>
    </row>
    <row r="13" spans="1:36" ht="16">
      <c r="A13" s="11" t="s">
        <v>143</v>
      </c>
      <c r="B13" s="11"/>
      <c r="C13" s="11">
        <v>9</v>
      </c>
      <c r="D13" s="31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49"/>
      <c r="AJ13" s="6"/>
    </row>
    <row r="14" spans="1:36" ht="16">
      <c r="A14" s="11" t="s">
        <v>125</v>
      </c>
      <c r="B14" s="11" t="s">
        <v>126</v>
      </c>
      <c r="C14" s="11">
        <v>10</v>
      </c>
      <c r="D14" s="31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49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47" t="s">
        <v>335</v>
      </c>
      <c r="AI1" s="2" t="s">
        <v>337</v>
      </c>
      <c r="AJ1" s="5" t="s">
        <v>336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48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48"/>
      <c r="AJ3" s="6"/>
    </row>
    <row r="4" spans="1:36">
      <c r="A4" s="11" t="s">
        <v>135</v>
      </c>
      <c r="B4" s="11" t="s">
        <v>134</v>
      </c>
      <c r="C4" s="11">
        <v>0</v>
      </c>
      <c r="D4" s="31">
        <v>42317</v>
      </c>
      <c r="E4" s="10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48"/>
      <c r="AJ4" s="6"/>
    </row>
    <row r="5" spans="1:36" ht="16">
      <c r="A5" s="11" t="s">
        <v>135</v>
      </c>
      <c r="B5" s="11" t="s">
        <v>134</v>
      </c>
      <c r="C5" s="11">
        <v>1</v>
      </c>
      <c r="D5" s="31">
        <v>42345</v>
      </c>
      <c r="E5" s="36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49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1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2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2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zoomScale="85" zoomScaleNormal="150" workbookViewId="0">
      <selection activeCell="C42" sqref="C42"/>
    </sheetView>
  </sheetViews>
  <sheetFormatPr baseColWidth="10" defaultColWidth="10.6640625" defaultRowHeight="15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7" t="s">
        <v>2</v>
      </c>
      <c r="F1" s="28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143</v>
      </c>
      <c r="C4" s="38">
        <v>0</v>
      </c>
      <c r="D4" s="35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8"/>
      <c r="AA4" s="6"/>
    </row>
    <row r="5" spans="1:27" ht="16">
      <c r="A5" t="s">
        <v>143</v>
      </c>
      <c r="C5" s="38">
        <v>1</v>
      </c>
      <c r="D5" s="35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2">
        <f t="shared" ref="S5:S57" si="4">P5*P5</f>
        <v>0</v>
      </c>
      <c r="T5" s="42">
        <f t="shared" ref="T5:T57" si="5">Q5*Q5</f>
        <v>0</v>
      </c>
      <c r="U5" s="42">
        <f t="shared" ref="U5:U57" si="6">SQRT(R5+S5+T5)</f>
        <v>0</v>
      </c>
      <c r="V5" s="42"/>
      <c r="W5" s="42">
        <f>(F5*100+((100-F5)*V5))/100</f>
        <v>0</v>
      </c>
      <c r="X5" s="42">
        <f>D5-D4</f>
        <v>33</v>
      </c>
      <c r="Y5" s="49"/>
      <c r="AA5" s="6"/>
    </row>
    <row r="6" spans="1:27" ht="16">
      <c r="A6" t="s">
        <v>143</v>
      </c>
      <c r="C6" s="38">
        <v>2</v>
      </c>
      <c r="D6" s="35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/>
      <c r="W6" s="42">
        <f t="shared" ref="W6:W57" si="7">(F6*100+((100-F6)*V6))/100</f>
        <v>0</v>
      </c>
      <c r="X6" s="42">
        <f t="shared" ref="X6:X57" si="8">D6-D5</f>
        <v>31</v>
      </c>
      <c r="Y6" s="49"/>
      <c r="AA6" s="6"/>
    </row>
    <row r="7" spans="1:27" ht="16">
      <c r="A7" t="s">
        <v>143</v>
      </c>
      <c r="C7" s="38">
        <v>3</v>
      </c>
      <c r="D7" s="35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/>
      <c r="W7" s="42">
        <f t="shared" si="7"/>
        <v>0</v>
      </c>
      <c r="X7" s="42">
        <f t="shared" si="8"/>
        <v>28</v>
      </c>
      <c r="Y7" s="49"/>
      <c r="AA7" s="6"/>
    </row>
    <row r="8" spans="1:27" ht="16">
      <c r="A8" t="s">
        <v>143</v>
      </c>
      <c r="C8" s="38">
        <v>4</v>
      </c>
      <c r="D8" s="35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/>
      <c r="W8" s="42">
        <f t="shared" si="7"/>
        <v>0</v>
      </c>
      <c r="X8" s="42">
        <f t="shared" si="8"/>
        <v>35</v>
      </c>
      <c r="Y8" s="49"/>
      <c r="AA8" s="6"/>
    </row>
    <row r="9" spans="1:27" ht="16">
      <c r="A9" t="s">
        <v>143</v>
      </c>
      <c r="C9" s="38">
        <v>5</v>
      </c>
      <c r="D9" s="37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/>
      <c r="W9" s="42">
        <f t="shared" si="7"/>
        <v>0</v>
      </c>
      <c r="X9" s="42">
        <f t="shared" si="8"/>
        <v>78</v>
      </c>
      <c r="Y9" s="49"/>
      <c r="AA9" s="6"/>
    </row>
    <row r="10" spans="1:27" ht="16">
      <c r="A10" t="s">
        <v>143</v>
      </c>
      <c r="C10" s="38">
        <v>6</v>
      </c>
      <c r="D10" s="37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/>
      <c r="W10" s="42">
        <f t="shared" si="7"/>
        <v>0</v>
      </c>
      <c r="X10" s="42">
        <f t="shared" si="8"/>
        <v>28</v>
      </c>
      <c r="Y10" s="49"/>
      <c r="AA10" s="6"/>
    </row>
    <row r="11" spans="1:27" ht="16">
      <c r="A11" t="s">
        <v>143</v>
      </c>
      <c r="C11" s="38">
        <v>7</v>
      </c>
      <c r="D11" s="37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/>
      <c r="W11" s="42">
        <f t="shared" si="7"/>
        <v>0</v>
      </c>
      <c r="X11" s="42">
        <f t="shared" si="8"/>
        <v>28</v>
      </c>
      <c r="Y11" s="49"/>
      <c r="AA11" s="6"/>
    </row>
    <row r="12" spans="1:27" ht="16">
      <c r="A12" t="s">
        <v>173</v>
      </c>
      <c r="B12" t="s">
        <v>170</v>
      </c>
      <c r="C12" s="38">
        <v>8</v>
      </c>
      <c r="D12" s="37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2">
        <f t="shared" si="4"/>
        <v>25.300899999999977</v>
      </c>
      <c r="T12" s="42">
        <f t="shared" si="5"/>
        <v>12.040900000000004</v>
      </c>
      <c r="U12" s="42">
        <f t="shared" si="6"/>
        <v>15.303029111911146</v>
      </c>
      <c r="V12" s="42"/>
      <c r="W12" s="42">
        <f t="shared" si="7"/>
        <v>0</v>
      </c>
      <c r="X12" s="42">
        <f t="shared" si="8"/>
        <v>28</v>
      </c>
      <c r="Y12" s="49"/>
      <c r="AA12" s="6"/>
    </row>
    <row r="13" spans="1:27" ht="16">
      <c r="A13" t="s">
        <v>143</v>
      </c>
      <c r="C13" s="38">
        <v>9</v>
      </c>
      <c r="D13" s="37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>(1-U13/U$12)*100</f>
        <v>100</v>
      </c>
      <c r="W13" s="42">
        <f t="shared" si="7"/>
        <v>100</v>
      </c>
      <c r="X13" s="42">
        <f t="shared" si="8"/>
        <v>42</v>
      </c>
      <c r="Y13" s="49"/>
      <c r="AA13" s="6"/>
    </row>
    <row r="14" spans="1:27" ht="16">
      <c r="A14" t="s">
        <v>173</v>
      </c>
      <c r="B14" t="s">
        <v>170</v>
      </c>
      <c r="C14" s="38">
        <v>10</v>
      </c>
      <c r="D14" s="37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2">
        <f t="shared" si="4"/>
        <v>95.648399999999953</v>
      </c>
      <c r="T14" s="42">
        <f t="shared" si="5"/>
        <v>6.0515999999999952</v>
      </c>
      <c r="U14" s="42">
        <f t="shared" si="6"/>
        <v>16.571737989722145</v>
      </c>
      <c r="V14" s="42">
        <f t="shared" ref="V14:V57" si="9">(1-U14/U$12)*100</f>
        <v>-8.2905735102045686</v>
      </c>
      <c r="W14" s="42">
        <f t="shared" si="7"/>
        <v>-4.4228628689219089</v>
      </c>
      <c r="X14" s="42">
        <f t="shared" si="8"/>
        <v>21</v>
      </c>
      <c r="Y14" s="49"/>
      <c r="AA14" s="6"/>
    </row>
    <row r="15" spans="1:27" ht="16">
      <c r="A15" t="s">
        <v>173</v>
      </c>
      <c r="B15" t="s">
        <v>170</v>
      </c>
      <c r="C15" s="38">
        <v>11</v>
      </c>
      <c r="D15" s="37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2">
        <f t="shared" si="4"/>
        <v>25.200399999999995</v>
      </c>
      <c r="T15" s="42">
        <f t="shared" si="5"/>
        <v>9.7968999999999937</v>
      </c>
      <c r="U15" s="42">
        <f t="shared" si="6"/>
        <v>16.562554150854879</v>
      </c>
      <c r="V15" s="42">
        <f t="shared" si="9"/>
        <v>-8.230560301054247</v>
      </c>
      <c r="W15" s="42">
        <f t="shared" si="7"/>
        <v>-1.0385598464026373</v>
      </c>
      <c r="X15" s="42">
        <f t="shared" si="8"/>
        <v>42</v>
      </c>
      <c r="Y15" s="49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38">
        <v>12</v>
      </c>
      <c r="D16" s="37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2">
        <f t="shared" si="4"/>
        <v>35.880099999999985</v>
      </c>
      <c r="T16" s="42">
        <f t="shared" si="5"/>
        <v>13.032100000000009</v>
      </c>
      <c r="U16" s="42">
        <f t="shared" si="6"/>
        <v>17.553409925139903</v>
      </c>
      <c r="V16" s="42">
        <f t="shared" si="9"/>
        <v>-14.705459924121623</v>
      </c>
      <c r="W16" s="42">
        <f t="shared" si="7"/>
        <v>-0.27448421535204942</v>
      </c>
      <c r="X16" s="42">
        <f t="shared" si="8"/>
        <v>21</v>
      </c>
      <c r="Y16" s="49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38">
        <v>13</v>
      </c>
      <c r="D17" s="37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2">
        <f t="shared" si="4"/>
        <v>22.752899999999997</v>
      </c>
      <c r="T17" s="42">
        <f t="shared" si="5"/>
        <v>21.808899999999984</v>
      </c>
      <c r="U17" s="42">
        <f t="shared" si="6"/>
        <v>14.863384540541229</v>
      </c>
      <c r="V17" s="42">
        <f t="shared" si="9"/>
        <v>2.8729251454388094</v>
      </c>
      <c r="W17" s="42">
        <f t="shared" si="7"/>
        <v>19.000280562281681</v>
      </c>
      <c r="X17" s="42">
        <f t="shared" si="8"/>
        <v>42</v>
      </c>
      <c r="Y17" s="49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38">
        <v>14</v>
      </c>
      <c r="D18" s="37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9"/>
        <v>100</v>
      </c>
      <c r="W18" s="42">
        <f t="shared" si="7"/>
        <v>100</v>
      </c>
      <c r="X18" s="42">
        <f t="shared" si="8"/>
        <v>28</v>
      </c>
      <c r="Y18" s="49"/>
      <c r="AA18" s="6">
        <f t="shared" si="13"/>
        <v>0</v>
      </c>
    </row>
    <row r="19" spans="1:27" ht="16">
      <c r="A19" t="s">
        <v>173</v>
      </c>
      <c r="B19" t="s">
        <v>170</v>
      </c>
      <c r="C19" s="38">
        <v>15</v>
      </c>
      <c r="D19" s="37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2">
        <f t="shared" si="4"/>
        <v>16.402500000000007</v>
      </c>
      <c r="T19" s="42">
        <f t="shared" si="5"/>
        <v>23.912099999999988</v>
      </c>
      <c r="U19" s="42">
        <f t="shared" si="6"/>
        <v>12.150892971300499</v>
      </c>
      <c r="V19" s="42">
        <f t="shared" si="9"/>
        <v>20.598118957750501</v>
      </c>
      <c r="W19" s="42">
        <f t="shared" si="7"/>
        <v>40.40893878634202</v>
      </c>
      <c r="X19" s="42">
        <f t="shared" si="8"/>
        <v>77</v>
      </c>
      <c r="Y19" s="49"/>
      <c r="AA19" s="6">
        <f t="shared" si="13"/>
        <v>0</v>
      </c>
    </row>
    <row r="20" spans="1:27" ht="16">
      <c r="A20" t="s">
        <v>173</v>
      </c>
      <c r="B20" t="s">
        <v>170</v>
      </c>
      <c r="C20" s="38">
        <v>16</v>
      </c>
      <c r="D20" s="37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2">
        <f t="shared" si="4"/>
        <v>27.248400000000025</v>
      </c>
      <c r="T20" s="42">
        <f t="shared" si="5"/>
        <v>19.802499999999995</v>
      </c>
      <c r="U20" s="42">
        <f t="shared" si="6"/>
        <v>15.905137534771583</v>
      </c>
      <c r="V20" s="42">
        <f t="shared" si="9"/>
        <v>-3.9345701982085757</v>
      </c>
      <c r="W20" s="42">
        <f t="shared" si="7"/>
        <v>25.907325554937646</v>
      </c>
      <c r="X20" s="42">
        <f t="shared" si="8"/>
        <v>28</v>
      </c>
      <c r="Y20" s="49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38">
        <v>17</v>
      </c>
      <c r="D21" s="37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9"/>
        <v>100</v>
      </c>
      <c r="W21" s="42">
        <f t="shared" si="7"/>
        <v>100</v>
      </c>
      <c r="X21" s="42">
        <f t="shared" si="8"/>
        <v>35</v>
      </c>
      <c r="Y21" s="49"/>
    </row>
    <row r="22" spans="1:27" ht="16">
      <c r="A22" t="s">
        <v>173</v>
      </c>
      <c r="B22" t="s">
        <v>170</v>
      </c>
      <c r="C22" s="38">
        <v>18</v>
      </c>
      <c r="D22" s="37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2">
        <f t="shared" si="4"/>
        <v>28.836900000000011</v>
      </c>
      <c r="T22" s="42">
        <f t="shared" si="5"/>
        <v>19.713599999999996</v>
      </c>
      <c r="U22" s="42">
        <f t="shared" si="6"/>
        <v>16.857431595590114</v>
      </c>
      <c r="V22" s="42">
        <f t="shared" si="9"/>
        <v>-10.157482367128834</v>
      </c>
      <c r="W22" s="42">
        <f t="shared" si="7"/>
        <v>25.639112525513791</v>
      </c>
      <c r="X22" s="42">
        <f t="shared" si="8"/>
        <v>24</v>
      </c>
      <c r="Y22" s="49"/>
    </row>
    <row r="23" spans="1:27" ht="16">
      <c r="A23" t="s">
        <v>143</v>
      </c>
      <c r="C23" s="38">
        <v>19</v>
      </c>
      <c r="D23" s="37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9"/>
        <v>100</v>
      </c>
      <c r="W23" s="42">
        <f t="shared" si="7"/>
        <v>100</v>
      </c>
      <c r="X23" s="42">
        <f t="shared" si="8"/>
        <v>53</v>
      </c>
      <c r="Y23" s="49"/>
    </row>
    <row r="24" spans="1:27" ht="16">
      <c r="A24" t="s">
        <v>143</v>
      </c>
      <c r="C24" s="38">
        <v>20</v>
      </c>
      <c r="D24" s="37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9"/>
        <v>100</v>
      </c>
      <c r="W24" s="42">
        <f t="shared" si="7"/>
        <v>100</v>
      </c>
      <c r="X24" s="42">
        <f t="shared" si="8"/>
        <v>28</v>
      </c>
      <c r="Y24" s="49"/>
    </row>
    <row r="25" spans="1:27" ht="16">
      <c r="A25" t="s">
        <v>173</v>
      </c>
      <c r="B25" t="s">
        <v>170</v>
      </c>
      <c r="C25" s="38">
        <v>21</v>
      </c>
      <c r="D25" s="37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2">
        <f t="shared" si="4"/>
        <v>23.912100000000006</v>
      </c>
      <c r="T25" s="42">
        <f t="shared" si="5"/>
        <v>14.364099999999993</v>
      </c>
      <c r="U25" s="42">
        <f t="shared" si="6"/>
        <v>16.244278992925484</v>
      </c>
      <c r="V25" s="42">
        <f t="shared" si="9"/>
        <v>-6.1507422754735197</v>
      </c>
      <c r="W25" s="42">
        <f t="shared" si="7"/>
        <v>37.133345512005988</v>
      </c>
      <c r="X25" s="42">
        <f t="shared" si="8"/>
        <v>27</v>
      </c>
      <c r="Y25" s="49"/>
    </row>
    <row r="26" spans="1:27" ht="16">
      <c r="A26" t="s">
        <v>143</v>
      </c>
      <c r="C26" s="38">
        <v>22</v>
      </c>
      <c r="D26" s="37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9"/>
        <v>100</v>
      </c>
      <c r="W26" s="42">
        <f t="shared" si="7"/>
        <v>100</v>
      </c>
      <c r="X26" s="42">
        <f t="shared" si="8"/>
        <v>33</v>
      </c>
      <c r="Y26" s="49"/>
    </row>
    <row r="27" spans="1:27" ht="16">
      <c r="A27" t="s">
        <v>143</v>
      </c>
      <c r="C27" s="38">
        <v>23</v>
      </c>
      <c r="D27" s="37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9"/>
        <v>100</v>
      </c>
      <c r="W27" s="42">
        <f t="shared" si="7"/>
        <v>100</v>
      </c>
      <c r="X27" s="42">
        <f t="shared" si="8"/>
        <v>17</v>
      </c>
      <c r="Y27" s="49"/>
    </row>
    <row r="28" spans="1:27" ht="16">
      <c r="A28" t="s">
        <v>143</v>
      </c>
      <c r="C28" s="38">
        <v>24</v>
      </c>
      <c r="D28" s="37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9"/>
        <v>100</v>
      </c>
      <c r="W28" s="42">
        <f t="shared" si="7"/>
        <v>100</v>
      </c>
      <c r="X28" s="42">
        <f t="shared" si="8"/>
        <v>28</v>
      </c>
      <c r="Y28" s="49"/>
    </row>
    <row r="29" spans="1:27" ht="16">
      <c r="A29" t="s">
        <v>143</v>
      </c>
      <c r="C29" s="38">
        <v>25</v>
      </c>
      <c r="D29" s="37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9"/>
        <v>100</v>
      </c>
      <c r="W29" s="42">
        <f t="shared" si="7"/>
        <v>100</v>
      </c>
      <c r="X29" s="42">
        <f t="shared" si="8"/>
        <v>105</v>
      </c>
      <c r="Y29" s="49"/>
    </row>
    <row r="30" spans="1:27" ht="16">
      <c r="A30" t="s">
        <v>143</v>
      </c>
      <c r="C30" s="38">
        <v>25</v>
      </c>
      <c r="D30" s="37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9"/>
        <v>100</v>
      </c>
      <c r="W30" s="42">
        <f t="shared" si="7"/>
        <v>100</v>
      </c>
      <c r="X30" s="42">
        <f t="shared" si="8"/>
        <v>42</v>
      </c>
      <c r="Y30" s="49"/>
    </row>
    <row r="31" spans="1:27" ht="16">
      <c r="A31" t="s">
        <v>173</v>
      </c>
      <c r="B31" t="s">
        <v>170</v>
      </c>
      <c r="C31" s="38">
        <v>26</v>
      </c>
      <c r="D31" s="37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2">
        <f t="shared" si="4"/>
        <v>16.646400000000014</v>
      </c>
      <c r="T31" s="42">
        <f t="shared" si="5"/>
        <v>19.009599999999995</v>
      </c>
      <c r="U31" s="42">
        <f t="shared" si="6"/>
        <v>13.493183464253345</v>
      </c>
      <c r="V31" s="42">
        <f t="shared" si="9"/>
        <v>11.826715053747783</v>
      </c>
      <c r="W31" s="42">
        <f t="shared" si="7"/>
        <v>55.533069016170401</v>
      </c>
      <c r="X31" s="42">
        <f t="shared" si="8"/>
        <v>49</v>
      </c>
      <c r="Y31" s="49"/>
    </row>
    <row r="32" spans="1:27" ht="16">
      <c r="A32" t="s">
        <v>143</v>
      </c>
      <c r="C32" s="38">
        <v>27</v>
      </c>
      <c r="D32" s="37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9"/>
        <v>100</v>
      </c>
      <c r="W32" s="42">
        <f t="shared" si="7"/>
        <v>100</v>
      </c>
      <c r="X32" s="42">
        <f t="shared" si="8"/>
        <v>20</v>
      </c>
      <c r="Y32" s="49"/>
    </row>
    <row r="33" spans="1:25" ht="16">
      <c r="A33" t="s">
        <v>143</v>
      </c>
      <c r="C33" s="38">
        <v>28</v>
      </c>
      <c r="D33" s="37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9"/>
        <v>100</v>
      </c>
      <c r="W33" s="42">
        <f t="shared" si="7"/>
        <v>100</v>
      </c>
      <c r="X33" s="42">
        <f t="shared" si="8"/>
        <v>36</v>
      </c>
      <c r="Y33" s="49"/>
    </row>
    <row r="34" spans="1:25" ht="16">
      <c r="A34" t="s">
        <v>143</v>
      </c>
      <c r="C34" s="38">
        <v>29</v>
      </c>
      <c r="D34" s="37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9"/>
        <v>100</v>
      </c>
      <c r="W34" s="42">
        <f t="shared" si="7"/>
        <v>100</v>
      </c>
      <c r="X34" s="42">
        <f t="shared" si="8"/>
        <v>39</v>
      </c>
      <c r="Y34" s="49"/>
    </row>
    <row r="35" spans="1:25" ht="16">
      <c r="A35" t="s">
        <v>143</v>
      </c>
      <c r="C35" s="38">
        <v>30</v>
      </c>
      <c r="D35" s="37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9"/>
        <v>100</v>
      </c>
      <c r="W35" s="42">
        <f t="shared" si="7"/>
        <v>100</v>
      </c>
      <c r="X35" s="42">
        <f t="shared" si="8"/>
        <v>28</v>
      </c>
      <c r="Y35" s="49"/>
    </row>
    <row r="36" spans="1:25" ht="16">
      <c r="A36" t="s">
        <v>143</v>
      </c>
      <c r="C36" s="38">
        <v>31</v>
      </c>
      <c r="D36" s="37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9"/>
        <v>100</v>
      </c>
      <c r="W36" s="42">
        <f t="shared" si="7"/>
        <v>100</v>
      </c>
      <c r="X36" s="42">
        <f t="shared" si="8"/>
        <v>31</v>
      </c>
      <c r="Y36" s="49"/>
    </row>
    <row r="37" spans="1:25" ht="16">
      <c r="A37" t="s">
        <v>143</v>
      </c>
      <c r="C37" s="38">
        <v>32</v>
      </c>
      <c r="D37" s="37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9"/>
        <v>100</v>
      </c>
      <c r="W37" s="42">
        <f t="shared" si="7"/>
        <v>100</v>
      </c>
      <c r="X37" s="42">
        <f t="shared" si="8"/>
        <v>20</v>
      </c>
      <c r="Y37" s="49"/>
    </row>
    <row r="38" spans="1:25" ht="16">
      <c r="A38" t="s">
        <v>173</v>
      </c>
      <c r="B38" t="s">
        <v>170</v>
      </c>
      <c r="C38" s="38">
        <v>33</v>
      </c>
      <c r="D38" s="37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2">
        <f t="shared" si="4"/>
        <v>19.009599999999995</v>
      </c>
      <c r="T38" s="42">
        <f t="shared" si="5"/>
        <v>11.628100000000002</v>
      </c>
      <c r="U38" s="42">
        <f t="shared" si="6"/>
        <v>15.857405210184918</v>
      </c>
      <c r="V38" s="42">
        <f t="shared" si="9"/>
        <v>-3.6226559736612707</v>
      </c>
      <c r="W38" s="42">
        <f t="shared" si="7"/>
        <v>57.09031587734151</v>
      </c>
      <c r="X38" s="42">
        <f t="shared" si="8"/>
        <v>89</v>
      </c>
      <c r="Y38" s="49"/>
    </row>
    <row r="39" spans="1:25" ht="16">
      <c r="A39" t="s">
        <v>143</v>
      </c>
      <c r="C39" s="38">
        <v>34</v>
      </c>
      <c r="D39" s="37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9"/>
        <v>100</v>
      </c>
      <c r="W39" s="42">
        <f t="shared" si="7"/>
        <v>100</v>
      </c>
      <c r="X39" s="42">
        <f t="shared" si="8"/>
        <v>37</v>
      </c>
      <c r="Y39" s="49"/>
    </row>
    <row r="40" spans="1:25" ht="16">
      <c r="A40" t="s">
        <v>143</v>
      </c>
      <c r="C40" s="38">
        <v>35</v>
      </c>
      <c r="D40" s="37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9"/>
        <v>100</v>
      </c>
      <c r="W40" s="42">
        <f t="shared" si="7"/>
        <v>100</v>
      </c>
      <c r="X40" s="42">
        <f t="shared" si="8"/>
        <v>28</v>
      </c>
      <c r="Y40" s="49"/>
    </row>
    <row r="41" spans="1:25" ht="16">
      <c r="A41" t="s">
        <v>143</v>
      </c>
      <c r="C41" s="38">
        <v>36</v>
      </c>
      <c r="D41" s="37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9"/>
        <v>100</v>
      </c>
      <c r="W41" s="42">
        <f t="shared" si="7"/>
        <v>100</v>
      </c>
      <c r="X41" s="42">
        <f t="shared" si="8"/>
        <v>29</v>
      </c>
      <c r="Y41" s="49"/>
    </row>
    <row r="42" spans="1:25" ht="16">
      <c r="A42" t="s">
        <v>173</v>
      </c>
      <c r="B42" t="s">
        <v>170</v>
      </c>
      <c r="C42" s="38">
        <v>37</v>
      </c>
      <c r="D42" s="37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2">
        <f t="shared" si="4"/>
        <v>23.232400000000002</v>
      </c>
      <c r="T42" s="42">
        <f t="shared" si="5"/>
        <v>9.0601000000000091</v>
      </c>
      <c r="U42" s="42">
        <f t="shared" si="6"/>
        <v>13.377017604832551</v>
      </c>
      <c r="V42" s="42">
        <f t="shared" si="9"/>
        <v>12.585818748652056</v>
      </c>
      <c r="W42" s="42">
        <f t="shared" si="7"/>
        <v>70.601731959450063</v>
      </c>
      <c r="X42" s="42">
        <f t="shared" si="8"/>
        <v>41</v>
      </c>
      <c r="Y42" s="49"/>
    </row>
    <row r="43" spans="1:25" ht="16">
      <c r="A43" t="s">
        <v>143</v>
      </c>
      <c r="C43" s="38">
        <v>38</v>
      </c>
      <c r="D43" s="37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9"/>
        <v>100</v>
      </c>
      <c r="W43" s="42">
        <f t="shared" si="7"/>
        <v>100</v>
      </c>
      <c r="X43" s="42">
        <f t="shared" si="8"/>
        <v>22</v>
      </c>
    </row>
    <row r="44" spans="1:25" ht="16">
      <c r="A44" t="s">
        <v>143</v>
      </c>
      <c r="C44" s="38">
        <v>39</v>
      </c>
      <c r="D44" s="37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9"/>
        <v>100</v>
      </c>
      <c r="W44" s="42">
        <f t="shared" si="7"/>
        <v>100</v>
      </c>
      <c r="X44" s="42">
        <f t="shared" si="8"/>
        <v>28</v>
      </c>
    </row>
    <row r="45" spans="1:25" ht="16">
      <c r="A45" t="s">
        <v>143</v>
      </c>
      <c r="C45" s="38">
        <v>40</v>
      </c>
      <c r="D45" s="37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9"/>
        <v>100</v>
      </c>
      <c r="W45" s="42">
        <f t="shared" si="7"/>
        <v>100</v>
      </c>
      <c r="X45" s="42">
        <f t="shared" si="8"/>
        <v>35</v>
      </c>
    </row>
    <row r="46" spans="1:25" ht="16">
      <c r="A46" t="s">
        <v>143</v>
      </c>
      <c r="C46" s="38">
        <v>41</v>
      </c>
      <c r="D46" s="37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9"/>
        <v>100</v>
      </c>
      <c r="W46" s="42">
        <f t="shared" si="7"/>
        <v>100</v>
      </c>
      <c r="X46" s="42">
        <f t="shared" si="8"/>
        <v>34</v>
      </c>
    </row>
    <row r="47" spans="1:25" ht="16">
      <c r="A47" t="s">
        <v>143</v>
      </c>
      <c r="C47" s="38">
        <v>42</v>
      </c>
      <c r="D47" s="37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9"/>
        <v>100</v>
      </c>
      <c r="W47" s="42">
        <f t="shared" si="7"/>
        <v>100</v>
      </c>
      <c r="X47" s="42">
        <f t="shared" si="8"/>
        <v>28</v>
      </c>
    </row>
    <row r="48" spans="1:25" ht="16">
      <c r="A48" t="s">
        <v>143</v>
      </c>
      <c r="C48" s="38">
        <v>43</v>
      </c>
      <c r="D48" s="37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9"/>
        <v>100</v>
      </c>
      <c r="W48" s="42">
        <f t="shared" si="7"/>
        <v>100</v>
      </c>
      <c r="X48" s="42">
        <f t="shared" si="8"/>
        <v>98</v>
      </c>
    </row>
    <row r="49" spans="1:24" ht="16">
      <c r="A49" t="s">
        <v>143</v>
      </c>
      <c r="C49" s="38">
        <v>44</v>
      </c>
      <c r="D49" s="37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9"/>
        <v>100</v>
      </c>
      <c r="W49" s="42">
        <f t="shared" si="7"/>
        <v>100</v>
      </c>
      <c r="X49" s="42">
        <f t="shared" si="8"/>
        <v>22</v>
      </c>
    </row>
    <row r="50" spans="1:24" ht="16">
      <c r="A50" t="s">
        <v>143</v>
      </c>
      <c r="C50" s="38">
        <v>45</v>
      </c>
      <c r="D50" s="37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9"/>
        <v>100</v>
      </c>
      <c r="W50" s="42">
        <f t="shared" si="7"/>
        <v>100</v>
      </c>
      <c r="X50" s="42">
        <f t="shared" si="8"/>
        <v>27</v>
      </c>
    </row>
    <row r="51" spans="1:24" ht="16">
      <c r="A51" t="s">
        <v>143</v>
      </c>
      <c r="C51" s="38">
        <v>46</v>
      </c>
      <c r="D51" s="37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9"/>
        <v>100</v>
      </c>
      <c r="W51" s="42">
        <f t="shared" si="7"/>
        <v>100</v>
      </c>
      <c r="X51" s="42">
        <f t="shared" si="8"/>
        <v>28</v>
      </c>
    </row>
    <row r="52" spans="1:24" ht="16">
      <c r="A52" t="s">
        <v>143</v>
      </c>
      <c r="C52" s="38">
        <v>47</v>
      </c>
      <c r="D52" s="37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9"/>
        <v>100</v>
      </c>
      <c r="W52" s="42">
        <f t="shared" si="7"/>
        <v>100</v>
      </c>
      <c r="X52" s="42">
        <f t="shared" si="8"/>
        <v>35</v>
      </c>
    </row>
    <row r="53" spans="1:24" ht="16">
      <c r="A53" t="s">
        <v>143</v>
      </c>
      <c r="C53" s="38">
        <v>48</v>
      </c>
      <c r="D53" s="37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9"/>
        <v>100</v>
      </c>
      <c r="W53" s="42">
        <f t="shared" si="7"/>
        <v>100</v>
      </c>
      <c r="X53" s="42">
        <f t="shared" si="8"/>
        <v>35</v>
      </c>
    </row>
    <row r="54" spans="1:24" ht="16">
      <c r="A54" t="s">
        <v>143</v>
      </c>
      <c r="C54" s="38">
        <v>49</v>
      </c>
      <c r="D54" s="37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2">
        <f t="shared" si="4"/>
        <v>0</v>
      </c>
      <c r="T54" s="42">
        <f t="shared" si="5"/>
        <v>0</v>
      </c>
      <c r="U54" s="42">
        <f t="shared" si="6"/>
        <v>0</v>
      </c>
      <c r="V54" s="42">
        <f t="shared" si="9"/>
        <v>100</v>
      </c>
      <c r="W54" s="42">
        <f t="shared" si="7"/>
        <v>100</v>
      </c>
      <c r="X54" s="42">
        <f t="shared" si="8"/>
        <v>62</v>
      </c>
    </row>
    <row r="55" spans="1:24" ht="16">
      <c r="A55" t="s">
        <v>143</v>
      </c>
      <c r="C55" s="38">
        <v>50</v>
      </c>
      <c r="D55" s="37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2">
        <f t="shared" si="4"/>
        <v>0</v>
      </c>
      <c r="T55" s="42">
        <f t="shared" si="5"/>
        <v>0</v>
      </c>
      <c r="U55" s="42">
        <f t="shared" si="6"/>
        <v>0</v>
      </c>
      <c r="V55" s="42">
        <f t="shared" si="9"/>
        <v>100</v>
      </c>
      <c r="W55" s="42">
        <f t="shared" si="7"/>
        <v>100</v>
      </c>
      <c r="X55" s="42">
        <f t="shared" si="8"/>
        <v>29</v>
      </c>
    </row>
    <row r="56" spans="1:24" ht="16">
      <c r="A56" t="s">
        <v>143</v>
      </c>
      <c r="C56" s="38">
        <v>51</v>
      </c>
      <c r="D56" s="37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2">
        <f t="shared" si="4"/>
        <v>0</v>
      </c>
      <c r="T56" s="42">
        <f t="shared" si="5"/>
        <v>0</v>
      </c>
      <c r="U56" s="42">
        <f t="shared" si="6"/>
        <v>0</v>
      </c>
      <c r="V56" s="42">
        <f t="shared" si="9"/>
        <v>100</v>
      </c>
      <c r="W56" s="42">
        <f t="shared" si="7"/>
        <v>100</v>
      </c>
      <c r="X56" s="42">
        <f t="shared" si="8"/>
        <v>22</v>
      </c>
    </row>
    <row r="57" spans="1:24" ht="16">
      <c r="A57" t="s">
        <v>143</v>
      </c>
      <c r="C57" s="38">
        <v>52</v>
      </c>
      <c r="D57" s="37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2">
        <f t="shared" si="4"/>
        <v>0</v>
      </c>
      <c r="T57" s="42">
        <f t="shared" si="5"/>
        <v>0</v>
      </c>
      <c r="U57" s="42">
        <f t="shared" si="6"/>
        <v>0</v>
      </c>
      <c r="V57" s="42">
        <f t="shared" si="9"/>
        <v>100</v>
      </c>
      <c r="W57" s="42">
        <f t="shared" si="7"/>
        <v>100</v>
      </c>
      <c r="X57" s="42">
        <f t="shared" si="8"/>
        <v>42</v>
      </c>
    </row>
    <row r="58" spans="1:24">
      <c r="C58" s="38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zoomScale="150" zoomScaleNormal="150" workbookViewId="0">
      <selection activeCell="C13" sqref="C13:I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29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174</v>
      </c>
      <c r="B4" t="s">
        <v>175</v>
      </c>
      <c r="C4">
        <v>0</v>
      </c>
      <c r="D4" s="35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2">
        <f>Q4*Q4</f>
        <v>64.802500000000009</v>
      </c>
      <c r="U4" s="42">
        <f>SQRT(R4+S4+T4)</f>
        <v>14.902519921140859</v>
      </c>
      <c r="Y4" s="48"/>
      <c r="AA4" s="6"/>
    </row>
    <row r="5" spans="1:27" ht="16">
      <c r="A5" t="s">
        <v>174</v>
      </c>
      <c r="B5" t="s">
        <v>175</v>
      </c>
      <c r="C5">
        <v>1</v>
      </c>
      <c r="D5" s="35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2">
        <f t="shared" ref="T5:T15" si="5">Q5*Q5</f>
        <v>39.942400000000006</v>
      </c>
      <c r="U5" s="42">
        <f t="shared" ref="U5:U15" si="6">SQRT(R5+S5+T5)</f>
        <v>15.585624786963148</v>
      </c>
      <c r="V5" s="42">
        <f>(1-U5/U$4)*100</f>
        <v>-4.5838211888798108</v>
      </c>
      <c r="W5" s="42">
        <f>(F5*100+((100-F5)*V5))/100</f>
        <v>-12.733323445943629</v>
      </c>
      <c r="X5" s="42">
        <f>D5-D4</f>
        <v>39</v>
      </c>
      <c r="Y5" s="49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5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5" si="8">(1-U6/U$4)*100</f>
        <v>100</v>
      </c>
      <c r="W6" s="42">
        <f t="shared" ref="W6:W15" si="9">(F6*100+((100-F6)*V6))/100</f>
        <v>100</v>
      </c>
      <c r="X6" s="42">
        <f t="shared" ref="X6:X15" si="10">D6-D5</f>
        <v>9</v>
      </c>
      <c r="Y6" s="49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5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2">
        <f t="shared" si="5"/>
        <v>9.241600000000016</v>
      </c>
      <c r="U7" s="42">
        <f t="shared" si="6"/>
        <v>15.756957193570088</v>
      </c>
      <c r="V7" s="42">
        <f t="shared" si="8"/>
        <v>-5.7335086747115627</v>
      </c>
      <c r="W7" s="42">
        <f t="shared" si="9"/>
        <v>-5.6844712601186993</v>
      </c>
      <c r="X7" s="42">
        <f t="shared" si="10"/>
        <v>25</v>
      </c>
      <c r="Y7" s="49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5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2">
        <f t="shared" si="5"/>
        <v>13.249599999999978</v>
      </c>
      <c r="U8" s="42">
        <f t="shared" si="6"/>
        <v>14.330024424263913</v>
      </c>
      <c r="V8" s="42">
        <f t="shared" si="8"/>
        <v>3.8416019566247961</v>
      </c>
      <c r="W8" s="42">
        <f t="shared" si="9"/>
        <v>5.2299465389871189</v>
      </c>
      <c r="X8" s="42">
        <f t="shared" si="10"/>
        <v>73</v>
      </c>
      <c r="Y8" s="49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5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161</v>
      </c>
      <c r="Y9" s="49"/>
      <c r="AA9" s="6"/>
    </row>
    <row r="10" spans="1:27" ht="16">
      <c r="A10" t="s">
        <v>143</v>
      </c>
      <c r="C10">
        <v>6</v>
      </c>
      <c r="D10" s="35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60</v>
      </c>
      <c r="Y10" s="49"/>
      <c r="AA10" s="6"/>
    </row>
    <row r="11" spans="1:27" ht="16">
      <c r="A11" t="s">
        <v>143</v>
      </c>
      <c r="C11">
        <v>7</v>
      </c>
      <c r="D11" s="35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9"/>
      <c r="AA11" s="6"/>
    </row>
    <row r="12" spans="1:27" ht="16">
      <c r="A12" t="s">
        <v>174</v>
      </c>
      <c r="B12" t="s">
        <v>175</v>
      </c>
      <c r="C12">
        <v>8</v>
      </c>
      <c r="D12" s="35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175</v>
      </c>
      <c r="Y12" s="49"/>
      <c r="AA12" s="6"/>
    </row>
    <row r="13" spans="1:27" ht="16">
      <c r="A13" t="s">
        <v>174</v>
      </c>
      <c r="B13" t="s">
        <v>175</v>
      </c>
      <c r="C13">
        <v>9</v>
      </c>
      <c r="D13" s="35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2">
        <f t="shared" si="5"/>
        <v>7.2899999999999965</v>
      </c>
      <c r="U13" s="42">
        <f t="shared" si="6"/>
        <v>7.4899799732709544</v>
      </c>
      <c r="V13" s="42">
        <f t="shared" si="8"/>
        <v>49.740178084609731</v>
      </c>
      <c r="W13" s="42">
        <f t="shared" si="9"/>
        <v>56.444570152440086</v>
      </c>
      <c r="X13" s="42">
        <f t="shared" si="10"/>
        <v>134</v>
      </c>
      <c r="Y13" s="49"/>
      <c r="AA13" s="6"/>
    </row>
    <row r="14" spans="1:27" ht="16">
      <c r="A14" t="s">
        <v>143</v>
      </c>
      <c r="C14">
        <v>10</v>
      </c>
      <c r="D14" s="35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554</v>
      </c>
      <c r="AA14" s="6"/>
    </row>
    <row r="15" spans="1:27" ht="16">
      <c r="A15" t="s">
        <v>143</v>
      </c>
      <c r="C15">
        <v>11</v>
      </c>
      <c r="D15" s="35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zoomScale="150" zoomScaleNormal="150" workbookViewId="0">
      <selection activeCell="W13" sqref="W13:W14"/>
    </sheetView>
  </sheetViews>
  <sheetFormatPr baseColWidth="10" defaultColWidth="10.6640625" defaultRowHeight="15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176</v>
      </c>
      <c r="B4" t="s">
        <v>177</v>
      </c>
      <c r="C4">
        <v>0</v>
      </c>
      <c r="D4" s="35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2">
        <f>P4*P4</f>
        <v>35.164900000000017</v>
      </c>
      <c r="T4" s="42">
        <f>Q4*Q4</f>
        <v>23.71690000000001</v>
      </c>
      <c r="U4" s="42">
        <f>SQRT(R4+S4+T4)</f>
        <v>15.886154348992079</v>
      </c>
      <c r="Y4" s="48"/>
      <c r="AA4" s="6"/>
    </row>
    <row r="5" spans="1:27" ht="16">
      <c r="A5" t="s">
        <v>143</v>
      </c>
      <c r="C5">
        <v>1</v>
      </c>
      <c r="D5" s="35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51</v>
      </c>
      <c r="Y5" s="49"/>
      <c r="AA5" s="6"/>
    </row>
    <row r="6" spans="1:27" ht="16">
      <c r="A6" t="s">
        <v>176</v>
      </c>
      <c r="B6" t="s">
        <v>177</v>
      </c>
      <c r="C6">
        <v>2</v>
      </c>
      <c r="D6" s="35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2">
        <f t="shared" si="4"/>
        <v>30.691600000000012</v>
      </c>
      <c r="T6" s="42">
        <f t="shared" si="5"/>
        <v>47.748100000000001</v>
      </c>
      <c r="U6" s="42">
        <f t="shared" si="6"/>
        <v>13.440677066279065</v>
      </c>
      <c r="V6" s="42">
        <f t="shared" ref="V6:V18" si="8">(1-U6/U$4)*100</f>
        <v>15.393765092482381</v>
      </c>
      <c r="W6" s="42">
        <f t="shared" ref="W6:W18" si="9">(F6*100+((100-F6)*V6))/100</f>
        <v>10.550743398464776</v>
      </c>
      <c r="X6" s="42">
        <f t="shared" ref="X6:X18" si="10">D6-D5</f>
        <v>56</v>
      </c>
      <c r="Y6" s="49"/>
      <c r="AA6" s="6"/>
    </row>
    <row r="7" spans="1:27" ht="16">
      <c r="A7" t="s">
        <v>143</v>
      </c>
      <c r="C7">
        <v>3</v>
      </c>
      <c r="D7" s="35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148</v>
      </c>
      <c r="Y7" s="49"/>
      <c r="AA7" s="6"/>
    </row>
    <row r="8" spans="1:27" ht="16">
      <c r="A8" t="s">
        <v>143</v>
      </c>
      <c r="C8">
        <v>4</v>
      </c>
      <c r="D8" s="35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112</v>
      </c>
      <c r="Y8" s="49"/>
      <c r="AA8" s="6"/>
    </row>
    <row r="9" spans="1:27" ht="16">
      <c r="A9" t="s">
        <v>143</v>
      </c>
      <c r="C9">
        <v>5</v>
      </c>
      <c r="D9" s="35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63</v>
      </c>
      <c r="Y9" s="49"/>
      <c r="AA9" s="6"/>
    </row>
    <row r="10" spans="1:27" ht="16">
      <c r="A10" t="s">
        <v>143</v>
      </c>
      <c r="C10">
        <v>6</v>
      </c>
      <c r="D10" s="35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208</v>
      </c>
      <c r="Y10" s="49"/>
      <c r="AA10" s="6"/>
    </row>
    <row r="11" spans="1:27" ht="16">
      <c r="A11" t="s">
        <v>143</v>
      </c>
      <c r="C11">
        <v>7</v>
      </c>
      <c r="D11" s="35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84</v>
      </c>
      <c r="Y11" s="49"/>
      <c r="AA11" s="6"/>
    </row>
    <row r="12" spans="1:27" ht="16">
      <c r="A12" t="s">
        <v>143</v>
      </c>
      <c r="C12">
        <v>8</v>
      </c>
      <c r="D12" s="35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70</v>
      </c>
      <c r="Y12" s="49"/>
      <c r="AA12" s="6"/>
    </row>
    <row r="13" spans="1:27" ht="16">
      <c r="A13" t="s">
        <v>176</v>
      </c>
      <c r="B13" t="s">
        <v>177</v>
      </c>
      <c r="C13">
        <v>9</v>
      </c>
      <c r="D13" s="35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2">
        <f t="shared" si="4"/>
        <v>12.180100000000014</v>
      </c>
      <c r="T13" s="42">
        <f t="shared" si="5"/>
        <v>76.387600000000006</v>
      </c>
      <c r="U13" s="42">
        <f t="shared" si="6"/>
        <v>16.670491894362325</v>
      </c>
      <c r="V13" s="42">
        <f t="shared" si="8"/>
        <v>-4.9372398639700332</v>
      </c>
      <c r="W13" s="42">
        <f t="shared" si="9"/>
        <v>-21.259603510106889</v>
      </c>
      <c r="X13" s="42">
        <f t="shared" si="10"/>
        <v>243</v>
      </c>
      <c r="Y13" s="49"/>
      <c r="AA13" s="6"/>
    </row>
    <row r="14" spans="1:27" ht="16">
      <c r="A14" t="s">
        <v>176</v>
      </c>
      <c r="B14" t="s">
        <v>177</v>
      </c>
      <c r="C14">
        <v>10</v>
      </c>
      <c r="D14" s="35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2">
        <f t="shared" si="4"/>
        <v>16.89210000000001</v>
      </c>
      <c r="T14" s="42">
        <f t="shared" si="5"/>
        <v>62.72639999999997</v>
      </c>
      <c r="U14" s="42">
        <f t="shared" si="6"/>
        <v>17.281738917134465</v>
      </c>
      <c r="V14" s="42">
        <f t="shared" si="8"/>
        <v>-8.7849112974968122</v>
      </c>
      <c r="W14" s="42">
        <f t="shared" si="9"/>
        <v>-14.630415715013651</v>
      </c>
      <c r="X14" s="42">
        <f t="shared" si="10"/>
        <v>84</v>
      </c>
      <c r="Y14" s="49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5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311</v>
      </c>
      <c r="AA15" s="6"/>
    </row>
    <row r="16" spans="1:27" ht="16">
      <c r="A16" t="s">
        <v>143</v>
      </c>
      <c r="C16">
        <v>12</v>
      </c>
      <c r="D16" s="35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364</v>
      </c>
      <c r="AA16" s="6"/>
    </row>
    <row r="17" spans="1:27" ht="16">
      <c r="A17" t="s">
        <v>143</v>
      </c>
      <c r="C17">
        <v>13</v>
      </c>
      <c r="D17" s="35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35</v>
      </c>
      <c r="AA17" s="6"/>
    </row>
    <row r="18" spans="1:27" ht="16">
      <c r="A18" t="s">
        <v>143</v>
      </c>
      <c r="C18">
        <v>14</v>
      </c>
      <c r="D18" s="35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zoomScale="170" zoomScaleNormal="170" workbookViewId="0">
      <selection activeCell="W5" sqref="W5:W9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178</v>
      </c>
      <c r="B4" t="s">
        <v>179</v>
      </c>
      <c r="C4">
        <v>0</v>
      </c>
      <c r="D4" s="35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2">
        <f>P4*P4</f>
        <v>60.0625</v>
      </c>
      <c r="T4" s="42">
        <f>Q4*Q4</f>
        <v>40.322500000000019</v>
      </c>
      <c r="U4" s="42">
        <f>SQRT(R4+S4+T4)</f>
        <v>11.709338153798448</v>
      </c>
      <c r="Y4" s="48"/>
      <c r="AA4" s="6"/>
    </row>
    <row r="5" spans="1:27" ht="16">
      <c r="A5" t="s">
        <v>178</v>
      </c>
      <c r="B5" t="s">
        <v>179</v>
      </c>
      <c r="C5">
        <v>1</v>
      </c>
      <c r="D5" s="35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2">
        <f t="shared" ref="S5:S10" si="4">P5*P5</f>
        <v>96.825599999999994</v>
      </c>
      <c r="T5" s="42">
        <f t="shared" ref="T5:T10" si="5">Q5*Q5</f>
        <v>22.372900000000005</v>
      </c>
      <c r="U5" s="42">
        <f t="shared" ref="U5:U10" si="6">SQRT(R5+S5+T5)</f>
        <v>11.782334233928355</v>
      </c>
      <c r="V5" s="42">
        <f>(1-U5/U$4)*100</f>
        <v>-0.62340056432845792</v>
      </c>
      <c r="W5" s="42">
        <f>(F5*100+((100-F5)*V5))/100</f>
        <v>16.084444786541624</v>
      </c>
      <c r="X5" s="42">
        <f>D5-D4</f>
        <v>52</v>
      </c>
      <c r="Y5" s="49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5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2">
        <f t="shared" si="4"/>
        <v>61.779599999999988</v>
      </c>
      <c r="T6" s="42">
        <f t="shared" si="5"/>
        <v>12.040900000000004</v>
      </c>
      <c r="U6" s="42">
        <f t="shared" si="6"/>
        <v>8.6487340114030555</v>
      </c>
      <c r="V6" s="42">
        <f t="shared" ref="V6:V10" si="8">(1-U6/U$4)*100</f>
        <v>26.138148050686784</v>
      </c>
      <c r="W6" s="42">
        <f t="shared" ref="W6:W10" si="9">(F6*100+((100-F6)*V6))/100</f>
        <v>40.429185328496835</v>
      </c>
      <c r="X6" s="42">
        <f t="shared" ref="X6:X9" si="10">D6-D5</f>
        <v>381</v>
      </c>
      <c r="Y6" s="49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5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2">
        <f t="shared" si="4"/>
        <v>84.088900000000038</v>
      </c>
      <c r="T7" s="42">
        <f t="shared" si="5"/>
        <v>7.3441000000000045</v>
      </c>
      <c r="U7" s="42">
        <f t="shared" si="6"/>
        <v>9.6206340747374881</v>
      </c>
      <c r="V7" s="42">
        <f t="shared" si="8"/>
        <v>17.837934575178316</v>
      </c>
      <c r="W7" s="42">
        <f t="shared" si="9"/>
        <v>39.880960404885656</v>
      </c>
      <c r="X7" s="42">
        <f t="shared" si="10"/>
        <v>33</v>
      </c>
      <c r="Y7" s="49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5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2">
        <f t="shared" si="4"/>
        <v>75.516099999999994</v>
      </c>
      <c r="T8" s="42">
        <f t="shared" si="5"/>
        <v>21.159999999999997</v>
      </c>
      <c r="U8" s="42">
        <f t="shared" si="6"/>
        <v>10.003084524285496</v>
      </c>
      <c r="V8" s="42">
        <f t="shared" si="8"/>
        <v>14.571734175765116</v>
      </c>
      <c r="W8" s="42">
        <f t="shared" si="9"/>
        <v>32.034489913866764</v>
      </c>
      <c r="X8" s="42">
        <f t="shared" si="10"/>
        <v>891</v>
      </c>
      <c r="Y8" s="49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5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2">
        <f t="shared" si="4"/>
        <v>53.728899999999975</v>
      </c>
      <c r="T9" s="42">
        <f t="shared" si="5"/>
        <v>24.304900000000014</v>
      </c>
      <c r="U9" s="42">
        <f t="shared" si="6"/>
        <v>9.4334458179394858</v>
      </c>
      <c r="V9" s="42">
        <f t="shared" si="8"/>
        <v>19.436558291902053</v>
      </c>
      <c r="W9" s="42">
        <f t="shared" si="9"/>
        <v>45.551470320507363</v>
      </c>
      <c r="X9" s="42">
        <f t="shared" si="10"/>
        <v>56</v>
      </c>
      <c r="Y9" s="49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AW1" zoomScale="142" zoomScaleNormal="170" workbookViewId="0">
      <selection activeCell="X7" sqref="X7"/>
    </sheetView>
  </sheetViews>
  <sheetFormatPr baseColWidth="10" defaultColWidth="10.6640625" defaultRowHeight="15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C2" t="s">
        <v>28</v>
      </c>
      <c r="O2" t="s">
        <v>24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48"/>
      <c r="AA3" s="6"/>
    </row>
    <row r="4" spans="1:27" ht="16">
      <c r="A4" t="s">
        <v>143</v>
      </c>
      <c r="C4">
        <v>0</v>
      </c>
      <c r="D4" s="35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2">
        <f>P4*P4</f>
        <v>0</v>
      </c>
      <c r="T4" s="42">
        <f>Q4*Q4</f>
        <v>0</v>
      </c>
      <c r="U4" s="42">
        <f>SQRT(R4+S4+T4)</f>
        <v>0</v>
      </c>
      <c r="Y4" s="48"/>
      <c r="AA4" s="6"/>
    </row>
    <row r="5" spans="1:27" ht="16">
      <c r="A5" t="s">
        <v>143</v>
      </c>
      <c r="C5">
        <v>1</v>
      </c>
      <c r="D5" s="35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2">
        <f t="shared" ref="S5:S9" si="4">P5*P5</f>
        <v>0</v>
      </c>
      <c r="T5" s="42">
        <f t="shared" ref="T5:T9" si="5">Q5*Q5</f>
        <v>0</v>
      </c>
      <c r="U5" s="42">
        <f t="shared" ref="U5:U9" si="6">SQRT(R5+S5+T5)</f>
        <v>0</v>
      </c>
      <c r="V5" s="42" t="e">
        <f>(1-U5/U$4)*100</f>
        <v>#DIV/0!</v>
      </c>
      <c r="W5" s="42" t="e">
        <f>(F5*100+((100-F5)*V5))/100</f>
        <v>#DIV/0!</v>
      </c>
      <c r="X5" s="42">
        <f>D5-D4</f>
        <v>104</v>
      </c>
      <c r="Y5" s="49"/>
      <c r="AA5" s="6"/>
    </row>
    <row r="6" spans="1:27" ht="16">
      <c r="A6" t="s">
        <v>143</v>
      </c>
      <c r="C6">
        <v>2</v>
      </c>
      <c r="D6" s="35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 t="e">
        <f t="shared" ref="V6:V9" si="7">(1-U6/U$4)*100</f>
        <v>#DIV/0!</v>
      </c>
      <c r="W6" s="42" t="e">
        <f t="shared" ref="W6:W9" si="8">(F6*100+((100-F6)*V6))/100</f>
        <v>#DIV/0!</v>
      </c>
      <c r="X6" s="42">
        <f t="shared" ref="X6:X9" si="9">D6-D5</f>
        <v>288</v>
      </c>
      <c r="Y6" s="49"/>
      <c r="AA6" s="6"/>
    </row>
    <row r="7" spans="1:27" ht="16">
      <c r="A7" t="s">
        <v>181</v>
      </c>
      <c r="B7" t="s">
        <v>182</v>
      </c>
      <c r="C7">
        <v>3</v>
      </c>
      <c r="D7" s="35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2">
        <f t="shared" si="4"/>
        <v>6.3503999999999978</v>
      </c>
      <c r="T7" s="42">
        <f t="shared" si="5"/>
        <v>39.187599999999996</v>
      </c>
      <c r="U7" s="42">
        <f t="shared" si="6"/>
        <v>16.156744721632506</v>
      </c>
      <c r="V7" s="42" t="e">
        <f t="shared" si="7"/>
        <v>#DIV/0!</v>
      </c>
      <c r="W7" s="42" t="e">
        <f t="shared" si="8"/>
        <v>#DIV/0!</v>
      </c>
      <c r="X7" s="42">
        <f t="shared" si="9"/>
        <v>709</v>
      </c>
      <c r="Y7" s="49"/>
      <c r="AA7" s="6"/>
    </row>
    <row r="8" spans="1:27" ht="16">
      <c r="A8" t="s">
        <v>143</v>
      </c>
      <c r="C8">
        <v>4</v>
      </c>
      <c r="D8" s="35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 t="e">
        <f t="shared" si="7"/>
        <v>#DIV/0!</v>
      </c>
      <c r="W8" s="42" t="e">
        <f t="shared" si="8"/>
        <v>#DIV/0!</v>
      </c>
      <c r="X8" s="42">
        <f t="shared" si="9"/>
        <v>385</v>
      </c>
      <c r="AA8" s="6"/>
    </row>
    <row r="9" spans="1:27" ht="16">
      <c r="A9" t="s">
        <v>143</v>
      </c>
      <c r="C9">
        <v>5</v>
      </c>
      <c r="D9" s="35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 t="e">
        <f t="shared" si="7"/>
        <v>#DIV/0!</v>
      </c>
      <c r="W9" s="42" t="e">
        <f t="shared" si="8"/>
        <v>#DIV/0!</v>
      </c>
      <c r="X9" s="42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zoomScale="130" zoomScaleNormal="130" workbookViewId="0">
      <selection activeCell="W6" sqref="W6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E2" s="41"/>
      <c r="O2" t="s">
        <v>24</v>
      </c>
      <c r="U2" t="s">
        <v>15</v>
      </c>
      <c r="Y2" s="48"/>
      <c r="Z2" s="2"/>
      <c r="AA2" s="5"/>
    </row>
    <row r="3" spans="1:27">
      <c r="E3" s="41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183</v>
      </c>
      <c r="B4" t="s">
        <v>184</v>
      </c>
      <c r="C4">
        <v>0</v>
      </c>
      <c r="D4" s="35">
        <v>42805</v>
      </c>
      <c r="E4" s="41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2">
        <f>P4*P4</f>
        <v>24.800400000000003</v>
      </c>
      <c r="T4" s="42">
        <f>Q4*Q4</f>
        <v>61.779600000000002</v>
      </c>
      <c r="U4" s="42">
        <f>SQRT(R4+S4+T4)</f>
        <v>13.455794290936526</v>
      </c>
      <c r="Y4" s="48"/>
      <c r="AA4" s="6"/>
    </row>
    <row r="5" spans="1:27" ht="16">
      <c r="A5" t="s">
        <v>143</v>
      </c>
      <c r="C5">
        <v>1</v>
      </c>
      <c r="D5" s="35">
        <v>42861</v>
      </c>
      <c r="E5" s="41"/>
      <c r="F5" s="41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2">
        <f t="shared" ref="S5:S36" si="4">P5*P5</f>
        <v>0</v>
      </c>
      <c r="T5" s="42">
        <f t="shared" ref="T5:T36" si="5">Q5*Q5</f>
        <v>0</v>
      </c>
      <c r="U5" s="42">
        <f t="shared" ref="U5:U36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9"/>
      <c r="AA5" s="6"/>
    </row>
    <row r="6" spans="1:27" ht="16">
      <c r="A6" t="s">
        <v>183</v>
      </c>
      <c r="B6" t="s">
        <v>184</v>
      </c>
      <c r="C6">
        <v>2</v>
      </c>
      <c r="D6" s="35">
        <v>42910</v>
      </c>
      <c r="E6" s="41" t="s">
        <v>273</v>
      </c>
      <c r="F6" s="41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2">
        <f t="shared" si="4"/>
        <v>11.560000000000015</v>
      </c>
      <c r="T6" s="42">
        <f t="shared" si="5"/>
        <v>51.984099999999984</v>
      </c>
      <c r="U6" s="42">
        <f t="shared" si="6"/>
        <v>12.562969394215687</v>
      </c>
      <c r="V6" s="42">
        <f t="shared" ref="V6:V36" si="8">(1-U6/U$4)*100</f>
        <v>6.6352448426045152</v>
      </c>
      <c r="W6" s="42">
        <f t="shared" ref="W6:W36" si="9">(F6*100+((100-F6)*V6))/100</f>
        <v>11.596232907428268</v>
      </c>
      <c r="X6" s="42">
        <f t="shared" ref="X6:X35" si="10">D6-D5</f>
        <v>49</v>
      </c>
      <c r="Y6" s="50"/>
      <c r="AA6" s="6"/>
    </row>
    <row r="7" spans="1:27" ht="16">
      <c r="A7" t="s">
        <v>183</v>
      </c>
      <c r="B7" t="s">
        <v>184</v>
      </c>
      <c r="C7">
        <v>3</v>
      </c>
      <c r="D7" s="35">
        <v>42994</v>
      </c>
      <c r="E7" s="41" t="s">
        <v>274</v>
      </c>
      <c r="F7" s="41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2">
        <f t="shared" si="4"/>
        <v>18.922499999999982</v>
      </c>
      <c r="T7" s="42">
        <f t="shared" si="5"/>
        <v>72.08010000000003</v>
      </c>
      <c r="U7" s="42">
        <f t="shared" si="6"/>
        <v>12.508025423702973</v>
      </c>
      <c r="V7" s="42">
        <f t="shared" si="8"/>
        <v>7.0435742903110938</v>
      </c>
      <c r="W7" s="42">
        <f t="shared" si="9"/>
        <v>14.922437685636574</v>
      </c>
      <c r="X7" s="42">
        <f t="shared" si="10"/>
        <v>84</v>
      </c>
      <c r="Y7" s="49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5">
        <v>43036</v>
      </c>
      <c r="E8" s="41"/>
      <c r="F8" s="41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42</v>
      </c>
      <c r="Y8" s="49"/>
      <c r="AA8" s="6"/>
    </row>
    <row r="9" spans="1:27" ht="16">
      <c r="A9" t="s">
        <v>143</v>
      </c>
      <c r="C9">
        <v>5</v>
      </c>
      <c r="D9" s="35">
        <v>43091</v>
      </c>
      <c r="E9" s="41"/>
      <c r="F9" s="41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55</v>
      </c>
      <c r="Y9" s="49"/>
      <c r="AA9" s="6"/>
    </row>
    <row r="10" spans="1:27" ht="16">
      <c r="A10" t="s">
        <v>143</v>
      </c>
      <c r="C10">
        <v>6</v>
      </c>
      <c r="D10" s="35">
        <v>43127</v>
      </c>
      <c r="E10" s="41"/>
      <c r="F10" s="41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36</v>
      </c>
      <c r="Y10" s="49"/>
      <c r="AA10" s="6"/>
    </row>
    <row r="11" spans="1:27" ht="16">
      <c r="A11" t="s">
        <v>143</v>
      </c>
      <c r="C11">
        <v>7</v>
      </c>
      <c r="D11" s="35">
        <v>43162</v>
      </c>
      <c r="E11" s="41"/>
      <c r="F11" s="4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35</v>
      </c>
      <c r="Y11" s="49"/>
      <c r="AA11" s="6"/>
    </row>
    <row r="12" spans="1:27" ht="16">
      <c r="A12" t="s">
        <v>143</v>
      </c>
      <c r="C12">
        <v>8</v>
      </c>
      <c r="D12" s="35">
        <v>43204</v>
      </c>
      <c r="E12" s="41"/>
      <c r="F12" s="41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42</v>
      </c>
      <c r="Y12" s="49"/>
      <c r="AA12" s="6"/>
    </row>
    <row r="13" spans="1:27" ht="16">
      <c r="A13" t="s">
        <v>143</v>
      </c>
      <c r="C13">
        <v>9</v>
      </c>
      <c r="D13" s="35">
        <v>43246</v>
      </c>
      <c r="E13" s="41"/>
      <c r="F13" s="41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42</v>
      </c>
      <c r="Y13" s="49"/>
      <c r="AA13" s="6"/>
    </row>
    <row r="14" spans="1:27" ht="16">
      <c r="A14" t="s">
        <v>143</v>
      </c>
      <c r="C14">
        <v>10</v>
      </c>
      <c r="D14" s="35">
        <v>43365</v>
      </c>
      <c r="E14" s="41"/>
      <c r="F14" s="41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119</v>
      </c>
      <c r="Y14" s="49"/>
      <c r="AA14" s="6"/>
    </row>
    <row r="15" spans="1:27" ht="16">
      <c r="A15" t="s">
        <v>143</v>
      </c>
      <c r="C15">
        <v>11</v>
      </c>
      <c r="D15" s="35">
        <v>43400</v>
      </c>
      <c r="E15" s="41"/>
      <c r="F15" s="41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9"/>
      <c r="AA15" s="6"/>
    </row>
    <row r="16" spans="1:27" ht="16">
      <c r="A16" t="s">
        <v>143</v>
      </c>
      <c r="C16">
        <v>12</v>
      </c>
      <c r="D16" s="35">
        <v>43428</v>
      </c>
      <c r="E16" s="41"/>
      <c r="F16" s="41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28</v>
      </c>
      <c r="Y16" s="49"/>
      <c r="AA16" s="6"/>
    </row>
    <row r="17" spans="1:27" ht="16">
      <c r="A17" t="s">
        <v>143</v>
      </c>
      <c r="C17">
        <v>13</v>
      </c>
      <c r="D17" s="35">
        <v>43456</v>
      </c>
      <c r="E17" s="41"/>
      <c r="F17" s="41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28</v>
      </c>
      <c r="Y17" s="49"/>
      <c r="AA17" s="6"/>
    </row>
    <row r="18" spans="1:27" ht="16">
      <c r="A18" t="s">
        <v>143</v>
      </c>
      <c r="C18">
        <v>14</v>
      </c>
      <c r="D18" s="35">
        <v>43491</v>
      </c>
      <c r="E18" s="41"/>
      <c r="F18" s="41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35</v>
      </c>
      <c r="Y18" s="49"/>
      <c r="AA18" s="6"/>
    </row>
    <row r="19" spans="1:27" ht="16">
      <c r="A19" t="s">
        <v>143</v>
      </c>
      <c r="C19">
        <v>15</v>
      </c>
      <c r="D19" s="35">
        <v>43526</v>
      </c>
      <c r="E19" s="41"/>
      <c r="F19" s="41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9"/>
    </row>
    <row r="20" spans="1:27" ht="16">
      <c r="A20" t="s">
        <v>143</v>
      </c>
      <c r="C20">
        <v>16</v>
      </c>
      <c r="D20" s="35">
        <v>43560</v>
      </c>
      <c r="E20" s="41"/>
      <c r="F20" s="41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34</v>
      </c>
      <c r="Y20" s="49"/>
    </row>
    <row r="21" spans="1:27" ht="16">
      <c r="A21" t="s">
        <v>183</v>
      </c>
      <c r="B21" t="s">
        <v>184</v>
      </c>
      <c r="C21">
        <v>17</v>
      </c>
      <c r="D21" s="35">
        <v>43593</v>
      </c>
      <c r="E21" s="41" t="s">
        <v>275</v>
      </c>
      <c r="F21" s="41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2">
        <f t="shared" si="4"/>
        <v>4.3263999999999925</v>
      </c>
      <c r="T21" s="42">
        <f t="shared" si="5"/>
        <v>56.550399999999996</v>
      </c>
      <c r="U21" s="42">
        <f t="shared" si="6"/>
        <v>15.178840535429572</v>
      </c>
      <c r="V21" s="42">
        <f t="shared" si="8"/>
        <v>-12.805236221942295</v>
      </c>
      <c r="W21" s="42">
        <f t="shared" si="9"/>
        <v>5.9513784362234148</v>
      </c>
      <c r="X21" s="42">
        <f t="shared" si="10"/>
        <v>33</v>
      </c>
      <c r="Y21" s="50"/>
    </row>
    <row r="22" spans="1:27" ht="16">
      <c r="A22" t="s">
        <v>143</v>
      </c>
      <c r="C22">
        <v>18</v>
      </c>
      <c r="D22" s="35">
        <v>43735</v>
      </c>
      <c r="E22" s="41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142</v>
      </c>
    </row>
    <row r="23" spans="1:27" ht="16">
      <c r="A23" t="s">
        <v>143</v>
      </c>
      <c r="C23">
        <v>19</v>
      </c>
      <c r="D23" s="35">
        <v>43768</v>
      </c>
      <c r="E23" s="41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33</v>
      </c>
    </row>
    <row r="24" spans="1:27" ht="16">
      <c r="A24" t="s">
        <v>143</v>
      </c>
      <c r="C24">
        <v>20</v>
      </c>
      <c r="D24" s="35">
        <v>43819</v>
      </c>
      <c r="E24" s="41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51</v>
      </c>
    </row>
    <row r="25" spans="1:27" ht="16">
      <c r="A25" t="s">
        <v>143</v>
      </c>
      <c r="C25">
        <v>21</v>
      </c>
      <c r="D25" s="35">
        <v>43852</v>
      </c>
      <c r="E25" s="41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33</v>
      </c>
    </row>
    <row r="26" spans="1:27" ht="16">
      <c r="A26" t="s">
        <v>143</v>
      </c>
      <c r="C26">
        <v>22</v>
      </c>
      <c r="D26" s="35">
        <v>43890</v>
      </c>
      <c r="E26" s="41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38</v>
      </c>
    </row>
    <row r="27" spans="1:27" ht="16">
      <c r="A27" t="s">
        <v>143</v>
      </c>
      <c r="C27">
        <v>23</v>
      </c>
      <c r="D27" s="35">
        <v>43925</v>
      </c>
      <c r="E27" s="41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35</v>
      </c>
    </row>
    <row r="28" spans="1:27" ht="16">
      <c r="A28" t="s">
        <v>143</v>
      </c>
      <c r="C28">
        <v>24</v>
      </c>
      <c r="D28" s="35">
        <v>43960</v>
      </c>
      <c r="E28" s="41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>
        <f t="shared" si="10"/>
        <v>35</v>
      </c>
    </row>
    <row r="29" spans="1:27" ht="16">
      <c r="A29" t="s">
        <v>143</v>
      </c>
      <c r="C29">
        <v>25</v>
      </c>
      <c r="D29" s="35">
        <v>43988</v>
      </c>
      <c r="E29" s="41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>
        <f t="shared" si="10"/>
        <v>28</v>
      </c>
    </row>
    <row r="30" spans="1:27" ht="16">
      <c r="A30" t="s">
        <v>143</v>
      </c>
      <c r="C30">
        <v>26</v>
      </c>
      <c r="D30" s="35">
        <v>44095</v>
      </c>
      <c r="E30" s="41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>
        <f t="shared" si="10"/>
        <v>107</v>
      </c>
    </row>
    <row r="31" spans="1:27" ht="16">
      <c r="A31" t="s">
        <v>143</v>
      </c>
      <c r="C31">
        <v>27</v>
      </c>
      <c r="D31" s="35">
        <v>44148</v>
      </c>
      <c r="E31" s="41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>
        <f t="shared" si="10"/>
        <v>53</v>
      </c>
    </row>
    <row r="32" spans="1:27" ht="16">
      <c r="A32" t="s">
        <v>143</v>
      </c>
      <c r="C32">
        <v>28</v>
      </c>
      <c r="D32" s="35">
        <v>44186</v>
      </c>
      <c r="E32" s="41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>
        <f t="shared" si="10"/>
        <v>38</v>
      </c>
    </row>
    <row r="33" spans="1:24" ht="16">
      <c r="A33" t="s">
        <v>143</v>
      </c>
      <c r="C33">
        <v>29</v>
      </c>
      <c r="D33" s="35">
        <v>44231</v>
      </c>
      <c r="E33" s="41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>
        <f t="shared" si="10"/>
        <v>45</v>
      </c>
    </row>
    <row r="34" spans="1:24" ht="16">
      <c r="A34" t="s">
        <v>143</v>
      </c>
      <c r="C34">
        <v>30</v>
      </c>
      <c r="D34" s="35">
        <v>44259</v>
      </c>
      <c r="E34" s="41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>
        <f t="shared" si="10"/>
        <v>28</v>
      </c>
    </row>
    <row r="35" spans="1:24" ht="16">
      <c r="A35" t="s">
        <v>143</v>
      </c>
      <c r="C35">
        <v>31</v>
      </c>
      <c r="D35" s="35">
        <v>44287</v>
      </c>
      <c r="E35" s="41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28</v>
      </c>
    </row>
    <row r="36" spans="1:24" ht="16">
      <c r="C36">
        <v>32</v>
      </c>
      <c r="E36" s="41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zoomScale="150" zoomScaleNormal="150" workbookViewId="0">
      <selection activeCell="Y5" sqref="Y5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41</v>
      </c>
      <c r="B4" s="11" t="s">
        <v>129</v>
      </c>
      <c r="C4" s="11">
        <v>0</v>
      </c>
      <c r="D4" s="31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48"/>
      <c r="AH4" s="6"/>
    </row>
    <row r="5" spans="1:34" ht="16">
      <c r="A5" s="11" t="s">
        <v>41</v>
      </c>
      <c r="B5" s="11" t="s">
        <v>129</v>
      </c>
      <c r="C5" s="11">
        <v>1</v>
      </c>
      <c r="D5" s="31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9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1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1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1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2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2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2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2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2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2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2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2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zoomScale="131" workbookViewId="0">
      <selection activeCell="X6" sqref="X6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185</v>
      </c>
      <c r="B4" t="s">
        <v>186</v>
      </c>
      <c r="C4">
        <v>0</v>
      </c>
      <c r="D4" s="35">
        <v>43389</v>
      </c>
      <c r="E4">
        <v>55.669800000000002</v>
      </c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2">
        <f>P4*P4</f>
        <v>34.574400000000011</v>
      </c>
      <c r="T4" s="42">
        <f>Q4*Q4</f>
        <v>55.353600000000021</v>
      </c>
      <c r="U4" s="42">
        <f>SQRT(R4+S4+T4)</f>
        <v>16.843230094017006</v>
      </c>
      <c r="Y4" s="48"/>
      <c r="AA4" s="6"/>
    </row>
    <row r="5" spans="1:27" ht="16">
      <c r="A5" t="s">
        <v>143</v>
      </c>
      <c r="C5">
        <v>1</v>
      </c>
      <c r="D5" s="35">
        <v>43445</v>
      </c>
      <c r="E5" s="39"/>
      <c r="F5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2">
        <f t="shared" ref="S5:S12" si="4">P5*P5</f>
        <v>0</v>
      </c>
      <c r="T5" s="42">
        <f t="shared" ref="T5:T12" si="5">Q5*Q5</f>
        <v>0</v>
      </c>
      <c r="U5" s="42">
        <f t="shared" ref="U5:U12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56</v>
      </c>
      <c r="Y5" s="49"/>
      <c r="AA5" s="6"/>
    </row>
    <row r="6" spans="1:27" ht="16">
      <c r="A6" t="s">
        <v>185</v>
      </c>
      <c r="B6" t="s">
        <v>186</v>
      </c>
      <c r="C6">
        <v>2</v>
      </c>
      <c r="D6" s="35">
        <v>43528</v>
      </c>
      <c r="E6" s="41" t="s">
        <v>276</v>
      </c>
      <c r="F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2">
        <f t="shared" si="4"/>
        <v>34.57439999999999</v>
      </c>
      <c r="T6" s="42">
        <f t="shared" si="5"/>
        <v>25.401600000000009</v>
      </c>
      <c r="U6" s="42">
        <f t="shared" si="6"/>
        <v>11.351916137815675</v>
      </c>
      <c r="V6" s="42">
        <f t="shared" ref="V6:V12" si="7">(1-U6/U$4)*100</f>
        <v>32.602499197300276</v>
      </c>
      <c r="W6" s="42">
        <f t="shared" ref="W6:W12" si="8">(F6*100+((100-F6)*V6))/100</f>
        <v>34.579394732414976</v>
      </c>
      <c r="X6" s="42">
        <f t="shared" ref="X6:X12" si="9">D6-D5</f>
        <v>83</v>
      </c>
      <c r="Y6" s="50"/>
      <c r="AA6" s="6"/>
    </row>
    <row r="7" spans="1:27" ht="16">
      <c r="A7" s="40" t="s">
        <v>143</v>
      </c>
      <c r="C7">
        <v>3</v>
      </c>
      <c r="D7" s="35">
        <v>43755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227</v>
      </c>
      <c r="AA7" s="6"/>
    </row>
    <row r="8" spans="1:27" ht="16">
      <c r="A8" s="40" t="s">
        <v>143</v>
      </c>
      <c r="C8">
        <v>4</v>
      </c>
      <c r="D8" s="35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60</v>
      </c>
      <c r="AA8" s="6"/>
    </row>
    <row r="9" spans="1:27" ht="16">
      <c r="A9" s="40" t="s">
        <v>143</v>
      </c>
      <c r="C9">
        <v>5</v>
      </c>
      <c r="D9" s="35">
        <v>43866</v>
      </c>
      <c r="E9" s="39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51</v>
      </c>
      <c r="AA9" s="6"/>
    </row>
    <row r="10" spans="1:27" ht="16">
      <c r="A10" s="40" t="s">
        <v>143</v>
      </c>
      <c r="C10">
        <v>6</v>
      </c>
      <c r="D10" s="35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106</v>
      </c>
      <c r="AA10" s="6"/>
    </row>
    <row r="11" spans="1:27" ht="16">
      <c r="A11" s="40" t="s">
        <v>143</v>
      </c>
      <c r="C11">
        <v>7</v>
      </c>
      <c r="D11" s="35">
        <v>44204</v>
      </c>
      <c r="E11" s="39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232</v>
      </c>
      <c r="AA11" s="6"/>
    </row>
    <row r="12" spans="1:27" ht="16">
      <c r="A12" s="40" t="s">
        <v>143</v>
      </c>
      <c r="C12">
        <v>8</v>
      </c>
      <c r="D12" s="35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45</v>
      </c>
      <c r="AA12" s="6"/>
    </row>
    <row r="13" spans="1:27">
      <c r="A13" s="40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zoomScale="160" zoomScaleNormal="160" workbookViewId="0">
      <selection activeCell="Y5" sqref="Y5"/>
    </sheetView>
  </sheetViews>
  <sheetFormatPr baseColWidth="10" defaultColWidth="10.6640625" defaultRowHeight="15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48"/>
      <c r="AA3" s="6"/>
    </row>
    <row r="4" spans="1:27" ht="16">
      <c r="A4" t="s">
        <v>133</v>
      </c>
      <c r="B4" t="s">
        <v>187</v>
      </c>
      <c r="C4">
        <v>0</v>
      </c>
      <c r="D4" s="35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2">
        <f>P4*P4</f>
        <v>43.033600000000028</v>
      </c>
      <c r="T4" s="42">
        <f>Q4*Q4</f>
        <v>36.966400000000021</v>
      </c>
      <c r="U4" s="42">
        <f>SQRT(R4+S4+T4)</f>
        <v>11.29645962237727</v>
      </c>
      <c r="Y4" s="48"/>
      <c r="AA4" s="6"/>
    </row>
    <row r="5" spans="1:27" ht="16">
      <c r="A5" t="s">
        <v>143</v>
      </c>
      <c r="C5">
        <v>1</v>
      </c>
      <c r="D5" s="35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2">
        <f t="shared" ref="S5:S18" si="4">P5*P5</f>
        <v>0</v>
      </c>
      <c r="T5" s="42">
        <f t="shared" ref="T5:T18" si="5">Q5*Q5</f>
        <v>0</v>
      </c>
      <c r="U5" s="42">
        <f t="shared" ref="U5:U1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28</v>
      </c>
      <c r="AA5" s="6"/>
    </row>
    <row r="6" spans="1:27" ht="16">
      <c r="A6" t="s">
        <v>143</v>
      </c>
      <c r="C6">
        <v>2</v>
      </c>
      <c r="D6" s="35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>
        <f t="shared" ref="X6:X18" si="9">D6-D5</f>
        <v>28</v>
      </c>
      <c r="AA6" s="6"/>
    </row>
    <row r="7" spans="1:27" ht="16">
      <c r="A7" t="s">
        <v>143</v>
      </c>
      <c r="C7">
        <v>3</v>
      </c>
      <c r="D7" s="35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>
        <f t="shared" si="9"/>
        <v>26</v>
      </c>
      <c r="AA7" s="6"/>
    </row>
    <row r="8" spans="1:27" ht="16">
      <c r="A8" t="s">
        <v>143</v>
      </c>
      <c r="C8">
        <v>4</v>
      </c>
      <c r="D8" s="35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>
        <f t="shared" si="9"/>
        <v>30</v>
      </c>
      <c r="AA8" s="6"/>
    </row>
    <row r="9" spans="1:27" ht="16">
      <c r="A9" t="s">
        <v>143</v>
      </c>
      <c r="C9">
        <v>5</v>
      </c>
      <c r="D9" s="35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>
        <f t="shared" si="9"/>
        <v>28</v>
      </c>
      <c r="AA9" s="6"/>
    </row>
    <row r="10" spans="1:27" ht="16">
      <c r="A10" t="s">
        <v>143</v>
      </c>
      <c r="C10">
        <v>6</v>
      </c>
      <c r="D10" s="35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>
        <f t="shared" si="9"/>
        <v>119</v>
      </c>
      <c r="AA10" s="6"/>
    </row>
    <row r="11" spans="1:27" ht="16">
      <c r="A11" t="s">
        <v>143</v>
      </c>
      <c r="C11">
        <v>7</v>
      </c>
      <c r="D11" s="35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>
        <f t="shared" si="9"/>
        <v>28</v>
      </c>
      <c r="AA11" s="6"/>
    </row>
    <row r="12" spans="1:27" ht="16">
      <c r="A12" t="s">
        <v>143</v>
      </c>
      <c r="C12">
        <v>8</v>
      </c>
      <c r="D12" s="35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>
        <f t="shared" si="9"/>
        <v>28</v>
      </c>
      <c r="AA12" s="6"/>
    </row>
    <row r="13" spans="1:27" ht="16">
      <c r="A13" t="s">
        <v>143</v>
      </c>
      <c r="D13" s="35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49</v>
      </c>
      <c r="AA13" s="6"/>
    </row>
    <row r="14" spans="1:27" ht="16">
      <c r="A14" t="s">
        <v>143</v>
      </c>
      <c r="D14" s="35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>
        <f t="shared" si="9"/>
        <v>35</v>
      </c>
      <c r="AA14" s="6"/>
    </row>
    <row r="15" spans="1:27" ht="16">
      <c r="A15" t="s">
        <v>143</v>
      </c>
      <c r="D15" s="35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>
        <f t="shared" si="9"/>
        <v>75</v>
      </c>
      <c r="AA15" s="6"/>
    </row>
    <row r="16" spans="1:27" ht="16">
      <c r="A16" t="s">
        <v>143</v>
      </c>
      <c r="D16" s="35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>
        <f t="shared" si="9"/>
        <v>35</v>
      </c>
      <c r="AA16" s="6"/>
    </row>
    <row r="17" spans="1:27" ht="16">
      <c r="A17" t="s">
        <v>143</v>
      </c>
      <c r="D17" s="35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142</v>
      </c>
      <c r="AA17" s="6"/>
    </row>
    <row r="18" spans="1:27" ht="16">
      <c r="A18" t="s">
        <v>143</v>
      </c>
      <c r="D18" s="35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zoomScale="89" zoomScaleNormal="130" workbookViewId="0">
      <selection activeCell="W24" sqref="W24"/>
    </sheetView>
  </sheetViews>
  <sheetFormatPr baseColWidth="10" defaultColWidth="10.6640625" defaultRowHeight="15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133</v>
      </c>
      <c r="B4" t="s">
        <v>188</v>
      </c>
      <c r="C4">
        <v>0</v>
      </c>
      <c r="D4" s="35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2">
        <f>P4*P4</f>
        <v>68.55840000000002</v>
      </c>
      <c r="T4" s="42">
        <f>Q4*Q4</f>
        <v>74.822500000000005</v>
      </c>
      <c r="U4" s="42">
        <f>SQRT(R4+S4+T4)</f>
        <v>22.011855896311875</v>
      </c>
      <c r="Y4" s="48"/>
      <c r="AA4" s="6"/>
    </row>
    <row r="5" spans="1:27" ht="16">
      <c r="A5" t="s">
        <v>143</v>
      </c>
      <c r="C5">
        <v>1</v>
      </c>
      <c r="D5" s="35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2">
        <f t="shared" ref="S5:S53" si="4">P5*P5</f>
        <v>0</v>
      </c>
      <c r="T5" s="42">
        <f t="shared" ref="T5:T53" si="5">Q5*Q5</f>
        <v>0</v>
      </c>
      <c r="U5" s="42">
        <f t="shared" ref="U5:U5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89</v>
      </c>
      <c r="Y5" s="49"/>
      <c r="AA5" s="6"/>
    </row>
    <row r="6" spans="1:27" ht="16">
      <c r="A6" t="s">
        <v>143</v>
      </c>
      <c r="C6">
        <v>2</v>
      </c>
      <c r="D6" s="35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53" si="8">(1-U6/U$4)*100</f>
        <v>100</v>
      </c>
      <c r="W6" s="42">
        <f t="shared" ref="W6:W53" si="9">(F6*100+((100-F6)*V6))/100</f>
        <v>100</v>
      </c>
      <c r="X6" s="42">
        <f t="shared" ref="X6:X53" si="10">D6-D5</f>
        <v>121</v>
      </c>
      <c r="Y6" s="49"/>
      <c r="AA6" s="6"/>
    </row>
    <row r="7" spans="1:27" ht="16">
      <c r="A7" t="s">
        <v>143</v>
      </c>
      <c r="C7">
        <v>3</v>
      </c>
      <c r="D7" s="35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35</v>
      </c>
      <c r="Y7" s="49"/>
      <c r="AA7" s="6"/>
    </row>
    <row r="8" spans="1:27" ht="16">
      <c r="A8" t="s">
        <v>143</v>
      </c>
      <c r="C8">
        <v>4</v>
      </c>
      <c r="D8" s="35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28</v>
      </c>
      <c r="Y8" s="49"/>
      <c r="AA8" s="6"/>
    </row>
    <row r="9" spans="1:27" ht="16">
      <c r="A9" t="s">
        <v>143</v>
      </c>
      <c r="C9">
        <v>5</v>
      </c>
      <c r="D9" s="35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28</v>
      </c>
      <c r="Y9" s="49"/>
      <c r="AA9" s="6"/>
    </row>
    <row r="10" spans="1:27" ht="16">
      <c r="A10" t="s">
        <v>143</v>
      </c>
      <c r="C10">
        <v>6</v>
      </c>
      <c r="D10" s="35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35</v>
      </c>
      <c r="Y10" s="49"/>
      <c r="AA10" s="6"/>
    </row>
    <row r="11" spans="1:27" ht="16">
      <c r="A11" t="s">
        <v>143</v>
      </c>
      <c r="C11">
        <v>7</v>
      </c>
      <c r="D11" s="35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9"/>
      <c r="AA11" s="6"/>
    </row>
    <row r="12" spans="1:27" ht="16">
      <c r="A12" t="s">
        <v>143</v>
      </c>
      <c r="C12">
        <v>8</v>
      </c>
      <c r="D12" s="35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8"/>
        <v>100</v>
      </c>
      <c r="W12" s="42">
        <f t="shared" si="9"/>
        <v>100</v>
      </c>
      <c r="X12" s="42">
        <f t="shared" si="10"/>
        <v>28</v>
      </c>
      <c r="Y12" s="49"/>
      <c r="AA12" s="6"/>
    </row>
    <row r="13" spans="1:27" ht="16">
      <c r="A13" t="s">
        <v>143</v>
      </c>
      <c r="C13">
        <v>9</v>
      </c>
      <c r="D13" s="35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35</v>
      </c>
      <c r="Y13" s="49"/>
      <c r="AA13" s="6"/>
    </row>
    <row r="14" spans="1:27" ht="16">
      <c r="A14" t="s">
        <v>143</v>
      </c>
      <c r="C14">
        <v>10</v>
      </c>
      <c r="D14" s="35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28</v>
      </c>
      <c r="Y14" s="49"/>
      <c r="AA14" s="6"/>
    </row>
    <row r="15" spans="1:27" ht="16">
      <c r="A15" t="s">
        <v>143</v>
      </c>
      <c r="C15">
        <v>11</v>
      </c>
      <c r="D15" s="35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112</v>
      </c>
      <c r="Y15" s="49"/>
      <c r="AA15" s="6"/>
    </row>
    <row r="16" spans="1:27" ht="16">
      <c r="A16" t="s">
        <v>143</v>
      </c>
      <c r="C16">
        <v>12</v>
      </c>
      <c r="D16" s="35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56</v>
      </c>
      <c r="Y16" s="49"/>
      <c r="AA16" s="6"/>
    </row>
    <row r="17" spans="1:27" ht="16">
      <c r="A17" t="s">
        <v>133</v>
      </c>
      <c r="B17" t="s">
        <v>188</v>
      </c>
      <c r="C17">
        <v>13</v>
      </c>
      <c r="D17" s="35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2">
        <f t="shared" si="4"/>
        <v>295.83999999999997</v>
      </c>
      <c r="T17" s="42">
        <f t="shared" si="5"/>
        <v>20.611599999999999</v>
      </c>
      <c r="U17" s="42" t="e">
        <f t="shared" si="6"/>
        <v>#VALUE!</v>
      </c>
      <c r="V17" s="42" t="e">
        <f t="shared" si="8"/>
        <v>#VALUE!</v>
      </c>
      <c r="W17" s="42" t="e">
        <f t="shared" si="9"/>
        <v>#VALUE!</v>
      </c>
      <c r="X17" s="42">
        <f t="shared" si="10"/>
        <v>21</v>
      </c>
      <c r="Y17" s="49"/>
      <c r="AA17" s="6"/>
    </row>
    <row r="18" spans="1:27" ht="16">
      <c r="A18" t="s">
        <v>143</v>
      </c>
      <c r="C18">
        <v>14</v>
      </c>
      <c r="D18" s="35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28</v>
      </c>
      <c r="Y18" s="49"/>
      <c r="AA18" s="6"/>
    </row>
    <row r="19" spans="1:27" ht="16">
      <c r="A19" t="s">
        <v>143</v>
      </c>
      <c r="C19">
        <v>15</v>
      </c>
      <c r="D19" s="35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>
        <f t="shared" si="10"/>
        <v>35</v>
      </c>
      <c r="Y19" s="49"/>
    </row>
    <row r="20" spans="1:27" ht="16">
      <c r="A20" t="s">
        <v>143</v>
      </c>
      <c r="C20">
        <v>16</v>
      </c>
      <c r="D20" s="35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28</v>
      </c>
      <c r="Y20" s="49"/>
    </row>
    <row r="21" spans="1:27" ht="16">
      <c r="A21" t="s">
        <v>143</v>
      </c>
      <c r="C21">
        <v>17</v>
      </c>
      <c r="D21" s="35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28</v>
      </c>
      <c r="Y21" s="49"/>
    </row>
    <row r="22" spans="1:27" ht="16">
      <c r="A22" t="s">
        <v>143</v>
      </c>
      <c r="C22">
        <v>18</v>
      </c>
      <c r="D22" s="35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35</v>
      </c>
      <c r="Y22" s="49"/>
    </row>
    <row r="23" spans="1:27" ht="16">
      <c r="A23" t="s">
        <v>143</v>
      </c>
      <c r="C23">
        <v>19</v>
      </c>
      <c r="D23" s="35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>
        <f t="shared" si="10"/>
        <v>28</v>
      </c>
      <c r="Y23" s="49"/>
    </row>
    <row r="24" spans="1:27" ht="16">
      <c r="A24" t="s">
        <v>133</v>
      </c>
      <c r="B24" t="s">
        <v>188</v>
      </c>
      <c r="C24">
        <v>20</v>
      </c>
      <c r="D24" s="35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2">
        <f t="shared" si="4"/>
        <v>225.60039999999998</v>
      </c>
      <c r="T24" s="42">
        <f t="shared" si="5"/>
        <v>41.344899999999996</v>
      </c>
      <c r="U24" s="42" t="e">
        <f t="shared" si="6"/>
        <v>#VALUE!</v>
      </c>
      <c r="V24" s="42" t="e">
        <f t="shared" si="8"/>
        <v>#VALUE!</v>
      </c>
      <c r="W24" s="42" t="e">
        <f t="shared" si="9"/>
        <v>#VALUE!</v>
      </c>
      <c r="X24" s="42">
        <f t="shared" si="10"/>
        <v>119</v>
      </c>
      <c r="Y24" s="49"/>
    </row>
    <row r="25" spans="1:27" ht="16">
      <c r="A25" t="s">
        <v>143</v>
      </c>
      <c r="C25">
        <v>21</v>
      </c>
      <c r="D25" s="35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s="39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s="39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>
        <f t="shared" si="10"/>
        <v>154</v>
      </c>
    </row>
    <row r="43" spans="1:24" ht="16">
      <c r="A43" t="s">
        <v>143</v>
      </c>
      <c r="C43">
        <v>39</v>
      </c>
      <c r="D43" s="39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2">
        <f t="shared" si="4"/>
        <v>0</v>
      </c>
      <c r="T44" s="42">
        <f t="shared" si="5"/>
        <v>0</v>
      </c>
      <c r="U44" s="42">
        <f t="shared" si="6"/>
        <v>0</v>
      </c>
      <c r="V44" s="42">
        <f t="shared" si="8"/>
        <v>100</v>
      </c>
      <c r="W44" s="42">
        <f t="shared" si="9"/>
        <v>100</v>
      </c>
      <c r="X44" s="42" t="e">
        <f t="shared" si="10"/>
        <v>#VALUE!</v>
      </c>
    </row>
    <row r="45" spans="1:24" ht="16">
      <c r="A45" t="s">
        <v>143</v>
      </c>
      <c r="C45">
        <v>41</v>
      </c>
      <c r="D45" s="39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2">
        <f t="shared" si="4"/>
        <v>0</v>
      </c>
      <c r="T45" s="42">
        <f t="shared" si="5"/>
        <v>0</v>
      </c>
      <c r="U45" s="42">
        <f t="shared" si="6"/>
        <v>0</v>
      </c>
      <c r="V45" s="42">
        <f t="shared" si="8"/>
        <v>100</v>
      </c>
      <c r="W45" s="42">
        <f t="shared" si="9"/>
        <v>100</v>
      </c>
      <c r="X45" s="42" t="e">
        <f t="shared" si="10"/>
        <v>#VALUE!</v>
      </c>
    </row>
    <row r="46" spans="1:24" ht="16">
      <c r="A46" t="s">
        <v>143</v>
      </c>
      <c r="C46">
        <v>42</v>
      </c>
      <c r="D46" s="39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2">
        <f t="shared" si="4"/>
        <v>0</v>
      </c>
      <c r="T46" s="42">
        <f t="shared" si="5"/>
        <v>0</v>
      </c>
      <c r="U46" s="42">
        <f t="shared" si="6"/>
        <v>0</v>
      </c>
      <c r="V46" s="42">
        <f t="shared" si="8"/>
        <v>100</v>
      </c>
      <c r="W46" s="42">
        <f t="shared" si="9"/>
        <v>100</v>
      </c>
      <c r="X46" s="42">
        <f t="shared" si="10"/>
        <v>-91</v>
      </c>
    </row>
    <row r="47" spans="1:24" ht="16">
      <c r="A47" t="s">
        <v>143</v>
      </c>
      <c r="C47">
        <v>43</v>
      </c>
      <c r="D47" s="39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2">
        <f t="shared" si="4"/>
        <v>0</v>
      </c>
      <c r="T47" s="42">
        <f t="shared" si="5"/>
        <v>0</v>
      </c>
      <c r="U47" s="42">
        <f t="shared" si="6"/>
        <v>0</v>
      </c>
      <c r="V47" s="42">
        <f t="shared" si="8"/>
        <v>100</v>
      </c>
      <c r="W47" s="42">
        <f t="shared" si="9"/>
        <v>100</v>
      </c>
      <c r="X47" s="42">
        <f t="shared" si="10"/>
        <v>-30</v>
      </c>
    </row>
    <row r="48" spans="1:24" ht="16">
      <c r="A48" t="s">
        <v>143</v>
      </c>
      <c r="C48">
        <v>44</v>
      </c>
      <c r="D48" s="39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2">
        <f t="shared" si="4"/>
        <v>0</v>
      </c>
      <c r="T48" s="42">
        <f t="shared" si="5"/>
        <v>0</v>
      </c>
      <c r="U48" s="42">
        <f t="shared" si="6"/>
        <v>0</v>
      </c>
      <c r="V48" s="42">
        <f t="shared" si="8"/>
        <v>100</v>
      </c>
      <c r="W48" s="42">
        <f t="shared" si="9"/>
        <v>100</v>
      </c>
      <c r="X48" s="42">
        <f t="shared" si="10"/>
        <v>64</v>
      </c>
    </row>
    <row r="49" spans="1:24" ht="16">
      <c r="A49" t="s">
        <v>143</v>
      </c>
      <c r="C49">
        <v>45</v>
      </c>
      <c r="D49" s="39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2">
        <f t="shared" si="4"/>
        <v>0</v>
      </c>
      <c r="T49" s="42">
        <f t="shared" si="5"/>
        <v>0</v>
      </c>
      <c r="U49" s="42">
        <f t="shared" si="6"/>
        <v>0</v>
      </c>
      <c r="V49" s="42">
        <f t="shared" si="8"/>
        <v>100</v>
      </c>
      <c r="W49" s="42">
        <f t="shared" si="9"/>
        <v>100</v>
      </c>
      <c r="X49" s="42">
        <f t="shared" si="10"/>
        <v>-91</v>
      </c>
    </row>
    <row r="50" spans="1:24" ht="16">
      <c r="A50" t="s">
        <v>143</v>
      </c>
      <c r="C50">
        <v>46</v>
      </c>
      <c r="D50" s="39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2">
        <f t="shared" si="4"/>
        <v>0</v>
      </c>
      <c r="T50" s="42">
        <f t="shared" si="5"/>
        <v>0</v>
      </c>
      <c r="U50" s="42">
        <f t="shared" si="6"/>
        <v>0</v>
      </c>
      <c r="V50" s="42">
        <f t="shared" si="8"/>
        <v>100</v>
      </c>
      <c r="W50" s="42">
        <f t="shared" si="9"/>
        <v>100</v>
      </c>
      <c r="X50" s="42">
        <f t="shared" si="10"/>
        <v>126</v>
      </c>
    </row>
    <row r="51" spans="1:24" ht="16">
      <c r="A51" t="s">
        <v>143</v>
      </c>
      <c r="C51">
        <v>47</v>
      </c>
      <c r="D51" s="39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2">
        <f t="shared" si="4"/>
        <v>0</v>
      </c>
      <c r="T51" s="42">
        <f t="shared" si="5"/>
        <v>0</v>
      </c>
      <c r="U51" s="42">
        <f t="shared" si="6"/>
        <v>0</v>
      </c>
      <c r="V51" s="42">
        <f t="shared" si="8"/>
        <v>100</v>
      </c>
      <c r="W51" s="42">
        <f t="shared" si="9"/>
        <v>100</v>
      </c>
      <c r="X51" s="42">
        <f t="shared" si="10"/>
        <v>-151</v>
      </c>
    </row>
    <row r="52" spans="1:24" ht="16">
      <c r="A52" t="s">
        <v>143</v>
      </c>
      <c r="C52">
        <v>48</v>
      </c>
      <c r="D52" s="39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2">
        <f t="shared" si="4"/>
        <v>0</v>
      </c>
      <c r="T52" s="42">
        <f t="shared" si="5"/>
        <v>0</v>
      </c>
      <c r="U52" s="42">
        <f t="shared" si="6"/>
        <v>0</v>
      </c>
      <c r="V52" s="42">
        <f t="shared" si="8"/>
        <v>100</v>
      </c>
      <c r="W52" s="42">
        <f t="shared" si="9"/>
        <v>100</v>
      </c>
      <c r="X52" s="42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2">
        <f t="shared" si="4"/>
        <v>0</v>
      </c>
      <c r="T53" s="42">
        <f t="shared" si="5"/>
        <v>0</v>
      </c>
      <c r="U53" s="42">
        <f t="shared" si="6"/>
        <v>0</v>
      </c>
      <c r="V53" s="42">
        <f t="shared" si="8"/>
        <v>100</v>
      </c>
      <c r="W53" s="42">
        <f t="shared" si="9"/>
        <v>100</v>
      </c>
      <c r="X53" s="42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zoomScale="150" workbookViewId="0">
      <selection activeCell="W5" sqref="W5:W7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33</v>
      </c>
      <c r="B4" t="s">
        <v>189</v>
      </c>
      <c r="C4">
        <v>0</v>
      </c>
      <c r="D4" s="35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2">
        <f>P4*P4</f>
        <v>16.892100000000024</v>
      </c>
      <c r="T4" s="42">
        <f>Q4*Q4</f>
        <v>6.2001000000000008</v>
      </c>
      <c r="U4" s="42">
        <f>SQRT(R4+S4+T4)</f>
        <v>11.501943314066539</v>
      </c>
      <c r="V4" s="42">
        <f>(1-U4/U$4)*100</f>
        <v>0</v>
      </c>
      <c r="W4" s="42">
        <f>(F4*100+((100-F4)*V4))/100</f>
        <v>0</v>
      </c>
      <c r="X4" s="42">
        <v>0</v>
      </c>
      <c r="Y4" s="48"/>
      <c r="AA4" s="6"/>
    </row>
    <row r="5" spans="1:27" ht="16">
      <c r="A5" t="s">
        <v>33</v>
      </c>
      <c r="B5" t="s">
        <v>189</v>
      </c>
      <c r="C5">
        <v>1</v>
      </c>
      <c r="D5" s="35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2">
        <f t="shared" ref="S5:S9" si="4">P5*P5</f>
        <v>24.206399999999999</v>
      </c>
      <c r="T5" s="42">
        <f t="shared" ref="T5:T9" si="5">Q5*Q5</f>
        <v>3.2761000000000018</v>
      </c>
      <c r="U5" s="42">
        <f t="shared" ref="U5:U9" si="6">SQRT(R5+S5+T5)</f>
        <v>15.296385193894672</v>
      </c>
      <c r="V5" s="42">
        <f>(1-U5/U$4)*100</f>
        <v>-32.989572076812813</v>
      </c>
      <c r="W5" s="42">
        <f t="shared" ref="W5:W7" si="7">(F5*100+((100-F5)*V5))/100</f>
        <v>-27.912637494402851</v>
      </c>
      <c r="X5" s="42">
        <f>D5-D4</f>
        <v>99</v>
      </c>
      <c r="Y5" s="49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5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2">
        <f t="shared" si="4"/>
        <v>5.2900000000000036</v>
      </c>
      <c r="T6" s="42">
        <f t="shared" si="5"/>
        <v>0.12960000000000088</v>
      </c>
      <c r="U6" s="42">
        <f t="shared" si="6"/>
        <v>7.6050772514156648</v>
      </c>
      <c r="V6" s="42">
        <f>(1-U6/U$4)*100</f>
        <v>33.880066665648769</v>
      </c>
      <c r="W6" s="42">
        <f t="shared" si="7"/>
        <v>42.714031771881693</v>
      </c>
      <c r="X6" s="42">
        <f t="shared" ref="X6:X8" si="9">D6-D5</f>
        <v>164</v>
      </c>
      <c r="Y6" s="49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5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2">
        <f t="shared" si="4"/>
        <v>19.891599999999993</v>
      </c>
      <c r="T7" s="42">
        <f t="shared" si="5"/>
        <v>4.4099999999999984</v>
      </c>
      <c r="U7" s="42">
        <f t="shared" si="6"/>
        <v>10.95216873500404</v>
      </c>
      <c r="V7" s="42">
        <f>(1-U7/U$4)*100</f>
        <v>4.7798407977731934</v>
      </c>
      <c r="W7" s="42">
        <f t="shared" si="7"/>
        <v>20.18446427839384</v>
      </c>
      <c r="X7" s="42">
        <f t="shared" si="9"/>
        <v>398</v>
      </c>
      <c r="Y7" s="49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5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ref="V8:V9" si="12">(1-U9/U$4)*100</f>
        <v>100</v>
      </c>
      <c r="W8" s="42">
        <f t="shared" ref="W8:W9" si="13">(F9*100+((100-F9)*V9))/100</f>
        <v>100</v>
      </c>
      <c r="X8" s="42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12"/>
        <v>100</v>
      </c>
      <c r="W9" s="42">
        <f t="shared" si="13"/>
        <v>0</v>
      </c>
      <c r="X9" s="42"/>
      <c r="AA9" s="6"/>
    </row>
    <row r="10" spans="1:27" ht="16">
      <c r="U10" s="42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X1" zoomScale="140" zoomScaleNormal="45" workbookViewId="0">
      <selection activeCell="AA13" sqref="AA13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190</v>
      </c>
      <c r="B4" t="s">
        <v>191</v>
      </c>
      <c r="C4">
        <v>0</v>
      </c>
      <c r="D4" s="35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2">
        <f>P4*P4</f>
        <v>86.490000000000009</v>
      </c>
      <c r="T4" s="42">
        <f>Q4*Q4</f>
        <v>68.890000000000015</v>
      </c>
      <c r="U4" s="42">
        <f>SQRT(R4+S4+T4)</f>
        <v>13.262763663731628</v>
      </c>
      <c r="Y4" s="48"/>
      <c r="AA4" s="6"/>
    </row>
    <row r="5" spans="1:27" ht="16">
      <c r="A5" t="s">
        <v>143</v>
      </c>
      <c r="C5">
        <v>1</v>
      </c>
      <c r="D5" s="35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2">
        <f t="shared" ref="S5:S43" si="4">P5*P5</f>
        <v>0</v>
      </c>
      <c r="T5" s="42">
        <f t="shared" ref="T5:T43" si="5">Q5*Q5</f>
        <v>0</v>
      </c>
      <c r="U5" s="42">
        <f t="shared" ref="U5:U43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33</v>
      </c>
      <c r="Y5" s="49"/>
      <c r="AA5" s="6"/>
    </row>
    <row r="6" spans="1:27" ht="16">
      <c r="A6" t="s">
        <v>190</v>
      </c>
      <c r="B6" t="s">
        <v>191</v>
      </c>
      <c r="C6">
        <v>2</v>
      </c>
      <c r="D6" s="35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2">
        <f t="shared" si="4"/>
        <v>40.068899999999999</v>
      </c>
      <c r="T6" s="42">
        <f t="shared" si="5"/>
        <v>32.376099999999994</v>
      </c>
      <c r="U6" s="42">
        <f t="shared" si="6"/>
        <v>8.7643083012865315</v>
      </c>
      <c r="V6" s="42">
        <f t="shared" ref="V6:V43" si="8">(1-U6/U$4)*100</f>
        <v>33.917933520496781</v>
      </c>
      <c r="W6" s="42">
        <f t="shared" ref="W6:W43" si="9">(F6*100+((100-F6)*V6))/100</f>
        <v>40.681207210577739</v>
      </c>
      <c r="X6" s="42">
        <f t="shared" ref="X6:X43" si="10">D6-D5</f>
        <v>35</v>
      </c>
      <c r="Y6" s="51"/>
      <c r="AA6" s="6"/>
    </row>
    <row r="7" spans="1:27" ht="16">
      <c r="A7" t="s">
        <v>143</v>
      </c>
      <c r="C7">
        <v>3</v>
      </c>
      <c r="D7" s="35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128</v>
      </c>
      <c r="Y7" s="49"/>
      <c r="AA7" s="6"/>
    </row>
    <row r="8" spans="1:27" ht="16">
      <c r="A8" t="s">
        <v>143</v>
      </c>
      <c r="C8">
        <v>4</v>
      </c>
      <c r="D8" s="35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32</v>
      </c>
      <c r="Y8" s="49"/>
      <c r="AA8" s="6"/>
    </row>
    <row r="9" spans="1:27" ht="16">
      <c r="A9" t="s">
        <v>143</v>
      </c>
      <c r="C9">
        <v>5</v>
      </c>
      <c r="D9" s="35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66</v>
      </c>
      <c r="Y9" s="49"/>
      <c r="AA9" s="6"/>
    </row>
    <row r="10" spans="1:27" ht="16">
      <c r="A10" t="s">
        <v>143</v>
      </c>
      <c r="C10">
        <v>6</v>
      </c>
      <c r="D10" s="35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9"/>
      <c r="AA10" s="6"/>
    </row>
    <row r="11" spans="1:27" ht="16">
      <c r="A11" t="s">
        <v>190</v>
      </c>
      <c r="B11" t="s">
        <v>191</v>
      </c>
      <c r="C11">
        <v>7</v>
      </c>
      <c r="D11" s="35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2">
        <f t="shared" si="4"/>
        <v>64.320400000000021</v>
      </c>
      <c r="T11" s="42">
        <f t="shared" si="5"/>
        <v>16.6464</v>
      </c>
      <c r="U11" s="42">
        <f t="shared" si="6"/>
        <v>9.0524527063111471</v>
      </c>
      <c r="V11" s="42">
        <f t="shared" si="8"/>
        <v>31.745351603708382</v>
      </c>
      <c r="W11" s="42">
        <f t="shared" si="9"/>
        <v>50.780921897124536</v>
      </c>
      <c r="X11" s="42">
        <f>D11-D10</f>
        <v>98</v>
      </c>
      <c r="Y11" s="49"/>
      <c r="AA11" s="6"/>
    </row>
    <row r="12" spans="1:27" ht="16">
      <c r="A12" t="s">
        <v>190</v>
      </c>
      <c r="B12" t="s">
        <v>191</v>
      </c>
      <c r="C12">
        <v>8</v>
      </c>
      <c r="D12" s="35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2">
        <f t="shared" si="4"/>
        <v>58.064399999999985</v>
      </c>
      <c r="T12" s="42">
        <f t="shared" si="5"/>
        <v>20.702500000000008</v>
      </c>
      <c r="U12" s="42">
        <f t="shared" si="6"/>
        <v>8.8768969803642523</v>
      </c>
      <c r="V12" s="42">
        <f t="shared" si="8"/>
        <v>33.069025389941707</v>
      </c>
      <c r="W12" s="42">
        <f t="shared" si="9"/>
        <v>54.363586256436484</v>
      </c>
      <c r="X12" s="42">
        <f t="shared" si="10"/>
        <v>126</v>
      </c>
      <c r="Y12" s="49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5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2">
        <f t="shared" si="4"/>
        <v>51.265599999999999</v>
      </c>
      <c r="T13" s="42">
        <f t="shared" si="5"/>
        <v>28.836900000000011</v>
      </c>
      <c r="U13" s="42">
        <f t="shared" si="6"/>
        <v>9.0497569028123639</v>
      </c>
      <c r="V13" s="42">
        <f t="shared" si="8"/>
        <v>31.765677710447015</v>
      </c>
      <c r="W13" s="42">
        <f t="shared" si="9"/>
        <v>56.586853161432188</v>
      </c>
      <c r="X13" s="42">
        <f t="shared" si="10"/>
        <v>63</v>
      </c>
      <c r="Y13" s="49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5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63</v>
      </c>
      <c r="Y14" s="49"/>
      <c r="AA14" s="6"/>
    </row>
    <row r="15" spans="1:27" ht="16">
      <c r="A15" t="s">
        <v>143</v>
      </c>
      <c r="C15">
        <v>11</v>
      </c>
      <c r="D15" s="35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35</v>
      </c>
      <c r="Y15" s="49"/>
      <c r="AA15" s="6"/>
    </row>
    <row r="16" spans="1:27" ht="16">
      <c r="A16" t="s">
        <v>143</v>
      </c>
      <c r="C16">
        <v>12</v>
      </c>
      <c r="D16" s="35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83</v>
      </c>
      <c r="Y16" s="49"/>
      <c r="AA16" s="6"/>
    </row>
    <row r="17" spans="1:27" ht="16">
      <c r="A17" t="s">
        <v>143</v>
      </c>
      <c r="C17">
        <v>13</v>
      </c>
      <c r="D17" s="35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133</v>
      </c>
      <c r="Y17" s="49"/>
      <c r="AA17" s="6"/>
    </row>
    <row r="18" spans="1:27" ht="16">
      <c r="A18" t="s">
        <v>143</v>
      </c>
      <c r="C18">
        <v>14</v>
      </c>
      <c r="D18" s="35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29</v>
      </c>
      <c r="Y18" s="49"/>
      <c r="AA18" s="6"/>
    </row>
    <row r="19" spans="1:27" ht="16">
      <c r="A19" t="s">
        <v>190</v>
      </c>
      <c r="B19" t="s">
        <v>191</v>
      </c>
      <c r="C19">
        <v>15</v>
      </c>
      <c r="D19" s="35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2">
        <f t="shared" si="4"/>
        <v>38.688400000000009</v>
      </c>
      <c r="T19" s="42">
        <f t="shared" si="5"/>
        <v>13.912900000000004</v>
      </c>
      <c r="U19" s="42">
        <f t="shared" si="6"/>
        <v>8.4881917980215302</v>
      </c>
      <c r="V19" s="42">
        <f t="shared" si="8"/>
        <v>35.999826180772928</v>
      </c>
      <c r="W19" s="42">
        <f t="shared" si="9"/>
        <v>64.462990482770536</v>
      </c>
      <c r="X19" s="42">
        <f t="shared" si="10"/>
        <v>83</v>
      </c>
      <c r="Y19" s="49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-60</v>
      </c>
    </row>
    <row r="25" spans="1:27" ht="16">
      <c r="A25" t="s">
        <v>143</v>
      </c>
      <c r="C25">
        <v>21</v>
      </c>
      <c r="D25" s="39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  <row r="29" spans="1:27" ht="16">
      <c r="A29" t="s">
        <v>143</v>
      </c>
      <c r="C29">
        <v>25</v>
      </c>
      <c r="D29" s="39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28</v>
      </c>
      <c r="D32" s="39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30</v>
      </c>
      <c r="D34" s="39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31</v>
      </c>
      <c r="D35" s="39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>
        <f t="shared" si="10"/>
        <v>62</v>
      </c>
    </row>
    <row r="36" spans="1:24" ht="16">
      <c r="A36" t="s">
        <v>143</v>
      </c>
      <c r="C36">
        <v>32</v>
      </c>
      <c r="D36" s="39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2">
        <f t="shared" si="4"/>
        <v>0</v>
      </c>
      <c r="T39" s="42">
        <f t="shared" si="5"/>
        <v>0</v>
      </c>
      <c r="U39" s="42">
        <f t="shared" si="6"/>
        <v>0</v>
      </c>
      <c r="V39" s="42">
        <f t="shared" si="8"/>
        <v>100</v>
      </c>
      <c r="W39" s="42">
        <f t="shared" si="9"/>
        <v>100</v>
      </c>
      <c r="X39" s="42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2">
        <f t="shared" si="4"/>
        <v>0</v>
      </c>
      <c r="T40" s="42">
        <f t="shared" si="5"/>
        <v>0</v>
      </c>
      <c r="U40" s="42">
        <f t="shared" si="6"/>
        <v>0</v>
      </c>
      <c r="V40" s="42">
        <f t="shared" si="8"/>
        <v>100</v>
      </c>
      <c r="W40" s="42">
        <f t="shared" si="9"/>
        <v>100</v>
      </c>
      <c r="X40" s="42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2">
        <f t="shared" si="4"/>
        <v>0</v>
      </c>
      <c r="T41" s="42">
        <f t="shared" si="5"/>
        <v>0</v>
      </c>
      <c r="U41" s="42">
        <f t="shared" si="6"/>
        <v>0</v>
      </c>
      <c r="V41" s="42">
        <f t="shared" si="8"/>
        <v>100</v>
      </c>
      <c r="W41" s="42">
        <f t="shared" si="9"/>
        <v>100</v>
      </c>
      <c r="X41" s="42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2">
        <f t="shared" si="4"/>
        <v>0</v>
      </c>
      <c r="T42" s="42">
        <f t="shared" si="5"/>
        <v>0</v>
      </c>
      <c r="U42" s="42">
        <f t="shared" si="6"/>
        <v>0</v>
      </c>
      <c r="V42" s="42">
        <f t="shared" si="8"/>
        <v>100</v>
      </c>
      <c r="W42" s="42">
        <f t="shared" si="9"/>
        <v>100</v>
      </c>
      <c r="X42" s="42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2">
        <f t="shared" si="4"/>
        <v>0</v>
      </c>
      <c r="T43" s="42">
        <f t="shared" si="5"/>
        <v>0</v>
      </c>
      <c r="U43" s="42">
        <f t="shared" si="6"/>
        <v>0</v>
      </c>
      <c r="V43" s="42">
        <f t="shared" si="8"/>
        <v>100</v>
      </c>
      <c r="W43" s="42">
        <f t="shared" si="9"/>
        <v>100</v>
      </c>
      <c r="X43" s="42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zoomScale="114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133</v>
      </c>
      <c r="B4" t="s">
        <v>192</v>
      </c>
      <c r="C4">
        <v>0</v>
      </c>
      <c r="D4" s="35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2">
        <f>P4*P4</f>
        <v>11.902500000000007</v>
      </c>
      <c r="T4" s="42">
        <f>Q4*Q4</f>
        <v>125.43999999999998</v>
      </c>
      <c r="U4" s="42">
        <f>SQRT(R4+S4+T4)</f>
        <v>22.128158531608548</v>
      </c>
      <c r="Y4" s="48"/>
      <c r="AA4" s="6"/>
    </row>
    <row r="5" spans="1:27" ht="16">
      <c r="A5" t="s">
        <v>143</v>
      </c>
      <c r="C5">
        <v>1</v>
      </c>
      <c r="D5" s="35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2">
        <f t="shared" ref="S5:S24" si="4">P5*P5</f>
        <v>0</v>
      </c>
      <c r="T5" s="42">
        <f t="shared" ref="T5:T24" si="5">Q5*Q5</f>
        <v>0</v>
      </c>
      <c r="U5" s="42">
        <f t="shared" ref="U5:U24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36</v>
      </c>
      <c r="Y5" s="49"/>
      <c r="AA5" s="6"/>
    </row>
    <row r="6" spans="1:27" ht="16">
      <c r="A6" t="s">
        <v>133</v>
      </c>
      <c r="B6" t="s">
        <v>192</v>
      </c>
      <c r="C6">
        <v>2</v>
      </c>
      <c r="D6" s="35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2">
        <f t="shared" si="4"/>
        <v>17.056900000000006</v>
      </c>
      <c r="T6" s="42">
        <f t="shared" si="5"/>
        <v>81.540900000000022</v>
      </c>
      <c r="U6" s="42">
        <f t="shared" si="6"/>
        <v>13.287840306084361</v>
      </c>
      <c r="V6" s="42">
        <f t="shared" ref="V6:V24" si="7">(1-U6/U$4)*100</f>
        <v>39.950537288931663</v>
      </c>
      <c r="W6" s="42">
        <f t="shared" ref="W6:W24" si="8">(F6*100+((100-F6)*V6))/100</f>
        <v>44.374965106546014</v>
      </c>
      <c r="X6" s="42">
        <f t="shared" ref="X6:X24" si="9">D6-D5</f>
        <v>28</v>
      </c>
      <c r="Y6" s="49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si="9"/>
        <v>#VALUE!</v>
      </c>
      <c r="AA11" s="6"/>
    </row>
    <row r="12" spans="1:27" ht="16">
      <c r="A12" t="s">
        <v>143</v>
      </c>
      <c r="C12">
        <v>8</v>
      </c>
      <c r="D12" s="39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s="39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s="39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>
        <f t="shared" si="9"/>
        <v>-91</v>
      </c>
      <c r="AA17" s="6"/>
    </row>
    <row r="18" spans="1:27" ht="16">
      <c r="A18" t="s">
        <v>143</v>
      </c>
      <c r="C18">
        <v>14</v>
      </c>
      <c r="D18" s="39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>
        <f t="shared" si="9"/>
        <v>-30</v>
      </c>
      <c r="AA18" s="6"/>
    </row>
    <row r="19" spans="1:27" ht="16">
      <c r="A19" t="s">
        <v>143</v>
      </c>
      <c r="C19">
        <v>15</v>
      </c>
      <c r="D19" s="39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7"/>
        <v>100</v>
      </c>
      <c r="W19" s="42">
        <f t="shared" si="8"/>
        <v>100</v>
      </c>
      <c r="X19" s="42">
        <f t="shared" si="9"/>
        <v>-115</v>
      </c>
    </row>
    <row r="20" spans="1:27" ht="16">
      <c r="A20" t="s">
        <v>143</v>
      </c>
      <c r="C20">
        <v>16</v>
      </c>
      <c r="D20" s="39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7"/>
        <v>100</v>
      </c>
      <c r="W20" s="42">
        <f t="shared" si="8"/>
        <v>100</v>
      </c>
      <c r="X20" s="42">
        <f t="shared" si="9"/>
        <v>123</v>
      </c>
    </row>
    <row r="21" spans="1:27" ht="16">
      <c r="A21" t="s">
        <v>143</v>
      </c>
      <c r="C21">
        <v>17</v>
      </c>
      <c r="D21" s="39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7"/>
        <v>100</v>
      </c>
      <c r="W21" s="42">
        <f t="shared" si="8"/>
        <v>100</v>
      </c>
      <c r="X21" s="42">
        <f t="shared" si="9"/>
        <v>154</v>
      </c>
    </row>
    <row r="22" spans="1:27" ht="16">
      <c r="A22" t="s">
        <v>143</v>
      </c>
      <c r="C22">
        <v>18</v>
      </c>
      <c r="D22" s="39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7"/>
        <v>100</v>
      </c>
      <c r="W22" s="42">
        <f t="shared" si="8"/>
        <v>100</v>
      </c>
      <c r="X22" s="42">
        <f t="shared" si="9"/>
        <v>263</v>
      </c>
    </row>
    <row r="23" spans="1:27" ht="16">
      <c r="A23" t="s">
        <v>143</v>
      </c>
      <c r="C23">
        <v>19</v>
      </c>
      <c r="D23" s="39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7"/>
        <v>100</v>
      </c>
      <c r="W23" s="42">
        <f t="shared" si="8"/>
        <v>100</v>
      </c>
      <c r="X23" s="42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7"/>
        <v>100</v>
      </c>
      <c r="W24" s="42">
        <f t="shared" si="8"/>
        <v>100</v>
      </c>
      <c r="X24" s="42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zoomScale="140" zoomScaleNormal="140" workbookViewId="0">
      <selection activeCell="W16" sqref="W16:W20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61</v>
      </c>
      <c r="B4" t="s">
        <v>268</v>
      </c>
      <c r="C4">
        <v>0</v>
      </c>
      <c r="D4" s="35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2">
        <f>P4*P4</f>
        <v>92.352099999999993</v>
      </c>
      <c r="T4" s="42">
        <f>Q4*Q4</f>
        <v>63.840100000000007</v>
      </c>
      <c r="U4" s="42">
        <f>SQRT(R4+S4+T4)</f>
        <v>13.008624062520987</v>
      </c>
      <c r="Y4" s="48"/>
      <c r="AA4" s="6"/>
    </row>
    <row r="5" spans="1:27" ht="16">
      <c r="A5" t="s">
        <v>143</v>
      </c>
      <c r="C5">
        <v>1</v>
      </c>
      <c r="D5" s="35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2">
        <f t="shared" ref="S5:S38" si="4">P5*P5</f>
        <v>0</v>
      </c>
      <c r="T5" s="42">
        <f t="shared" ref="T5:T38" si="5">Q5*Q5</f>
        <v>0</v>
      </c>
      <c r="U5" s="42">
        <f t="shared" ref="U5:U3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168</v>
      </c>
      <c r="Y5" s="49"/>
      <c r="AA5" s="6"/>
    </row>
    <row r="6" spans="1:27" ht="16">
      <c r="A6" t="s">
        <v>143</v>
      </c>
      <c r="C6">
        <v>2</v>
      </c>
      <c r="D6" s="35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38" si="8">(1-U6/U$4)*100</f>
        <v>100</v>
      </c>
      <c r="W6" s="42">
        <f t="shared" ref="W6:W38" si="9">(F6*100+((100-F6)*V6))/100</f>
        <v>100</v>
      </c>
      <c r="X6" s="42">
        <f t="shared" ref="X6:X38" si="10">D6-D5</f>
        <v>35</v>
      </c>
      <c r="Y6" s="49"/>
      <c r="AA6" s="6"/>
    </row>
    <row r="7" spans="1:27" ht="16">
      <c r="A7" t="s">
        <v>143</v>
      </c>
      <c r="C7">
        <v>3</v>
      </c>
      <c r="D7" s="35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29</v>
      </c>
      <c r="Y7" s="49"/>
      <c r="AA7" s="6"/>
    </row>
    <row r="8" spans="1:27" ht="16">
      <c r="A8" t="s">
        <v>143</v>
      </c>
      <c r="C8">
        <v>4</v>
      </c>
      <c r="D8" s="35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8"/>
        <v>100</v>
      </c>
      <c r="W8" s="42">
        <f t="shared" si="9"/>
        <v>100</v>
      </c>
      <c r="X8" s="42">
        <f t="shared" si="10"/>
        <v>34</v>
      </c>
      <c r="Y8" s="49"/>
      <c r="AA8" s="6"/>
    </row>
    <row r="9" spans="1:27" ht="16">
      <c r="A9" t="s">
        <v>143</v>
      </c>
      <c r="C9">
        <v>5</v>
      </c>
      <c r="D9" s="35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8"/>
        <v>100</v>
      </c>
      <c r="W9" s="42">
        <f t="shared" si="9"/>
        <v>100</v>
      </c>
      <c r="X9" s="42">
        <f t="shared" si="10"/>
        <v>29</v>
      </c>
      <c r="Y9" s="49"/>
      <c r="AA9" s="6"/>
    </row>
    <row r="10" spans="1:27" ht="16">
      <c r="A10" t="s">
        <v>143</v>
      </c>
      <c r="C10">
        <v>6</v>
      </c>
      <c r="D10" s="35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8"/>
        <v>100</v>
      </c>
      <c r="W10" s="42">
        <f t="shared" si="9"/>
        <v>100</v>
      </c>
      <c r="X10" s="42">
        <f t="shared" si="10"/>
        <v>28</v>
      </c>
      <c r="Y10" s="49"/>
      <c r="AA10" s="6"/>
    </row>
    <row r="11" spans="1:27" ht="16">
      <c r="A11" t="s">
        <v>143</v>
      </c>
      <c r="C11">
        <v>7</v>
      </c>
      <c r="D11" s="35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8"/>
        <v>100</v>
      </c>
      <c r="W11" s="42">
        <f t="shared" si="9"/>
        <v>100</v>
      </c>
      <c r="X11" s="42">
        <f t="shared" si="10"/>
        <v>28</v>
      </c>
      <c r="Y11" s="49"/>
      <c r="AA11" s="6"/>
    </row>
    <row r="12" spans="1:27" ht="16">
      <c r="A12" t="s">
        <v>61</v>
      </c>
      <c r="B12" t="s">
        <v>268</v>
      </c>
      <c r="C12">
        <v>8</v>
      </c>
      <c r="D12" s="35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2">
        <f t="shared" si="4"/>
        <v>69.388900000000035</v>
      </c>
      <c r="T12" s="42">
        <f t="shared" si="5"/>
        <v>4.5368999999999957</v>
      </c>
      <c r="U12" s="42">
        <f t="shared" si="6"/>
        <v>8.7762976248529778</v>
      </c>
      <c r="V12" s="42">
        <f t="shared" si="8"/>
        <v>32.534773987832587</v>
      </c>
      <c r="W12" s="42">
        <f t="shared" si="9"/>
        <v>52.01982855675913</v>
      </c>
      <c r="X12" s="42">
        <f t="shared" si="10"/>
        <v>28</v>
      </c>
      <c r="Y12" s="49"/>
      <c r="AA12" s="6"/>
    </row>
    <row r="13" spans="1:27" ht="16">
      <c r="A13" t="s">
        <v>143</v>
      </c>
      <c r="C13">
        <v>9</v>
      </c>
      <c r="D13" s="35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132</v>
      </c>
      <c r="Y13" s="49"/>
      <c r="AA13" s="6"/>
    </row>
    <row r="14" spans="1:27" ht="16">
      <c r="A14" t="s">
        <v>61</v>
      </c>
      <c r="B14" t="s">
        <v>268</v>
      </c>
      <c r="C14">
        <v>10</v>
      </c>
      <c r="D14" s="35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2">
        <f t="shared" si="4"/>
        <v>71.064899999999994</v>
      </c>
      <c r="T14" s="42">
        <f t="shared" si="5"/>
        <v>23.912100000000006</v>
      </c>
      <c r="U14" s="42">
        <f t="shared" si="6"/>
        <v>10.721842192459279</v>
      </c>
      <c r="V14" s="42">
        <f t="shared" si="8"/>
        <v>17.578968068192012</v>
      </c>
      <c r="W14" s="42">
        <f t="shared" si="9"/>
        <v>58.008192654560418</v>
      </c>
      <c r="X14" s="42">
        <f t="shared" si="10"/>
        <v>28</v>
      </c>
      <c r="Y14" s="49"/>
      <c r="AA14" s="6"/>
    </row>
    <row r="15" spans="1:27" ht="16">
      <c r="A15" t="s">
        <v>143</v>
      </c>
      <c r="C15">
        <v>11</v>
      </c>
      <c r="D15" s="35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>
        <f t="shared" si="10"/>
        <v>70</v>
      </c>
      <c r="Y15" s="49"/>
      <c r="AA15" s="6"/>
    </row>
    <row r="16" spans="1:27" ht="16">
      <c r="A16" t="s">
        <v>61</v>
      </c>
      <c r="B16" t="s">
        <v>268</v>
      </c>
      <c r="C16">
        <v>12</v>
      </c>
      <c r="D16" s="35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2">
        <f t="shared" si="4"/>
        <v>64.802500000000009</v>
      </c>
      <c r="T16" s="42">
        <f t="shared" si="5"/>
        <v>15.288100000000002</v>
      </c>
      <c r="U16" s="42">
        <f t="shared" si="6"/>
        <v>10.15532372699167</v>
      </c>
      <c r="V16" s="42">
        <f t="shared" si="8"/>
        <v>21.933913393269101</v>
      </c>
      <c r="W16" s="42">
        <f t="shared" si="9"/>
        <v>63.200799215310468</v>
      </c>
      <c r="X16" s="42">
        <f t="shared" si="10"/>
        <v>54</v>
      </c>
      <c r="Y16" s="49"/>
      <c r="AA16" s="6"/>
    </row>
    <row r="17" spans="1:27" ht="16">
      <c r="A17" t="s">
        <v>61</v>
      </c>
      <c r="B17" t="s">
        <v>268</v>
      </c>
      <c r="C17">
        <v>13</v>
      </c>
      <c r="D17" s="35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2">
        <f t="shared" si="4"/>
        <v>37.088099999999997</v>
      </c>
      <c r="T17" s="42">
        <f t="shared" si="5"/>
        <v>9.4249000000000009</v>
      </c>
      <c r="U17" s="42">
        <f t="shared" si="6"/>
        <v>8.2940581140958969</v>
      </c>
      <c r="V17" s="42">
        <f t="shared" si="8"/>
        <v>36.241849451304972</v>
      </c>
      <c r="W17" s="42">
        <f t="shared" si="9"/>
        <v>70.578970425702565</v>
      </c>
      <c r="X17" s="42">
        <f t="shared" si="10"/>
        <v>37</v>
      </c>
      <c r="Y17" s="49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5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2">
        <f t="shared" si="4"/>
        <v>124.76889999999996</v>
      </c>
      <c r="T18" s="42">
        <f t="shared" si="5"/>
        <v>10.368399999999992</v>
      </c>
      <c r="U18" s="42">
        <f t="shared" si="6"/>
        <v>11.751412681035413</v>
      </c>
      <c r="V18" s="42">
        <f t="shared" si="8"/>
        <v>9.6644454897248711</v>
      </c>
      <c r="W18" s="42">
        <f t="shared" si="9"/>
        <v>60.675065865018205</v>
      </c>
      <c r="X18" s="42">
        <f t="shared" si="10"/>
        <v>16</v>
      </c>
      <c r="Y18" s="49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5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2">
        <f t="shared" si="4"/>
        <v>56.851599999999991</v>
      </c>
      <c r="T19" s="42">
        <f t="shared" si="5"/>
        <v>45.02409999999999</v>
      </c>
      <c r="U19" s="42">
        <f t="shared" si="6"/>
        <v>10.549909952222338</v>
      </c>
      <c r="V19" s="42">
        <f t="shared" si="8"/>
        <v>18.900646974513048</v>
      </c>
      <c r="W19" s="42">
        <f t="shared" si="9"/>
        <v>65.45926659493</v>
      </c>
      <c r="X19" s="42">
        <f t="shared" si="10"/>
        <v>8</v>
      </c>
      <c r="Y19" s="49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5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2">
        <f t="shared" si="4"/>
        <v>41.473600000000019</v>
      </c>
      <c r="T20" s="42">
        <f t="shared" si="5"/>
        <v>6.8121000000000063</v>
      </c>
      <c r="U20" s="42">
        <f t="shared" si="6"/>
        <v>7.7985447360389015</v>
      </c>
      <c r="V20" s="42">
        <f t="shared" si="8"/>
        <v>40.05096389473497</v>
      </c>
      <c r="W20" s="42">
        <f t="shared" si="9"/>
        <v>77.086357874022553</v>
      </c>
      <c r="X20" s="42">
        <f t="shared" si="10"/>
        <v>32</v>
      </c>
      <c r="Y20" s="49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5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>
        <f t="shared" si="10"/>
        <v>133</v>
      </c>
      <c r="Y21" s="49"/>
    </row>
    <row r="22" spans="1:27" ht="16">
      <c r="A22" t="s">
        <v>143</v>
      </c>
      <c r="C22">
        <v>16</v>
      </c>
      <c r="D22" s="35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>
        <f t="shared" si="10"/>
        <v>28</v>
      </c>
      <c r="Y22" s="49"/>
    </row>
    <row r="23" spans="1:27" ht="16">
      <c r="A23" t="s">
        <v>61</v>
      </c>
      <c r="B23" t="s">
        <v>268</v>
      </c>
      <c r="C23">
        <v>17</v>
      </c>
      <c r="D23" s="35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2">
        <f t="shared" si="4"/>
        <v>27.772899999999996</v>
      </c>
      <c r="T23" s="42">
        <f t="shared" si="5"/>
        <v>18.576100000000004</v>
      </c>
      <c r="U23" s="42">
        <f t="shared" si="6"/>
        <v>8.783592659043336</v>
      </c>
      <c r="V23" s="42">
        <f t="shared" si="8"/>
        <v>32.478695542062333</v>
      </c>
      <c r="W23" s="42">
        <f t="shared" si="9"/>
        <v>75.415144858136145</v>
      </c>
      <c r="X23" s="42">
        <f t="shared" si="10"/>
        <v>42</v>
      </c>
      <c r="Y23" s="49"/>
    </row>
    <row r="24" spans="1:27" ht="16">
      <c r="A24" t="s">
        <v>143</v>
      </c>
      <c r="C24">
        <v>18</v>
      </c>
      <c r="D24" s="35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>
        <f t="shared" si="10"/>
        <v>56</v>
      </c>
      <c r="Y24" s="49"/>
    </row>
    <row r="25" spans="1:27" ht="16">
      <c r="A25" t="s">
        <v>61</v>
      </c>
      <c r="B25" t="s">
        <v>268</v>
      </c>
      <c r="C25">
        <v>19</v>
      </c>
      <c r="D25" s="35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2">
        <f t="shared" si="4"/>
        <v>51.122500000000002</v>
      </c>
      <c r="T25" s="42">
        <f t="shared" si="5"/>
        <v>27.457600000000003</v>
      </c>
      <c r="U25" s="42">
        <f t="shared" si="6"/>
        <v>9.6251025968557862</v>
      </c>
      <c r="V25" s="42">
        <f t="shared" si="8"/>
        <v>26.009833548910287</v>
      </c>
      <c r="W25" s="42">
        <f t="shared" si="9"/>
        <v>75.552144192276785</v>
      </c>
      <c r="X25" s="42">
        <f t="shared" si="10"/>
        <v>28</v>
      </c>
      <c r="Y25" s="49"/>
    </row>
    <row r="26" spans="1:27" ht="16">
      <c r="A26" t="s">
        <v>143</v>
      </c>
      <c r="C26">
        <v>20</v>
      </c>
      <c r="D26" s="35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>
        <f t="shared" si="10"/>
        <v>735</v>
      </c>
      <c r="Y26" s="49"/>
    </row>
    <row r="27" spans="1:27" ht="16">
      <c r="A27" t="s">
        <v>143</v>
      </c>
      <c r="C27">
        <v>21</v>
      </c>
      <c r="D27" s="35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>
        <f t="shared" si="10"/>
        <v>30</v>
      </c>
      <c r="Y27" s="49"/>
    </row>
    <row r="28" spans="1:27" ht="16">
      <c r="A28" t="s">
        <v>61</v>
      </c>
      <c r="B28" t="s">
        <v>268</v>
      </c>
      <c r="C28">
        <v>22</v>
      </c>
      <c r="D28" s="35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2">
        <f t="shared" si="4"/>
        <v>24.502499999999994</v>
      </c>
      <c r="T28" s="42">
        <f t="shared" si="5"/>
        <v>43.95689999999999</v>
      </c>
      <c r="U28" s="42">
        <f t="shared" si="6"/>
        <v>11.107092328778037</v>
      </c>
      <c r="V28" s="42">
        <f t="shared" si="8"/>
        <v>14.617470107552977</v>
      </c>
      <c r="W28" s="42">
        <f t="shared" si="9"/>
        <v>72.743696220957972</v>
      </c>
      <c r="X28" s="42">
        <f t="shared" si="10"/>
        <v>70</v>
      </c>
      <c r="Y28" s="49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2">
        <f t="shared" si="4"/>
        <v>0</v>
      </c>
      <c r="T29" s="42">
        <f t="shared" si="5"/>
        <v>0</v>
      </c>
      <c r="U29" s="42">
        <f t="shared" si="6"/>
        <v>0</v>
      </c>
      <c r="V29" s="42">
        <f t="shared" si="8"/>
        <v>100</v>
      </c>
      <c r="W29" s="42">
        <f t="shared" si="9"/>
        <v>100</v>
      </c>
      <c r="X29" s="42" t="e">
        <f t="shared" si="10"/>
        <v>#VALUE!</v>
      </c>
    </row>
    <row r="30" spans="1:27" ht="16">
      <c r="A30" t="s">
        <v>143</v>
      </c>
      <c r="C30">
        <v>24</v>
      </c>
      <c r="D30" s="39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2">
        <f t="shared" si="4"/>
        <v>0</v>
      </c>
      <c r="T30" s="42">
        <f t="shared" si="5"/>
        <v>0</v>
      </c>
      <c r="U30" s="42">
        <f t="shared" si="6"/>
        <v>0</v>
      </c>
      <c r="V30" s="42">
        <f t="shared" si="8"/>
        <v>100</v>
      </c>
      <c r="W30" s="42">
        <f t="shared" si="9"/>
        <v>100</v>
      </c>
      <c r="X30" s="42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2">
        <f t="shared" si="4"/>
        <v>0</v>
      </c>
      <c r="T31" s="42">
        <f t="shared" si="5"/>
        <v>0</v>
      </c>
      <c r="U31" s="42">
        <f t="shared" si="6"/>
        <v>0</v>
      </c>
      <c r="V31" s="42">
        <f t="shared" si="8"/>
        <v>100</v>
      </c>
      <c r="W31" s="42">
        <f t="shared" si="9"/>
        <v>100</v>
      </c>
      <c r="X31" s="42" t="e">
        <f t="shared" si="10"/>
        <v>#VALUE!</v>
      </c>
    </row>
    <row r="32" spans="1:27" ht="16">
      <c r="A32" t="s">
        <v>143</v>
      </c>
      <c r="C32">
        <v>26</v>
      </c>
      <c r="D32" s="39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2">
        <f t="shared" si="4"/>
        <v>0</v>
      </c>
      <c r="T32" s="42">
        <f t="shared" si="5"/>
        <v>0</v>
      </c>
      <c r="U32" s="42">
        <f t="shared" si="6"/>
        <v>0</v>
      </c>
      <c r="V32" s="42">
        <f t="shared" si="8"/>
        <v>100</v>
      </c>
      <c r="W32" s="42">
        <f t="shared" si="9"/>
        <v>100</v>
      </c>
      <c r="X32" s="42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2">
        <f t="shared" si="4"/>
        <v>0</v>
      </c>
      <c r="T33" s="42">
        <f t="shared" si="5"/>
        <v>0</v>
      </c>
      <c r="U33" s="42">
        <f t="shared" si="6"/>
        <v>0</v>
      </c>
      <c r="V33" s="42">
        <f t="shared" si="8"/>
        <v>100</v>
      </c>
      <c r="W33" s="42">
        <f t="shared" si="9"/>
        <v>100</v>
      </c>
      <c r="X33" s="42" t="e">
        <f t="shared" si="10"/>
        <v>#VALUE!</v>
      </c>
    </row>
    <row r="34" spans="1:24" ht="16">
      <c r="A34" t="s">
        <v>143</v>
      </c>
      <c r="C34">
        <v>28</v>
      </c>
      <c r="D34" s="39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2">
        <f t="shared" si="4"/>
        <v>0</v>
      </c>
      <c r="T34" s="42">
        <f t="shared" si="5"/>
        <v>0</v>
      </c>
      <c r="U34" s="42">
        <f t="shared" si="6"/>
        <v>0</v>
      </c>
      <c r="V34" s="42">
        <f t="shared" si="8"/>
        <v>100</v>
      </c>
      <c r="W34" s="42">
        <f t="shared" si="9"/>
        <v>100</v>
      </c>
      <c r="X34" s="42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2">
        <f t="shared" si="4"/>
        <v>0</v>
      </c>
      <c r="T35" s="42">
        <f t="shared" si="5"/>
        <v>0</v>
      </c>
      <c r="U35" s="42">
        <f t="shared" si="6"/>
        <v>0</v>
      </c>
      <c r="V35" s="42">
        <f t="shared" si="8"/>
        <v>100</v>
      </c>
      <c r="W35" s="42">
        <f t="shared" si="9"/>
        <v>100</v>
      </c>
      <c r="X35" s="42" t="e">
        <f t="shared" si="10"/>
        <v>#VALUE!</v>
      </c>
    </row>
    <row r="36" spans="1:24" ht="16">
      <c r="A36" t="s">
        <v>143</v>
      </c>
      <c r="C36">
        <v>30</v>
      </c>
      <c r="D36" s="39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2">
        <f t="shared" si="4"/>
        <v>0</v>
      </c>
      <c r="T36" s="42">
        <f t="shared" si="5"/>
        <v>0</v>
      </c>
      <c r="U36" s="42">
        <f t="shared" si="6"/>
        <v>0</v>
      </c>
      <c r="V36" s="42">
        <f t="shared" si="8"/>
        <v>100</v>
      </c>
      <c r="W36" s="42">
        <f t="shared" si="9"/>
        <v>100</v>
      </c>
      <c r="X36" s="42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2">
        <f t="shared" si="4"/>
        <v>0</v>
      </c>
      <c r="T37" s="42">
        <f t="shared" si="5"/>
        <v>0</v>
      </c>
      <c r="U37" s="42">
        <f t="shared" si="6"/>
        <v>0</v>
      </c>
      <c r="V37" s="42">
        <f t="shared" si="8"/>
        <v>100</v>
      </c>
      <c r="W37" s="42">
        <f t="shared" si="9"/>
        <v>100</v>
      </c>
      <c r="X37" s="42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2">
        <f t="shared" si="4"/>
        <v>0</v>
      </c>
      <c r="T38" s="42">
        <f t="shared" si="5"/>
        <v>0</v>
      </c>
      <c r="U38" s="42">
        <f t="shared" si="6"/>
        <v>0</v>
      </c>
      <c r="V38" s="42">
        <f t="shared" si="8"/>
        <v>100</v>
      </c>
      <c r="W38" s="42">
        <f t="shared" si="9"/>
        <v>100</v>
      </c>
      <c r="X38" s="42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zoomScale="150" zoomScaleNormal="150" workbookViewId="0">
      <selection activeCell="W5" sqref="W5:W12"/>
    </sheetView>
  </sheetViews>
  <sheetFormatPr baseColWidth="10" defaultColWidth="10.6640625" defaultRowHeight="15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193</v>
      </c>
      <c r="B4" t="s">
        <v>194</v>
      </c>
      <c r="C4">
        <v>0</v>
      </c>
      <c r="D4" s="35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2">
        <f>P4*P4</f>
        <v>9.9224999999999905</v>
      </c>
      <c r="T4" s="42">
        <f>Q4*Q4</f>
        <v>55.204899999999995</v>
      </c>
      <c r="U4" s="42">
        <f>SQRT(R4+S4+T4)</f>
        <v>9.7101699264225019</v>
      </c>
      <c r="Y4" s="48"/>
      <c r="AA4" s="6"/>
    </row>
    <row r="5" spans="1:27" ht="16">
      <c r="A5" t="s">
        <v>193</v>
      </c>
      <c r="B5" t="s">
        <v>194</v>
      </c>
      <c r="C5">
        <v>1</v>
      </c>
      <c r="D5" s="35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2">
        <f t="shared" ref="S5:S18" si="4">P5*P5</f>
        <v>4.3264000000000076</v>
      </c>
      <c r="T5" s="42">
        <f t="shared" ref="T5:T18" si="5">Q5*Q5</f>
        <v>61.308899999999973</v>
      </c>
      <c r="U5" s="42">
        <f t="shared" ref="U5:U18" si="6">SQRT(R5+S5+T5)</f>
        <v>10.818696779187404</v>
      </c>
      <c r="V5" s="42">
        <f>(1-U5/U$4)*100</f>
        <v>-11.416142674789565</v>
      </c>
      <c r="W5" s="42">
        <f>(F5*100+((100-F5)*V5))/100</f>
        <v>-5.5869878277654967</v>
      </c>
      <c r="X5" s="42">
        <f>D5-D4</f>
        <v>28</v>
      </c>
      <c r="Y5" s="49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5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2">
        <f t="shared" si="4"/>
        <v>4.2025000000000032</v>
      </c>
      <c r="T6" s="42">
        <f t="shared" si="5"/>
        <v>10.368399999999992</v>
      </c>
      <c r="U6" s="42">
        <f t="shared" si="6"/>
        <v>5.885686026284449</v>
      </c>
      <c r="V6" s="42">
        <f t="shared" ref="V6:V18" si="8">(1-U6/U$4)*100</f>
        <v>39.386374585795735</v>
      </c>
      <c r="W6" s="42">
        <f t="shared" ref="W6:W18" si="9">(F6*100+((100-F6)*V6))/100</f>
        <v>45.230642079376103</v>
      </c>
      <c r="X6" s="42">
        <f t="shared" ref="X6:X18" si="10">D6-D5</f>
        <v>25</v>
      </c>
      <c r="Y6" s="49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5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2">
        <f t="shared" si="4"/>
        <v>0.80999999999999739</v>
      </c>
      <c r="T7" s="42">
        <f t="shared" si="5"/>
        <v>18.922499999999996</v>
      </c>
      <c r="U7" s="42">
        <f t="shared" si="6"/>
        <v>4.4509437201564337</v>
      </c>
      <c r="V7" s="42">
        <f t="shared" si="8"/>
        <v>54.162040892354547</v>
      </c>
      <c r="W7" s="42">
        <f t="shared" si="9"/>
        <v>60.131610452140976</v>
      </c>
      <c r="X7" s="42">
        <f t="shared" si="10"/>
        <v>28</v>
      </c>
      <c r="Y7" s="49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5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2">
        <f t="shared" si="4"/>
        <v>0.70559999999999978</v>
      </c>
      <c r="T8" s="42">
        <f t="shared" si="5"/>
        <v>48.302499999999988</v>
      </c>
      <c r="U8" s="42">
        <f t="shared" si="6"/>
        <v>7.6972787399184117</v>
      </c>
      <c r="V8" s="42">
        <f t="shared" si="8"/>
        <v>20.729721536868052</v>
      </c>
      <c r="W8" s="42">
        <f t="shared" si="9"/>
        <v>44.93920473554472</v>
      </c>
      <c r="X8" s="42">
        <f t="shared" si="10"/>
        <v>36</v>
      </c>
      <c r="Y8" s="49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5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2">
        <f t="shared" si="4"/>
        <v>1.416100000000003</v>
      </c>
      <c r="T9" s="42">
        <f t="shared" si="5"/>
        <v>67.240000000000023</v>
      </c>
      <c r="U9" s="42">
        <f t="shared" si="6"/>
        <v>8.2899758745125443</v>
      </c>
      <c r="V9" s="42">
        <f t="shared" si="8"/>
        <v>14.62584138765115</v>
      </c>
      <c r="W9" s="42">
        <f t="shared" si="9"/>
        <v>44.40364428876115</v>
      </c>
      <c r="X9" s="42">
        <f t="shared" si="10"/>
        <v>86</v>
      </c>
      <c r="Y9" s="49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5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2">
        <f t="shared" si="4"/>
        <v>0.88360000000000238</v>
      </c>
      <c r="T10" s="42">
        <f t="shared" si="5"/>
        <v>63.680399999999977</v>
      </c>
      <c r="U10" s="42">
        <f t="shared" si="6"/>
        <v>8.0800061881164407</v>
      </c>
      <c r="V10" s="42">
        <f t="shared" si="8"/>
        <v>16.788210202894561</v>
      </c>
      <c r="W10" s="42">
        <f t="shared" si="9"/>
        <v>56.801550524308865</v>
      </c>
      <c r="X10" s="42">
        <f t="shared" si="10"/>
        <v>33</v>
      </c>
      <c r="Y10" s="49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5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2">
        <f t="shared" si="4"/>
        <v>0.10889999999999887</v>
      </c>
      <c r="T11" s="42">
        <f t="shared" si="5"/>
        <v>73.102499999999978</v>
      </c>
      <c r="U11" s="42">
        <f t="shared" si="6"/>
        <v>8.5648000560433388</v>
      </c>
      <c r="V11" s="42">
        <f t="shared" si="8"/>
        <v>11.795569789798199</v>
      </c>
      <c r="W11" s="42">
        <f t="shared" si="9"/>
        <v>55.656869705536202</v>
      </c>
      <c r="X11" s="42">
        <f t="shared" si="10"/>
        <v>97</v>
      </c>
      <c r="Y11" s="49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5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2">
        <f t="shared" si="4"/>
        <v>0.75690000000000168</v>
      </c>
      <c r="T12" s="42">
        <f t="shared" si="5"/>
        <v>79.56640000000003</v>
      </c>
      <c r="U12" s="42">
        <f t="shared" si="6"/>
        <v>9.5962596880242899</v>
      </c>
      <c r="V12" s="42">
        <f t="shared" si="8"/>
        <v>1.1731024200539397</v>
      </c>
      <c r="W12" s="42">
        <f t="shared" si="9"/>
        <v>50.787370488517361</v>
      </c>
      <c r="X12" s="42">
        <f t="shared" si="10"/>
        <v>45</v>
      </c>
      <c r="Y12" s="49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39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8"/>
        <v>100</v>
      </c>
      <c r="W13" s="42">
        <f t="shared" si="9"/>
        <v>100</v>
      </c>
      <c r="X13" s="42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8"/>
        <v>100</v>
      </c>
      <c r="W15" s="42">
        <f t="shared" si="9"/>
        <v>100</v>
      </c>
      <c r="X15" s="42" t="e">
        <f t="shared" si="10"/>
        <v>#VALUE!</v>
      </c>
      <c r="AA15" s="6"/>
    </row>
    <row r="16" spans="1:27" ht="16">
      <c r="A16" t="s">
        <v>143</v>
      </c>
      <c r="C16">
        <v>12</v>
      </c>
      <c r="D16" s="39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 t="e">
        <f t="shared" si="10"/>
        <v>#VALUE!</v>
      </c>
      <c r="AA16" s="6"/>
    </row>
    <row r="17" spans="1:27" ht="16">
      <c r="A17" t="s">
        <v>143</v>
      </c>
      <c r="C17">
        <v>13</v>
      </c>
      <c r="D17" s="39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zoomScale="110" zoomScaleNormal="110" workbookViewId="0">
      <selection activeCell="W5" sqref="W5"/>
    </sheetView>
  </sheetViews>
  <sheetFormatPr baseColWidth="10" defaultColWidth="10.6640625" defaultRowHeight="15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173</v>
      </c>
      <c r="B4" t="s">
        <v>195</v>
      </c>
      <c r="C4">
        <v>0</v>
      </c>
      <c r="D4" s="35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2">
        <f>P4*P4</f>
        <v>35.640899999999988</v>
      </c>
      <c r="T4" s="42">
        <f>Q4*Q4</f>
        <v>164.86559999999994</v>
      </c>
      <c r="U4" s="42">
        <f>SQRT(R4+S4+T4)</f>
        <v>17.574828590913768</v>
      </c>
      <c r="Y4" s="48"/>
      <c r="AA4" s="6"/>
    </row>
    <row r="5" spans="1:27" ht="16">
      <c r="A5" t="s">
        <v>173</v>
      </c>
      <c r="B5" t="s">
        <v>195</v>
      </c>
      <c r="C5">
        <v>1</v>
      </c>
      <c r="D5" s="35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2">
        <f t="shared" ref="S5:S18" si="4">P5*P5</f>
        <v>87.422499999999957</v>
      </c>
      <c r="T5" s="42">
        <f t="shared" ref="T5:T18" si="5">Q5*Q5</f>
        <v>83.539599999999979</v>
      </c>
      <c r="U5" s="42">
        <f t="shared" ref="U5:U18" si="6">SQRT(R5+S5+T5)</f>
        <v>15.465758953248946</v>
      </c>
      <c r="V5" s="42">
        <f>(1-U5/U$4)*100</f>
        <v>12.000513272460688</v>
      </c>
      <c r="W5" s="42">
        <f>(F5*100+((100-F5)*V5))/100</f>
        <v>16.221434923412271</v>
      </c>
      <c r="X5" s="42">
        <f>D5-D4</f>
        <v>35</v>
      </c>
      <c r="Y5" s="49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39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18" si="7">(1-U6/U$4)*100</f>
        <v>100</v>
      </c>
      <c r="W6" s="42">
        <f t="shared" ref="W6:W18" si="8">(F6*100+((100-F6)*V6))/100</f>
        <v>100</v>
      </c>
      <c r="X6" s="42"/>
      <c r="AA6" s="6"/>
    </row>
    <row r="7" spans="1:27" ht="16">
      <c r="A7" t="s">
        <v>143</v>
      </c>
      <c r="C7">
        <v>3</v>
      </c>
      <c r="D7" s="39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/>
      <c r="AA7" s="6"/>
    </row>
    <row r="8" spans="1:27" ht="16">
      <c r="A8" t="s">
        <v>143</v>
      </c>
      <c r="C8">
        <v>4</v>
      </c>
      <c r="D8" s="39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/>
      <c r="AA8" s="6"/>
    </row>
    <row r="9" spans="1:27" ht="16">
      <c r="A9" t="s">
        <v>143</v>
      </c>
      <c r="C9">
        <v>5</v>
      </c>
      <c r="D9" s="39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/>
      <c r="AA9" s="6"/>
    </row>
    <row r="10" spans="1:27" ht="16">
      <c r="A10" t="s">
        <v>143</v>
      </c>
      <c r="C10">
        <v>6</v>
      </c>
      <c r="D10" s="39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2">
        <f t="shared" si="4"/>
        <v>0</v>
      </c>
      <c r="T10" s="42">
        <f t="shared" si="5"/>
        <v>0</v>
      </c>
      <c r="U10" s="42">
        <f t="shared" si="6"/>
        <v>0</v>
      </c>
      <c r="V10" s="42">
        <f t="shared" si="7"/>
        <v>100</v>
      </c>
      <c r="W10" s="42">
        <f t="shared" si="8"/>
        <v>100</v>
      </c>
      <c r="X10" s="42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2">
        <f t="shared" si="4"/>
        <v>0</v>
      </c>
      <c r="T11" s="42">
        <f t="shared" si="5"/>
        <v>0</v>
      </c>
      <c r="U11" s="42">
        <f t="shared" si="6"/>
        <v>0</v>
      </c>
      <c r="V11" s="42">
        <f t="shared" si="7"/>
        <v>100</v>
      </c>
      <c r="W11" s="42">
        <f t="shared" si="8"/>
        <v>100</v>
      </c>
      <c r="X11" s="42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2">
        <f t="shared" si="4"/>
        <v>0</v>
      </c>
      <c r="T12" s="42">
        <f t="shared" si="5"/>
        <v>0</v>
      </c>
      <c r="U12" s="42">
        <f t="shared" si="6"/>
        <v>0</v>
      </c>
      <c r="V12" s="42">
        <f t="shared" si="7"/>
        <v>100</v>
      </c>
      <c r="W12" s="42">
        <f t="shared" si="8"/>
        <v>100</v>
      </c>
      <c r="X12" s="42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2">
        <f t="shared" si="4"/>
        <v>0</v>
      </c>
      <c r="T13" s="42">
        <f t="shared" si="5"/>
        <v>0</v>
      </c>
      <c r="U13" s="42">
        <f t="shared" si="6"/>
        <v>0</v>
      </c>
      <c r="V13" s="42">
        <f t="shared" si="7"/>
        <v>100</v>
      </c>
      <c r="W13" s="42">
        <f t="shared" si="8"/>
        <v>100</v>
      </c>
      <c r="X13" s="42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7"/>
        <v>100</v>
      </c>
      <c r="W14" s="42">
        <f t="shared" si="8"/>
        <v>100</v>
      </c>
      <c r="X14" s="42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2">
        <f t="shared" si="4"/>
        <v>0</v>
      </c>
      <c r="T15" s="42">
        <f t="shared" si="5"/>
        <v>0</v>
      </c>
      <c r="U15" s="42">
        <f t="shared" si="6"/>
        <v>0</v>
      </c>
      <c r="V15" s="42">
        <f t="shared" si="7"/>
        <v>100</v>
      </c>
      <c r="W15" s="42">
        <f t="shared" si="8"/>
        <v>100</v>
      </c>
      <c r="X15" s="42" t="e">
        <f t="shared" si="9"/>
        <v>#VALUE!</v>
      </c>
      <c r="AA15" s="6"/>
    </row>
    <row r="16" spans="1:27" ht="16">
      <c r="A16" t="s">
        <v>143</v>
      </c>
      <c r="C16">
        <v>12</v>
      </c>
      <c r="D16" s="39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7"/>
        <v>100</v>
      </c>
      <c r="W16" s="42">
        <f t="shared" si="8"/>
        <v>100</v>
      </c>
      <c r="X16" s="42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7"/>
        <v>100</v>
      </c>
      <c r="W17" s="42">
        <f t="shared" si="8"/>
        <v>100</v>
      </c>
      <c r="X17" s="42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7"/>
        <v>100</v>
      </c>
      <c r="W18" s="42">
        <f t="shared" si="8"/>
        <v>100</v>
      </c>
      <c r="X18" s="42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zoomScale="150" zoomScaleNormal="150" workbookViewId="0">
      <selection activeCell="W6" sqref="W6"/>
    </sheetView>
  </sheetViews>
  <sheetFormatPr baseColWidth="10" defaultColWidth="10.6640625" defaultRowHeight="15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125</v>
      </c>
      <c r="B4" t="s">
        <v>196</v>
      </c>
      <c r="C4">
        <v>0</v>
      </c>
      <c r="D4" s="35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2">
        <f>P4*P4</f>
        <v>46.240000000000009</v>
      </c>
      <c r="T4" s="42">
        <f>Q4*Q4</f>
        <v>146.65209999999999</v>
      </c>
      <c r="U4" s="42">
        <f>SQRT(R4+S4+T4)</f>
        <v>27.547344699625768</v>
      </c>
      <c r="Y4" s="48"/>
      <c r="AA4" s="6"/>
    </row>
    <row r="5" spans="1:27" ht="16">
      <c r="A5" t="s">
        <v>143</v>
      </c>
      <c r="C5">
        <v>0</v>
      </c>
      <c r="D5" s="35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2">
        <f t="shared" ref="S5:S19" si="4">P5*P5</f>
        <v>0</v>
      </c>
      <c r="T5" s="42">
        <f t="shared" ref="T5:T19" si="5">Q5*Q5</f>
        <v>0</v>
      </c>
      <c r="U5" s="42">
        <f t="shared" ref="U5:U19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42</v>
      </c>
      <c r="Y5" s="49"/>
      <c r="AA5" s="6"/>
    </row>
    <row r="6" spans="1:27" ht="16">
      <c r="A6" t="s">
        <v>125</v>
      </c>
      <c r="B6" t="s">
        <v>196</v>
      </c>
      <c r="C6">
        <v>1</v>
      </c>
      <c r="D6" s="35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2">
        <f t="shared" si="4"/>
        <v>50.126400000000025</v>
      </c>
      <c r="T6" s="42">
        <f t="shared" si="5"/>
        <v>126.78759999999996</v>
      </c>
      <c r="U6" s="42">
        <f t="shared" si="6"/>
        <v>26.275265935856865</v>
      </c>
      <c r="V6" s="42">
        <f t="shared" ref="V6:V19" si="8">(1-U6/U$4)*100</f>
        <v>4.6177908529462908</v>
      </c>
      <c r="W6" s="42">
        <f t="shared" ref="W6:W19" si="9">(F6*100+((100-F6)*V6))/100</f>
        <v>17.198037850754371</v>
      </c>
      <c r="X6" s="42">
        <f t="shared" ref="X6:X19" si="10">D6-D5</f>
        <v>35</v>
      </c>
      <c r="Y6" s="49"/>
      <c r="AA6" s="6"/>
    </row>
    <row r="7" spans="1:27" ht="16">
      <c r="A7" t="s">
        <v>125</v>
      </c>
      <c r="B7" t="s">
        <v>196</v>
      </c>
      <c r="C7">
        <v>2</v>
      </c>
      <c r="D7" s="35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2">
        <f t="shared" si="4"/>
        <v>25</v>
      </c>
      <c r="T7" s="42">
        <f t="shared" si="5"/>
        <v>96.236099999999979</v>
      </c>
      <c r="U7" s="42">
        <f t="shared" si="6"/>
        <v>23.006001390941456</v>
      </c>
      <c r="V7" s="42">
        <f t="shared" si="8"/>
        <v>16.485593650505294</v>
      </c>
      <c r="W7" s="42">
        <f t="shared" si="9"/>
        <v>34.119785527019403</v>
      </c>
      <c r="X7" s="42">
        <f t="shared" si="10"/>
        <v>49</v>
      </c>
      <c r="Y7" s="49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5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2">
        <f t="shared" si="4"/>
        <v>29.593600000000013</v>
      </c>
      <c r="T8" s="42">
        <f t="shared" si="5"/>
        <v>94.090000000000018</v>
      </c>
      <c r="U8" s="42">
        <f t="shared" si="6"/>
        <v>26.170588453452854</v>
      </c>
      <c r="V8" s="42">
        <f t="shared" si="8"/>
        <v>4.9977820410096241</v>
      </c>
      <c r="W8" s="42">
        <f t="shared" si="9"/>
        <v>29.992775114693945</v>
      </c>
      <c r="X8" s="42">
        <f t="shared" si="10"/>
        <v>119</v>
      </c>
      <c r="Y8" s="49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5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2">
        <f t="shared" si="4"/>
        <v>29.811600000000009</v>
      </c>
      <c r="T9" s="42">
        <f t="shared" si="5"/>
        <v>89.302499999999981</v>
      </c>
      <c r="U9" s="42">
        <f t="shared" si="6"/>
        <v>21.8421725109935</v>
      </c>
      <c r="V9" s="42">
        <f t="shared" si="8"/>
        <v>20.710425091205874</v>
      </c>
      <c r="W9" s="42">
        <f t="shared" si="9"/>
        <v>44.915801739539596</v>
      </c>
      <c r="X9" s="42">
        <f t="shared" si="10"/>
        <v>69</v>
      </c>
      <c r="Y9" s="49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5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2">
        <f t="shared" si="4"/>
        <v>33.872400000000006</v>
      </c>
      <c r="T10" s="42">
        <f t="shared" si="5"/>
        <v>109.41159999999998</v>
      </c>
      <c r="U10" s="42">
        <f t="shared" si="6"/>
        <v>23.816634942829353</v>
      </c>
      <c r="V10" s="42">
        <f t="shared" si="8"/>
        <v>13.542901493685877</v>
      </c>
      <c r="W10" s="42">
        <f t="shared" si="9"/>
        <v>42.277287441679519</v>
      </c>
      <c r="X10" s="42">
        <f t="shared" si="10"/>
        <v>105</v>
      </c>
      <c r="Y10" s="49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5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2">
        <f t="shared" si="4"/>
        <v>27.039999999999992</v>
      </c>
      <c r="T11" s="42">
        <f t="shared" si="5"/>
        <v>101.00250000000001</v>
      </c>
      <c r="U11" s="42">
        <f t="shared" si="6"/>
        <v>24.481964790432979</v>
      </c>
      <c r="V11" s="42">
        <f t="shared" si="8"/>
        <v>11.127678339300818</v>
      </c>
      <c r="W11" s="42">
        <f t="shared" si="9"/>
        <v>44.153542266341901</v>
      </c>
      <c r="X11" s="42">
        <f t="shared" si="10"/>
        <v>38</v>
      </c>
      <c r="Y11" s="49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5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2">
        <f t="shared" si="4"/>
        <v>28.836900000000011</v>
      </c>
      <c r="T12" s="42">
        <f t="shared" si="5"/>
        <v>133.4025</v>
      </c>
      <c r="U12" s="42">
        <f t="shared" si="6"/>
        <v>24.740725535036351</v>
      </c>
      <c r="V12" s="42">
        <f t="shared" si="8"/>
        <v>10.188347353229821</v>
      </c>
      <c r="W12" s="42">
        <f t="shared" si="9"/>
        <v>46.531426637561836</v>
      </c>
      <c r="X12" s="42">
        <f t="shared" si="10"/>
        <v>263</v>
      </c>
      <c r="Y12" s="49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5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2">
        <f t="shared" si="4"/>
        <v>24.1081</v>
      </c>
      <c r="T13" s="42">
        <f t="shared" si="5"/>
        <v>117.5056</v>
      </c>
      <c r="U13" s="42">
        <f t="shared" si="6"/>
        <v>24.599890243657587</v>
      </c>
      <c r="V13" s="42">
        <f t="shared" si="8"/>
        <v>10.699595507686887</v>
      </c>
      <c r="W13" s="42">
        <f t="shared" si="9"/>
        <v>54.373088762412223</v>
      </c>
      <c r="X13" s="42">
        <f t="shared" si="10"/>
        <v>52</v>
      </c>
      <c r="Y13" s="49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5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2">
        <f t="shared" si="4"/>
        <v>5.8563999999999909</v>
      </c>
      <c r="T14" s="42">
        <f t="shared" si="5"/>
        <v>73.444900000000004</v>
      </c>
      <c r="U14" s="42">
        <f t="shared" si="6"/>
        <v>21.701276460153206</v>
      </c>
      <c r="V14" s="42">
        <f t="shared" si="8"/>
        <v>21.221893809431226</v>
      </c>
      <c r="W14" s="42">
        <f t="shared" si="9"/>
        <v>61.101468713320195</v>
      </c>
      <c r="X14" s="42">
        <f t="shared" si="10"/>
        <v>46</v>
      </c>
      <c r="Y14" s="49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5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2">
        <f t="shared" si="4"/>
        <v>13.468900000000012</v>
      </c>
      <c r="T15" s="42">
        <f t="shared" si="5"/>
        <v>98.009999999999977</v>
      </c>
      <c r="U15" s="42">
        <f t="shared" si="6"/>
        <v>21.588140262653472</v>
      </c>
      <c r="V15" s="42">
        <f t="shared" si="8"/>
        <v>21.63259109707678</v>
      </c>
      <c r="W15" s="42">
        <f t="shared" si="9"/>
        <v>62.451587949017714</v>
      </c>
      <c r="X15" s="42">
        <f t="shared" si="10"/>
        <v>176</v>
      </c>
      <c r="Y15" s="49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5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2">
        <f t="shared" si="4"/>
        <v>35.046399999999977</v>
      </c>
      <c r="T16" s="42">
        <f t="shared" si="5"/>
        <v>99.201600000000013</v>
      </c>
      <c r="U16" s="42">
        <f t="shared" si="6"/>
        <v>22.237095134032234</v>
      </c>
      <c r="V16" s="42">
        <f t="shared" si="8"/>
        <v>19.276810972150336</v>
      </c>
      <c r="W16" s="42">
        <f t="shared" si="9"/>
        <v>62.457423224437633</v>
      </c>
      <c r="X16" s="42">
        <f t="shared" si="10"/>
        <v>104</v>
      </c>
      <c r="Y16" s="49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5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2">
        <f t="shared" si="4"/>
        <v>9.8596000000000039</v>
      </c>
      <c r="T17" s="42">
        <f t="shared" si="5"/>
        <v>97.022500000000022</v>
      </c>
      <c r="U17" s="42">
        <f t="shared" si="6"/>
        <v>21.192736963403288</v>
      </c>
      <c r="V17" s="42">
        <f t="shared" si="8"/>
        <v>23.067950125548066</v>
      </c>
      <c r="W17" s="42">
        <f t="shared" si="9"/>
        <v>65.269523622520978</v>
      </c>
      <c r="X17" s="42">
        <f t="shared" si="10"/>
        <v>73</v>
      </c>
      <c r="Y17" s="49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3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3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zoomScale="116" zoomScaleNormal="150" workbookViewId="0">
      <selection activeCell="W5" sqref="W5:W17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18</v>
      </c>
      <c r="B4" s="11" t="s">
        <v>3</v>
      </c>
      <c r="C4" s="11">
        <v>0</v>
      </c>
      <c r="D4" s="31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48"/>
      <c r="AH4" s="6"/>
    </row>
    <row r="5" spans="1:34" ht="16">
      <c r="A5" s="11" t="s">
        <v>18</v>
      </c>
      <c r="B5" s="11" t="s">
        <v>3</v>
      </c>
      <c r="C5" s="11">
        <v>1</v>
      </c>
      <c r="D5" s="31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49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1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49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1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49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1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49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1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9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1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9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1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9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1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9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1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9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1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9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1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9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1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9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1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49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1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zoomScale="160" zoomScaleNormal="160" workbookViewId="0">
      <selection activeCell="AA9" sqref="AA9:AA13"/>
    </sheetView>
  </sheetViews>
  <sheetFormatPr baseColWidth="10" defaultColWidth="10.6640625" defaultRowHeight="15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197</v>
      </c>
      <c r="B4" t="s">
        <v>198</v>
      </c>
      <c r="C4">
        <v>0</v>
      </c>
      <c r="D4" s="35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2">
        <f>P4*P4</f>
        <v>100.20009999999996</v>
      </c>
      <c r="T4" s="42">
        <f>Q4*Q4</f>
        <v>178.48960000000002</v>
      </c>
      <c r="U4" s="42">
        <f>SQRT(R4+S4+T4)</f>
        <v>19.732209709001165</v>
      </c>
      <c r="Y4" s="48"/>
      <c r="AA4" s="6"/>
    </row>
    <row r="5" spans="1:27" ht="16">
      <c r="A5" t="s">
        <v>143</v>
      </c>
      <c r="C5">
        <v>1</v>
      </c>
      <c r="D5" s="35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2">
        <f t="shared" ref="S5:S28" si="4">P5*P5</f>
        <v>0</v>
      </c>
      <c r="T5" s="42">
        <f t="shared" ref="T5:T28" si="5">Q5*Q5</f>
        <v>0</v>
      </c>
      <c r="U5" s="42">
        <f t="shared" ref="U5:U28" si="6">SQRT(R5+S5+T5)</f>
        <v>0</v>
      </c>
      <c r="V5" s="42">
        <f>(1-U5/U$4)*100</f>
        <v>100</v>
      </c>
      <c r="W5" s="42">
        <f>(F5*100+((100-F5)*V5))/100</f>
        <v>100</v>
      </c>
      <c r="X5" s="42">
        <f>D5-D4</f>
        <v>50</v>
      </c>
      <c r="Y5" s="49"/>
      <c r="AA5" s="6"/>
    </row>
    <row r="6" spans="1:27" ht="16">
      <c r="A6" t="s">
        <v>143</v>
      </c>
      <c r="C6">
        <v>2</v>
      </c>
      <c r="D6" s="35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28" si="8">(1-U6/U$4)*100</f>
        <v>100</v>
      </c>
      <c r="W6" s="42">
        <f t="shared" ref="W6:W28" si="9">(F6*100+((100-F6)*V6))/100</f>
        <v>100</v>
      </c>
      <c r="X6" s="42">
        <f t="shared" ref="X6:X28" si="10">D6-D5</f>
        <v>139</v>
      </c>
      <c r="Y6" s="49"/>
      <c r="AA6" s="6"/>
    </row>
    <row r="7" spans="1:27" ht="16">
      <c r="A7" t="s">
        <v>143</v>
      </c>
      <c r="C7">
        <v>3</v>
      </c>
      <c r="D7" s="35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8"/>
        <v>100</v>
      </c>
      <c r="W7" s="42">
        <f t="shared" si="9"/>
        <v>100</v>
      </c>
      <c r="X7" s="42">
        <f t="shared" si="10"/>
        <v>49</v>
      </c>
      <c r="Y7" s="49"/>
      <c r="AA7" s="6"/>
    </row>
    <row r="8" spans="1:27" ht="16">
      <c r="A8" t="s">
        <v>197</v>
      </c>
      <c r="B8" t="s">
        <v>198</v>
      </c>
      <c r="C8">
        <v>4</v>
      </c>
      <c r="D8" s="35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2">
        <f t="shared" si="4"/>
        <v>27.352900000000005</v>
      </c>
      <c r="T8" s="42">
        <f t="shared" si="5"/>
        <v>46.512400000000007</v>
      </c>
      <c r="U8" s="42">
        <f t="shared" si="6"/>
        <v>9.2462641104394141</v>
      </c>
      <c r="V8" s="42">
        <f t="shared" si="8"/>
        <v>53.141263716543705</v>
      </c>
      <c r="W8" s="42">
        <f t="shared" si="9"/>
        <v>61.510613886183009</v>
      </c>
      <c r="X8" s="42">
        <f t="shared" si="10"/>
        <v>73</v>
      </c>
      <c r="Y8" s="49"/>
      <c r="AA8" s="6"/>
    </row>
    <row r="9" spans="1:27" ht="16">
      <c r="A9" t="s">
        <v>197</v>
      </c>
      <c r="B9" t="s">
        <v>198</v>
      </c>
      <c r="C9">
        <v>5</v>
      </c>
      <c r="D9" s="35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2">
        <f t="shared" si="4"/>
        <v>8.6436000000000082</v>
      </c>
      <c r="T9" s="42">
        <f t="shared" si="5"/>
        <v>97.416899999999984</v>
      </c>
      <c r="U9" s="42">
        <f t="shared" si="6"/>
        <v>12.335501611203327</v>
      </c>
      <c r="V9" s="42">
        <f t="shared" si="8"/>
        <v>37.4854525006579</v>
      </c>
      <c r="W9" s="42">
        <f t="shared" si="9"/>
        <v>57.625847329189426</v>
      </c>
      <c r="X9" s="42">
        <f t="shared" si="10"/>
        <v>98</v>
      </c>
      <c r="Y9" s="49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5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2">
        <f t="shared" si="4"/>
        <v>17.639999999999993</v>
      </c>
      <c r="T10" s="42">
        <f t="shared" si="5"/>
        <v>52.85289999999997</v>
      </c>
      <c r="U10" s="42">
        <f t="shared" si="6"/>
        <v>9.0175939141214325</v>
      </c>
      <c r="V10" s="42">
        <f t="shared" si="8"/>
        <v>54.300131373487723</v>
      </c>
      <c r="W10" s="42">
        <f t="shared" si="9"/>
        <v>75.286637029608826</v>
      </c>
      <c r="X10" s="42">
        <f t="shared" si="10"/>
        <v>84</v>
      </c>
      <c r="Y10" s="49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5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2">
        <f t="shared" si="4"/>
        <v>23.71690000000001</v>
      </c>
      <c r="T11" s="42">
        <f t="shared" si="5"/>
        <v>46.922499999999971</v>
      </c>
      <c r="U11" s="42">
        <f t="shared" si="6"/>
        <v>11.700384609063072</v>
      </c>
      <c r="V11" s="42">
        <f t="shared" si="8"/>
        <v>40.704134095403653</v>
      </c>
      <c r="W11" s="42">
        <f t="shared" si="9"/>
        <v>69.913296328234978</v>
      </c>
      <c r="X11" s="42">
        <f t="shared" si="10"/>
        <v>84</v>
      </c>
      <c r="Y11" s="49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5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2">
        <f t="shared" si="4"/>
        <v>11.971600000000006</v>
      </c>
      <c r="T12" s="42">
        <f t="shared" si="5"/>
        <v>9.922500000000003</v>
      </c>
      <c r="U12" s="42">
        <f t="shared" si="6"/>
        <v>7.1906675628901056</v>
      </c>
      <c r="V12" s="42">
        <f t="shared" si="8"/>
        <v>63.558731287910611</v>
      </c>
      <c r="W12" s="42">
        <f t="shared" si="9"/>
        <v>83.173307758139913</v>
      </c>
      <c r="X12" s="42">
        <f t="shared" si="10"/>
        <v>70</v>
      </c>
      <c r="Y12" s="49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5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2">
        <f t="shared" si="4"/>
        <v>37.088099999999997</v>
      </c>
      <c r="T13" s="42">
        <f t="shared" si="5"/>
        <v>136.65610000000004</v>
      </c>
      <c r="U13" s="42">
        <f t="shared" si="6"/>
        <v>13.431329048161992</v>
      </c>
      <c r="V13" s="42">
        <f t="shared" si="8"/>
        <v>31.931956703079866</v>
      </c>
      <c r="W13" s="42">
        <f t="shared" si="9"/>
        <v>74.593278975032689</v>
      </c>
      <c r="X13" s="42">
        <f t="shared" si="10"/>
        <v>160</v>
      </c>
      <c r="Y13" s="49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5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2">
        <f t="shared" si="4"/>
        <v>0</v>
      </c>
      <c r="T14" s="42">
        <f t="shared" si="5"/>
        <v>0</v>
      </c>
      <c r="U14" s="42">
        <f t="shared" si="6"/>
        <v>0</v>
      </c>
      <c r="V14" s="42">
        <f t="shared" si="8"/>
        <v>100</v>
      </c>
      <c r="W14" s="42">
        <f t="shared" si="9"/>
        <v>100</v>
      </c>
      <c r="X14" s="42">
        <f t="shared" si="10"/>
        <v>54</v>
      </c>
      <c r="Y14" s="49"/>
      <c r="AA14" s="6"/>
    </row>
    <row r="15" spans="1:27" ht="16">
      <c r="A15" t="s">
        <v>197</v>
      </c>
      <c r="B15" t="s">
        <v>198</v>
      </c>
      <c r="C15">
        <v>11</v>
      </c>
      <c r="D15" s="35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2">
        <f t="shared" si="4"/>
        <v>28.729599999999994</v>
      </c>
      <c r="T15" s="42">
        <f t="shared" si="5"/>
        <v>20.430400000000013</v>
      </c>
      <c r="U15" s="42">
        <f t="shared" si="6"/>
        <v>12.001149944901121</v>
      </c>
      <c r="V15" s="42">
        <f t="shared" si="8"/>
        <v>39.179898643451963</v>
      </c>
      <c r="W15" s="42">
        <f t="shared" si="9"/>
        <v>81.315758440674443</v>
      </c>
      <c r="X15" s="42">
        <f t="shared" si="10"/>
        <v>66</v>
      </c>
      <c r="Y15" s="49"/>
      <c r="AA15" s="6"/>
    </row>
    <row r="16" spans="1:27" ht="16">
      <c r="A16" t="s">
        <v>143</v>
      </c>
      <c r="C16">
        <v>12</v>
      </c>
      <c r="D16" s="35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2">
        <f t="shared" si="4"/>
        <v>0</v>
      </c>
      <c r="T16" s="42">
        <f t="shared" si="5"/>
        <v>0</v>
      </c>
      <c r="U16" s="42">
        <f t="shared" si="6"/>
        <v>0</v>
      </c>
      <c r="V16" s="42">
        <f t="shared" si="8"/>
        <v>100</v>
      </c>
      <c r="W16" s="42">
        <f t="shared" si="9"/>
        <v>100</v>
      </c>
      <c r="X16" s="42">
        <f t="shared" si="10"/>
        <v>70</v>
      </c>
      <c r="AA16" s="6"/>
    </row>
    <row r="17" spans="1:27" ht="16">
      <c r="A17" t="s">
        <v>143</v>
      </c>
      <c r="C17">
        <v>13</v>
      </c>
      <c r="D17" s="39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2">
        <f t="shared" si="4"/>
        <v>0</v>
      </c>
      <c r="T17" s="42">
        <f t="shared" si="5"/>
        <v>0</v>
      </c>
      <c r="U17" s="42">
        <f t="shared" si="6"/>
        <v>0</v>
      </c>
      <c r="V17" s="42">
        <f t="shared" si="8"/>
        <v>100</v>
      </c>
      <c r="W17" s="42">
        <f t="shared" si="9"/>
        <v>100</v>
      </c>
      <c r="X17" s="42" t="e">
        <f t="shared" si="10"/>
        <v>#VALUE!</v>
      </c>
      <c r="AA17" s="6"/>
    </row>
    <row r="18" spans="1:27" ht="16">
      <c r="A18" t="s">
        <v>143</v>
      </c>
      <c r="C18">
        <v>14</v>
      </c>
      <c r="D18" s="39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2">
        <f t="shared" si="4"/>
        <v>0</v>
      </c>
      <c r="T18" s="42">
        <f t="shared" si="5"/>
        <v>0</v>
      </c>
      <c r="U18" s="42">
        <f t="shared" si="6"/>
        <v>0</v>
      </c>
      <c r="V18" s="42">
        <f t="shared" si="8"/>
        <v>100</v>
      </c>
      <c r="W18" s="42">
        <f t="shared" si="9"/>
        <v>100</v>
      </c>
      <c r="X18" s="42" t="e">
        <f t="shared" si="10"/>
        <v>#VALUE!</v>
      </c>
      <c r="AA18" s="6"/>
    </row>
    <row r="19" spans="1:27" ht="16">
      <c r="A19" t="s">
        <v>143</v>
      </c>
      <c r="C19">
        <v>15</v>
      </c>
      <c r="D19" s="39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2">
        <f t="shared" si="4"/>
        <v>0</v>
      </c>
      <c r="T19" s="42">
        <f t="shared" si="5"/>
        <v>0</v>
      </c>
      <c r="U19" s="42">
        <f t="shared" si="6"/>
        <v>0</v>
      </c>
      <c r="V19" s="42">
        <f t="shared" si="8"/>
        <v>100</v>
      </c>
      <c r="W19" s="42">
        <f t="shared" si="9"/>
        <v>100</v>
      </c>
      <c r="X19" s="42" t="e">
        <f t="shared" si="10"/>
        <v>#VALUE!</v>
      </c>
    </row>
    <row r="20" spans="1:27" ht="16">
      <c r="A20" t="s">
        <v>143</v>
      </c>
      <c r="C20">
        <v>16</v>
      </c>
      <c r="D20" s="39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2">
        <f t="shared" si="4"/>
        <v>0</v>
      </c>
      <c r="T20" s="42">
        <f t="shared" si="5"/>
        <v>0</v>
      </c>
      <c r="U20" s="42">
        <f t="shared" si="6"/>
        <v>0</v>
      </c>
      <c r="V20" s="42">
        <f t="shared" si="8"/>
        <v>100</v>
      </c>
      <c r="W20" s="42">
        <f t="shared" si="9"/>
        <v>100</v>
      </c>
      <c r="X20" s="42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2">
        <f t="shared" si="4"/>
        <v>0</v>
      </c>
      <c r="T21" s="42">
        <f t="shared" si="5"/>
        <v>0</v>
      </c>
      <c r="U21" s="42">
        <f t="shared" si="6"/>
        <v>0</v>
      </c>
      <c r="V21" s="42">
        <f t="shared" si="8"/>
        <v>100</v>
      </c>
      <c r="W21" s="42">
        <f t="shared" si="9"/>
        <v>100</v>
      </c>
      <c r="X21" s="42" t="e">
        <f t="shared" si="10"/>
        <v>#VALUE!</v>
      </c>
    </row>
    <row r="22" spans="1:27" ht="16">
      <c r="A22" t="s">
        <v>143</v>
      </c>
      <c r="C22">
        <v>18</v>
      </c>
      <c r="D22" s="39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2">
        <f t="shared" si="4"/>
        <v>0</v>
      </c>
      <c r="T22" s="42">
        <f t="shared" si="5"/>
        <v>0</v>
      </c>
      <c r="U22" s="42">
        <f t="shared" si="6"/>
        <v>0</v>
      </c>
      <c r="V22" s="42">
        <f t="shared" si="8"/>
        <v>100</v>
      </c>
      <c r="W22" s="42">
        <f t="shared" si="9"/>
        <v>100</v>
      </c>
      <c r="X22" s="42" t="e">
        <f t="shared" si="10"/>
        <v>#VALUE!</v>
      </c>
    </row>
    <row r="23" spans="1:27" ht="16">
      <c r="A23" t="s">
        <v>143</v>
      </c>
      <c r="C23">
        <v>19</v>
      </c>
      <c r="D23" s="39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2">
        <f t="shared" si="4"/>
        <v>0</v>
      </c>
      <c r="T23" s="42">
        <f t="shared" si="5"/>
        <v>0</v>
      </c>
      <c r="U23" s="42">
        <f t="shared" si="6"/>
        <v>0</v>
      </c>
      <c r="V23" s="42">
        <f t="shared" si="8"/>
        <v>100</v>
      </c>
      <c r="W23" s="42">
        <f t="shared" si="9"/>
        <v>100</v>
      </c>
      <c r="X23" s="42" t="e">
        <f t="shared" si="10"/>
        <v>#VALUE!</v>
      </c>
    </row>
    <row r="24" spans="1:27" ht="16">
      <c r="A24" t="s">
        <v>143</v>
      </c>
      <c r="C24">
        <v>20</v>
      </c>
      <c r="D24" s="39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2">
        <f t="shared" si="4"/>
        <v>0</v>
      </c>
      <c r="T24" s="42">
        <f t="shared" si="5"/>
        <v>0</v>
      </c>
      <c r="U24" s="42">
        <f t="shared" si="6"/>
        <v>0</v>
      </c>
      <c r="V24" s="42">
        <f t="shared" si="8"/>
        <v>100</v>
      </c>
      <c r="W24" s="42">
        <f t="shared" si="9"/>
        <v>100</v>
      </c>
      <c r="X24" s="42" t="e">
        <f t="shared" si="10"/>
        <v>#VALUE!</v>
      </c>
    </row>
    <row r="25" spans="1:27" ht="16">
      <c r="A25" t="s">
        <v>143</v>
      </c>
      <c r="C25">
        <v>21</v>
      </c>
      <c r="D25" s="39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2">
        <f t="shared" si="4"/>
        <v>0</v>
      </c>
      <c r="T25" s="42">
        <f t="shared" si="5"/>
        <v>0</v>
      </c>
      <c r="U25" s="42">
        <f t="shared" si="6"/>
        <v>0</v>
      </c>
      <c r="V25" s="42">
        <f t="shared" si="8"/>
        <v>100</v>
      </c>
      <c r="W25" s="42">
        <f t="shared" si="9"/>
        <v>100</v>
      </c>
      <c r="X25" s="42" t="e">
        <f t="shared" si="10"/>
        <v>#VALUE!</v>
      </c>
    </row>
    <row r="26" spans="1:27" ht="16">
      <c r="A26" t="s">
        <v>143</v>
      </c>
      <c r="C26">
        <v>22</v>
      </c>
      <c r="D26" s="39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2">
        <f t="shared" si="4"/>
        <v>0</v>
      </c>
      <c r="T26" s="42">
        <f t="shared" si="5"/>
        <v>0</v>
      </c>
      <c r="U26" s="42">
        <f t="shared" si="6"/>
        <v>0</v>
      </c>
      <c r="V26" s="42">
        <f t="shared" si="8"/>
        <v>100</v>
      </c>
      <c r="W26" s="42">
        <f t="shared" si="9"/>
        <v>100</v>
      </c>
      <c r="X26" s="42" t="e">
        <f t="shared" si="10"/>
        <v>#VALUE!</v>
      </c>
    </row>
    <row r="27" spans="1:27" ht="16">
      <c r="A27" t="s">
        <v>143</v>
      </c>
      <c r="C27">
        <v>23</v>
      </c>
      <c r="D27" s="39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2">
        <f t="shared" si="4"/>
        <v>0</v>
      </c>
      <c r="T27" s="42">
        <f t="shared" si="5"/>
        <v>0</v>
      </c>
      <c r="U27" s="42">
        <f t="shared" si="6"/>
        <v>0</v>
      </c>
      <c r="V27" s="42">
        <f t="shared" si="8"/>
        <v>100</v>
      </c>
      <c r="W27" s="42">
        <f t="shared" si="9"/>
        <v>100</v>
      </c>
      <c r="X27" s="42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2">
        <f t="shared" si="4"/>
        <v>0</v>
      </c>
      <c r="T28" s="42">
        <f t="shared" si="5"/>
        <v>0</v>
      </c>
      <c r="U28" s="42">
        <f t="shared" si="6"/>
        <v>0</v>
      </c>
      <c r="V28" s="42">
        <f t="shared" si="8"/>
        <v>100</v>
      </c>
      <c r="W28" s="42">
        <f t="shared" si="9"/>
        <v>100</v>
      </c>
      <c r="X28" s="42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zoomScale="170" workbookViewId="0">
      <selection activeCell="W5" sqref="W5"/>
    </sheetView>
  </sheetViews>
  <sheetFormatPr baseColWidth="10" defaultColWidth="10.6640625" defaultRowHeight="15"/>
  <sheetData>
    <row r="1" spans="1:27" ht="119" customHeight="1">
      <c r="C1" t="s">
        <v>216</v>
      </c>
      <c r="D1" t="s">
        <v>22</v>
      </c>
      <c r="E1" s="27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0" t="s">
        <v>27</v>
      </c>
      <c r="X1" s="2" t="s">
        <v>168</v>
      </c>
      <c r="Y1" s="47" t="s">
        <v>335</v>
      </c>
      <c r="Z1" s="2" t="s">
        <v>337</v>
      </c>
      <c r="AA1" s="5" t="s">
        <v>336</v>
      </c>
    </row>
    <row r="2" spans="1:27">
      <c r="O2" t="s">
        <v>24</v>
      </c>
      <c r="U2" t="s">
        <v>15</v>
      </c>
      <c r="Y2" s="48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48"/>
      <c r="AA3" s="6"/>
    </row>
    <row r="4" spans="1:27" ht="16">
      <c r="A4" t="s">
        <v>199</v>
      </c>
      <c r="B4" t="s">
        <v>200</v>
      </c>
      <c r="C4">
        <v>0</v>
      </c>
      <c r="D4" s="35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2">
        <f>P4*P4</f>
        <v>44.889999999999993</v>
      </c>
      <c r="T4" s="42">
        <f>Q4*Q4</f>
        <v>0.73960000000000203</v>
      </c>
      <c r="U4" s="42">
        <f>SQRT(R4+S4+T4)</f>
        <v>7.2344799398436379</v>
      </c>
      <c r="Y4" s="48"/>
      <c r="AA4" s="6"/>
    </row>
    <row r="5" spans="1:27" ht="16">
      <c r="A5" t="s">
        <v>199</v>
      </c>
      <c r="B5" t="s">
        <v>200</v>
      </c>
      <c r="C5">
        <v>1</v>
      </c>
      <c r="D5" s="35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2">
        <f t="shared" ref="S5:S9" si="4">P5*P5</f>
        <v>86.304100000000048</v>
      </c>
      <c r="T5" s="42">
        <f t="shared" ref="T5:T9" si="5">Q5*Q5</f>
        <v>7.1823999999999986</v>
      </c>
      <c r="U5" s="42">
        <f t="shared" ref="U5:U9" si="6">SQRT(R5+S5+T5)</f>
        <v>12.261243819449962</v>
      </c>
      <c r="V5" s="42">
        <f>(1-U5/U$4)*100</f>
        <v>-69.483417210428684</v>
      </c>
      <c r="W5" s="42">
        <f>(F5*100+((100-F5)*V5))/100</f>
        <v>9.8551614518058059</v>
      </c>
      <c r="X5" s="42">
        <f>D5-D4</f>
        <v>40</v>
      </c>
      <c r="Y5" s="49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44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2">
        <f t="shared" si="4"/>
        <v>0</v>
      </c>
      <c r="T6" s="42">
        <f t="shared" si="5"/>
        <v>0</v>
      </c>
      <c r="U6" s="42">
        <f t="shared" si="6"/>
        <v>0</v>
      </c>
      <c r="V6" s="42">
        <f t="shared" ref="V6:V9" si="7">(1-U6/U$4)*100</f>
        <v>100</v>
      </c>
      <c r="W6" s="42">
        <f t="shared" ref="W6:W9" si="8">(F6*100+((100-F6)*V6))/100</f>
        <v>100</v>
      </c>
      <c r="X6" s="42" t="e">
        <f t="shared" ref="X6:X9" si="9">D6-D5</f>
        <v>#VALUE!</v>
      </c>
      <c r="Y6" s="49"/>
      <c r="AA6" s="6"/>
    </row>
    <row r="7" spans="1:27" ht="16">
      <c r="A7" t="s">
        <v>143</v>
      </c>
      <c r="C7">
        <v>3</v>
      </c>
      <c r="D7" s="44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2">
        <f t="shared" si="4"/>
        <v>0</v>
      </c>
      <c r="T7" s="42">
        <f t="shared" si="5"/>
        <v>0</v>
      </c>
      <c r="U7" s="42">
        <f t="shared" si="6"/>
        <v>0</v>
      </c>
      <c r="V7" s="42">
        <f t="shared" si="7"/>
        <v>100</v>
      </c>
      <c r="W7" s="42">
        <f t="shared" si="8"/>
        <v>100</v>
      </c>
      <c r="X7" s="42" t="e">
        <f t="shared" si="9"/>
        <v>#VALUE!</v>
      </c>
      <c r="Y7" s="48"/>
      <c r="AA7" s="6"/>
    </row>
    <row r="8" spans="1:27" ht="16">
      <c r="A8" t="s">
        <v>143</v>
      </c>
      <c r="C8">
        <v>4</v>
      </c>
      <c r="D8" s="44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2">
        <f t="shared" si="4"/>
        <v>0</v>
      </c>
      <c r="T8" s="42">
        <f t="shared" si="5"/>
        <v>0</v>
      </c>
      <c r="U8" s="42">
        <f t="shared" si="6"/>
        <v>0</v>
      </c>
      <c r="V8" s="42">
        <f t="shared" si="7"/>
        <v>100</v>
      </c>
      <c r="W8" s="42">
        <f t="shared" si="8"/>
        <v>100</v>
      </c>
      <c r="X8" s="42" t="e">
        <f t="shared" si="9"/>
        <v>#VALUE!</v>
      </c>
      <c r="Y8" s="48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2">
        <f t="shared" si="4"/>
        <v>0</v>
      </c>
      <c r="T9" s="42">
        <f t="shared" si="5"/>
        <v>0</v>
      </c>
      <c r="U9" s="42">
        <f t="shared" si="6"/>
        <v>0</v>
      </c>
      <c r="V9" s="42">
        <f t="shared" si="7"/>
        <v>100</v>
      </c>
      <c r="W9" s="42">
        <f t="shared" si="8"/>
        <v>100</v>
      </c>
      <c r="X9" s="42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H422"/>
  <sheetViews>
    <sheetView tabSelected="1" topLeftCell="A399" zoomScale="116" zoomScaleNormal="174" workbookViewId="0">
      <selection activeCell="E415" sqref="E415"/>
    </sheetView>
  </sheetViews>
  <sheetFormatPr baseColWidth="10" defaultRowHeight="15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12.5" bestFit="1" customWidth="1"/>
    <col min="7" max="7" width="18" bestFit="1" customWidth="1"/>
    <col min="8" max="8" width="22.6640625" customWidth="1"/>
  </cols>
  <sheetData>
    <row r="1" spans="1:8" ht="16" thickBot="1">
      <c r="A1" s="55" t="s">
        <v>1</v>
      </c>
      <c r="B1" s="56" t="s">
        <v>279</v>
      </c>
      <c r="C1" s="56" t="s">
        <v>340</v>
      </c>
      <c r="D1" s="56" t="s">
        <v>216</v>
      </c>
      <c r="E1" s="57" t="s">
        <v>339</v>
      </c>
      <c r="F1" s="73" t="s">
        <v>343</v>
      </c>
      <c r="G1" s="73" t="s">
        <v>380</v>
      </c>
      <c r="H1" s="75" t="s">
        <v>384</v>
      </c>
    </row>
    <row r="2" spans="1:8" ht="16" thickTop="1">
      <c r="A2" s="58" t="s">
        <v>280</v>
      </c>
      <c r="B2" s="52">
        <v>57</v>
      </c>
      <c r="C2" s="68">
        <v>10.4359415</v>
      </c>
      <c r="D2" s="65">
        <v>1</v>
      </c>
      <c r="E2" s="68">
        <v>10.43594</v>
      </c>
      <c r="F2" t="s">
        <v>342</v>
      </c>
      <c r="G2" t="s">
        <v>381</v>
      </c>
      <c r="H2" t="s">
        <v>344</v>
      </c>
    </row>
    <row r="3" spans="1:8">
      <c r="A3" s="59"/>
      <c r="B3" s="52">
        <v>958</v>
      </c>
      <c r="C3" s="68">
        <v>8.7253755500000008</v>
      </c>
      <c r="D3" s="66">
        <v>2</v>
      </c>
      <c r="E3" s="68">
        <v>-1.90988</v>
      </c>
    </row>
    <row r="4" spans="1:8">
      <c r="A4" s="58"/>
      <c r="B4" s="52">
        <v>70</v>
      </c>
      <c r="C4" s="68">
        <v>5.8480924200000004</v>
      </c>
      <c r="D4" s="65">
        <v>3</v>
      </c>
      <c r="E4" s="68">
        <v>-3.1523400000000001</v>
      </c>
    </row>
    <row r="5" spans="1:8">
      <c r="A5" s="59"/>
      <c r="B5" s="52">
        <v>63</v>
      </c>
      <c r="C5" s="68">
        <v>30.519872700000001</v>
      </c>
      <c r="D5" s="66">
        <v>4</v>
      </c>
      <c r="E5" s="68">
        <v>26.204229999999999</v>
      </c>
    </row>
    <row r="6" spans="1:8">
      <c r="A6" s="58"/>
      <c r="B6" s="52">
        <v>238</v>
      </c>
      <c r="C6" s="68">
        <v>29.8277839</v>
      </c>
      <c r="D6" s="65">
        <v>5</v>
      </c>
      <c r="E6" s="68">
        <v>-0.99609999999999999</v>
      </c>
    </row>
    <row r="7" spans="1:8">
      <c r="A7" s="59" t="s">
        <v>281</v>
      </c>
      <c r="B7" s="53">
        <v>217</v>
      </c>
      <c r="C7" s="68">
        <v>66.956580000000002</v>
      </c>
      <c r="D7" s="66">
        <v>1</v>
      </c>
      <c r="E7" s="68">
        <v>66.956580000000002</v>
      </c>
      <c r="F7" t="s">
        <v>342</v>
      </c>
      <c r="G7" t="s">
        <v>381</v>
      </c>
      <c r="H7" t="s">
        <v>345</v>
      </c>
    </row>
    <row r="8" spans="1:8">
      <c r="A8" s="58"/>
      <c r="B8" s="61">
        <v>42</v>
      </c>
      <c r="C8" s="68">
        <v>73.874129999999994</v>
      </c>
      <c r="D8" s="65">
        <v>2</v>
      </c>
      <c r="E8" s="68">
        <v>20.934719999999999</v>
      </c>
    </row>
    <row r="9" spans="1:8">
      <c r="A9" s="58"/>
      <c r="B9" s="61">
        <v>21</v>
      </c>
      <c r="C9" s="68">
        <v>81.844740000000002</v>
      </c>
      <c r="D9" s="65">
        <v>4</v>
      </c>
      <c r="E9" s="68">
        <v>-1</v>
      </c>
    </row>
    <row r="10" spans="1:8">
      <c r="A10" s="58"/>
      <c r="B10" s="54">
        <v>26</v>
      </c>
      <c r="C10" s="68">
        <v>71.032640000000001</v>
      </c>
      <c r="D10" s="65">
        <v>5</v>
      </c>
      <c r="E10" s="68">
        <v>-59.553600000000003</v>
      </c>
    </row>
    <row r="11" spans="1:8">
      <c r="A11" s="58"/>
      <c r="B11" s="54">
        <v>294</v>
      </c>
      <c r="C11" s="68">
        <v>93.242699999999999</v>
      </c>
      <c r="D11" s="65">
        <v>6</v>
      </c>
      <c r="E11" s="68">
        <v>76.672719999999998</v>
      </c>
    </row>
    <row r="12" spans="1:8">
      <c r="A12" s="59" t="s">
        <v>282</v>
      </c>
      <c r="B12" s="54">
        <v>31</v>
      </c>
      <c r="C12" s="68">
        <v>3.6991100000000001</v>
      </c>
      <c r="D12" s="65">
        <v>2</v>
      </c>
      <c r="E12" s="68">
        <v>-1</v>
      </c>
      <c r="G12" t="s">
        <v>383</v>
      </c>
      <c r="H12" t="s">
        <v>346</v>
      </c>
    </row>
    <row r="13" spans="1:8">
      <c r="A13" s="59"/>
      <c r="B13" s="52">
        <v>35</v>
      </c>
      <c r="C13" s="68">
        <v>-13.664</v>
      </c>
      <c r="D13" s="66">
        <v>3</v>
      </c>
      <c r="E13" s="68">
        <v>-18.030100000000001</v>
      </c>
    </row>
    <row r="14" spans="1:8">
      <c r="A14" s="58"/>
      <c r="B14" s="52">
        <v>35</v>
      </c>
      <c r="C14" s="68">
        <v>18.55294</v>
      </c>
      <c r="D14" s="65">
        <v>4</v>
      </c>
      <c r="E14" s="68">
        <v>28.34403</v>
      </c>
    </row>
    <row r="15" spans="1:8">
      <c r="A15" s="59"/>
      <c r="B15" s="52">
        <v>101</v>
      </c>
      <c r="C15" s="68">
        <v>4.934507</v>
      </c>
      <c r="D15" s="66">
        <v>5</v>
      </c>
      <c r="E15" s="68">
        <v>-16.720600000000001</v>
      </c>
    </row>
    <row r="16" spans="1:8">
      <c r="A16" s="58"/>
      <c r="B16" s="52">
        <v>50</v>
      </c>
      <c r="C16" s="68">
        <v>-39.676200000000001</v>
      </c>
      <c r="D16" s="65">
        <v>6</v>
      </c>
      <c r="E16" s="68">
        <v>-46.926299999999998</v>
      </c>
    </row>
    <row r="17" spans="1:8">
      <c r="A17" s="59"/>
      <c r="B17" s="52">
        <v>28</v>
      </c>
      <c r="C17" s="68">
        <v>-21.847000000000001</v>
      </c>
      <c r="D17" s="66">
        <v>7</v>
      </c>
      <c r="E17" s="68">
        <v>12.76469</v>
      </c>
    </row>
    <row r="18" spans="1:8">
      <c r="A18" s="58" t="s">
        <v>283</v>
      </c>
      <c r="B18" s="52">
        <v>38</v>
      </c>
      <c r="C18" s="68">
        <v>-2.3345500000000001</v>
      </c>
      <c r="D18" s="65">
        <v>1</v>
      </c>
      <c r="E18" s="68">
        <v>-2.3345500000000001</v>
      </c>
      <c r="G18" t="s">
        <v>383</v>
      </c>
      <c r="H18" t="s">
        <v>346</v>
      </c>
    </row>
    <row r="19" spans="1:8">
      <c r="A19" s="59"/>
      <c r="B19" s="52">
        <v>28</v>
      </c>
      <c r="C19" s="68">
        <v>19.86741</v>
      </c>
      <c r="D19" s="66">
        <v>2</v>
      </c>
      <c r="E19" s="68">
        <v>21.69547</v>
      </c>
    </row>
    <row r="20" spans="1:8">
      <c r="A20" s="58"/>
      <c r="B20" s="52">
        <v>56</v>
      </c>
      <c r="C20" s="68">
        <v>-16.518699999999999</v>
      </c>
      <c r="D20" s="65">
        <v>3</v>
      </c>
      <c r="E20" s="68">
        <v>-45.407299999999999</v>
      </c>
    </row>
    <row r="21" spans="1:8">
      <c r="A21" s="59"/>
      <c r="B21" s="52">
        <v>42</v>
      </c>
      <c r="C21" s="68">
        <v>-46.016500000000001</v>
      </c>
      <c r="D21" s="66">
        <v>4</v>
      </c>
      <c r="E21" s="68">
        <v>-25.315999999999999</v>
      </c>
    </row>
    <row r="22" spans="1:8">
      <c r="A22" s="58" t="s">
        <v>284</v>
      </c>
      <c r="B22" s="52">
        <v>38</v>
      </c>
      <c r="C22" s="68">
        <v>21.306450000000002</v>
      </c>
      <c r="D22" s="65">
        <v>1</v>
      </c>
      <c r="E22" s="68">
        <v>21.306450000000002</v>
      </c>
      <c r="G22" t="s">
        <v>383</v>
      </c>
      <c r="H22" t="s">
        <v>346</v>
      </c>
    </row>
    <row r="23" spans="1:8">
      <c r="A23" s="59"/>
      <c r="B23" s="52">
        <v>28</v>
      </c>
      <c r="C23" s="68">
        <v>56.567909999999998</v>
      </c>
      <c r="D23" s="66">
        <v>2</v>
      </c>
      <c r="E23" s="68">
        <v>44.808570000000003</v>
      </c>
    </row>
    <row r="24" spans="1:8">
      <c r="A24" s="58"/>
      <c r="B24" s="52">
        <v>56</v>
      </c>
      <c r="C24" s="68">
        <v>39.999949999999998</v>
      </c>
      <c r="D24" s="65">
        <v>3</v>
      </c>
      <c r="E24" s="68">
        <v>-38.146799999999999</v>
      </c>
    </row>
    <row r="25" spans="1:8">
      <c r="A25" s="59"/>
      <c r="B25" s="52">
        <v>42</v>
      </c>
      <c r="C25" s="68">
        <v>30.77758</v>
      </c>
      <c r="D25" s="66">
        <v>4</v>
      </c>
      <c r="E25" s="68">
        <v>-15.3706</v>
      </c>
    </row>
    <row r="26" spans="1:8">
      <c r="A26" s="58" t="s">
        <v>285</v>
      </c>
      <c r="B26" s="52">
        <v>63</v>
      </c>
      <c r="C26" s="68">
        <v>18.024550000000001</v>
      </c>
      <c r="D26" s="65">
        <v>1</v>
      </c>
      <c r="E26" s="68">
        <v>18.024550000000001</v>
      </c>
      <c r="G26" t="s">
        <v>381</v>
      </c>
      <c r="H26" t="s">
        <v>347</v>
      </c>
    </row>
    <row r="27" spans="1:8">
      <c r="A27" s="59"/>
      <c r="B27" s="52">
        <v>28</v>
      </c>
      <c r="C27" s="68">
        <v>44.07479</v>
      </c>
      <c r="D27" s="66">
        <v>2</v>
      </c>
      <c r="E27" s="68">
        <v>31.778099999999998</v>
      </c>
    </row>
    <row r="28" spans="1:8">
      <c r="A28" s="58"/>
      <c r="B28" s="52">
        <v>42</v>
      </c>
      <c r="C28" s="68">
        <v>42.922510000000003</v>
      </c>
      <c r="D28" s="65">
        <v>3</v>
      </c>
      <c r="E28" s="68">
        <v>-2.0603899999999999</v>
      </c>
    </row>
    <row r="29" spans="1:8">
      <c r="A29" s="59"/>
      <c r="B29" s="52">
        <v>29</v>
      </c>
      <c r="C29" s="68">
        <v>51.770690000000002</v>
      </c>
      <c r="D29" s="66">
        <v>4</v>
      </c>
      <c r="E29" s="68">
        <v>15.502039999999999</v>
      </c>
    </row>
    <row r="30" spans="1:8">
      <c r="A30" s="58"/>
      <c r="B30" s="52">
        <v>28</v>
      </c>
      <c r="C30" s="68">
        <v>68.533810000000003</v>
      </c>
      <c r="D30" s="65">
        <v>5</v>
      </c>
      <c r="E30" s="68">
        <v>34.75712</v>
      </c>
    </row>
    <row r="31" spans="1:8">
      <c r="A31" s="59"/>
      <c r="B31" s="52">
        <v>28</v>
      </c>
      <c r="C31" s="68">
        <v>55.188200000000002</v>
      </c>
      <c r="D31" s="66">
        <v>6</v>
      </c>
      <c r="E31" s="68">
        <v>-42.412500000000001</v>
      </c>
    </row>
    <row r="32" spans="1:8">
      <c r="A32" s="58"/>
      <c r="B32" s="52">
        <v>168</v>
      </c>
      <c r="C32" s="68">
        <v>68.720119999999994</v>
      </c>
      <c r="D32" s="65">
        <v>7</v>
      </c>
      <c r="E32" s="68">
        <v>30.197220000000002</v>
      </c>
    </row>
    <row r="33" spans="1:8">
      <c r="A33" s="59"/>
      <c r="B33" s="52">
        <v>35</v>
      </c>
      <c r="C33" s="68">
        <v>72.619060000000005</v>
      </c>
      <c r="D33" s="66">
        <v>8</v>
      </c>
      <c r="E33" s="68">
        <v>12.46471</v>
      </c>
    </row>
    <row r="34" spans="1:8">
      <c r="A34" s="58"/>
      <c r="B34" s="52">
        <v>70</v>
      </c>
      <c r="C34" s="68">
        <v>80.401229999999998</v>
      </c>
      <c r="D34" s="65">
        <v>9</v>
      </c>
      <c r="E34" s="68">
        <v>28.421849999999999</v>
      </c>
    </row>
    <row r="35" spans="1:8">
      <c r="A35" s="59"/>
      <c r="B35" s="52">
        <v>35</v>
      </c>
      <c r="C35" s="68">
        <v>80.79419</v>
      </c>
      <c r="D35" s="66">
        <v>10</v>
      </c>
      <c r="E35" s="68">
        <v>2.00502</v>
      </c>
    </row>
    <row r="36" spans="1:8">
      <c r="A36" s="58"/>
      <c r="B36" s="62">
        <v>44</v>
      </c>
      <c r="C36" s="68">
        <v>82.977239999999995</v>
      </c>
      <c r="D36" s="65">
        <v>11</v>
      </c>
      <c r="E36" s="68">
        <v>11.36661</v>
      </c>
    </row>
    <row r="37" spans="1:8">
      <c r="A37" s="59"/>
      <c r="B37" s="62">
        <v>35</v>
      </c>
      <c r="C37" s="68">
        <v>79.341859999999997</v>
      </c>
      <c r="D37" s="66">
        <v>12</v>
      </c>
      <c r="E37" s="68">
        <v>-21.356000000000002</v>
      </c>
    </row>
    <row r="38" spans="1:8">
      <c r="A38" s="58"/>
      <c r="B38" s="62">
        <v>182</v>
      </c>
      <c r="C38" s="68">
        <v>78.417439999999999</v>
      </c>
      <c r="D38" s="65">
        <v>13</v>
      </c>
      <c r="E38" s="68">
        <v>-4.47485</v>
      </c>
    </row>
    <row r="39" spans="1:8">
      <c r="A39" s="59" t="s">
        <v>286</v>
      </c>
      <c r="B39" s="68">
        <v>28</v>
      </c>
      <c r="C39" s="68">
        <v>-8.8757199999999994</v>
      </c>
      <c r="D39" s="66">
        <v>2</v>
      </c>
      <c r="E39" s="68">
        <v>-8.8757199999999994</v>
      </c>
      <c r="G39" t="s">
        <v>381</v>
      </c>
      <c r="H39" t="s">
        <v>348</v>
      </c>
    </row>
    <row r="40" spans="1:8">
      <c r="A40" s="59"/>
      <c r="B40" s="68">
        <v>32</v>
      </c>
      <c r="C40" s="68">
        <v>39.764539999999997</v>
      </c>
      <c r="D40" s="66">
        <v>4</v>
      </c>
      <c r="E40" s="68">
        <v>-1</v>
      </c>
    </row>
    <row r="41" spans="1:8">
      <c r="A41" s="58"/>
      <c r="B41" s="68">
        <v>52</v>
      </c>
      <c r="C41" s="68">
        <v>40.5383</v>
      </c>
      <c r="D41" s="65">
        <v>5</v>
      </c>
      <c r="E41" s="68">
        <v>1.2845660000000001</v>
      </c>
    </row>
    <row r="42" spans="1:8">
      <c r="A42" s="59"/>
      <c r="B42" s="68">
        <v>57</v>
      </c>
      <c r="C42" s="68">
        <v>37.928089999999997</v>
      </c>
      <c r="D42" s="66">
        <v>6</v>
      </c>
      <c r="E42" s="68">
        <v>-4.3897399999999998</v>
      </c>
    </row>
    <row r="43" spans="1:8">
      <c r="A43" s="58"/>
      <c r="B43" s="68">
        <v>73</v>
      </c>
      <c r="C43" s="68">
        <v>36.484850000000002</v>
      </c>
      <c r="D43" s="65">
        <v>7</v>
      </c>
      <c r="E43" s="68">
        <v>-2.32511</v>
      </c>
    </row>
    <row r="44" spans="1:8">
      <c r="A44" s="59"/>
      <c r="B44" s="68">
        <v>42</v>
      </c>
      <c r="C44" s="68">
        <v>33.877699999999997</v>
      </c>
      <c r="D44" s="66">
        <v>8</v>
      </c>
      <c r="E44" s="68">
        <v>-4.1047700000000003</v>
      </c>
    </row>
    <row r="45" spans="1:8">
      <c r="A45" s="58"/>
      <c r="B45" s="68">
        <v>112</v>
      </c>
      <c r="C45" s="68">
        <v>37.179850000000002</v>
      </c>
      <c r="D45" s="65">
        <v>9</v>
      </c>
      <c r="E45" s="68">
        <v>4.9940110000000004</v>
      </c>
    </row>
    <row r="46" spans="1:8">
      <c r="A46" s="59"/>
      <c r="B46" s="68">
        <v>42</v>
      </c>
      <c r="C46" s="68">
        <v>37.543430000000001</v>
      </c>
      <c r="D46" s="66">
        <v>10</v>
      </c>
      <c r="E46" s="68">
        <v>0.57875799999999999</v>
      </c>
    </row>
    <row r="47" spans="1:8">
      <c r="A47" s="58"/>
      <c r="B47" s="68">
        <v>32</v>
      </c>
      <c r="C47" s="68">
        <v>43.968249999999998</v>
      </c>
      <c r="D47" s="65">
        <v>11</v>
      </c>
      <c r="E47" s="68">
        <v>10.286860000000001</v>
      </c>
    </row>
    <row r="48" spans="1:8">
      <c r="A48" s="59"/>
      <c r="B48" s="68">
        <v>53</v>
      </c>
      <c r="C48" s="68">
        <v>48.301929999999999</v>
      </c>
      <c r="D48" s="66">
        <v>12</v>
      </c>
      <c r="E48" s="68">
        <v>7.7343270000000004</v>
      </c>
    </row>
    <row r="49" spans="1:8">
      <c r="A49" s="58"/>
      <c r="B49" s="68">
        <v>35</v>
      </c>
      <c r="C49" s="68">
        <v>40.497450000000001</v>
      </c>
      <c r="D49" s="65">
        <v>13</v>
      </c>
      <c r="E49" s="68">
        <v>-15.096299999999999</v>
      </c>
    </row>
    <row r="50" spans="1:8">
      <c r="A50" s="59"/>
      <c r="B50" s="68">
        <v>48</v>
      </c>
      <c r="C50" s="68">
        <v>61.36459</v>
      </c>
      <c r="D50" s="66">
        <v>14</v>
      </c>
      <c r="E50" s="68">
        <v>35.069319999999998</v>
      </c>
    </row>
    <row r="51" spans="1:8">
      <c r="A51" s="58"/>
      <c r="B51" s="68">
        <v>43</v>
      </c>
      <c r="C51" s="68">
        <v>58.59751</v>
      </c>
      <c r="D51" s="65">
        <v>14</v>
      </c>
      <c r="E51" s="68">
        <v>-7.1620200000000001</v>
      </c>
    </row>
    <row r="52" spans="1:8">
      <c r="A52" s="58"/>
      <c r="B52" s="68">
        <v>114</v>
      </c>
      <c r="C52" s="68">
        <v>54.927619999999997</v>
      </c>
      <c r="D52" s="66">
        <v>15</v>
      </c>
      <c r="E52" s="68">
        <v>-8.8639399999999995</v>
      </c>
    </row>
    <row r="53" spans="1:8">
      <c r="A53" s="58"/>
      <c r="B53" s="68">
        <v>81</v>
      </c>
      <c r="C53" s="68">
        <v>71.835400000000007</v>
      </c>
      <c r="D53" s="65">
        <v>15</v>
      </c>
      <c r="E53" s="68">
        <v>37.512509999999999</v>
      </c>
    </row>
    <row r="54" spans="1:8">
      <c r="A54" s="59" t="s">
        <v>287</v>
      </c>
      <c r="B54" s="68">
        <v>81</v>
      </c>
      <c r="C54" s="68">
        <v>-18.8565</v>
      </c>
      <c r="D54" s="11">
        <v>1</v>
      </c>
      <c r="E54" s="68">
        <v>-18.8565</v>
      </c>
      <c r="G54" s="40" t="s">
        <v>383</v>
      </c>
      <c r="H54" t="s">
        <v>346</v>
      </c>
    </row>
    <row r="55" spans="1:8">
      <c r="A55" s="59"/>
      <c r="B55" s="68">
        <v>27</v>
      </c>
      <c r="C55" s="68">
        <v>29.46274</v>
      </c>
      <c r="D55" s="11">
        <v>3</v>
      </c>
      <c r="E55" s="68">
        <v>-1</v>
      </c>
    </row>
    <row r="56" spans="1:8">
      <c r="A56" s="59"/>
      <c r="B56" s="68">
        <v>29</v>
      </c>
      <c r="C56" s="68">
        <v>14.31963</v>
      </c>
      <c r="D56" s="11">
        <v>5</v>
      </c>
      <c r="E56" s="68">
        <v>-1</v>
      </c>
    </row>
    <row r="57" spans="1:8">
      <c r="A57" s="58"/>
      <c r="B57" s="68">
        <v>35</v>
      </c>
      <c r="C57" s="68">
        <v>26.009180000000001</v>
      </c>
      <c r="D57" s="11">
        <v>6</v>
      </c>
      <c r="E57" s="68">
        <v>13.64321</v>
      </c>
    </row>
    <row r="58" spans="1:8">
      <c r="A58" s="59"/>
      <c r="B58" s="68">
        <v>28</v>
      </c>
      <c r="C58" s="68">
        <v>35.706200000000003</v>
      </c>
      <c r="D58" s="11">
        <v>7</v>
      </c>
      <c r="E58" s="68">
        <v>13.105700000000001</v>
      </c>
    </row>
    <row r="59" spans="1:8">
      <c r="A59" s="58"/>
      <c r="B59" s="68">
        <v>28</v>
      </c>
      <c r="C59" s="68">
        <v>21.041039999999999</v>
      </c>
      <c r="D59" s="11">
        <v>8</v>
      </c>
      <c r="E59" s="68">
        <v>-22.8096</v>
      </c>
    </row>
    <row r="60" spans="1:8">
      <c r="A60" s="59"/>
      <c r="B60" s="68">
        <v>35</v>
      </c>
      <c r="C60" s="68">
        <v>-22.1647</v>
      </c>
      <c r="D60" s="11">
        <v>9</v>
      </c>
      <c r="E60" s="68">
        <v>-54.719299999999997</v>
      </c>
    </row>
    <row r="61" spans="1:8">
      <c r="A61" s="59"/>
      <c r="B61" s="68">
        <v>49</v>
      </c>
      <c r="C61" s="68">
        <v>41.208910000000003</v>
      </c>
      <c r="D61" s="11">
        <v>10</v>
      </c>
      <c r="E61" s="68">
        <v>51.87556</v>
      </c>
    </row>
    <row r="62" spans="1:8">
      <c r="A62" s="59"/>
      <c r="B62" s="68">
        <v>35</v>
      </c>
      <c r="C62" s="68">
        <v>35.63326</v>
      </c>
      <c r="D62" s="11">
        <v>11</v>
      </c>
      <c r="E62" s="68">
        <v>-9.4838500000000003</v>
      </c>
    </row>
    <row r="63" spans="1:8">
      <c r="A63" s="59"/>
      <c r="B63" s="68">
        <v>28</v>
      </c>
      <c r="C63" s="68">
        <v>36.6096</v>
      </c>
      <c r="D63" s="11">
        <v>12</v>
      </c>
      <c r="E63" s="68">
        <v>1.516842</v>
      </c>
    </row>
    <row r="64" spans="1:8">
      <c r="A64" s="59"/>
      <c r="B64" s="68">
        <v>35</v>
      </c>
      <c r="C64" s="68">
        <v>39.1997</v>
      </c>
      <c r="D64" s="11">
        <v>16</v>
      </c>
      <c r="E64" s="68">
        <v>13.86814</v>
      </c>
    </row>
    <row r="65" spans="1:8">
      <c r="A65" s="59"/>
      <c r="B65" s="68">
        <v>35</v>
      </c>
      <c r="C65" s="68">
        <v>37.90578</v>
      </c>
      <c r="D65" s="11">
        <v>17</v>
      </c>
      <c r="E65" s="68">
        <v>-2.1281500000000002</v>
      </c>
    </row>
    <row r="66" spans="1:8">
      <c r="A66" s="59"/>
      <c r="B66" s="68">
        <v>48</v>
      </c>
      <c r="C66" s="68">
        <v>45.412320000000001</v>
      </c>
      <c r="D66" s="11">
        <v>19</v>
      </c>
      <c r="E66" s="68">
        <v>-1</v>
      </c>
    </row>
    <row r="67" spans="1:8">
      <c r="A67" s="59"/>
      <c r="B67" s="68">
        <v>245</v>
      </c>
      <c r="C67" s="68">
        <v>49.348050000000001</v>
      </c>
      <c r="D67" s="11">
        <v>21</v>
      </c>
      <c r="E67" s="68">
        <v>-1</v>
      </c>
    </row>
    <row r="68" spans="1:8">
      <c r="A68" s="58"/>
      <c r="B68" s="68">
        <v>34</v>
      </c>
      <c r="C68" s="68">
        <v>63.356099999999998</v>
      </c>
      <c r="D68" s="11">
        <v>22</v>
      </c>
      <c r="E68" s="68">
        <v>27.6555</v>
      </c>
    </row>
    <row r="69" spans="1:8">
      <c r="A69" s="59"/>
      <c r="B69" s="68">
        <v>28</v>
      </c>
      <c r="C69" s="68">
        <v>72.020570000000006</v>
      </c>
      <c r="D69" s="11">
        <v>23</v>
      </c>
      <c r="E69" s="68">
        <v>23.645060000000001</v>
      </c>
    </row>
    <row r="70" spans="1:8">
      <c r="A70" s="59"/>
      <c r="B70" s="68">
        <v>350</v>
      </c>
      <c r="C70" s="68">
        <v>51.249499999999998</v>
      </c>
      <c r="D70" s="11">
        <v>25</v>
      </c>
      <c r="E70" s="68">
        <v>-1</v>
      </c>
    </row>
    <row r="71" spans="1:8">
      <c r="A71" s="58" t="s">
        <v>288</v>
      </c>
      <c r="B71" s="68">
        <v>27</v>
      </c>
      <c r="C71" s="68">
        <v>27.712060000000001</v>
      </c>
      <c r="D71" s="11">
        <v>2</v>
      </c>
      <c r="E71" s="68">
        <v>-1</v>
      </c>
      <c r="G71" s="40" t="s">
        <v>383</v>
      </c>
      <c r="H71" t="s">
        <v>346</v>
      </c>
    </row>
    <row r="72" spans="1:8">
      <c r="A72" s="58"/>
      <c r="B72" s="68">
        <v>29</v>
      </c>
      <c r="C72" s="68">
        <v>36.52975</v>
      </c>
      <c r="D72" s="11">
        <v>4</v>
      </c>
      <c r="E72" s="68">
        <v>-1</v>
      </c>
    </row>
    <row r="73" spans="1:8">
      <c r="A73" s="58"/>
      <c r="B73" s="68">
        <v>35</v>
      </c>
      <c r="C73" s="68">
        <v>6.6371609999999999</v>
      </c>
      <c r="D73" s="11">
        <v>5</v>
      </c>
      <c r="E73" s="68">
        <v>-47.097000000000001</v>
      </c>
    </row>
    <row r="74" spans="1:8">
      <c r="A74" s="58"/>
      <c r="B74" s="68">
        <v>28</v>
      </c>
      <c r="C74" s="68">
        <v>41.20382</v>
      </c>
      <c r="D74" s="11">
        <v>6</v>
      </c>
      <c r="E74" s="68">
        <v>37.024000000000001</v>
      </c>
    </row>
    <row r="75" spans="1:8">
      <c r="A75" s="58"/>
      <c r="B75" s="68">
        <v>28</v>
      </c>
      <c r="C75" s="68">
        <v>41.135899999999999</v>
      </c>
      <c r="D75" s="11">
        <v>7</v>
      </c>
      <c r="E75" s="68">
        <v>-0.11552</v>
      </c>
    </row>
    <row r="76" spans="1:8">
      <c r="A76" s="58"/>
      <c r="B76" s="68">
        <v>35</v>
      </c>
      <c r="C76" s="68">
        <v>34.697330000000001</v>
      </c>
      <c r="D76" s="11">
        <v>8</v>
      </c>
      <c r="E76" s="68">
        <v>-10.938000000000001</v>
      </c>
    </row>
    <row r="77" spans="1:8">
      <c r="A77" s="58"/>
      <c r="B77" s="68">
        <v>35</v>
      </c>
      <c r="C77" s="68">
        <v>55.536090000000002</v>
      </c>
      <c r="D77" s="11">
        <v>10</v>
      </c>
      <c r="E77" s="68">
        <v>1.7106730000000001</v>
      </c>
    </row>
    <row r="78" spans="1:8">
      <c r="A78" s="58"/>
      <c r="B78" s="68">
        <v>28</v>
      </c>
      <c r="C78" s="68">
        <v>47.55594</v>
      </c>
      <c r="D78" s="11">
        <v>11</v>
      </c>
      <c r="E78" s="68">
        <v>-17.947500000000002</v>
      </c>
    </row>
    <row r="79" spans="1:8">
      <c r="A79" s="58"/>
      <c r="B79" s="68">
        <v>160</v>
      </c>
      <c r="C79" s="68">
        <v>51.780079999999998</v>
      </c>
      <c r="D79" s="11">
        <v>14</v>
      </c>
      <c r="E79" s="68">
        <v>-1</v>
      </c>
    </row>
    <row r="80" spans="1:8">
      <c r="A80" s="58"/>
      <c r="B80" s="68">
        <v>35</v>
      </c>
      <c r="C80" s="68">
        <v>58.039720000000003</v>
      </c>
      <c r="D80" s="11">
        <v>15</v>
      </c>
      <c r="E80" s="68">
        <v>12.981439999999999</v>
      </c>
    </row>
    <row r="81" spans="1:8">
      <c r="A81" s="58"/>
      <c r="B81" s="68">
        <v>35</v>
      </c>
      <c r="C81" s="68">
        <v>58.294429999999998</v>
      </c>
      <c r="D81" s="11">
        <v>16</v>
      </c>
      <c r="E81" s="68">
        <v>0.60702199999999995</v>
      </c>
    </row>
    <row r="82" spans="1:8">
      <c r="A82" s="58"/>
      <c r="B82" s="68">
        <v>48</v>
      </c>
      <c r="C82" s="68">
        <v>60.169449999999998</v>
      </c>
      <c r="D82" s="11">
        <v>18</v>
      </c>
      <c r="E82" s="68">
        <v>-1</v>
      </c>
    </row>
    <row r="83" spans="1:8">
      <c r="A83" s="58"/>
      <c r="B83" s="68">
        <v>245</v>
      </c>
      <c r="C83" s="68">
        <v>55.425780000000003</v>
      </c>
      <c r="D83" s="11">
        <v>20</v>
      </c>
      <c r="E83" s="68">
        <v>-1</v>
      </c>
    </row>
    <row r="84" spans="1:8">
      <c r="A84" s="58"/>
      <c r="B84" s="68">
        <v>34</v>
      </c>
      <c r="C84" s="68">
        <v>68.382589999999993</v>
      </c>
      <c r="D84" s="11">
        <v>21</v>
      </c>
      <c r="E84" s="68">
        <v>29.067959999999999</v>
      </c>
    </row>
    <row r="85" spans="1:8">
      <c r="A85" s="59"/>
      <c r="B85" s="68">
        <v>28</v>
      </c>
      <c r="C85" s="68">
        <v>70.360110000000006</v>
      </c>
      <c r="D85" s="11">
        <v>22</v>
      </c>
      <c r="E85" s="68">
        <v>6.2545060000000001</v>
      </c>
    </row>
    <row r="86" spans="1:8">
      <c r="A86" s="59"/>
      <c r="B86" s="62">
        <v>350</v>
      </c>
      <c r="C86" s="68">
        <v>64.665790000000001</v>
      </c>
      <c r="D86" s="11">
        <v>24</v>
      </c>
      <c r="E86" s="68">
        <v>-1</v>
      </c>
    </row>
    <row r="87" spans="1:8">
      <c r="A87" s="58" t="s">
        <v>289</v>
      </c>
      <c r="B87" s="52">
        <v>77</v>
      </c>
      <c r="C87" s="68">
        <v>9.5978790000000007</v>
      </c>
      <c r="D87" s="65">
        <v>1</v>
      </c>
      <c r="E87" s="68">
        <v>9.5978790000000007</v>
      </c>
      <c r="G87" t="s">
        <v>381</v>
      </c>
      <c r="H87" t="s">
        <v>349</v>
      </c>
    </row>
    <row r="88" spans="1:8">
      <c r="A88" s="59"/>
      <c r="B88" s="52">
        <v>69</v>
      </c>
      <c r="C88" s="68">
        <v>9.7926029999999997</v>
      </c>
      <c r="D88" s="66">
        <v>2</v>
      </c>
      <c r="E88" s="68">
        <v>0.21539700000000001</v>
      </c>
    </row>
    <row r="89" spans="1:8">
      <c r="A89" s="58"/>
      <c r="B89" s="52">
        <v>50</v>
      </c>
      <c r="C89" s="68">
        <v>12.461180000000001</v>
      </c>
      <c r="D89" s="65">
        <v>3</v>
      </c>
      <c r="E89" s="68">
        <v>2.958269</v>
      </c>
    </row>
    <row r="90" spans="1:8">
      <c r="A90" s="59"/>
      <c r="B90" s="52">
        <v>76</v>
      </c>
      <c r="C90" s="68">
        <v>16.18768</v>
      </c>
      <c r="D90" s="66">
        <v>4</v>
      </c>
      <c r="E90" s="68">
        <v>4.2569679999999996</v>
      </c>
    </row>
    <row r="91" spans="1:8">
      <c r="A91" s="58"/>
      <c r="B91" s="52">
        <v>84</v>
      </c>
      <c r="C91" s="68">
        <v>19.24295</v>
      </c>
      <c r="D91" s="65">
        <v>5</v>
      </c>
      <c r="E91" s="68">
        <v>3.6453739999999999</v>
      </c>
    </row>
    <row r="92" spans="1:8">
      <c r="A92" s="59"/>
      <c r="B92" s="52">
        <v>78</v>
      </c>
      <c r="C92" s="68">
        <v>26.112159999999999</v>
      </c>
      <c r="D92" s="66">
        <v>6</v>
      </c>
      <c r="E92" s="68">
        <v>8.5060199999999995</v>
      </c>
    </row>
    <row r="93" spans="1:8">
      <c r="A93" s="58"/>
      <c r="B93" s="52">
        <v>42</v>
      </c>
      <c r="C93" s="68">
        <v>26.79748</v>
      </c>
      <c r="D93" s="65">
        <v>7</v>
      </c>
      <c r="E93" s="68">
        <v>0.92751600000000001</v>
      </c>
    </row>
    <row r="94" spans="1:8">
      <c r="A94" s="59"/>
      <c r="B94" s="52">
        <v>31</v>
      </c>
      <c r="C94" s="68">
        <v>27.101140000000001</v>
      </c>
      <c r="D94" s="66">
        <v>8</v>
      </c>
      <c r="E94" s="68">
        <v>0.41481299999999999</v>
      </c>
    </row>
    <row r="95" spans="1:8">
      <c r="A95" s="58"/>
      <c r="B95" s="52">
        <v>53</v>
      </c>
      <c r="C95" s="68">
        <v>29.819009999999999</v>
      </c>
      <c r="D95" s="65">
        <v>8</v>
      </c>
      <c r="E95" s="68">
        <v>3.7282839999999999</v>
      </c>
    </row>
    <row r="96" spans="1:8">
      <c r="A96" s="59"/>
      <c r="B96" s="52">
        <v>83</v>
      </c>
      <c r="C96" s="68">
        <v>39.019629999999999</v>
      </c>
      <c r="D96" s="66">
        <v>9</v>
      </c>
      <c r="E96" s="68">
        <v>13.10984</v>
      </c>
    </row>
    <row r="97" spans="1:8">
      <c r="A97" s="58"/>
      <c r="B97" s="62">
        <v>45</v>
      </c>
      <c r="C97" s="68">
        <v>41.432670000000002</v>
      </c>
      <c r="D97" s="65">
        <v>10</v>
      </c>
      <c r="E97" s="68">
        <v>3.957084</v>
      </c>
    </row>
    <row r="98" spans="1:8">
      <c r="A98" s="59"/>
      <c r="B98" s="62">
        <v>84</v>
      </c>
      <c r="C98" s="68">
        <v>36.480449999999998</v>
      </c>
      <c r="D98" s="66">
        <v>11</v>
      </c>
      <c r="E98" s="68">
        <v>-8.4556100000000001</v>
      </c>
    </row>
    <row r="99" spans="1:8">
      <c r="A99" s="58"/>
      <c r="B99" s="62">
        <v>47</v>
      </c>
      <c r="C99" s="68">
        <v>38.832250000000002</v>
      </c>
      <c r="D99" s="65">
        <v>12</v>
      </c>
      <c r="E99" s="68">
        <v>3.7024840000000001</v>
      </c>
    </row>
    <row r="100" spans="1:8">
      <c r="A100" s="59"/>
      <c r="B100" s="62">
        <v>30</v>
      </c>
      <c r="C100" s="68">
        <v>52.934780000000003</v>
      </c>
      <c r="D100" s="66">
        <v>13</v>
      </c>
      <c r="E100" s="68">
        <v>23.055499999999999</v>
      </c>
    </row>
    <row r="101" spans="1:8">
      <c r="A101" s="58" t="s">
        <v>290</v>
      </c>
      <c r="B101" s="52">
        <v>71</v>
      </c>
      <c r="C101" s="68">
        <v>-10.5014</v>
      </c>
      <c r="D101" s="65">
        <v>1</v>
      </c>
      <c r="E101" s="68">
        <v>-10.5014</v>
      </c>
      <c r="G101" t="s">
        <v>381</v>
      </c>
      <c r="H101" t="s">
        <v>350</v>
      </c>
    </row>
    <row r="102" spans="1:8">
      <c r="A102" s="59"/>
      <c r="B102" s="52">
        <v>43</v>
      </c>
      <c r="C102" s="68">
        <v>13.938879999999999</v>
      </c>
      <c r="D102" s="66">
        <v>2</v>
      </c>
      <c r="E102" s="68">
        <v>22.117599999999999</v>
      </c>
    </row>
    <row r="103" spans="1:8">
      <c r="A103" s="58"/>
      <c r="B103" s="52">
        <v>41</v>
      </c>
      <c r="C103" s="68">
        <v>26.149920000000002</v>
      </c>
      <c r="D103" s="65">
        <v>3</v>
      </c>
      <c r="E103" s="68">
        <v>14.188800000000001</v>
      </c>
    </row>
    <row r="104" spans="1:8">
      <c r="A104" s="59"/>
      <c r="B104" s="52">
        <v>31</v>
      </c>
      <c r="C104" s="68">
        <v>32.589509999999997</v>
      </c>
      <c r="D104" s="66">
        <v>4</v>
      </c>
      <c r="E104" s="68">
        <v>8.7198100000000007</v>
      </c>
    </row>
    <row r="105" spans="1:8">
      <c r="A105" s="58"/>
      <c r="B105" s="52">
        <v>28</v>
      </c>
      <c r="C105" s="68">
        <v>26.698090000000001</v>
      </c>
      <c r="D105" s="65">
        <v>5</v>
      </c>
      <c r="E105" s="68">
        <v>-8.7396200000000004</v>
      </c>
    </row>
    <row r="106" spans="1:8">
      <c r="A106" s="59"/>
      <c r="B106" s="52">
        <v>59</v>
      </c>
      <c r="C106" s="68">
        <v>54.462000000000003</v>
      </c>
      <c r="D106" s="66">
        <v>6</v>
      </c>
      <c r="E106" s="68">
        <v>37.876109999999997</v>
      </c>
    </row>
    <row r="107" spans="1:8">
      <c r="A107" s="58"/>
      <c r="B107" s="52">
        <v>25</v>
      </c>
      <c r="C107" s="68">
        <v>48.361400000000003</v>
      </c>
      <c r="D107" s="65">
        <v>7</v>
      </c>
      <c r="E107" s="68">
        <v>-13.396699999999999</v>
      </c>
    </row>
    <row r="108" spans="1:8">
      <c r="A108" s="59"/>
      <c r="B108" s="52">
        <v>29</v>
      </c>
      <c r="C108" s="68">
        <v>25.75168</v>
      </c>
      <c r="D108" s="66">
        <v>8</v>
      </c>
      <c r="E108" s="68">
        <v>-43.784500000000001</v>
      </c>
    </row>
    <row r="109" spans="1:8">
      <c r="A109" s="58"/>
      <c r="B109" s="52">
        <v>31</v>
      </c>
      <c r="C109" s="68">
        <v>60.98415</v>
      </c>
      <c r="D109" s="65">
        <v>9</v>
      </c>
      <c r="E109" s="68">
        <v>47.452199999999998</v>
      </c>
    </row>
    <row r="110" spans="1:8">
      <c r="A110" s="59"/>
      <c r="B110" s="52">
        <v>31</v>
      </c>
      <c r="C110" s="68">
        <v>48.969000000000001</v>
      </c>
      <c r="D110" s="66">
        <v>10</v>
      </c>
      <c r="E110" s="68">
        <v>-30.7956</v>
      </c>
    </row>
    <row r="111" spans="1:8">
      <c r="A111" s="58"/>
      <c r="B111" s="62">
        <v>39</v>
      </c>
      <c r="C111" s="68">
        <v>48.855939999999997</v>
      </c>
      <c r="D111" s="65">
        <v>11</v>
      </c>
      <c r="E111" s="68">
        <v>-0.22155</v>
      </c>
    </row>
    <row r="112" spans="1:8">
      <c r="A112" s="59" t="s">
        <v>291</v>
      </c>
      <c r="B112" s="52">
        <v>55</v>
      </c>
      <c r="C112" s="68">
        <v>23.209530000000001</v>
      </c>
      <c r="D112" s="66">
        <v>1</v>
      </c>
      <c r="E112" s="68">
        <v>23.209530000000001</v>
      </c>
      <c r="G112" t="s">
        <v>381</v>
      </c>
      <c r="H112" t="s">
        <v>351</v>
      </c>
    </row>
    <row r="113" spans="1:5">
      <c r="A113" s="58"/>
      <c r="B113" s="52">
        <v>28</v>
      </c>
      <c r="C113" s="68">
        <v>27.189350000000001</v>
      </c>
      <c r="D113" s="65">
        <v>2</v>
      </c>
      <c r="E113" s="68">
        <v>5.1826999999999996</v>
      </c>
    </row>
    <row r="114" spans="1:5">
      <c r="A114" s="59"/>
      <c r="B114" s="52">
        <v>28</v>
      </c>
      <c r="C114" s="68">
        <v>30.257809999999999</v>
      </c>
      <c r="D114" s="66">
        <v>3</v>
      </c>
      <c r="E114" s="68">
        <v>4.2143040000000003</v>
      </c>
    </row>
    <row r="115" spans="1:5">
      <c r="A115" s="59"/>
      <c r="B115" s="52">
        <v>35</v>
      </c>
      <c r="C115" s="68">
        <v>51.476739999999999</v>
      </c>
      <c r="D115" s="66">
        <v>5</v>
      </c>
      <c r="E115" s="68">
        <v>-1</v>
      </c>
    </row>
    <row r="116" spans="1:5">
      <c r="A116" s="58"/>
      <c r="B116" s="52">
        <v>28</v>
      </c>
      <c r="C116" s="68">
        <v>49.900129999999997</v>
      </c>
      <c r="D116" s="65">
        <v>6</v>
      </c>
      <c r="E116" s="68">
        <v>-3.24918</v>
      </c>
    </row>
    <row r="117" spans="1:5">
      <c r="A117" s="59"/>
      <c r="B117" s="52">
        <v>28</v>
      </c>
      <c r="C117" s="68">
        <v>54.640990000000002</v>
      </c>
      <c r="D117" s="66">
        <v>7</v>
      </c>
      <c r="E117" s="68">
        <v>9.4628300000000003</v>
      </c>
    </row>
    <row r="118" spans="1:5">
      <c r="A118" s="58"/>
      <c r="B118" s="52">
        <v>42</v>
      </c>
      <c r="C118" s="68">
        <v>68.176699999999997</v>
      </c>
      <c r="D118" s="65">
        <v>8</v>
      </c>
      <c r="E118" s="68">
        <v>29.841290000000001</v>
      </c>
    </row>
    <row r="119" spans="1:5">
      <c r="A119" s="59"/>
      <c r="B119" s="52">
        <v>28</v>
      </c>
      <c r="C119" s="68">
        <v>66.736750000000001</v>
      </c>
      <c r="D119" s="66">
        <v>9</v>
      </c>
      <c r="E119" s="68">
        <v>-4.5248299999999997</v>
      </c>
    </row>
    <row r="120" spans="1:5">
      <c r="A120" s="58"/>
      <c r="B120" s="52">
        <v>28</v>
      </c>
      <c r="C120" s="68">
        <v>64.433369999999996</v>
      </c>
      <c r="D120" s="65">
        <v>10</v>
      </c>
      <c r="E120" s="68">
        <v>-6.9247100000000001</v>
      </c>
    </row>
    <row r="121" spans="1:5">
      <c r="A121" s="59"/>
      <c r="B121" s="62">
        <v>189</v>
      </c>
      <c r="C121" s="68">
        <v>67.686689999999999</v>
      </c>
      <c r="D121" s="66">
        <v>11</v>
      </c>
      <c r="E121" s="68">
        <v>9.1471070000000001</v>
      </c>
    </row>
    <row r="122" spans="1:5">
      <c r="A122" s="58"/>
      <c r="B122" s="62">
        <v>28</v>
      </c>
      <c r="C122" s="68">
        <v>63.003720000000001</v>
      </c>
      <c r="D122" s="65">
        <v>12</v>
      </c>
      <c r="E122" s="68">
        <v>-14.4924</v>
      </c>
    </row>
    <row r="123" spans="1:5">
      <c r="A123" s="59"/>
      <c r="B123" s="62">
        <v>28</v>
      </c>
      <c r="C123" s="68">
        <v>64.332189999999997</v>
      </c>
      <c r="D123" s="66">
        <v>13</v>
      </c>
      <c r="E123" s="68">
        <v>3.5908199999999999</v>
      </c>
    </row>
    <row r="124" spans="1:5">
      <c r="A124" s="58"/>
      <c r="B124" s="62">
        <v>63</v>
      </c>
      <c r="C124" s="68">
        <v>76.458770000000001</v>
      </c>
      <c r="D124" s="65">
        <v>14</v>
      </c>
      <c r="E124" s="68">
        <v>33.99868</v>
      </c>
    </row>
    <row r="125" spans="1:5">
      <c r="A125" s="59"/>
      <c r="B125" s="62">
        <v>42</v>
      </c>
      <c r="C125" s="68">
        <v>75.670659999999998</v>
      </c>
      <c r="D125" s="66">
        <v>15</v>
      </c>
      <c r="E125" s="68">
        <v>-3.34781</v>
      </c>
    </row>
    <row r="126" spans="1:5">
      <c r="A126" s="58"/>
      <c r="B126" s="62">
        <v>42</v>
      </c>
      <c r="C126" s="68">
        <v>75.897239999999996</v>
      </c>
      <c r="D126" s="65">
        <v>16</v>
      </c>
      <c r="E126" s="68">
        <v>0.93131900000000001</v>
      </c>
    </row>
    <row r="127" spans="1:5">
      <c r="A127" s="59"/>
      <c r="B127" s="62">
        <v>224</v>
      </c>
      <c r="C127" s="68">
        <v>77.37903</v>
      </c>
      <c r="D127" s="66">
        <v>17</v>
      </c>
      <c r="E127" s="68">
        <v>6.1477880000000003</v>
      </c>
    </row>
    <row r="128" spans="1:5">
      <c r="A128" s="58"/>
      <c r="B128" s="62">
        <v>63</v>
      </c>
      <c r="C128" s="68">
        <v>76.982299999999995</v>
      </c>
      <c r="D128" s="65">
        <v>18</v>
      </c>
      <c r="E128" s="68">
        <v>-1.7538199999999999</v>
      </c>
    </row>
    <row r="129" spans="1:8">
      <c r="A129" s="59"/>
      <c r="B129" s="62">
        <v>42</v>
      </c>
      <c r="C129" s="68">
        <v>76.948440000000005</v>
      </c>
      <c r="D129" s="66">
        <v>19</v>
      </c>
      <c r="E129" s="68">
        <v>-0.14709</v>
      </c>
    </row>
    <row r="130" spans="1:8">
      <c r="A130" s="58"/>
      <c r="B130" s="62">
        <v>1867</v>
      </c>
      <c r="C130" s="68">
        <v>75.019139999999993</v>
      </c>
      <c r="D130" s="66">
        <v>20</v>
      </c>
      <c r="E130" s="68">
        <v>-8.3695199999999996</v>
      </c>
    </row>
    <row r="131" spans="1:8">
      <c r="A131" s="58"/>
      <c r="B131" s="62">
        <v>42</v>
      </c>
      <c r="C131" s="68">
        <v>81.183610000000002</v>
      </c>
      <c r="D131" s="66">
        <v>21</v>
      </c>
      <c r="E131" s="68">
        <v>24.67681</v>
      </c>
    </row>
    <row r="132" spans="1:8">
      <c r="A132" s="58" t="s">
        <v>292</v>
      </c>
      <c r="B132" s="52">
        <v>88</v>
      </c>
      <c r="C132" s="68">
        <v>25.31307</v>
      </c>
      <c r="D132" s="65">
        <v>1</v>
      </c>
      <c r="E132" s="68">
        <v>25.31307</v>
      </c>
      <c r="G132" t="s">
        <v>381</v>
      </c>
      <c r="H132" t="s">
        <v>352</v>
      </c>
    </row>
    <row r="133" spans="1:8">
      <c r="A133" s="58"/>
      <c r="B133" s="52">
        <v>77</v>
      </c>
      <c r="C133" s="68">
        <v>35.266959999999997</v>
      </c>
      <c r="D133" s="65">
        <v>3</v>
      </c>
      <c r="E133" s="68">
        <v>-1</v>
      </c>
    </row>
    <row r="134" spans="1:8">
      <c r="A134" s="59"/>
      <c r="B134" s="52">
        <v>154</v>
      </c>
      <c r="C134" s="68">
        <v>60.439390000000003</v>
      </c>
      <c r="D134" s="66">
        <v>4</v>
      </c>
      <c r="E134" s="68">
        <v>38.88653</v>
      </c>
    </row>
    <row r="135" spans="1:8">
      <c r="A135" s="58"/>
      <c r="B135" s="52">
        <v>140</v>
      </c>
      <c r="C135" s="68">
        <v>54.17765</v>
      </c>
      <c r="D135" s="65">
        <v>5</v>
      </c>
      <c r="E135" s="68">
        <v>-15.828200000000001</v>
      </c>
    </row>
    <row r="136" spans="1:8">
      <c r="A136" s="59"/>
      <c r="B136" s="52">
        <v>126</v>
      </c>
      <c r="C136" s="68">
        <v>42.774299999999997</v>
      </c>
      <c r="D136" s="66">
        <v>6</v>
      </c>
      <c r="E136" s="68">
        <v>-24.885999999999999</v>
      </c>
    </row>
    <row r="137" spans="1:8">
      <c r="A137" s="58"/>
      <c r="B137" s="52">
        <v>280</v>
      </c>
      <c r="C137" s="68">
        <v>63.590229999999998</v>
      </c>
      <c r="D137" s="65">
        <v>7</v>
      </c>
      <c r="E137" s="68">
        <v>36.375129999999999</v>
      </c>
    </row>
    <row r="138" spans="1:8">
      <c r="A138" s="59"/>
      <c r="B138" s="52">
        <v>182</v>
      </c>
      <c r="C138" s="68">
        <v>58.570419999999999</v>
      </c>
      <c r="D138" s="66">
        <v>8</v>
      </c>
      <c r="E138" s="68">
        <v>-13.787000000000001</v>
      </c>
    </row>
    <row r="139" spans="1:8">
      <c r="A139" s="58"/>
      <c r="B139" s="52">
        <v>168</v>
      </c>
      <c r="C139" s="68">
        <v>60.34713</v>
      </c>
      <c r="D139" s="65">
        <v>9</v>
      </c>
      <c r="E139" s="68">
        <v>4.2885059999999999</v>
      </c>
    </row>
    <row r="140" spans="1:8">
      <c r="A140" s="58"/>
      <c r="B140" s="52">
        <v>147</v>
      </c>
      <c r="C140" s="68">
        <v>78.183189999999996</v>
      </c>
      <c r="D140" s="65">
        <v>12</v>
      </c>
      <c r="E140" s="68">
        <v>-1</v>
      </c>
    </row>
    <row r="141" spans="1:8">
      <c r="A141" s="59" t="s">
        <v>293</v>
      </c>
      <c r="B141" s="52">
        <v>56</v>
      </c>
      <c r="C141" s="68">
        <v>25.537949999999999</v>
      </c>
      <c r="D141" s="66">
        <v>2</v>
      </c>
      <c r="E141" s="68">
        <v>-1</v>
      </c>
      <c r="G141" t="s">
        <v>382</v>
      </c>
      <c r="H141" t="s">
        <v>353</v>
      </c>
    </row>
    <row r="142" spans="1:8">
      <c r="A142" s="58"/>
      <c r="B142" s="52">
        <v>84</v>
      </c>
      <c r="C142" s="68">
        <v>54.883279999999999</v>
      </c>
      <c r="D142" s="65">
        <v>3</v>
      </c>
      <c r="E142" s="68">
        <v>39.409790000000001</v>
      </c>
    </row>
    <row r="143" spans="1:8">
      <c r="A143" s="58"/>
      <c r="B143" s="52">
        <v>62</v>
      </c>
      <c r="C143" s="68">
        <v>49.21358</v>
      </c>
      <c r="D143" s="65">
        <v>5</v>
      </c>
      <c r="E143" s="68">
        <v>-1</v>
      </c>
    </row>
    <row r="144" spans="1:8">
      <c r="A144" s="59"/>
      <c r="B144" s="52">
        <v>106</v>
      </c>
      <c r="C144" s="68">
        <v>58.914110000000001</v>
      </c>
      <c r="D144" s="66">
        <v>6</v>
      </c>
      <c r="E144" s="68">
        <v>19.100629999999999</v>
      </c>
    </row>
    <row r="145" spans="1:8">
      <c r="A145" s="58"/>
      <c r="B145" s="52">
        <v>63</v>
      </c>
      <c r="C145" s="68">
        <v>64.387450000000001</v>
      </c>
      <c r="D145" s="65">
        <v>7</v>
      </c>
      <c r="E145" s="68">
        <v>13.321709999999999</v>
      </c>
    </row>
    <row r="146" spans="1:8">
      <c r="A146" s="59"/>
      <c r="B146" s="52">
        <v>125</v>
      </c>
      <c r="C146" s="68">
        <v>71.00188</v>
      </c>
      <c r="D146" s="66">
        <v>8</v>
      </c>
      <c r="E146" s="68">
        <v>18.573309999999999</v>
      </c>
    </row>
    <row r="147" spans="1:8">
      <c r="A147" s="58"/>
      <c r="B147" s="52">
        <v>218</v>
      </c>
      <c r="C147" s="68">
        <v>73.544420000000002</v>
      </c>
      <c r="D147" s="65">
        <v>9</v>
      </c>
      <c r="E147" s="68">
        <v>8.7679410000000004</v>
      </c>
    </row>
    <row r="148" spans="1:8">
      <c r="A148" s="59"/>
      <c r="B148" s="52">
        <v>147</v>
      </c>
      <c r="C148" s="68">
        <v>81.445970000000003</v>
      </c>
      <c r="D148" s="66">
        <v>10</v>
      </c>
      <c r="E148" s="68">
        <v>29.867249999999999</v>
      </c>
    </row>
    <row r="149" spans="1:8">
      <c r="A149" s="58" t="s">
        <v>294</v>
      </c>
      <c r="B149" s="52">
        <v>28</v>
      </c>
      <c r="C149" s="68">
        <v>24.177</v>
      </c>
      <c r="D149" s="66">
        <v>4</v>
      </c>
      <c r="E149" s="68">
        <v>-1</v>
      </c>
      <c r="G149" t="s">
        <v>381</v>
      </c>
      <c r="H149" t="s">
        <v>354</v>
      </c>
    </row>
    <row r="150" spans="1:8">
      <c r="A150" s="58"/>
      <c r="B150" s="52">
        <v>245</v>
      </c>
      <c r="C150" s="68">
        <v>10.923</v>
      </c>
      <c r="D150" s="65">
        <v>5</v>
      </c>
      <c r="E150" s="68">
        <v>-17.480399999999999</v>
      </c>
    </row>
    <row r="151" spans="1:8">
      <c r="A151" s="59"/>
      <c r="B151" s="52">
        <v>59</v>
      </c>
      <c r="C151" s="68">
        <v>25.657</v>
      </c>
      <c r="D151" s="66">
        <v>6</v>
      </c>
      <c r="E151" s="68">
        <v>16.540040000000001</v>
      </c>
    </row>
    <row r="152" spans="1:8">
      <c r="A152" s="58"/>
      <c r="B152" s="52">
        <v>77</v>
      </c>
      <c r="C152" s="68">
        <v>29.498999999999999</v>
      </c>
      <c r="D152" s="65">
        <v>7</v>
      </c>
      <c r="E152" s="68">
        <v>5.168107</v>
      </c>
    </row>
    <row r="153" spans="1:8">
      <c r="A153" s="59"/>
      <c r="B153" s="62">
        <v>58</v>
      </c>
      <c r="C153" s="68">
        <v>29.957999999999998</v>
      </c>
      <c r="D153" s="66">
        <v>10</v>
      </c>
      <c r="E153" s="68">
        <v>-1</v>
      </c>
    </row>
    <row r="154" spans="1:8">
      <c r="A154" s="58" t="s">
        <v>295</v>
      </c>
      <c r="B154" s="52">
        <v>56</v>
      </c>
      <c r="C154" s="68">
        <v>26.53933</v>
      </c>
      <c r="D154" s="65">
        <v>1</v>
      </c>
      <c r="E154" s="68">
        <v>26.53933</v>
      </c>
      <c r="G154" s="40" t="s">
        <v>383</v>
      </c>
      <c r="H154" t="s">
        <v>346</v>
      </c>
    </row>
    <row r="155" spans="1:8">
      <c r="A155" s="59"/>
      <c r="B155" s="52">
        <v>27</v>
      </c>
      <c r="C155" s="68">
        <v>37.726260000000003</v>
      </c>
      <c r="D155" s="66">
        <v>2</v>
      </c>
      <c r="E155" s="68">
        <v>15.22846</v>
      </c>
    </row>
    <row r="156" spans="1:8">
      <c r="A156" s="58"/>
      <c r="B156" s="52">
        <v>29</v>
      </c>
      <c r="C156" s="68">
        <v>46.950189999999999</v>
      </c>
      <c r="D156" s="65">
        <v>3</v>
      </c>
      <c r="E156" s="68">
        <v>14.811909999999999</v>
      </c>
    </row>
    <row r="157" spans="1:8">
      <c r="A157" s="59"/>
      <c r="B157" s="52">
        <v>59</v>
      </c>
      <c r="C157" s="68">
        <v>45.981969999999997</v>
      </c>
      <c r="D157" s="66">
        <v>4</v>
      </c>
      <c r="E157" s="68">
        <v>-1.82511</v>
      </c>
    </row>
    <row r="158" spans="1:8">
      <c r="A158" s="58"/>
      <c r="B158" s="52">
        <v>21</v>
      </c>
      <c r="C158" s="68">
        <v>63.590240000000001</v>
      </c>
      <c r="D158" s="65">
        <v>5</v>
      </c>
      <c r="E158" s="68">
        <v>32.597029999999997</v>
      </c>
    </row>
    <row r="159" spans="1:8">
      <c r="A159" s="59"/>
      <c r="B159" s="52">
        <v>31</v>
      </c>
      <c r="C159" s="68">
        <v>64.532820000000001</v>
      </c>
      <c r="D159" s="66">
        <v>6</v>
      </c>
      <c r="E159" s="68">
        <v>2.588803</v>
      </c>
    </row>
    <row r="160" spans="1:8">
      <c r="A160" s="59"/>
      <c r="B160" s="52">
        <v>35</v>
      </c>
      <c r="C160" s="68">
        <v>69.807130000000001</v>
      </c>
      <c r="D160" s="66">
        <v>8</v>
      </c>
      <c r="E160" s="68">
        <v>-1</v>
      </c>
    </row>
    <row r="161" spans="1:8">
      <c r="A161" s="58"/>
      <c r="B161" s="52">
        <v>28</v>
      </c>
      <c r="C161" s="68">
        <v>67.112949999999998</v>
      </c>
      <c r="D161" s="65">
        <v>9</v>
      </c>
      <c r="E161" s="68">
        <v>-8.9232399999999998</v>
      </c>
    </row>
    <row r="162" spans="1:8">
      <c r="A162" s="59"/>
      <c r="B162" s="52">
        <v>42</v>
      </c>
      <c r="C162" s="68">
        <v>58.535299999999999</v>
      </c>
      <c r="D162" s="66">
        <v>10</v>
      </c>
      <c r="E162" s="68">
        <v>-26.0822</v>
      </c>
    </row>
    <row r="163" spans="1:8">
      <c r="A163" s="58"/>
      <c r="B163" s="62">
        <v>35</v>
      </c>
      <c r="C163" s="68">
        <v>61.696210000000001</v>
      </c>
      <c r="D163" s="65">
        <v>11</v>
      </c>
      <c r="E163" s="68">
        <v>7.6231410000000004</v>
      </c>
    </row>
    <row r="164" spans="1:8">
      <c r="A164" s="59"/>
      <c r="B164" s="62">
        <v>28</v>
      </c>
      <c r="C164" s="68">
        <v>62.145249999999997</v>
      </c>
      <c r="D164" s="66">
        <v>12</v>
      </c>
      <c r="E164" s="68">
        <v>1.1723079999999999</v>
      </c>
    </row>
    <row r="165" spans="1:8">
      <c r="A165" s="58"/>
      <c r="B165" s="62">
        <v>31</v>
      </c>
      <c r="C165" s="68">
        <v>68.912379999999999</v>
      </c>
      <c r="D165" s="65">
        <v>13</v>
      </c>
      <c r="E165" s="68">
        <v>17.876580000000001</v>
      </c>
    </row>
    <row r="166" spans="1:8">
      <c r="A166" s="59"/>
      <c r="B166" s="62">
        <v>273</v>
      </c>
      <c r="C166" s="68">
        <v>70.346620000000001</v>
      </c>
      <c r="D166" s="66">
        <v>14</v>
      </c>
      <c r="E166" s="68">
        <v>4.6135429999999999</v>
      </c>
    </row>
    <row r="167" spans="1:8">
      <c r="A167" s="58"/>
      <c r="B167" s="62">
        <v>59</v>
      </c>
      <c r="C167" s="68">
        <v>71.990700000000004</v>
      </c>
      <c r="D167" s="65">
        <v>15</v>
      </c>
      <c r="E167" s="68">
        <v>5.5443259999999999</v>
      </c>
    </row>
    <row r="168" spans="1:8">
      <c r="A168" s="59"/>
      <c r="B168" s="62">
        <v>49</v>
      </c>
      <c r="C168" s="68">
        <v>74.701220000000006</v>
      </c>
      <c r="D168" s="66">
        <v>16</v>
      </c>
      <c r="E168" s="68">
        <v>9.6772069999999992</v>
      </c>
    </row>
    <row r="169" spans="1:8">
      <c r="A169" s="59"/>
      <c r="B169" s="62">
        <v>92</v>
      </c>
      <c r="C169" s="68">
        <v>74.624269999999996</v>
      </c>
      <c r="D169" s="66">
        <v>18</v>
      </c>
      <c r="E169" s="68">
        <v>-1</v>
      </c>
    </row>
    <row r="170" spans="1:8">
      <c r="A170" s="58"/>
      <c r="B170" s="62">
        <v>49</v>
      </c>
      <c r="C170" s="68">
        <v>73.169709999999995</v>
      </c>
      <c r="D170" s="65">
        <v>19</v>
      </c>
      <c r="E170" s="68">
        <v>-5.7320799999999998</v>
      </c>
    </row>
    <row r="171" spans="1:8">
      <c r="A171" s="58"/>
      <c r="B171" s="10">
        <v>50</v>
      </c>
      <c r="C171" s="68">
        <v>76.619749999999996</v>
      </c>
      <c r="D171" s="65">
        <v>21</v>
      </c>
      <c r="E171" s="68">
        <v>-1</v>
      </c>
    </row>
    <row r="172" spans="1:8">
      <c r="A172" s="59"/>
      <c r="B172" s="60">
        <v>216</v>
      </c>
      <c r="C172" s="68">
        <v>70.221140000000005</v>
      </c>
      <c r="D172" s="66">
        <v>22</v>
      </c>
      <c r="E172" s="68">
        <v>-27.367599999999999</v>
      </c>
    </row>
    <row r="173" spans="1:8">
      <c r="A173" s="58"/>
      <c r="B173" s="74">
        <v>1647</v>
      </c>
      <c r="C173" s="68">
        <v>31.793990000000001</v>
      </c>
      <c r="D173" s="66">
        <v>23</v>
      </c>
      <c r="E173" s="68">
        <v>-129.042</v>
      </c>
    </row>
    <row r="174" spans="1:8">
      <c r="A174" s="58"/>
      <c r="B174" s="74">
        <v>31</v>
      </c>
      <c r="C174" s="68">
        <v>69.879499999999993</v>
      </c>
      <c r="D174" s="66">
        <v>24</v>
      </c>
      <c r="E174" s="68">
        <v>55.838940000000001</v>
      </c>
    </row>
    <row r="175" spans="1:8">
      <c r="A175" s="59"/>
      <c r="B175" s="74">
        <v>37</v>
      </c>
      <c r="C175" s="68">
        <v>66.113290000000006</v>
      </c>
      <c r="D175" s="66">
        <v>25</v>
      </c>
      <c r="E175" s="68">
        <v>-12.5038</v>
      </c>
    </row>
    <row r="176" spans="1:8">
      <c r="A176" s="58" t="s">
        <v>296</v>
      </c>
      <c r="B176" s="68">
        <v>27</v>
      </c>
      <c r="C176" s="68">
        <v>11.842750000000001</v>
      </c>
      <c r="D176" s="11">
        <v>1</v>
      </c>
      <c r="E176" s="68">
        <v>11.842750000000001</v>
      </c>
      <c r="G176" t="s">
        <v>381</v>
      </c>
      <c r="H176" t="s">
        <v>355</v>
      </c>
    </row>
    <row r="177" spans="1:8">
      <c r="A177" s="58"/>
      <c r="B177" s="68">
        <v>28</v>
      </c>
      <c r="C177" s="68">
        <v>36.236510000000003</v>
      </c>
      <c r="D177" s="11">
        <v>4</v>
      </c>
      <c r="E177" s="68">
        <v>-1</v>
      </c>
    </row>
    <row r="178" spans="1:8">
      <c r="A178" s="58"/>
      <c r="B178" s="68">
        <v>28</v>
      </c>
      <c r="C178" s="68">
        <v>24.450040000000001</v>
      </c>
      <c r="D178" s="11">
        <v>6</v>
      </c>
      <c r="E178" s="68">
        <v>-1</v>
      </c>
    </row>
    <row r="179" spans="1:8">
      <c r="A179" s="58"/>
      <c r="B179" s="68">
        <v>77</v>
      </c>
      <c r="C179" s="68">
        <v>27.288409999999999</v>
      </c>
      <c r="D179" s="11">
        <v>10</v>
      </c>
      <c r="E179" s="68">
        <v>-1</v>
      </c>
    </row>
    <row r="180" spans="1:8">
      <c r="A180" s="58"/>
      <c r="B180" s="68">
        <v>35</v>
      </c>
      <c r="C180" s="68">
        <v>37.354880000000001</v>
      </c>
      <c r="D180" s="11">
        <v>12</v>
      </c>
      <c r="E180" s="68">
        <v>-1</v>
      </c>
    </row>
    <row r="181" spans="1:8">
      <c r="A181" s="59"/>
      <c r="B181" s="68">
        <v>63</v>
      </c>
      <c r="C181" s="68">
        <v>32.695099999999996</v>
      </c>
      <c r="D181" s="11">
        <v>13</v>
      </c>
      <c r="E181" s="68">
        <v>-7.4383900000000001</v>
      </c>
    </row>
    <row r="182" spans="1:8">
      <c r="A182" s="58"/>
      <c r="B182" s="68">
        <v>40</v>
      </c>
      <c r="C182" s="68">
        <v>31.573799999999999</v>
      </c>
      <c r="D182" s="11">
        <v>14</v>
      </c>
      <c r="E182" s="68">
        <v>-3.0693000000000001</v>
      </c>
    </row>
    <row r="183" spans="1:8">
      <c r="A183" s="58"/>
      <c r="B183" s="68">
        <v>93</v>
      </c>
      <c r="C183" s="68">
        <v>25.371089999999999</v>
      </c>
      <c r="D183" s="11">
        <v>18</v>
      </c>
      <c r="E183" s="68">
        <v>-1</v>
      </c>
    </row>
    <row r="184" spans="1:8">
      <c r="A184" s="58"/>
      <c r="B184" s="68">
        <v>28</v>
      </c>
      <c r="C184" s="68">
        <v>31.401039999999998</v>
      </c>
      <c r="D184" s="11">
        <v>21</v>
      </c>
      <c r="E184" s="68">
        <v>-1</v>
      </c>
    </row>
    <row r="185" spans="1:8">
      <c r="A185" s="59"/>
      <c r="B185" s="68">
        <v>67</v>
      </c>
      <c r="C185" s="68">
        <v>31.10492</v>
      </c>
      <c r="D185" s="11">
        <v>22</v>
      </c>
      <c r="E185" s="68">
        <v>-0.43167</v>
      </c>
    </row>
    <row r="186" spans="1:8">
      <c r="A186" s="58"/>
      <c r="B186" s="68">
        <v>31</v>
      </c>
      <c r="C186" s="68">
        <v>38.47052</v>
      </c>
      <c r="D186" s="11">
        <v>23</v>
      </c>
      <c r="E186" s="68">
        <v>10.691050000000001</v>
      </c>
    </row>
    <row r="187" spans="1:8">
      <c r="A187" s="58"/>
      <c r="B187" s="68">
        <v>168</v>
      </c>
      <c r="C187" s="68">
        <v>33.276150000000001</v>
      </c>
      <c r="D187" s="11">
        <v>25</v>
      </c>
      <c r="E187" s="68">
        <v>-1</v>
      </c>
    </row>
    <row r="188" spans="1:8">
      <c r="A188" s="59"/>
      <c r="B188" s="68">
        <v>49</v>
      </c>
      <c r="C188" s="68">
        <v>38.018909999999998</v>
      </c>
      <c r="D188" s="11">
        <v>26</v>
      </c>
      <c r="E188" s="68">
        <v>7.1080350000000001</v>
      </c>
    </row>
    <row r="189" spans="1:8">
      <c r="A189" s="59"/>
      <c r="B189" s="68">
        <v>182</v>
      </c>
      <c r="C189" s="68">
        <v>25.282699999999998</v>
      </c>
      <c r="D189" s="11">
        <v>28</v>
      </c>
      <c r="E189" s="68">
        <v>-1</v>
      </c>
    </row>
    <row r="190" spans="1:8">
      <c r="A190" s="58"/>
      <c r="B190" s="68">
        <v>196</v>
      </c>
      <c r="C190" s="68">
        <v>27.368079999999999</v>
      </c>
      <c r="D190" s="11">
        <v>29</v>
      </c>
      <c r="E190" s="68">
        <v>2.7910330000000001</v>
      </c>
    </row>
    <row r="191" spans="1:8">
      <c r="A191" s="59" t="s">
        <v>297</v>
      </c>
      <c r="B191" s="52">
        <v>38</v>
      </c>
      <c r="C191" s="68">
        <v>38.236710000000002</v>
      </c>
      <c r="D191" s="66">
        <v>1</v>
      </c>
      <c r="E191" s="68">
        <v>18.111660000000001</v>
      </c>
      <c r="G191" s="40" t="s">
        <v>383</v>
      </c>
      <c r="H191" t="s">
        <v>346</v>
      </c>
    </row>
    <row r="192" spans="1:8">
      <c r="A192" s="58"/>
      <c r="B192" s="52">
        <v>75</v>
      </c>
      <c r="C192" s="68">
        <v>51.624200000000002</v>
      </c>
      <c r="D192" s="65">
        <v>2</v>
      </c>
      <c r="E192" s="68">
        <v>29.86533</v>
      </c>
    </row>
    <row r="193" spans="1:8">
      <c r="A193" s="59"/>
      <c r="B193" s="52">
        <v>63</v>
      </c>
      <c r="C193" s="68">
        <v>37.580509999999997</v>
      </c>
      <c r="D193" s="66">
        <v>3</v>
      </c>
      <c r="E193" s="68">
        <v>-9.8582699999999992</v>
      </c>
    </row>
    <row r="194" spans="1:8">
      <c r="A194" s="58"/>
      <c r="B194" s="52">
        <v>24</v>
      </c>
      <c r="C194" s="68">
        <v>26.607530000000001</v>
      </c>
      <c r="D194" s="65">
        <v>4</v>
      </c>
      <c r="E194" s="68">
        <v>-16.322600000000001</v>
      </c>
    </row>
    <row r="195" spans="1:8">
      <c r="A195" s="59"/>
      <c r="B195" s="52">
        <v>59</v>
      </c>
      <c r="C195" s="68">
        <v>31.963460000000001</v>
      </c>
      <c r="D195" s="66">
        <v>5</v>
      </c>
      <c r="E195" s="68">
        <v>7.2976549999999998</v>
      </c>
    </row>
    <row r="196" spans="1:8">
      <c r="A196" s="58"/>
      <c r="B196" s="52">
        <v>109</v>
      </c>
      <c r="C196" s="68">
        <v>47.918999999999997</v>
      </c>
      <c r="D196" s="65">
        <v>6</v>
      </c>
      <c r="E196" s="68">
        <v>23.451419999999999</v>
      </c>
    </row>
    <row r="197" spans="1:8">
      <c r="A197" s="59"/>
      <c r="B197" s="52">
        <v>118</v>
      </c>
      <c r="C197" s="68">
        <v>38.650449999999999</v>
      </c>
      <c r="D197" s="66">
        <v>7</v>
      </c>
      <c r="E197" s="68">
        <v>-17.796399999999998</v>
      </c>
    </row>
    <row r="198" spans="1:8">
      <c r="A198" s="58" t="s">
        <v>298</v>
      </c>
      <c r="B198" s="45">
        <v>35</v>
      </c>
      <c r="C198" s="68">
        <v>2.7583069999999998</v>
      </c>
      <c r="D198" s="65">
        <v>1</v>
      </c>
      <c r="E198" s="68">
        <v>2.7583069999999998</v>
      </c>
      <c r="G198" t="s">
        <v>382</v>
      </c>
      <c r="H198" t="s">
        <v>353</v>
      </c>
    </row>
    <row r="199" spans="1:8">
      <c r="A199" s="59"/>
      <c r="B199" s="63">
        <v>28</v>
      </c>
      <c r="C199" s="68">
        <v>83.655670000000001</v>
      </c>
      <c r="D199" s="66">
        <v>2</v>
      </c>
      <c r="E199" s="68">
        <v>83.192059999999998</v>
      </c>
    </row>
    <row r="200" spans="1:8">
      <c r="A200" s="58"/>
      <c r="B200" s="63">
        <v>28</v>
      </c>
      <c r="C200" s="68">
        <v>89.502489999999995</v>
      </c>
      <c r="D200" s="65">
        <v>3</v>
      </c>
      <c r="E200" s="68">
        <v>35.772759999999998</v>
      </c>
    </row>
    <row r="201" spans="1:8">
      <c r="A201" s="59"/>
      <c r="B201" s="63">
        <v>48</v>
      </c>
      <c r="C201" s="68">
        <v>90.753590000000003</v>
      </c>
      <c r="D201" s="66">
        <v>4</v>
      </c>
      <c r="E201" s="68">
        <v>11.918060000000001</v>
      </c>
    </row>
    <row r="202" spans="1:8">
      <c r="A202" s="59"/>
      <c r="B202" s="46">
        <v>46</v>
      </c>
      <c r="C202" s="68">
        <v>97.863789999999995</v>
      </c>
      <c r="D202" s="66">
        <v>6</v>
      </c>
      <c r="E202" s="68">
        <v>-1</v>
      </c>
    </row>
    <row r="203" spans="1:8">
      <c r="A203" s="58" t="s">
        <v>299</v>
      </c>
      <c r="B203" s="68">
        <v>35</v>
      </c>
      <c r="C203" s="68">
        <v>29.728059999999999</v>
      </c>
      <c r="D203" s="14">
        <v>3</v>
      </c>
      <c r="E203" s="68">
        <v>-1</v>
      </c>
      <c r="G203" t="s">
        <v>381</v>
      </c>
      <c r="H203" t="s">
        <v>356</v>
      </c>
    </row>
    <row r="204" spans="1:8">
      <c r="A204" s="58"/>
      <c r="B204" s="68">
        <v>35</v>
      </c>
      <c r="C204" s="68">
        <v>55.476149999999997</v>
      </c>
      <c r="D204" s="14">
        <v>7</v>
      </c>
      <c r="E204" s="68">
        <v>-1</v>
      </c>
    </row>
    <row r="205" spans="1:8">
      <c r="A205" s="58"/>
      <c r="B205" s="68">
        <v>21</v>
      </c>
      <c r="C205" s="68">
        <v>30.736740000000001</v>
      </c>
      <c r="D205" s="11">
        <v>9</v>
      </c>
      <c r="E205" s="68">
        <v>-1</v>
      </c>
    </row>
    <row r="206" spans="1:8">
      <c r="A206" s="58"/>
      <c r="B206" s="68">
        <v>133</v>
      </c>
      <c r="C206" s="68">
        <v>66.863709999999998</v>
      </c>
      <c r="D206" s="11">
        <v>12</v>
      </c>
      <c r="E206" s="68">
        <v>-1</v>
      </c>
    </row>
    <row r="207" spans="1:8">
      <c r="A207" s="58"/>
      <c r="B207" s="68">
        <v>168</v>
      </c>
      <c r="C207" s="68">
        <v>44.102069999999998</v>
      </c>
      <c r="D207" s="11">
        <v>12</v>
      </c>
      <c r="E207" s="68">
        <v>-1</v>
      </c>
    </row>
    <row r="208" spans="1:8">
      <c r="A208" s="58"/>
      <c r="B208" s="68">
        <v>35</v>
      </c>
      <c r="C208" s="68">
        <v>45.525179999999999</v>
      </c>
      <c r="D208" s="11">
        <v>13</v>
      </c>
      <c r="E208" s="68">
        <v>2.545912</v>
      </c>
    </row>
    <row r="209" spans="1:8">
      <c r="A209" s="59"/>
      <c r="B209" s="68">
        <v>55</v>
      </c>
      <c r="C209" s="68">
        <v>66.141620000000003</v>
      </c>
      <c r="D209" s="11">
        <v>14</v>
      </c>
      <c r="E209" s="68">
        <v>37.845820000000003</v>
      </c>
    </row>
    <row r="210" spans="1:8">
      <c r="A210" s="59"/>
      <c r="B210" s="68">
        <v>63</v>
      </c>
      <c r="C210" s="68">
        <v>68.262559999999993</v>
      </c>
      <c r="D210" s="11">
        <v>17</v>
      </c>
      <c r="E210" s="68">
        <v>-1</v>
      </c>
    </row>
    <row r="211" spans="1:8">
      <c r="A211" s="59" t="s">
        <v>300</v>
      </c>
      <c r="B211" s="52">
        <v>35</v>
      </c>
      <c r="C211" s="68">
        <v>-1.8023800000000001</v>
      </c>
      <c r="D211" s="66">
        <v>1</v>
      </c>
      <c r="E211" s="68">
        <v>-1.8023800000000001</v>
      </c>
      <c r="G211" s="40" t="s">
        <v>383</v>
      </c>
      <c r="H211" t="s">
        <v>346</v>
      </c>
    </row>
    <row r="212" spans="1:8">
      <c r="A212" s="58"/>
      <c r="B212" s="52">
        <v>35</v>
      </c>
      <c r="C212" s="68">
        <v>48.177610000000001</v>
      </c>
      <c r="D212" s="65">
        <v>2</v>
      </c>
      <c r="E212" s="68">
        <v>49.095109999999998</v>
      </c>
    </row>
    <row r="213" spans="1:8">
      <c r="A213" s="59" t="s">
        <v>301</v>
      </c>
      <c r="B213" s="52">
        <v>43</v>
      </c>
      <c r="C213" s="68">
        <v>15.89838</v>
      </c>
      <c r="D213" s="66">
        <v>1</v>
      </c>
      <c r="E213" s="68">
        <v>15.89838</v>
      </c>
      <c r="G213" s="40" t="s">
        <v>383</v>
      </c>
      <c r="H213" t="s">
        <v>346</v>
      </c>
    </row>
    <row r="214" spans="1:8">
      <c r="A214" s="58"/>
      <c r="B214" s="52">
        <v>147</v>
      </c>
      <c r="C214" s="68">
        <v>34.097670000000001</v>
      </c>
      <c r="D214" s="65">
        <v>2</v>
      </c>
      <c r="E214" s="68">
        <v>21.63964</v>
      </c>
    </row>
    <row r="215" spans="1:8">
      <c r="A215" s="59"/>
      <c r="B215" s="52">
        <v>62</v>
      </c>
      <c r="C215" s="68">
        <v>32.640700000000002</v>
      </c>
      <c r="D215" s="66">
        <v>3</v>
      </c>
      <c r="E215" s="68">
        <v>-2.2108099999999999</v>
      </c>
    </row>
    <row r="216" spans="1:8">
      <c r="A216" s="58"/>
      <c r="B216" s="52">
        <v>116</v>
      </c>
      <c r="C216" s="68">
        <v>50.436529999999998</v>
      </c>
      <c r="D216" s="65">
        <v>4</v>
      </c>
      <c r="E216" s="68">
        <v>26.419260000000001</v>
      </c>
    </row>
    <row r="217" spans="1:8">
      <c r="A217" s="59"/>
      <c r="B217" s="52">
        <v>207</v>
      </c>
      <c r="C217" s="68">
        <v>38.233130000000003</v>
      </c>
      <c r="D217" s="66">
        <v>5</v>
      </c>
      <c r="E217" s="68">
        <v>-24.6218</v>
      </c>
    </row>
    <row r="218" spans="1:8">
      <c r="A218" s="58" t="s">
        <v>302</v>
      </c>
      <c r="B218" s="52">
        <v>36</v>
      </c>
      <c r="C218" s="68">
        <v>17.83681</v>
      </c>
      <c r="D218" s="19">
        <v>1</v>
      </c>
      <c r="E218" s="68">
        <v>17.83681</v>
      </c>
      <c r="G218" t="s">
        <v>382</v>
      </c>
      <c r="H218" t="s">
        <v>353</v>
      </c>
    </row>
    <row r="219" spans="1:8">
      <c r="A219" s="58"/>
      <c r="B219" s="52">
        <v>62</v>
      </c>
      <c r="C219" s="68">
        <v>58.785919999999997</v>
      </c>
      <c r="D219" s="19">
        <v>4</v>
      </c>
      <c r="E219" s="68">
        <v>-1</v>
      </c>
    </row>
    <row r="220" spans="1:8">
      <c r="A220" s="58"/>
      <c r="B220" s="52">
        <v>231</v>
      </c>
      <c r="C220" s="68">
        <v>37.498840000000001</v>
      </c>
      <c r="D220" s="11">
        <v>5</v>
      </c>
      <c r="E220" s="68">
        <v>-51.65</v>
      </c>
    </row>
    <row r="221" spans="1:8">
      <c r="A221" s="59"/>
      <c r="B221" s="52">
        <v>78</v>
      </c>
      <c r="C221" s="68">
        <v>81.520650000000003</v>
      </c>
      <c r="D221" s="11">
        <v>6</v>
      </c>
      <c r="E221" s="68">
        <v>70.433580000000006</v>
      </c>
    </row>
    <row r="222" spans="1:8">
      <c r="A222" s="58"/>
      <c r="B222" s="52">
        <v>31</v>
      </c>
      <c r="C222" s="68">
        <v>83.578540000000004</v>
      </c>
      <c r="D222" s="11">
        <v>7</v>
      </c>
      <c r="E222" s="68">
        <v>11.13616</v>
      </c>
    </row>
    <row r="223" spans="1:8">
      <c r="A223" s="59"/>
      <c r="B223" s="52">
        <v>223</v>
      </c>
      <c r="C223" s="68">
        <v>68.622069999999994</v>
      </c>
      <c r="D223" s="11">
        <v>8</v>
      </c>
      <c r="E223" s="68">
        <v>-91.078800000000001</v>
      </c>
    </row>
    <row r="224" spans="1:8">
      <c r="A224" s="58"/>
      <c r="B224" s="52">
        <v>47</v>
      </c>
      <c r="C224" s="68">
        <v>80.055319999999995</v>
      </c>
      <c r="D224" s="11">
        <v>9</v>
      </c>
      <c r="E224" s="68">
        <v>36.43723</v>
      </c>
    </row>
    <row r="225" spans="1:8">
      <c r="A225" s="59"/>
      <c r="B225" s="52">
        <v>48</v>
      </c>
      <c r="C225" s="68">
        <v>83.872389999999996</v>
      </c>
      <c r="D225" s="11">
        <v>9</v>
      </c>
      <c r="E225" s="68">
        <v>19.138290000000001</v>
      </c>
    </row>
    <row r="226" spans="1:8">
      <c r="A226" s="58" t="s">
        <v>303</v>
      </c>
      <c r="B226" s="52">
        <v>168</v>
      </c>
      <c r="C226" s="68">
        <v>25.683420000000002</v>
      </c>
      <c r="D226" s="65">
        <v>1</v>
      </c>
      <c r="E226" s="68">
        <v>25.683420000000002</v>
      </c>
      <c r="G226" s="40" t="s">
        <v>383</v>
      </c>
      <c r="H226" t="s">
        <v>346</v>
      </c>
    </row>
    <row r="227" spans="1:8">
      <c r="A227" s="59"/>
      <c r="B227" s="52">
        <v>28</v>
      </c>
      <c r="C227" s="68">
        <v>50.694369999999999</v>
      </c>
      <c r="D227" s="66">
        <v>1</v>
      </c>
      <c r="E227" s="68">
        <v>33.654609999999998</v>
      </c>
    </row>
    <row r="228" spans="1:8">
      <c r="A228" s="58"/>
      <c r="B228" s="52">
        <v>49</v>
      </c>
      <c r="C228" s="68">
        <v>61.875300000000003</v>
      </c>
      <c r="D228" s="65">
        <v>2</v>
      </c>
      <c r="E228" s="68">
        <v>22.676780000000001</v>
      </c>
    </row>
    <row r="229" spans="1:8">
      <c r="A229" s="59"/>
      <c r="B229" s="52">
        <v>66</v>
      </c>
      <c r="C229" s="68">
        <v>75.388400000000004</v>
      </c>
      <c r="D229" s="66">
        <v>3</v>
      </c>
      <c r="E229" s="68">
        <v>35.444470000000003</v>
      </c>
    </row>
    <row r="230" spans="1:8">
      <c r="A230" s="58"/>
      <c r="B230" s="52">
        <v>52</v>
      </c>
      <c r="C230" s="68">
        <v>85.5047</v>
      </c>
      <c r="D230" s="65">
        <v>4</v>
      </c>
      <c r="E230" s="68">
        <v>41.10378</v>
      </c>
    </row>
    <row r="231" spans="1:8">
      <c r="A231" s="59" t="s">
        <v>304</v>
      </c>
      <c r="B231" s="52">
        <v>120</v>
      </c>
      <c r="C231" s="68">
        <v>18.44322</v>
      </c>
      <c r="D231" s="66">
        <v>1</v>
      </c>
      <c r="E231" s="68">
        <v>18.44322</v>
      </c>
      <c r="G231" t="s">
        <v>381</v>
      </c>
      <c r="H231" t="s">
        <v>358</v>
      </c>
    </row>
    <row r="232" spans="1:8">
      <c r="A232" s="59"/>
      <c r="B232" s="52">
        <v>140</v>
      </c>
      <c r="C232" s="68">
        <v>16.767530000000001</v>
      </c>
      <c r="D232" s="66">
        <v>3</v>
      </c>
      <c r="E232" s="68">
        <v>-1</v>
      </c>
    </row>
    <row r="233" spans="1:8">
      <c r="A233" s="58"/>
      <c r="B233" s="52">
        <v>46</v>
      </c>
      <c r="C233" s="68">
        <v>9.9417139999999993</v>
      </c>
      <c r="D233" s="65">
        <v>4</v>
      </c>
      <c r="E233" s="68">
        <v>-8.2009000000000007</v>
      </c>
    </row>
    <row r="234" spans="1:8">
      <c r="A234" s="59"/>
      <c r="B234" s="52">
        <v>42</v>
      </c>
      <c r="C234" s="68">
        <v>24.052309999999999</v>
      </c>
      <c r="D234" s="66">
        <v>5</v>
      </c>
      <c r="E234" s="68">
        <v>15.668290000000001</v>
      </c>
    </row>
    <row r="235" spans="1:8">
      <c r="A235" s="58" t="s">
        <v>305</v>
      </c>
      <c r="B235" s="52">
        <v>237</v>
      </c>
      <c r="C235" s="68">
        <v>22.971920000000001</v>
      </c>
      <c r="D235" s="65">
        <v>1</v>
      </c>
      <c r="E235" s="68">
        <v>22.971920000000001</v>
      </c>
      <c r="G235" t="s">
        <v>381</v>
      </c>
      <c r="H235" t="s">
        <v>359</v>
      </c>
    </row>
    <row r="236" spans="1:8">
      <c r="A236" s="59"/>
      <c r="B236" s="52">
        <v>59</v>
      </c>
      <c r="C236" s="68">
        <v>30.195340000000002</v>
      </c>
      <c r="D236" s="66">
        <v>2</v>
      </c>
      <c r="E236" s="68">
        <v>9.3776499999999992</v>
      </c>
    </row>
    <row r="237" spans="1:8">
      <c r="A237" s="58"/>
      <c r="B237" s="52">
        <v>28</v>
      </c>
      <c r="C237" s="68">
        <v>40.950879999999998</v>
      </c>
      <c r="D237" s="65">
        <v>3</v>
      </c>
      <c r="E237" s="68">
        <v>15.408049999999999</v>
      </c>
    </row>
    <row r="238" spans="1:8">
      <c r="A238" s="59"/>
      <c r="B238" s="52">
        <v>50</v>
      </c>
      <c r="C238" s="68">
        <v>49.84207</v>
      </c>
      <c r="D238" s="66">
        <v>4</v>
      </c>
      <c r="E238" s="68">
        <v>15.057270000000001</v>
      </c>
    </row>
    <row r="239" spans="1:8">
      <c r="A239" s="58"/>
      <c r="B239" s="52">
        <v>31</v>
      </c>
      <c r="C239" s="68">
        <v>44.420990000000003</v>
      </c>
      <c r="D239" s="65">
        <v>5</v>
      </c>
      <c r="E239" s="68">
        <v>-10.808</v>
      </c>
    </row>
    <row r="240" spans="1:8">
      <c r="A240" s="59"/>
      <c r="B240" s="52">
        <v>45</v>
      </c>
      <c r="C240" s="68">
        <v>64.173360000000002</v>
      </c>
      <c r="D240" s="66">
        <v>6</v>
      </c>
      <c r="E240" s="68">
        <v>35.539259999999999</v>
      </c>
    </row>
    <row r="241" spans="1:8">
      <c r="A241" s="58"/>
      <c r="B241" s="52">
        <v>185</v>
      </c>
      <c r="C241" s="68">
        <v>68.241060000000004</v>
      </c>
      <c r="D241" s="65">
        <v>7</v>
      </c>
      <c r="E241" s="68">
        <v>11.35383</v>
      </c>
    </row>
    <row r="242" spans="1:8">
      <c r="A242" s="59"/>
      <c r="B242" s="52">
        <v>28</v>
      </c>
      <c r="C242" s="68">
        <v>65.396420000000006</v>
      </c>
      <c r="D242" s="66">
        <v>8</v>
      </c>
      <c r="E242" s="68">
        <v>-8.9569500000000009</v>
      </c>
    </row>
    <row r="243" spans="1:8">
      <c r="A243" s="58" t="s">
        <v>306</v>
      </c>
      <c r="B243" s="52">
        <v>50</v>
      </c>
      <c r="C243" s="68">
        <v>-27.751200000000001</v>
      </c>
      <c r="D243" s="65">
        <v>1</v>
      </c>
      <c r="E243" s="68">
        <v>-27.751200000000001</v>
      </c>
      <c r="G243" t="s">
        <v>381</v>
      </c>
      <c r="H243" t="s">
        <v>360</v>
      </c>
    </row>
    <row r="244" spans="1:8">
      <c r="A244" s="59"/>
      <c r="B244" s="52">
        <v>361</v>
      </c>
      <c r="C244" s="68">
        <v>-89.556299999999993</v>
      </c>
      <c r="D244" s="66">
        <v>2</v>
      </c>
      <c r="E244" s="68">
        <v>-48.379300000000001</v>
      </c>
    </row>
    <row r="245" spans="1:8">
      <c r="A245" s="59" t="s">
        <v>307</v>
      </c>
      <c r="B245" s="52">
        <v>59</v>
      </c>
      <c r="C245" s="68">
        <v>16.529699999999998</v>
      </c>
      <c r="D245" s="66">
        <v>1</v>
      </c>
      <c r="E245" s="68">
        <v>16.529699999999998</v>
      </c>
      <c r="G245" s="40" t="s">
        <v>383</v>
      </c>
      <c r="H245" t="s">
        <v>346</v>
      </c>
    </row>
    <row r="246" spans="1:8">
      <c r="A246" s="58"/>
      <c r="B246" s="52">
        <v>39</v>
      </c>
      <c r="C246" s="68">
        <v>36.192549999999997</v>
      </c>
      <c r="D246" s="65">
        <v>2</v>
      </c>
      <c r="E246" s="68">
        <v>23.556699999999999</v>
      </c>
    </row>
    <row r="247" spans="1:8">
      <c r="A247" s="59"/>
      <c r="B247" s="52">
        <v>28</v>
      </c>
      <c r="C247" s="68">
        <v>48.484409999999997</v>
      </c>
      <c r="D247" s="66">
        <v>3</v>
      </c>
      <c r="E247" s="68">
        <v>19.26398</v>
      </c>
    </row>
    <row r="248" spans="1:8">
      <c r="A248" s="58"/>
      <c r="B248" s="52">
        <v>28</v>
      </c>
      <c r="C248" s="68">
        <v>51.648769999999999</v>
      </c>
      <c r="D248" s="65">
        <v>4</v>
      </c>
      <c r="E248" s="68">
        <v>6.1425349999999996</v>
      </c>
    </row>
    <row r="249" spans="1:8">
      <c r="A249" s="59"/>
      <c r="B249" s="52">
        <v>28</v>
      </c>
      <c r="C249" s="68">
        <v>60.032969999999999</v>
      </c>
      <c r="D249" s="66">
        <v>4</v>
      </c>
      <c r="E249" s="68">
        <v>17.340209999999999</v>
      </c>
    </row>
    <row r="250" spans="1:8">
      <c r="A250" s="58"/>
      <c r="B250" s="52">
        <v>293</v>
      </c>
      <c r="C250" s="68">
        <v>61.103520000000003</v>
      </c>
      <c r="D250" s="65">
        <v>5</v>
      </c>
      <c r="E250" s="68">
        <v>2.6785779999999999</v>
      </c>
    </row>
    <row r="251" spans="1:8">
      <c r="A251" s="59"/>
      <c r="B251" s="52">
        <v>28</v>
      </c>
      <c r="C251" s="68">
        <v>59.136450000000004</v>
      </c>
      <c r="D251" s="66">
        <v>6</v>
      </c>
      <c r="E251" s="68">
        <v>-5.0571999999999999</v>
      </c>
    </row>
    <row r="252" spans="1:8">
      <c r="A252" s="58"/>
      <c r="B252" s="52">
        <v>616</v>
      </c>
      <c r="C252" s="68">
        <v>67.099720000000005</v>
      </c>
      <c r="D252" s="65">
        <v>7</v>
      </c>
      <c r="E252" s="68">
        <v>19.487480000000001</v>
      </c>
    </row>
    <row r="253" spans="1:8">
      <c r="A253" s="59"/>
      <c r="B253" s="52">
        <v>53</v>
      </c>
      <c r="C253" s="68">
        <v>68.592240000000004</v>
      </c>
      <c r="D253" s="66">
        <v>8</v>
      </c>
      <c r="E253" s="68">
        <v>4.5364829999999996</v>
      </c>
    </row>
    <row r="254" spans="1:8">
      <c r="A254" s="58" t="s">
        <v>308</v>
      </c>
      <c r="B254" s="68">
        <v>49</v>
      </c>
      <c r="C254" s="68">
        <v>19.242270000000001</v>
      </c>
      <c r="D254" s="66">
        <v>1</v>
      </c>
      <c r="E254" s="68">
        <v>19.242270000000001</v>
      </c>
      <c r="G254" s="40" t="s">
        <v>383</v>
      </c>
      <c r="H254" t="s">
        <v>346</v>
      </c>
    </row>
    <row r="255" spans="1:8">
      <c r="A255" s="58"/>
      <c r="B255" s="68">
        <v>63</v>
      </c>
      <c r="C255" s="68">
        <v>34.379480000000001</v>
      </c>
      <c r="D255" s="66">
        <v>3</v>
      </c>
      <c r="E255" s="68">
        <v>-1</v>
      </c>
    </row>
    <row r="256" spans="1:8">
      <c r="A256" s="58"/>
      <c r="B256" s="68">
        <v>84</v>
      </c>
      <c r="C256" s="68">
        <v>43.07741</v>
      </c>
      <c r="D256" s="65">
        <v>4</v>
      </c>
      <c r="E256" s="68">
        <v>13.254899999999999</v>
      </c>
    </row>
    <row r="257" spans="1:8">
      <c r="A257" s="59"/>
      <c r="B257" s="68">
        <v>77</v>
      </c>
      <c r="C257" s="68">
        <v>46.325859999999999</v>
      </c>
      <c r="D257" s="66">
        <v>5</v>
      </c>
      <c r="E257" s="68">
        <v>5.7067819999999996</v>
      </c>
    </row>
    <row r="258" spans="1:8">
      <c r="A258" s="58"/>
      <c r="B258" s="68">
        <v>147</v>
      </c>
      <c r="C258" s="68">
        <v>57.929319999999997</v>
      </c>
      <c r="D258" s="65">
        <v>6</v>
      </c>
      <c r="E258" s="68">
        <v>21.61835</v>
      </c>
    </row>
    <row r="259" spans="1:8">
      <c r="A259" s="59"/>
      <c r="B259" s="68">
        <v>146</v>
      </c>
      <c r="C259" s="68">
        <v>69.355649999999997</v>
      </c>
      <c r="D259" s="66">
        <v>7</v>
      </c>
      <c r="E259" s="68">
        <v>27.159829999999999</v>
      </c>
    </row>
    <row r="260" spans="1:8">
      <c r="A260" s="58"/>
      <c r="B260" s="68">
        <v>98</v>
      </c>
      <c r="C260" s="68">
        <v>81.516030000000001</v>
      </c>
      <c r="D260" s="65">
        <v>8</v>
      </c>
      <c r="E260" s="68">
        <v>39.682299999999998</v>
      </c>
    </row>
    <row r="261" spans="1:8">
      <c r="A261" s="58"/>
      <c r="B261" s="68">
        <v>231</v>
      </c>
      <c r="C261" s="68">
        <v>81.826279999999997</v>
      </c>
      <c r="D261" s="65">
        <v>10</v>
      </c>
      <c r="E261" s="68">
        <v>-1</v>
      </c>
    </row>
    <row r="262" spans="1:8">
      <c r="A262" s="59"/>
      <c r="B262" s="68">
        <v>362</v>
      </c>
      <c r="C262" s="68">
        <v>77.003579999999999</v>
      </c>
      <c r="D262" s="66">
        <v>11</v>
      </c>
      <c r="E262" s="68">
        <v>-26.5367</v>
      </c>
    </row>
    <row r="263" spans="1:8">
      <c r="A263" s="58" t="s">
        <v>309</v>
      </c>
      <c r="B263" s="68">
        <v>47</v>
      </c>
      <c r="C263" s="68">
        <v>36.234079999999999</v>
      </c>
      <c r="D263" s="19">
        <v>2</v>
      </c>
      <c r="E263" s="68">
        <v>-1</v>
      </c>
      <c r="G263" s="40" t="s">
        <v>383</v>
      </c>
      <c r="H263" t="s">
        <v>346</v>
      </c>
    </row>
    <row r="264" spans="1:8">
      <c r="A264" s="59"/>
      <c r="B264" s="68">
        <v>32</v>
      </c>
      <c r="C264" s="68">
        <v>43.250819999999997</v>
      </c>
      <c r="D264" s="11">
        <v>3</v>
      </c>
      <c r="E264" s="68">
        <v>11.0039</v>
      </c>
    </row>
    <row r="265" spans="1:8">
      <c r="A265" s="58"/>
      <c r="B265" s="68">
        <v>63</v>
      </c>
      <c r="C265" s="68">
        <v>58.78284</v>
      </c>
      <c r="D265" s="11">
        <v>6</v>
      </c>
      <c r="E265" s="68">
        <v>-1</v>
      </c>
    </row>
    <row r="266" spans="1:8">
      <c r="A266" s="59"/>
      <c r="B266" s="68">
        <v>81</v>
      </c>
      <c r="C266" s="68">
        <v>62.346649999999997</v>
      </c>
      <c r="D266" s="11">
        <v>7</v>
      </c>
      <c r="E266" s="68">
        <v>8.6464230000000004</v>
      </c>
    </row>
    <row r="267" spans="1:8">
      <c r="A267" s="58"/>
      <c r="B267" s="68">
        <v>55</v>
      </c>
      <c r="C267" s="68">
        <v>57.409750000000003</v>
      </c>
      <c r="D267" s="11">
        <v>8</v>
      </c>
      <c r="E267" s="68">
        <v>-13.111499999999999</v>
      </c>
    </row>
    <row r="268" spans="1:8">
      <c r="A268" s="59"/>
      <c r="B268" s="68">
        <v>91</v>
      </c>
      <c r="C268" s="68">
        <v>51.225729999999999</v>
      </c>
      <c r="D268" s="11">
        <v>9</v>
      </c>
      <c r="E268" s="68">
        <v>-14.5198</v>
      </c>
    </row>
    <row r="269" spans="1:8">
      <c r="A269" s="58"/>
      <c r="B269" s="68">
        <v>74</v>
      </c>
      <c r="C269" s="68">
        <v>61.23827</v>
      </c>
      <c r="D269" s="11">
        <v>9</v>
      </c>
      <c r="E269" s="68">
        <v>20.52833</v>
      </c>
    </row>
    <row r="270" spans="1:8">
      <c r="A270" s="58"/>
      <c r="B270" s="68">
        <v>62</v>
      </c>
      <c r="C270" s="68">
        <v>56.03707</v>
      </c>
      <c r="D270" s="11">
        <v>10</v>
      </c>
      <c r="E270" s="68">
        <v>-13.4184</v>
      </c>
    </row>
    <row r="271" spans="1:8">
      <c r="A271" s="58"/>
      <c r="B271" s="68">
        <v>189</v>
      </c>
      <c r="C271" s="68">
        <v>27.92474</v>
      </c>
      <c r="D271" s="11">
        <v>11</v>
      </c>
      <c r="E271" s="68">
        <v>-28.4419</v>
      </c>
    </row>
    <row r="272" spans="1:8">
      <c r="A272" s="58"/>
      <c r="B272" s="68">
        <v>61</v>
      </c>
      <c r="C272" s="68">
        <v>38.508719999999997</v>
      </c>
      <c r="D272" s="11">
        <v>12</v>
      </c>
      <c r="E272" s="68">
        <v>22.873940000000001</v>
      </c>
    </row>
    <row r="273" spans="1:8">
      <c r="A273" s="58"/>
      <c r="B273" s="68">
        <v>63</v>
      </c>
      <c r="C273" s="68">
        <v>63.611539999999998</v>
      </c>
      <c r="D273" s="11">
        <v>13</v>
      </c>
      <c r="E273" s="68">
        <v>16.445609999999999</v>
      </c>
    </row>
    <row r="274" spans="1:8">
      <c r="A274" s="58"/>
      <c r="B274" s="68">
        <v>251</v>
      </c>
      <c r="C274" s="68">
        <v>57.94699</v>
      </c>
      <c r="D274" s="11">
        <v>14</v>
      </c>
      <c r="E274" s="68">
        <v>-15.5669</v>
      </c>
    </row>
    <row r="275" spans="1:8">
      <c r="A275" s="59"/>
      <c r="B275" s="68">
        <v>84</v>
      </c>
      <c r="C275" s="68">
        <v>63.008929999999999</v>
      </c>
      <c r="D275" s="11">
        <v>17</v>
      </c>
      <c r="E275" s="68">
        <v>-1</v>
      </c>
    </row>
    <row r="276" spans="1:8">
      <c r="A276" s="58" t="s">
        <v>310</v>
      </c>
      <c r="B276" s="52">
        <v>56</v>
      </c>
      <c r="C276" s="68">
        <v>12.85666</v>
      </c>
      <c r="D276" s="65">
        <v>1</v>
      </c>
      <c r="E276" s="68">
        <v>12.85666</v>
      </c>
      <c r="G276" t="s">
        <v>381</v>
      </c>
      <c r="H276" t="s">
        <v>361</v>
      </c>
    </row>
    <row r="277" spans="1:8">
      <c r="A277" s="59"/>
      <c r="B277" s="52">
        <v>49</v>
      </c>
      <c r="C277" s="68">
        <v>30.02675</v>
      </c>
      <c r="D277" s="66">
        <v>2</v>
      </c>
      <c r="E277" s="68">
        <v>19.70327</v>
      </c>
    </row>
    <row r="278" spans="1:8">
      <c r="A278" s="58"/>
      <c r="B278" s="52">
        <v>28</v>
      </c>
      <c r="C278" s="68">
        <v>31.724399999999999</v>
      </c>
      <c r="D278" s="65">
        <v>3</v>
      </c>
      <c r="E278" s="68">
        <v>2.4261409999999999</v>
      </c>
    </row>
    <row r="279" spans="1:8">
      <c r="A279" s="59"/>
      <c r="B279" s="52">
        <v>96</v>
      </c>
      <c r="C279" s="68">
        <v>36.10622</v>
      </c>
      <c r="D279" s="66">
        <v>4</v>
      </c>
      <c r="E279" s="68">
        <v>6.4178410000000001</v>
      </c>
    </row>
    <row r="280" spans="1:8">
      <c r="A280" s="59"/>
      <c r="B280" s="52">
        <v>68</v>
      </c>
      <c r="C280" s="68">
        <v>37.380670000000002</v>
      </c>
      <c r="D280" s="66">
        <v>7</v>
      </c>
      <c r="E280" s="68">
        <v>-1</v>
      </c>
    </row>
    <row r="281" spans="1:8">
      <c r="A281" s="58"/>
      <c r="B281" s="52">
        <v>37</v>
      </c>
      <c r="C281" s="68">
        <v>56.957099999999997</v>
      </c>
      <c r="D281" s="65">
        <v>8</v>
      </c>
      <c r="E281" s="68">
        <v>31.262599999999999</v>
      </c>
    </row>
    <row r="282" spans="1:8">
      <c r="A282" s="59" t="s">
        <v>311</v>
      </c>
      <c r="B282" s="52">
        <v>39</v>
      </c>
      <c r="C282" s="68">
        <v>31.372229999999998</v>
      </c>
      <c r="D282" s="66">
        <v>1</v>
      </c>
      <c r="E282" s="68">
        <v>31.372229999999998</v>
      </c>
      <c r="G282" s="40" t="s">
        <v>383</v>
      </c>
      <c r="H282" t="s">
        <v>362</v>
      </c>
    </row>
    <row r="283" spans="1:8">
      <c r="A283" s="58"/>
      <c r="B283" s="52">
        <v>24</v>
      </c>
      <c r="C283" s="68">
        <v>38.149500000000003</v>
      </c>
      <c r="D283" s="65">
        <v>2</v>
      </c>
      <c r="E283" s="68">
        <v>9.8754010000000001</v>
      </c>
    </row>
    <row r="284" spans="1:8">
      <c r="A284" s="59"/>
      <c r="B284" s="52">
        <v>32</v>
      </c>
      <c r="C284" s="68">
        <v>73.110330000000005</v>
      </c>
      <c r="D284" s="66">
        <v>3</v>
      </c>
      <c r="E284" s="68">
        <v>56.524740000000001</v>
      </c>
    </row>
    <row r="285" spans="1:8">
      <c r="A285" s="58"/>
      <c r="B285" s="52">
        <v>126</v>
      </c>
      <c r="C285" s="68">
        <v>79.781049999999993</v>
      </c>
      <c r="D285" s="65">
        <v>4</v>
      </c>
      <c r="E285" s="68">
        <v>24.807749999999999</v>
      </c>
    </row>
    <row r="286" spans="1:8">
      <c r="A286" s="59"/>
      <c r="B286" s="52">
        <v>28</v>
      </c>
      <c r="C286" s="68">
        <v>82.513109999999998</v>
      </c>
      <c r="D286" s="66">
        <v>5</v>
      </c>
      <c r="E286" s="68">
        <v>13.51234</v>
      </c>
    </row>
    <row r="287" spans="1:8">
      <c r="A287" s="58"/>
      <c r="B287" s="52">
        <v>28</v>
      </c>
      <c r="C287" s="68">
        <v>84.650329999999997</v>
      </c>
      <c r="D287" s="65">
        <v>6</v>
      </c>
      <c r="E287" s="68">
        <v>12.22189</v>
      </c>
    </row>
    <row r="288" spans="1:8">
      <c r="A288" s="59"/>
      <c r="B288" s="52">
        <v>35</v>
      </c>
      <c r="C288" s="68">
        <v>84.126800000000003</v>
      </c>
      <c r="D288" s="66">
        <v>7</v>
      </c>
      <c r="E288" s="68">
        <v>-3.4107099999999999</v>
      </c>
    </row>
    <row r="289" spans="1:8">
      <c r="A289" s="58"/>
      <c r="B289" s="52">
        <v>28</v>
      </c>
      <c r="C289" s="68">
        <v>83.590590000000006</v>
      </c>
      <c r="D289" s="65">
        <v>8</v>
      </c>
      <c r="E289" s="68">
        <v>-3.3780600000000001</v>
      </c>
    </row>
    <row r="290" spans="1:8">
      <c r="A290" s="59"/>
      <c r="B290" s="52">
        <v>28</v>
      </c>
      <c r="C290" s="68">
        <v>84.356480000000005</v>
      </c>
      <c r="D290" s="66">
        <v>9</v>
      </c>
      <c r="E290" s="68">
        <v>4.667338</v>
      </c>
    </row>
    <row r="291" spans="1:8">
      <c r="A291" s="59"/>
      <c r="B291" s="52">
        <v>1860</v>
      </c>
      <c r="C291" s="68">
        <v>51</v>
      </c>
      <c r="D291" s="66">
        <v>10</v>
      </c>
      <c r="E291" s="68">
        <v>-214</v>
      </c>
    </row>
    <row r="292" spans="1:8">
      <c r="A292" s="59"/>
      <c r="B292" s="52">
        <v>39</v>
      </c>
      <c r="C292" s="68">
        <v>74</v>
      </c>
      <c r="D292" s="66">
        <v>11</v>
      </c>
      <c r="E292" s="68">
        <v>47</v>
      </c>
    </row>
    <row r="293" spans="1:8">
      <c r="A293" s="59"/>
      <c r="B293" s="52">
        <v>40</v>
      </c>
      <c r="C293" s="68">
        <v>73</v>
      </c>
      <c r="D293" s="66">
        <v>12</v>
      </c>
      <c r="E293" s="68">
        <v>-3.75</v>
      </c>
    </row>
    <row r="294" spans="1:8">
      <c r="A294" s="58" t="s">
        <v>312</v>
      </c>
      <c r="B294" s="52">
        <v>80</v>
      </c>
      <c r="C294" s="68">
        <v>-27.239699999999999</v>
      </c>
      <c r="D294" s="65">
        <v>1</v>
      </c>
      <c r="E294" s="68">
        <v>-27.239699999999999</v>
      </c>
      <c r="G294" s="40" t="s">
        <v>383</v>
      </c>
      <c r="H294" t="s">
        <v>346</v>
      </c>
    </row>
    <row r="295" spans="1:8">
      <c r="A295" s="59"/>
      <c r="B295" s="52">
        <v>46</v>
      </c>
      <c r="C295" s="68">
        <v>42.308480000000003</v>
      </c>
      <c r="D295" s="66">
        <v>2</v>
      </c>
      <c r="E295" s="68">
        <v>54.659179999999999</v>
      </c>
    </row>
    <row r="296" spans="1:8">
      <c r="A296" s="58"/>
      <c r="B296" s="52">
        <v>52</v>
      </c>
      <c r="C296" s="68">
        <v>42.592619999999997</v>
      </c>
      <c r="D296" s="65">
        <v>3</v>
      </c>
      <c r="E296" s="68">
        <v>0.49251099999999998</v>
      </c>
    </row>
    <row r="297" spans="1:8">
      <c r="A297" s="59" t="s">
        <v>313</v>
      </c>
      <c r="B297" s="52">
        <v>56</v>
      </c>
      <c r="C297" s="68">
        <v>23.540800000000001</v>
      </c>
      <c r="D297" s="66">
        <v>1</v>
      </c>
      <c r="E297" s="68">
        <v>23.540800000000001</v>
      </c>
      <c r="G297" s="40" t="s">
        <v>383</v>
      </c>
      <c r="H297" t="s">
        <v>346</v>
      </c>
    </row>
    <row r="298" spans="1:8">
      <c r="A298" s="58"/>
      <c r="B298" s="52">
        <v>32</v>
      </c>
      <c r="C298" s="68">
        <v>28.46557</v>
      </c>
      <c r="D298" s="65">
        <v>2</v>
      </c>
      <c r="E298" s="68">
        <v>6.4410439999999998</v>
      </c>
    </row>
    <row r="299" spans="1:8">
      <c r="A299" s="59"/>
      <c r="B299" s="52">
        <v>35</v>
      </c>
      <c r="C299" s="68">
        <v>28.858889999999999</v>
      </c>
      <c r="D299" s="66">
        <v>3</v>
      </c>
      <c r="E299" s="68">
        <v>0.54983000000000004</v>
      </c>
    </row>
    <row r="300" spans="1:8">
      <c r="A300" s="58"/>
      <c r="B300" s="52">
        <v>140</v>
      </c>
      <c r="C300" s="68">
        <v>34.65448</v>
      </c>
      <c r="D300" s="65">
        <v>4</v>
      </c>
      <c r="E300" s="68">
        <v>8.1466069999999995</v>
      </c>
    </row>
    <row r="301" spans="1:8">
      <c r="A301" s="59"/>
      <c r="B301" s="52">
        <v>59</v>
      </c>
      <c r="C301" s="68">
        <v>27.61741</v>
      </c>
      <c r="D301" s="66">
        <v>5</v>
      </c>
      <c r="E301" s="68">
        <v>-10.769</v>
      </c>
    </row>
    <row r="302" spans="1:8">
      <c r="A302" s="58"/>
      <c r="B302" s="52">
        <v>91</v>
      </c>
      <c r="C302" s="68">
        <v>40.053910000000002</v>
      </c>
      <c r="D302" s="65">
        <v>6</v>
      </c>
      <c r="E302" s="68">
        <v>17.181609999999999</v>
      </c>
    </row>
    <row r="303" spans="1:8">
      <c r="A303" s="59" t="s">
        <v>314</v>
      </c>
      <c r="B303" s="52">
        <v>42</v>
      </c>
      <c r="C303" s="68">
        <v>45.709499999999998</v>
      </c>
      <c r="D303" s="65">
        <v>2</v>
      </c>
      <c r="E303" s="68">
        <v>-1</v>
      </c>
      <c r="G303" s="40" t="s">
        <v>383</v>
      </c>
      <c r="H303" t="s">
        <v>346</v>
      </c>
    </row>
    <row r="304" spans="1:8">
      <c r="A304" s="59"/>
      <c r="B304" s="52">
        <v>1074</v>
      </c>
      <c r="C304" s="68">
        <v>37.269399999999997</v>
      </c>
      <c r="D304" s="66">
        <v>3</v>
      </c>
      <c r="E304" s="68">
        <v>-15.546200000000001</v>
      </c>
    </row>
    <row r="305" spans="1:8">
      <c r="A305" s="58"/>
      <c r="B305" s="52">
        <v>28</v>
      </c>
      <c r="C305" s="68">
        <v>57.078299999999999</v>
      </c>
      <c r="D305" s="65">
        <v>4</v>
      </c>
      <c r="E305" s="68">
        <v>31.577739999999999</v>
      </c>
    </row>
    <row r="306" spans="1:8">
      <c r="A306" s="59"/>
      <c r="B306" s="52">
        <v>41</v>
      </c>
      <c r="C306" s="68">
        <v>67.561989999999994</v>
      </c>
      <c r="D306" s="66">
        <v>5</v>
      </c>
      <c r="E306" s="68">
        <v>24.425160000000002</v>
      </c>
    </row>
    <row r="307" spans="1:8">
      <c r="A307" s="58"/>
      <c r="B307" s="52">
        <v>323</v>
      </c>
      <c r="C307" s="68">
        <v>39.354999999999997</v>
      </c>
      <c r="D307" s="65">
        <v>6</v>
      </c>
      <c r="E307" s="68">
        <v>-86.956599999999995</v>
      </c>
    </row>
    <row r="308" spans="1:8">
      <c r="A308" s="59" t="s">
        <v>315</v>
      </c>
      <c r="B308" s="68">
        <v>59</v>
      </c>
      <c r="C308" s="68">
        <v>30.85718</v>
      </c>
      <c r="D308" s="19">
        <v>1</v>
      </c>
      <c r="E308" s="68">
        <v>30.85718</v>
      </c>
      <c r="G308" s="40" t="s">
        <v>383</v>
      </c>
      <c r="H308" t="s">
        <v>346</v>
      </c>
    </row>
    <row r="309" spans="1:8">
      <c r="A309" s="58"/>
      <c r="B309" s="68">
        <v>49</v>
      </c>
      <c r="C309" s="68">
        <v>42.875720000000001</v>
      </c>
      <c r="D309" s="19">
        <v>2</v>
      </c>
      <c r="E309" s="68">
        <v>17.382190000000001</v>
      </c>
    </row>
    <row r="310" spans="1:8">
      <c r="A310" s="59"/>
      <c r="B310" s="68">
        <v>46</v>
      </c>
      <c r="C310" s="68">
        <v>45.483510000000003</v>
      </c>
      <c r="D310" s="11">
        <v>3</v>
      </c>
      <c r="E310" s="68">
        <v>4.5651200000000003</v>
      </c>
    </row>
    <row r="311" spans="1:8">
      <c r="A311" s="59"/>
      <c r="B311" s="68">
        <v>28</v>
      </c>
      <c r="C311" s="68">
        <v>44.684260000000002</v>
      </c>
      <c r="D311" s="11">
        <v>5</v>
      </c>
      <c r="E311" s="68">
        <v>-1</v>
      </c>
    </row>
    <row r="312" spans="1:8">
      <c r="A312" s="59"/>
      <c r="B312" s="68">
        <v>35</v>
      </c>
      <c r="C312" s="68">
        <v>64.926370000000006</v>
      </c>
      <c r="D312" s="11">
        <v>6</v>
      </c>
      <c r="E312" s="68">
        <v>36.593769999999999</v>
      </c>
    </row>
    <row r="313" spans="1:8">
      <c r="A313" s="59"/>
      <c r="B313" s="68">
        <v>21</v>
      </c>
      <c r="C313" s="68">
        <v>44.730600000000003</v>
      </c>
      <c r="D313" s="11">
        <v>7</v>
      </c>
      <c r="E313" s="68">
        <v>-57.581099999999999</v>
      </c>
    </row>
    <row r="314" spans="1:8">
      <c r="A314" s="59"/>
      <c r="B314" s="68">
        <v>32</v>
      </c>
      <c r="C314" s="68">
        <v>60.674529999999997</v>
      </c>
      <c r="D314" s="11">
        <v>8</v>
      </c>
      <c r="E314" s="68">
        <v>28.847670000000001</v>
      </c>
    </row>
    <row r="315" spans="1:8">
      <c r="A315" s="59"/>
      <c r="B315" s="68">
        <v>42</v>
      </c>
      <c r="C315" s="68">
        <v>73.554940000000002</v>
      </c>
      <c r="D315" s="11">
        <v>9</v>
      </c>
      <c r="E315" s="68">
        <v>32.753340000000001</v>
      </c>
    </row>
    <row r="316" spans="1:8" ht="16">
      <c r="A316" s="58"/>
      <c r="B316" s="68">
        <v>31</v>
      </c>
      <c r="C316" s="71">
        <v>50.971221870000001</v>
      </c>
      <c r="D316" s="11">
        <v>10</v>
      </c>
      <c r="E316" s="68">
        <v>-85.398600000000002</v>
      </c>
    </row>
    <row r="317" spans="1:8" ht="16">
      <c r="A317" s="59"/>
      <c r="B317" s="68">
        <v>28</v>
      </c>
      <c r="C317" s="71">
        <v>64.688853260000002</v>
      </c>
      <c r="D317" s="11">
        <v>11</v>
      </c>
      <c r="E317" s="68">
        <v>27.978729999999999</v>
      </c>
    </row>
    <row r="318" spans="1:8" ht="16">
      <c r="A318" s="58"/>
      <c r="B318" s="68">
        <v>188</v>
      </c>
      <c r="C318" s="71">
        <v>76.033806209999995</v>
      </c>
      <c r="D318" s="11">
        <v>12</v>
      </c>
      <c r="E318" s="68">
        <v>32.128529999999998</v>
      </c>
    </row>
    <row r="319" spans="1:8" ht="16">
      <c r="A319" s="59"/>
      <c r="B319" s="68">
        <v>28</v>
      </c>
      <c r="C319" s="71">
        <v>67.497581440000005</v>
      </c>
      <c r="D319" s="11">
        <v>13</v>
      </c>
      <c r="E319" s="68">
        <v>-35.617800000000003</v>
      </c>
    </row>
    <row r="320" spans="1:8">
      <c r="A320" s="59"/>
      <c r="B320" s="68">
        <v>49</v>
      </c>
      <c r="C320" s="68">
        <v>69.952520000000007</v>
      </c>
      <c r="D320" s="11">
        <v>15</v>
      </c>
      <c r="E320" s="68">
        <v>-1</v>
      </c>
    </row>
    <row r="321" spans="1:8">
      <c r="A321" s="58"/>
      <c r="B321" s="68">
        <v>217</v>
      </c>
      <c r="C321" s="68">
        <v>70.528779999999998</v>
      </c>
      <c r="D321" s="11">
        <v>16</v>
      </c>
      <c r="E321" s="68">
        <v>1.9178360000000001</v>
      </c>
    </row>
    <row r="322" spans="1:8">
      <c r="A322" s="59"/>
      <c r="B322" s="68">
        <v>103</v>
      </c>
      <c r="C322" s="68">
        <v>44.653770000000002</v>
      </c>
      <c r="D322" s="11">
        <v>17</v>
      </c>
      <c r="E322" s="68">
        <v>-30.257000000000001</v>
      </c>
    </row>
    <row r="323" spans="1:8">
      <c r="A323" s="58" t="s">
        <v>316</v>
      </c>
      <c r="B323" s="62">
        <v>31</v>
      </c>
      <c r="C323" s="68">
        <v>31.77882</v>
      </c>
      <c r="D323" s="66">
        <v>1</v>
      </c>
      <c r="E323" s="68">
        <v>-1</v>
      </c>
      <c r="G323" t="s">
        <v>381</v>
      </c>
      <c r="H323" t="s">
        <v>363</v>
      </c>
    </row>
    <row r="324" spans="1:8">
      <c r="A324" s="58"/>
      <c r="B324" s="52">
        <v>45</v>
      </c>
      <c r="C324" s="68">
        <v>61.567720000000001</v>
      </c>
      <c r="D324" s="65">
        <v>2</v>
      </c>
      <c r="E324" s="68">
        <v>43.665170000000003</v>
      </c>
    </row>
    <row r="325" spans="1:8">
      <c r="A325" s="58"/>
      <c r="B325" s="52">
        <v>113</v>
      </c>
      <c r="C325" s="68">
        <v>51.052329999999998</v>
      </c>
      <c r="D325" s="65">
        <v>5</v>
      </c>
      <c r="E325" s="68">
        <v>-1</v>
      </c>
    </row>
    <row r="326" spans="1:8">
      <c r="A326" s="59"/>
      <c r="B326" s="52">
        <v>139</v>
      </c>
      <c r="C326" s="68">
        <v>67.274240000000006</v>
      </c>
      <c r="D326" s="66">
        <v>6</v>
      </c>
      <c r="E326" s="68">
        <v>33.141330000000004</v>
      </c>
    </row>
    <row r="327" spans="1:8">
      <c r="A327" s="59" t="s">
        <v>317</v>
      </c>
      <c r="B327" s="52">
        <v>98</v>
      </c>
      <c r="C327" s="68">
        <v>31.1877</v>
      </c>
      <c r="D327" s="65">
        <v>2</v>
      </c>
      <c r="E327">
        <v>-1</v>
      </c>
      <c r="G327" t="s">
        <v>381</v>
      </c>
      <c r="H327" t="s">
        <v>364</v>
      </c>
    </row>
    <row r="328" spans="1:8">
      <c r="A328" s="59"/>
      <c r="B328" s="52">
        <v>65</v>
      </c>
      <c r="C328" s="68">
        <v>48.745280000000001</v>
      </c>
      <c r="D328" s="66">
        <v>3</v>
      </c>
      <c r="E328" s="68">
        <v>25.515170000000001</v>
      </c>
    </row>
    <row r="329" spans="1:8">
      <c r="A329" s="58"/>
      <c r="B329" s="52">
        <v>102</v>
      </c>
      <c r="C329" s="68">
        <v>66.981089999999995</v>
      </c>
      <c r="D329" s="65">
        <v>4</v>
      </c>
      <c r="E329" s="68">
        <v>35.578789999999998</v>
      </c>
    </row>
    <row r="330" spans="1:8">
      <c r="A330" s="59"/>
      <c r="B330" s="52">
        <v>87</v>
      </c>
      <c r="C330" s="68">
        <v>69.230950000000007</v>
      </c>
      <c r="D330" s="66">
        <v>5</v>
      </c>
      <c r="E330" s="68">
        <v>6.8138480000000001</v>
      </c>
    </row>
    <row r="331" spans="1:8">
      <c r="A331" s="58"/>
      <c r="B331" s="52">
        <v>60</v>
      </c>
      <c r="C331" s="68">
        <v>68.184219999999996</v>
      </c>
      <c r="D331" s="65">
        <v>6</v>
      </c>
      <c r="E331" s="68">
        <v>-3.4018899999999999</v>
      </c>
    </row>
    <row r="332" spans="1:8">
      <c r="A332" s="59"/>
      <c r="B332" s="52">
        <v>38</v>
      </c>
      <c r="C332" s="68">
        <v>67.245320000000007</v>
      </c>
      <c r="D332" s="66">
        <v>7</v>
      </c>
      <c r="E332" s="68">
        <v>-2.9510399999999999</v>
      </c>
    </row>
    <row r="333" spans="1:8">
      <c r="A333" s="58" t="s">
        <v>341</v>
      </c>
      <c r="B333" s="52">
        <v>56</v>
      </c>
      <c r="C333" s="68">
        <v>61.276519999999998</v>
      </c>
      <c r="D333" s="65">
        <v>1</v>
      </c>
      <c r="E333" s="68">
        <v>61.276519999999998</v>
      </c>
      <c r="G333" t="s">
        <v>381</v>
      </c>
      <c r="H333" t="s">
        <v>365</v>
      </c>
    </row>
    <row r="334" spans="1:8">
      <c r="A334" s="59"/>
      <c r="B334" s="52">
        <v>49</v>
      </c>
      <c r="C334" s="68">
        <v>69.092669999999998</v>
      </c>
      <c r="D334" s="66">
        <v>2</v>
      </c>
      <c r="E334" s="68">
        <v>20.184519999999999</v>
      </c>
    </row>
    <row r="335" spans="1:8">
      <c r="A335" s="59"/>
      <c r="B335" s="52">
        <v>45</v>
      </c>
      <c r="C335" s="68">
        <v>89.958969999999994</v>
      </c>
      <c r="D335" s="66">
        <v>4</v>
      </c>
      <c r="E335" s="68">
        <v>-1</v>
      </c>
    </row>
    <row r="336" spans="1:8">
      <c r="A336" s="58"/>
      <c r="B336" s="52">
        <v>77</v>
      </c>
      <c r="C336" s="68">
        <v>91.419470000000004</v>
      </c>
      <c r="D336" s="65">
        <v>5</v>
      </c>
      <c r="E336" s="68">
        <v>14.545349999999999</v>
      </c>
    </row>
    <row r="337" spans="1:8">
      <c r="A337" s="59"/>
      <c r="B337" s="52">
        <v>57</v>
      </c>
      <c r="C337" s="68">
        <v>95.634110000000007</v>
      </c>
      <c r="D337" s="66">
        <v>6</v>
      </c>
      <c r="E337" s="68">
        <v>49.118690000000001</v>
      </c>
    </row>
    <row r="338" spans="1:8">
      <c r="A338" s="58"/>
      <c r="B338" s="52">
        <v>91</v>
      </c>
      <c r="C338" s="68">
        <v>94.339960000000005</v>
      </c>
      <c r="D338" s="65">
        <v>7</v>
      </c>
      <c r="E338" s="68">
        <v>-29.642399999999999</v>
      </c>
    </row>
    <row r="339" spans="1:8">
      <c r="A339" s="59" t="s">
        <v>318</v>
      </c>
      <c r="B339" s="52">
        <v>27</v>
      </c>
      <c r="C339" s="68">
        <v>38.604239999999997</v>
      </c>
      <c r="D339" s="66">
        <v>1</v>
      </c>
      <c r="E339" s="68">
        <v>29.14085</v>
      </c>
      <c r="F339" s="68"/>
      <c r="G339" t="s">
        <v>381</v>
      </c>
      <c r="H339" t="s">
        <v>366</v>
      </c>
    </row>
    <row r="340" spans="1:8">
      <c r="A340" s="58"/>
      <c r="B340" s="52">
        <v>36</v>
      </c>
      <c r="C340" s="68">
        <v>45.612270000000002</v>
      </c>
      <c r="D340" s="65">
        <v>2</v>
      </c>
      <c r="E340" s="68">
        <v>11.41452</v>
      </c>
      <c r="F340" s="68"/>
      <c r="G340" s="68"/>
    </row>
    <row r="341" spans="1:8">
      <c r="A341" s="59"/>
      <c r="B341" s="52">
        <v>27</v>
      </c>
      <c r="C341" s="68">
        <v>56.991660000000003</v>
      </c>
      <c r="D341" s="66">
        <v>3</v>
      </c>
      <c r="E341" s="68">
        <v>20.922730000000001</v>
      </c>
      <c r="F341" s="68"/>
      <c r="G341" s="68"/>
    </row>
    <row r="342" spans="1:8">
      <c r="A342" s="58" t="s">
        <v>319</v>
      </c>
      <c r="B342" s="68">
        <v>25</v>
      </c>
      <c r="C342" s="68">
        <v>3.7856879999999999</v>
      </c>
      <c r="D342" s="11">
        <v>2</v>
      </c>
      <c r="E342" s="68">
        <v>-1</v>
      </c>
      <c r="F342" s="68"/>
      <c r="G342" t="s">
        <v>381</v>
      </c>
      <c r="H342" t="s">
        <v>367</v>
      </c>
    </row>
    <row r="343" spans="1:8">
      <c r="A343" s="58"/>
      <c r="B343" s="68">
        <v>29</v>
      </c>
      <c r="C343" s="68">
        <v>10.75207</v>
      </c>
      <c r="D343" s="11">
        <v>3</v>
      </c>
      <c r="E343" s="68">
        <v>7.2404830000000002</v>
      </c>
    </row>
    <row r="344" spans="1:8">
      <c r="A344" s="59"/>
      <c r="B344" s="68">
        <v>532</v>
      </c>
      <c r="C344" s="68">
        <v>0.26339499999999999</v>
      </c>
      <c r="D344" s="11">
        <v>9</v>
      </c>
      <c r="E344" s="68">
        <v>-1</v>
      </c>
    </row>
    <row r="345" spans="1:8">
      <c r="A345" s="58" t="s">
        <v>320</v>
      </c>
      <c r="B345" s="68">
        <v>63</v>
      </c>
      <c r="C345" s="68">
        <v>69.280479999999997</v>
      </c>
      <c r="D345" s="11">
        <v>4</v>
      </c>
      <c r="E345" s="68">
        <v>-1</v>
      </c>
      <c r="G345" t="s">
        <v>381</v>
      </c>
      <c r="H345" t="s">
        <v>368</v>
      </c>
    </row>
    <row r="346" spans="1:8">
      <c r="A346" s="58"/>
      <c r="B346" s="68">
        <v>63</v>
      </c>
      <c r="C346" s="68">
        <v>69.880200000000002</v>
      </c>
      <c r="D346" s="11">
        <v>5</v>
      </c>
      <c r="E346" s="70">
        <v>1.9522729999999999</v>
      </c>
    </row>
    <row r="347" spans="1:8">
      <c r="A347" s="58"/>
      <c r="B347" s="68">
        <v>28</v>
      </c>
      <c r="C347" s="68">
        <v>70.631550000000004</v>
      </c>
      <c r="D347" s="11">
        <v>9</v>
      </c>
      <c r="E347" s="68">
        <v>-1</v>
      </c>
    </row>
    <row r="348" spans="1:8">
      <c r="A348" s="58"/>
      <c r="B348" s="68">
        <v>252</v>
      </c>
      <c r="C348" s="68">
        <v>59.433419999999998</v>
      </c>
      <c r="D348" s="11">
        <v>14</v>
      </c>
      <c r="E348" s="70">
        <v>-1</v>
      </c>
    </row>
    <row r="349" spans="1:8">
      <c r="A349" s="59" t="s">
        <v>321</v>
      </c>
      <c r="B349" s="52">
        <v>126</v>
      </c>
      <c r="C349" s="68">
        <v>28.34037</v>
      </c>
      <c r="D349" s="66">
        <v>1</v>
      </c>
      <c r="E349" s="68">
        <v>28.34037</v>
      </c>
      <c r="G349" t="s">
        <v>381</v>
      </c>
      <c r="H349" t="s">
        <v>369</v>
      </c>
    </row>
    <row r="350" spans="1:8">
      <c r="A350" s="58"/>
      <c r="B350" s="52">
        <v>77</v>
      </c>
      <c r="C350" s="68">
        <v>37.386220000000002</v>
      </c>
      <c r="D350" s="65">
        <v>2</v>
      </c>
      <c r="E350" s="68">
        <v>12.62335</v>
      </c>
    </row>
    <row r="351" spans="1:8">
      <c r="A351" s="59"/>
      <c r="B351" s="52">
        <v>91</v>
      </c>
      <c r="C351" s="68">
        <v>42.176769999999998</v>
      </c>
      <c r="D351" s="66">
        <v>3</v>
      </c>
      <c r="E351" s="68">
        <v>7.650957</v>
      </c>
    </row>
    <row r="352" spans="1:8">
      <c r="A352" s="58"/>
      <c r="B352" s="52">
        <v>63</v>
      </c>
      <c r="C352" s="68">
        <v>59.094560000000001</v>
      </c>
      <c r="D352" s="65">
        <v>4</v>
      </c>
      <c r="E352" s="68">
        <v>29.257770000000001</v>
      </c>
    </row>
    <row r="353" spans="1:8">
      <c r="A353" s="59"/>
      <c r="B353" s="52">
        <v>232</v>
      </c>
      <c r="C353" s="68">
        <v>50.041930000000001</v>
      </c>
      <c r="D353" s="66">
        <v>5</v>
      </c>
      <c r="E353" s="68">
        <v>-22.130600000000001</v>
      </c>
    </row>
    <row r="354" spans="1:8">
      <c r="A354" s="58" t="s">
        <v>322</v>
      </c>
      <c r="B354" s="52">
        <v>52</v>
      </c>
      <c r="C354" s="68">
        <v>21.879619999999999</v>
      </c>
      <c r="D354" s="65">
        <v>1</v>
      </c>
      <c r="E354" s="68">
        <v>21.879619999999999</v>
      </c>
      <c r="G354" t="s">
        <v>381</v>
      </c>
      <c r="H354" t="s">
        <v>370</v>
      </c>
    </row>
    <row r="355" spans="1:8">
      <c r="A355" s="59"/>
      <c r="B355" s="52">
        <v>25</v>
      </c>
      <c r="C355" s="68">
        <v>24.591170000000002</v>
      </c>
      <c r="D355" s="66">
        <v>2</v>
      </c>
      <c r="E355" s="68">
        <v>3.4709940000000001</v>
      </c>
    </row>
    <row r="356" spans="1:8">
      <c r="A356" s="59"/>
      <c r="B356" s="52">
        <v>28</v>
      </c>
      <c r="C356" s="68">
        <v>67.910319999999999</v>
      </c>
      <c r="D356" s="66">
        <v>4</v>
      </c>
      <c r="E356" s="68">
        <v>-1</v>
      </c>
    </row>
    <row r="357" spans="1:8">
      <c r="A357" s="58" t="s">
        <v>323</v>
      </c>
      <c r="B357" s="52">
        <v>30</v>
      </c>
      <c r="C357" s="68">
        <v>27.008379999999999</v>
      </c>
      <c r="D357" s="65">
        <v>1</v>
      </c>
      <c r="E357" s="68">
        <v>27.008379999999999</v>
      </c>
      <c r="G357" t="s">
        <v>381</v>
      </c>
      <c r="H357" t="s">
        <v>371</v>
      </c>
    </row>
    <row r="358" spans="1:8">
      <c r="A358" s="59"/>
      <c r="B358" s="52">
        <v>28</v>
      </c>
      <c r="C358" s="68">
        <v>43.37135</v>
      </c>
      <c r="D358" s="66">
        <v>2</v>
      </c>
      <c r="E358" s="68">
        <v>22.417590000000001</v>
      </c>
    </row>
    <row r="359" spans="1:8">
      <c r="A359" s="58" t="s">
        <v>324</v>
      </c>
      <c r="B359" s="68">
        <v>27</v>
      </c>
      <c r="C359" s="68">
        <v>26.964919999999999</v>
      </c>
      <c r="D359" s="19">
        <v>1</v>
      </c>
      <c r="E359" s="68">
        <v>26.964919999999999</v>
      </c>
      <c r="G359" t="s">
        <v>381</v>
      </c>
      <c r="H359" t="s">
        <v>372</v>
      </c>
    </row>
    <row r="360" spans="1:8">
      <c r="A360" s="59"/>
      <c r="B360" s="68">
        <v>127</v>
      </c>
      <c r="C360" s="68">
        <v>24.110659999999999</v>
      </c>
      <c r="D360" s="19">
        <v>2</v>
      </c>
      <c r="E360" s="68">
        <v>-3.9080699999999999</v>
      </c>
    </row>
    <row r="361" spans="1:8">
      <c r="A361" s="58"/>
      <c r="B361" s="68">
        <v>35</v>
      </c>
      <c r="C361" s="68">
        <v>49.86083</v>
      </c>
      <c r="D361" s="19">
        <v>3</v>
      </c>
      <c r="E361" s="68">
        <v>33.931199999999997</v>
      </c>
    </row>
    <row r="362" spans="1:8">
      <c r="A362" s="58"/>
      <c r="B362" s="68">
        <v>56</v>
      </c>
      <c r="C362" s="68">
        <v>46.812489999999997</v>
      </c>
      <c r="D362" s="19">
        <v>6</v>
      </c>
      <c r="E362" s="68">
        <v>-1</v>
      </c>
    </row>
    <row r="363" spans="1:8">
      <c r="A363" s="58"/>
      <c r="B363" s="68">
        <v>42</v>
      </c>
      <c r="C363" s="68">
        <v>56.67877</v>
      </c>
      <c r="D363" s="11">
        <v>10</v>
      </c>
      <c r="E363" s="68">
        <v>-1</v>
      </c>
    </row>
    <row r="364" spans="1:8" ht="16">
      <c r="A364" s="58" t="s">
        <v>325</v>
      </c>
      <c r="B364" s="52">
        <v>21</v>
      </c>
      <c r="C364" s="67">
        <v>-4.4228629000000002</v>
      </c>
      <c r="D364" s="38">
        <v>10</v>
      </c>
      <c r="E364" s="68">
        <v>-1</v>
      </c>
      <c r="G364" t="s">
        <v>381</v>
      </c>
      <c r="H364" t="s">
        <v>373</v>
      </c>
    </row>
    <row r="365" spans="1:8" ht="16">
      <c r="A365" s="58"/>
      <c r="B365" s="67">
        <v>42</v>
      </c>
      <c r="C365" s="67">
        <v>-1.0385598</v>
      </c>
      <c r="D365" s="38">
        <v>11</v>
      </c>
      <c r="E365">
        <v>3.240959814</v>
      </c>
    </row>
    <row r="366" spans="1:8" ht="16">
      <c r="A366" s="59"/>
      <c r="B366" s="67">
        <v>21</v>
      </c>
      <c r="C366" s="67">
        <v>-0.27448420000000001</v>
      </c>
      <c r="D366" s="38">
        <v>12</v>
      </c>
      <c r="E366">
        <v>0.75622181499999996</v>
      </c>
    </row>
    <row r="367" spans="1:8" ht="16">
      <c r="A367" s="58"/>
      <c r="B367" s="67">
        <v>42</v>
      </c>
      <c r="C367" s="67">
        <v>19.000281000000001</v>
      </c>
      <c r="D367" s="38">
        <v>13</v>
      </c>
      <c r="E367" s="68">
        <v>19.222003409999999</v>
      </c>
    </row>
    <row r="368" spans="1:8" ht="16">
      <c r="A368" s="58"/>
      <c r="B368" s="67">
        <v>77</v>
      </c>
      <c r="C368" s="67">
        <v>40.408938999999997</v>
      </c>
      <c r="D368" s="38">
        <v>15</v>
      </c>
      <c r="E368" s="68">
        <v>-1</v>
      </c>
    </row>
    <row r="369" spans="1:8" ht="16">
      <c r="A369" s="58"/>
      <c r="B369" s="67">
        <v>28</v>
      </c>
      <c r="C369" s="67">
        <v>25.907326000000001</v>
      </c>
      <c r="D369" s="38">
        <v>16</v>
      </c>
      <c r="E369" s="68">
        <v>-24.335215609999999</v>
      </c>
    </row>
    <row r="370" spans="1:8" ht="16">
      <c r="A370" s="58"/>
      <c r="B370" s="67">
        <v>24</v>
      </c>
      <c r="C370" s="67">
        <v>25.639112999999998</v>
      </c>
      <c r="D370" s="38">
        <v>18</v>
      </c>
      <c r="E370" s="68">
        <v>-1</v>
      </c>
    </row>
    <row r="371" spans="1:8" ht="16">
      <c r="A371" s="58"/>
      <c r="B371" s="67">
        <v>28</v>
      </c>
      <c r="C371" s="67">
        <v>37.133346000000003</v>
      </c>
      <c r="D371" s="38">
        <v>21</v>
      </c>
      <c r="E371" s="68">
        <v>-1</v>
      </c>
    </row>
    <row r="372" spans="1:8" ht="16">
      <c r="A372" s="58"/>
      <c r="B372" s="67">
        <v>49</v>
      </c>
      <c r="C372" s="67">
        <v>55.533068999999998</v>
      </c>
      <c r="D372" s="38">
        <v>26</v>
      </c>
      <c r="E372" s="68">
        <v>-1</v>
      </c>
    </row>
    <row r="373" spans="1:8" ht="16">
      <c r="A373" s="58"/>
      <c r="B373" s="67">
        <v>89</v>
      </c>
      <c r="C373" s="67">
        <v>57.090316000000001</v>
      </c>
      <c r="D373" s="38">
        <v>33</v>
      </c>
      <c r="E373" s="68">
        <v>-1</v>
      </c>
    </row>
    <row r="374" spans="1:8" ht="16">
      <c r="A374" s="58"/>
      <c r="B374" s="67">
        <v>41</v>
      </c>
      <c r="C374" s="67">
        <v>70.601731999999998</v>
      </c>
      <c r="D374" s="72">
        <v>37</v>
      </c>
      <c r="E374" s="68">
        <v>-1</v>
      </c>
    </row>
    <row r="375" spans="1:8" ht="16">
      <c r="A375" s="59" t="s">
        <v>326</v>
      </c>
      <c r="B375" s="67">
        <v>41</v>
      </c>
      <c r="C375" s="67">
        <v>-12.733323</v>
      </c>
      <c r="D375">
        <v>1</v>
      </c>
      <c r="E375" s="68">
        <v>-12.733323</v>
      </c>
      <c r="G375" t="s">
        <v>382</v>
      </c>
      <c r="H375" t="s">
        <v>374</v>
      </c>
    </row>
    <row r="376" spans="1:8" ht="16">
      <c r="A376" s="59"/>
      <c r="B376" s="67">
        <v>25</v>
      </c>
      <c r="C376" s="67">
        <v>-5.6844713000000002</v>
      </c>
      <c r="D376">
        <v>3</v>
      </c>
      <c r="E376" s="68">
        <v>-1</v>
      </c>
    </row>
    <row r="377" spans="1:8" ht="16">
      <c r="A377" s="59"/>
      <c r="B377" s="67">
        <v>73</v>
      </c>
      <c r="C377" s="67">
        <v>5.2299464999999996</v>
      </c>
      <c r="D377">
        <v>4</v>
      </c>
      <c r="E377" s="68">
        <v>10.327362000000001</v>
      </c>
    </row>
    <row r="378" spans="1:8" ht="16">
      <c r="A378" s="58"/>
      <c r="B378" s="67">
        <v>134</v>
      </c>
      <c r="C378" s="67">
        <v>56.444569999999999</v>
      </c>
      <c r="D378">
        <v>9</v>
      </c>
      <c r="E378" s="68">
        <v>-1</v>
      </c>
    </row>
    <row r="379" spans="1:8" ht="16">
      <c r="A379" s="59" t="s">
        <v>327</v>
      </c>
      <c r="B379" s="69">
        <v>243</v>
      </c>
      <c r="C379" s="67">
        <v>-21.259604</v>
      </c>
      <c r="D379" s="65">
        <v>9</v>
      </c>
      <c r="E379">
        <v>-1</v>
      </c>
    </row>
    <row r="380" spans="1:8" ht="16">
      <c r="A380" s="59"/>
      <c r="B380" s="64">
        <v>84</v>
      </c>
      <c r="C380" s="67">
        <v>-14.630416</v>
      </c>
      <c r="D380" s="66">
        <v>10</v>
      </c>
      <c r="E380" s="70">
        <v>5.4669384000000001</v>
      </c>
    </row>
    <row r="381" spans="1:8" ht="16">
      <c r="A381" s="58" t="s">
        <v>328</v>
      </c>
      <c r="B381" s="52">
        <v>52</v>
      </c>
      <c r="C381" s="67">
        <v>16.084444999999999</v>
      </c>
      <c r="D381" s="65">
        <v>1</v>
      </c>
      <c r="E381" s="68">
        <v>16.084444999999999</v>
      </c>
      <c r="G381" s="40" t="s">
        <v>381</v>
      </c>
      <c r="H381" t="s">
        <v>375</v>
      </c>
    </row>
    <row r="382" spans="1:8" ht="16">
      <c r="A382" s="59"/>
      <c r="B382" s="52">
        <v>381</v>
      </c>
      <c r="C382" s="67">
        <v>40.429184999999997</v>
      </c>
      <c r="D382" s="66">
        <v>1</v>
      </c>
      <c r="E382" s="68">
        <v>29.010999000000002</v>
      </c>
    </row>
    <row r="383" spans="1:8" ht="16">
      <c r="A383" s="58"/>
      <c r="B383" s="52">
        <v>33</v>
      </c>
      <c r="C383" s="67">
        <v>39.880960000000002</v>
      </c>
      <c r="D383" s="65">
        <v>2</v>
      </c>
      <c r="E383" s="68">
        <v>-0.92029110000000003</v>
      </c>
    </row>
    <row r="384" spans="1:8" ht="16">
      <c r="A384" s="59"/>
      <c r="B384" s="52">
        <v>891</v>
      </c>
      <c r="C384" s="67">
        <v>32.034489999999998</v>
      </c>
      <c r="D384" s="66">
        <v>3</v>
      </c>
      <c r="E384" s="68">
        <v>-13.051557000000001</v>
      </c>
    </row>
    <row r="385" spans="1:8" ht="16">
      <c r="A385" s="58"/>
      <c r="B385" s="52">
        <v>56</v>
      </c>
      <c r="C385" s="67">
        <v>45.551470000000002</v>
      </c>
      <c r="D385" s="65">
        <v>4</v>
      </c>
      <c r="E385" s="68">
        <v>19.888000000000002</v>
      </c>
    </row>
    <row r="386" spans="1:8" ht="16">
      <c r="A386" s="59" t="s">
        <v>329</v>
      </c>
      <c r="B386" s="52">
        <v>49</v>
      </c>
      <c r="C386" s="67">
        <v>11.596232909999999</v>
      </c>
      <c r="D386" s="65">
        <v>2</v>
      </c>
      <c r="E386" s="68">
        <v>-1</v>
      </c>
      <c r="G386" s="40" t="s">
        <v>381</v>
      </c>
      <c r="H386" t="s">
        <v>376</v>
      </c>
    </row>
    <row r="387" spans="1:8" ht="16">
      <c r="A387" s="59"/>
      <c r="B387" s="52">
        <v>84</v>
      </c>
      <c r="C387" s="67">
        <v>14.922438</v>
      </c>
      <c r="D387" s="66">
        <v>3</v>
      </c>
      <c r="E387" s="70">
        <v>3.7625147999999999</v>
      </c>
    </row>
    <row r="388" spans="1:8" ht="16">
      <c r="A388" s="58" t="s">
        <v>330</v>
      </c>
      <c r="B388" s="52">
        <v>99</v>
      </c>
      <c r="C388" s="67">
        <v>-27.912637</v>
      </c>
      <c r="D388" s="65">
        <v>1</v>
      </c>
      <c r="E388" s="68">
        <v>-27.912637</v>
      </c>
      <c r="G388" s="40" t="s">
        <v>381</v>
      </c>
      <c r="H388" t="s">
        <v>377</v>
      </c>
    </row>
    <row r="389" spans="1:8" ht="16">
      <c r="A389" s="59"/>
      <c r="B389" s="52">
        <v>164</v>
      </c>
      <c r="C389" s="67">
        <v>42.714032000000003</v>
      </c>
      <c r="D389" s="66">
        <v>2</v>
      </c>
      <c r="E389" s="68">
        <v>55.214770999999999</v>
      </c>
    </row>
    <row r="390" spans="1:8" ht="16">
      <c r="A390" s="58"/>
      <c r="B390" s="52">
        <v>398</v>
      </c>
      <c r="C390" s="67">
        <v>20.184463999999998</v>
      </c>
      <c r="D390" s="65">
        <v>3</v>
      </c>
      <c r="E390" s="68">
        <v>-39.328248000000002</v>
      </c>
    </row>
    <row r="391" spans="1:8" ht="16">
      <c r="A391" s="58" t="s">
        <v>331</v>
      </c>
      <c r="B391" s="52">
        <v>28</v>
      </c>
      <c r="C391" s="67">
        <v>52.019828560000001</v>
      </c>
      <c r="D391" s="66">
        <v>8</v>
      </c>
      <c r="E391" s="70">
        <v>-1</v>
      </c>
      <c r="G391" t="s">
        <v>382</v>
      </c>
      <c r="H391" t="s">
        <v>357</v>
      </c>
    </row>
    <row r="392" spans="1:8" ht="16">
      <c r="A392" s="59"/>
      <c r="B392" s="52">
        <v>28</v>
      </c>
      <c r="C392" s="67">
        <v>58.008192649999998</v>
      </c>
      <c r="D392" s="66">
        <v>10</v>
      </c>
      <c r="E392" s="70">
        <v>-1</v>
      </c>
    </row>
    <row r="393" spans="1:8" ht="16">
      <c r="A393" s="58"/>
      <c r="B393" s="62">
        <v>37</v>
      </c>
      <c r="C393" s="67">
        <v>70.578969999999998</v>
      </c>
      <c r="D393" s="65">
        <v>13</v>
      </c>
      <c r="E393" s="68">
        <v>20.049814000000001</v>
      </c>
    </row>
    <row r="394" spans="1:8" ht="16">
      <c r="A394" s="59"/>
      <c r="B394" s="62">
        <v>16</v>
      </c>
      <c r="C394" s="67">
        <v>60.675066000000001</v>
      </c>
      <c r="D394" s="66">
        <v>14</v>
      </c>
      <c r="E394" s="68">
        <v>-33.662672000000001</v>
      </c>
    </row>
    <row r="395" spans="1:8" ht="16">
      <c r="A395" s="58"/>
      <c r="B395" s="62">
        <v>8</v>
      </c>
      <c r="C395" s="67">
        <v>65.459266999999997</v>
      </c>
      <c r="D395" s="65">
        <v>14</v>
      </c>
      <c r="E395" s="68">
        <v>12.16582</v>
      </c>
    </row>
    <row r="396" spans="1:8" ht="16">
      <c r="A396" s="59"/>
      <c r="B396" s="62">
        <v>32</v>
      </c>
      <c r="C396" s="67">
        <v>77.086358000000004</v>
      </c>
      <c r="D396" s="66">
        <v>15</v>
      </c>
      <c r="E396" s="68">
        <v>33.661969999999997</v>
      </c>
    </row>
    <row r="397" spans="1:8" ht="16">
      <c r="A397" s="58" t="s">
        <v>332</v>
      </c>
      <c r="B397" s="52">
        <v>28</v>
      </c>
      <c r="C397" s="67">
        <v>-5.5869878000000002</v>
      </c>
      <c r="D397" s="65">
        <v>1</v>
      </c>
      <c r="E397" s="68">
        <v>-5.5869878000000002</v>
      </c>
      <c r="G397" s="40" t="s">
        <v>381</v>
      </c>
      <c r="H397" t="s">
        <v>378</v>
      </c>
    </row>
    <row r="398" spans="1:8" ht="16">
      <c r="A398" s="59"/>
      <c r="B398" s="52">
        <v>25</v>
      </c>
      <c r="C398" s="67">
        <v>45.230642000000003</v>
      </c>
      <c r="D398" s="66">
        <v>2</v>
      </c>
      <c r="E398" s="68">
        <v>48.128686000000002</v>
      </c>
    </row>
    <row r="399" spans="1:8" ht="16">
      <c r="A399" s="58"/>
      <c r="B399" s="52">
        <v>28</v>
      </c>
      <c r="C399" s="67">
        <v>60.131610000000002</v>
      </c>
      <c r="D399" s="65">
        <v>3</v>
      </c>
      <c r="E399" s="68">
        <v>27.206761</v>
      </c>
    </row>
    <row r="400" spans="1:8" ht="16">
      <c r="A400" s="59"/>
      <c r="B400" s="52">
        <v>36</v>
      </c>
      <c r="C400" s="67">
        <v>44.939205000000001</v>
      </c>
      <c r="D400" s="66">
        <v>4</v>
      </c>
      <c r="E400" s="68">
        <v>-38.106394000000002</v>
      </c>
    </row>
    <row r="401" spans="1:8" ht="16">
      <c r="A401" s="58"/>
      <c r="B401" s="52">
        <v>86</v>
      </c>
      <c r="C401" s="67">
        <v>44.403644</v>
      </c>
      <c r="D401" s="65">
        <v>5</v>
      </c>
      <c r="E401" s="68">
        <v>-0.97267110000000001</v>
      </c>
    </row>
    <row r="402" spans="1:8" ht="16">
      <c r="A402" s="59"/>
      <c r="B402" s="52">
        <v>33</v>
      </c>
      <c r="C402" s="67">
        <v>56.801551000000003</v>
      </c>
      <c r="D402" s="66">
        <v>6</v>
      </c>
      <c r="E402" s="68">
        <v>22.299854</v>
      </c>
    </row>
    <row r="403" spans="1:8" ht="16">
      <c r="A403" s="58"/>
      <c r="B403" s="52">
        <v>97</v>
      </c>
      <c r="C403" s="67">
        <v>55.656869999999998</v>
      </c>
      <c r="D403" s="65">
        <v>7</v>
      </c>
      <c r="E403" s="68">
        <v>-2.6498192</v>
      </c>
    </row>
    <row r="404" spans="1:8" ht="16">
      <c r="A404" s="59"/>
      <c r="B404" s="52">
        <v>45</v>
      </c>
      <c r="C404" s="67">
        <v>50.787370000000003</v>
      </c>
      <c r="D404" s="66">
        <v>8</v>
      </c>
      <c r="E404" s="68">
        <v>-10.981406</v>
      </c>
    </row>
    <row r="405" spans="1:8" ht="16">
      <c r="A405" s="59" t="s">
        <v>333</v>
      </c>
      <c r="B405" s="52">
        <v>35</v>
      </c>
      <c r="C405" s="67">
        <v>17.198038</v>
      </c>
      <c r="D405" s="65">
        <v>1</v>
      </c>
      <c r="E405">
        <v>17.198037849999999</v>
      </c>
      <c r="G405" t="s">
        <v>382</v>
      </c>
      <c r="H405" t="s">
        <v>353</v>
      </c>
    </row>
    <row r="406" spans="1:8" ht="16">
      <c r="A406" s="59"/>
      <c r="B406" s="52">
        <v>49</v>
      </c>
      <c r="C406" s="67">
        <v>34.119785999999998</v>
      </c>
      <c r="D406" s="66">
        <v>2</v>
      </c>
      <c r="E406" s="68">
        <v>20.436409000000001</v>
      </c>
    </row>
    <row r="407" spans="1:8" ht="16">
      <c r="A407" s="58"/>
      <c r="B407" s="52">
        <v>119</v>
      </c>
      <c r="C407" s="67">
        <v>29.992775000000002</v>
      </c>
      <c r="D407" s="65">
        <v>3</v>
      </c>
      <c r="E407" s="68">
        <v>-6.2644156000000004</v>
      </c>
    </row>
    <row r="408" spans="1:8" ht="16">
      <c r="A408" s="59"/>
      <c r="B408" s="52">
        <v>69</v>
      </c>
      <c r="C408" s="67">
        <v>44.915801999999999</v>
      </c>
      <c r="D408" s="66">
        <v>4</v>
      </c>
      <c r="E408" s="68">
        <v>21.316409</v>
      </c>
    </row>
    <row r="409" spans="1:8" ht="16">
      <c r="A409" s="58"/>
      <c r="B409" s="52">
        <v>105</v>
      </c>
      <c r="C409" s="67">
        <v>42.277287000000001</v>
      </c>
      <c r="D409" s="65">
        <v>5</v>
      </c>
      <c r="E409" s="68">
        <v>-4.7899659000000003</v>
      </c>
    </row>
    <row r="410" spans="1:8" ht="16">
      <c r="A410" s="59"/>
      <c r="B410" s="52">
        <v>38</v>
      </c>
      <c r="C410" s="67">
        <v>44.153542000000002</v>
      </c>
      <c r="D410" s="66">
        <v>6</v>
      </c>
      <c r="E410" s="68">
        <v>3.2504620000000002</v>
      </c>
    </row>
    <row r="411" spans="1:8" ht="16">
      <c r="A411" s="58"/>
      <c r="B411" s="52">
        <v>263</v>
      </c>
      <c r="C411" s="67">
        <v>46.531427000000001</v>
      </c>
      <c r="D411" s="65">
        <v>7</v>
      </c>
      <c r="E411" s="68">
        <v>4.2578965000000002</v>
      </c>
    </row>
    <row r="412" spans="1:8" ht="16">
      <c r="A412" s="59"/>
      <c r="B412" s="52">
        <v>52</v>
      </c>
      <c r="C412" s="67">
        <v>54.373089</v>
      </c>
      <c r="D412" s="66">
        <v>8</v>
      </c>
      <c r="E412" s="68">
        <v>14.665927</v>
      </c>
    </row>
    <row r="413" spans="1:8" ht="16">
      <c r="A413" s="58"/>
      <c r="B413" s="62">
        <v>46</v>
      </c>
      <c r="C413" s="67">
        <v>61.101469000000002</v>
      </c>
      <c r="D413" s="65">
        <v>9</v>
      </c>
      <c r="E413" s="68">
        <v>14.746516</v>
      </c>
    </row>
    <row r="414" spans="1:8" ht="16">
      <c r="A414" s="59"/>
      <c r="B414" s="62">
        <v>176</v>
      </c>
      <c r="C414" s="67">
        <v>62.451588000000001</v>
      </c>
      <c r="D414" s="66">
        <v>10</v>
      </c>
      <c r="E414" s="68">
        <v>3.4708746000000001</v>
      </c>
    </row>
    <row r="415" spans="1:8" ht="16">
      <c r="A415" s="58"/>
      <c r="B415" s="62">
        <v>104</v>
      </c>
      <c r="C415" s="67">
        <v>62.457422999999999</v>
      </c>
      <c r="D415" s="65">
        <v>11</v>
      </c>
      <c r="E415" s="68">
        <v>1.5540699999999999E-2</v>
      </c>
    </row>
    <row r="416" spans="1:8" ht="16">
      <c r="A416" s="59"/>
      <c r="B416" s="62">
        <v>73</v>
      </c>
      <c r="C416" s="67">
        <v>65.269524000000004</v>
      </c>
      <c r="D416" s="66">
        <v>12</v>
      </c>
      <c r="E416" s="68">
        <v>7.4904298999999996</v>
      </c>
    </row>
    <row r="417" spans="1:8" ht="16">
      <c r="A417" s="58" t="s">
        <v>334</v>
      </c>
      <c r="B417" s="62">
        <v>73</v>
      </c>
      <c r="C417" s="67">
        <v>61.510613890000002</v>
      </c>
      <c r="D417" s="66">
        <v>4</v>
      </c>
      <c r="E417" s="68">
        <v>-1</v>
      </c>
      <c r="G417" t="s">
        <v>381</v>
      </c>
      <c r="H417" t="s">
        <v>379</v>
      </c>
    </row>
    <row r="418" spans="1:8" ht="16">
      <c r="A418" s="58"/>
      <c r="B418" s="52">
        <v>98</v>
      </c>
      <c r="C418" s="67">
        <v>57.625847</v>
      </c>
      <c r="D418" s="65">
        <v>5</v>
      </c>
      <c r="E418" s="68">
        <v>10.43594</v>
      </c>
    </row>
    <row r="419" spans="1:8" ht="16">
      <c r="A419" s="59"/>
      <c r="B419" s="52">
        <v>84</v>
      </c>
      <c r="C419" s="67">
        <v>75.286636999999999</v>
      </c>
      <c r="D419" s="66">
        <v>6</v>
      </c>
      <c r="E419" s="68">
        <v>-1.90988</v>
      </c>
    </row>
    <row r="420" spans="1:8" ht="16">
      <c r="A420" s="58"/>
      <c r="B420" s="52">
        <v>84</v>
      </c>
      <c r="C420" s="67">
        <v>69.913296000000003</v>
      </c>
      <c r="D420" s="65">
        <v>7</v>
      </c>
      <c r="E420" s="68">
        <v>-3.1523400000000001</v>
      </c>
    </row>
    <row r="421" spans="1:8" ht="16">
      <c r="A421" s="59"/>
      <c r="B421" s="52">
        <v>70</v>
      </c>
      <c r="C421" s="67">
        <v>83.173308000000006</v>
      </c>
      <c r="D421" s="66">
        <v>8</v>
      </c>
      <c r="E421" s="68">
        <v>26.204229999999999</v>
      </c>
    </row>
    <row r="422" spans="1:8" ht="16">
      <c r="A422" s="58"/>
      <c r="B422" s="52">
        <v>160</v>
      </c>
      <c r="C422" s="67">
        <v>74.593278999999995</v>
      </c>
      <c r="D422" s="65">
        <v>9</v>
      </c>
      <c r="E422" s="68">
        <v>-0.99609999999999999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zoomScale="140" zoomScaleNormal="140" workbookViewId="0">
      <selection activeCell="W8" sqref="W8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130</v>
      </c>
      <c r="C4" s="11">
        <v>0</v>
      </c>
      <c r="D4" s="31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48"/>
      <c r="AH4" s="6"/>
    </row>
    <row r="5" spans="1:34" ht="16">
      <c r="A5" s="11" t="s">
        <v>26</v>
      </c>
      <c r="B5" s="11" t="s">
        <v>25</v>
      </c>
      <c r="C5" s="11">
        <v>1</v>
      </c>
      <c r="D5" s="31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49"/>
      <c r="AH5" s="6"/>
    </row>
    <row r="6" spans="1:34" ht="16">
      <c r="A6" s="11" t="s">
        <v>26</v>
      </c>
      <c r="B6" s="11" t="s">
        <v>25</v>
      </c>
      <c r="C6" s="11">
        <v>2</v>
      </c>
      <c r="D6" s="31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49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1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49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1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49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1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49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1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49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1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49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1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49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1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49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1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49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1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49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1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49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1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49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1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49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1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49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1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49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1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49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zoomScale="120" zoomScaleNormal="120" workbookViewId="0">
      <selection activeCell="C5" sqref="C5:C30"/>
    </sheetView>
  </sheetViews>
  <sheetFormatPr baseColWidth="10" defaultColWidth="8.83203125" defaultRowHeight="15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2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47" t="s">
        <v>335</v>
      </c>
      <c r="AG1" s="2" t="s">
        <v>337</v>
      </c>
      <c r="AH1" s="5" t="s">
        <v>336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48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48"/>
      <c r="AH3" s="6"/>
    </row>
    <row r="4" spans="1:34">
      <c r="A4" s="11" t="s">
        <v>30</v>
      </c>
      <c r="B4" s="11" t="s">
        <v>29</v>
      </c>
      <c r="C4" s="11">
        <v>0</v>
      </c>
      <c r="D4" s="31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48"/>
      <c r="AH4" s="6"/>
    </row>
    <row r="5" spans="1:34" ht="16">
      <c r="A5" s="11" t="s">
        <v>30</v>
      </c>
      <c r="B5" s="11" t="s">
        <v>29</v>
      </c>
      <c r="C5" s="11">
        <v>0</v>
      </c>
      <c r="D5" s="31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49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1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49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1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49"/>
      <c r="AH7" s="6">
        <f t="shared" si="11"/>
        <v>0</v>
      </c>
    </row>
    <row r="8" spans="1:34" ht="16">
      <c r="A8" s="11" t="s">
        <v>130</v>
      </c>
      <c r="C8" s="11">
        <v>3</v>
      </c>
      <c r="D8" s="31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49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1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49"/>
      <c r="AH9" s="6">
        <f t="shared" si="11"/>
        <v>0</v>
      </c>
    </row>
    <row r="10" spans="1:34" ht="16">
      <c r="A10" s="11" t="s">
        <v>132</v>
      </c>
      <c r="C10" s="11">
        <v>5</v>
      </c>
      <c r="D10" s="31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49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1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49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1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49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1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49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1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49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1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49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1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49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1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49"/>
      <c r="AH17" s="6">
        <f t="shared" si="11"/>
        <v>0</v>
      </c>
    </row>
    <row r="18" spans="1:34" ht="16">
      <c r="A18" s="11" t="s">
        <v>130</v>
      </c>
      <c r="C18" s="11">
        <v>13</v>
      </c>
      <c r="D18" s="31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49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1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49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1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49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1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49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1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49"/>
      <c r="AH22" s="6">
        <f t="shared" si="11"/>
        <v>0</v>
      </c>
    </row>
    <row r="23" spans="1:34" ht="16">
      <c r="A23" s="11" t="s">
        <v>132</v>
      </c>
      <c r="C23" s="11">
        <v>18</v>
      </c>
      <c r="D23" s="31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49"/>
      <c r="AH23" s="6">
        <f t="shared" si="11"/>
        <v>0</v>
      </c>
    </row>
    <row r="24" spans="1:34" ht="16">
      <c r="A24" s="11" t="s">
        <v>130</v>
      </c>
      <c r="C24" s="11">
        <v>19</v>
      </c>
      <c r="D24" s="31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49"/>
      <c r="AH24" s="6">
        <f t="shared" si="11"/>
        <v>0</v>
      </c>
    </row>
    <row r="25" spans="1:34" ht="16">
      <c r="A25" s="11" t="s">
        <v>132</v>
      </c>
      <c r="C25" s="11">
        <v>20</v>
      </c>
      <c r="D25" s="31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49"/>
      <c r="AH25" s="6">
        <f t="shared" si="11"/>
        <v>0</v>
      </c>
    </row>
    <row r="26" spans="1:34" ht="16">
      <c r="A26" s="11" t="s">
        <v>132</v>
      </c>
      <c r="C26" s="11">
        <v>21</v>
      </c>
      <c r="D26" s="31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49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1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49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1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49"/>
      <c r="AH28" s="6"/>
    </row>
    <row r="29" spans="1:34" ht="16">
      <c r="A29" s="11" t="s">
        <v>132</v>
      </c>
      <c r="C29" s="11">
        <v>24</v>
      </c>
      <c r="D29" s="31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49"/>
      <c r="AH29" s="6"/>
    </row>
    <row r="30" spans="1:34">
      <c r="A30" s="11" t="s">
        <v>167</v>
      </c>
      <c r="C30" s="11">
        <v>25</v>
      </c>
      <c r="D30" s="31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2022-10-29T09:51:34Z</dcterms:modified>
</cp:coreProperties>
</file>