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long-term-analysis-of-pws/src/"/>
    </mc:Choice>
  </mc:AlternateContent>
  <xr:revisionPtr revIDLastSave="0" documentId="13_ncr:1_{3D59B2B0-FE95-064B-B80F-28DD9560D8B2}" xr6:coauthVersionLast="47" xr6:coauthVersionMax="47" xr10:uidLastSave="{00000000-0000-0000-0000-000000000000}"/>
  <bookViews>
    <workbookView xWindow="-8240" yWindow="-21600" windowWidth="38400" windowHeight="21600" firstSheet="65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" i="51" l="1"/>
  <c r="AF25" i="8"/>
  <c r="X25" i="8"/>
  <c r="T25" i="8"/>
  <c r="Q25" i="8"/>
  <c r="P25" i="8"/>
  <c r="S25" i="8" s="1"/>
  <c r="O25" i="8"/>
  <c r="R25" i="8" s="1"/>
  <c r="U25" i="8" s="1"/>
  <c r="F25" i="8"/>
  <c r="AF24" i="8"/>
  <c r="X24" i="8"/>
  <c r="Q24" i="8"/>
  <c r="T24" i="8" s="1"/>
  <c r="P24" i="8"/>
  <c r="S24" i="8" s="1"/>
  <c r="O24" i="8"/>
  <c r="R24" i="8" s="1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24" i="8" l="1"/>
  <c r="AG25" i="8" s="1"/>
  <c r="AH25" i="8" s="1"/>
  <c r="U9" i="8"/>
  <c r="AE5" i="8"/>
  <c r="AE12" i="8"/>
  <c r="AE15" i="8"/>
  <c r="AH21" i="8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AG24" i="8" l="1"/>
  <c r="AH24" i="8" s="1"/>
  <c r="V12" i="8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<sst xmlns="http://schemas.openxmlformats.org/spreadsheetml/2006/main" count="6502" uniqueCount="399">
  <si>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</si>
  <si>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</si>
  <si>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</si>
  <si>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</si>
  <si>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</si>
  <si>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</si>
  <si>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</si>
  <si>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</si>
  <si>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</si>
  <si>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</si>
  <si>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</si>
  <si>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</si>
  <si>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</si>
  <si>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</si>
  <si>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</si>
  <si>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</si>
  <si>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</si>
  <si>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</si>
  <si>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</si>
  <si>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</si>
  <si>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</si>
  <si>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</si>
  <si>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</si>
  <si>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</si>
  <si>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</si>
  <si>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</si>
  <si>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</si>
  <si>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</si>
  <si>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</si>
  <si>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</si>
  <si>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</si>
  <si>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</si>
  <si>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</si>
  <si>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</si>
  <si>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</si>
  <si>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</si>
  <si>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</si>
  <si>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</si>
  <si>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</si>
  <si>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</si>
  <si>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</si>
  <si>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</si>
  <si>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</si>
  <si>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</si>
  <si>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</si>
  <si>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</si>
  <si>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</si>
  <si>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</si>
  <si>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</si>
  <si>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</si>
  <si>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</si>
  <si>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</si>
  <si>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</si>
  <si>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</si>
  <si>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</si>
  <si>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</si>
  <si>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</si>
  <si>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</si>
  <si>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</si>
  <si>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</si>
  <si>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</si>
  <si>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</si>
  <si>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</si>
  <si>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</si>
  <si>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</si>
  <si>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</si>
  <si>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</si>
  <si>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</si>
  <si>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</si>
  <si>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</si>
  <si>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</si>
  <si>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</si>
  <si>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</si>
  <si>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</si>
  <si>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</si>
  <si>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</si>
  <si>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</si>
  <si>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</si>
  <si>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</si>
  <si>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</si>
  <si>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</si>
  <si>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</si>
  <si>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</si>
  <si>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</si>
  <si>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</si>
  <si>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</si>
  <si>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</si>
  <si>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</si>
  <si>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</si>
  <si>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</si>
  <si>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</si>
  <si>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</si>
  <si>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</si>
  <si>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</si>
  <si>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</si>
  <si>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</si>
  <si>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</si>
  <si>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</si>
  <si>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</si>
  <si>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</si>
  <si>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</si>
  <si>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</si>
  <si>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</si>
  <si>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</si>
  <si>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</si>
  <si>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</si>
  <si>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</si>
  <si>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</si>
  <si>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</si>
  <si>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</si>
  <si>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</si>
  <si>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</si>
  <si>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</si>
  <si>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</si>
  <si>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</si>
  <si>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</si>
  <si>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</si>
  <si>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</si>
  <si>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</si>
  <si>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</si>
  <si>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</si>
  <si>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</si>
  <si>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</si>
  <si>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</si>
  <si>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</si>
  <si>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</si>
  <si>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</si>
  <si>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</si>
  <si>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</si>
  <si>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</si>
  <si>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</si>
  <si>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</si>
  <si>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</si>
  <si>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</si>
  <si>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</si>
  <si>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</si>
  <si>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</si>
  <si>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</si>
  <si>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</si>
  <si>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</si>
  <si>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</si>
  <si>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</si>
  <si>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</si>
  <si>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</si>
  <si>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</si>
  <si>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</si>
  <si>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</si>
  <si>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</si>
  <si>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</si>
  <si>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</si>
  <si>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</si>
  <si>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</si>
  <si>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</si>
  <si>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</si>
  <si>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</si>
  <si>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</si>
  <si>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</si>
  <si>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</si>
  <si>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</si>
  <si>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</si>
  <si>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</si>
  <si>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</si>
  <si>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</si>
  <si>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</si>
  <si>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</si>
  <si>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</si>
  <si>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</si>
  <si>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</si>
  <si>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</si>
  <si>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</si>
  <si>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</si>
  <si>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</si>
  <si>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</si>
  <si>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</si>
  <si>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</si>
  <si>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</si>
  <si>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</si>
  <si>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</si>
  <si>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</si>
  <si>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</si>
  <si>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</si>
  <si>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</si>
  <si>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</si>
  <si>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</si>
  <si>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</si>
  <si>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</si>
  <si>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</si>
  <si>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</si>
  <si>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</si>
  <si>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</si>
  <si>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</si>
  <si>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</si>
  <si>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</si>
  <si>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</si>
  <si>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</si>
  <si>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</si>
  <si>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</si>
  <si>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</si>
  <si>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</si>
  <si>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</si>
  <si>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</si>
  <si>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</si>
  <si>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</si>
  <si>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</si>
  <si>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</si>
  <si>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</si>
  <si>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</si>
  <si>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</si>
  <si>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</si>
  <si>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</si>
  <si>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</si>
  <si>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</si>
  <si>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</si>
  <si>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</si>
  <si>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</si>
  <si>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</si>
  <si>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</si>
  <si>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</si>
  <si>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</si>
  <si>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</si>
  <si>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</si>
  <si>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</si>
  <si>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</si>
  <si>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</si>
  <si>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</si>
  <si>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</si>
  <si>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</si>
  <si>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</si>
  <si>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</si>
  <si>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</si>
  <si>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</si>
  <si>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</si>
  <si>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</si>
  <si>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</si>
  <si>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</si>
  <si>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</si>
  <si>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</si>
  <si>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</si>
  <si>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</si>
  <si>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</si>
  <si>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</si>
  <si>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</si>
  <si>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</si>
  <si>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</si>
  <si>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</si>
  <si>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</si>
  <si>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</si>
  <si>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</si>
  <si>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</si>
  <si>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</si>
  <si>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</si>
  <si>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</si>
  <si>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</si>
  <si>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</si>
  <si>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</si>
  <si>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</si>
  <si>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</si>
  <si>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</si>
  <si>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</si>
  <si>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</si>
  <si>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</si>
  <si>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</si>
  <si>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</si>
  <si>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</si>
  <si>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</si>
  <si>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</si>
  <si>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</si>
  <si>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</si>
  <si>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</si>
  <si>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</si>
  <si>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</si>
  <si>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</si>
  <si>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</si>
  <si>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</si>
  <si>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</si>
  <si>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</si>
  <si>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</si>
  <si>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</si>
  <si>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</si>
  <si>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</si>
  <si>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</si>
  <si>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</si>
  <si>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</si>
  <si>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</si>
  <si>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</si>
  <si>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</si>
  <si>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</si>
  <si>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</si>
  <si>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</si>
  <si>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</si>
  <si>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</si>
  <si>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</si>
  <si>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</si>
  <si>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</si>
  <si>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</si>
  <si>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</si>
  <si>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</si>
  <si>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</si>
  <si>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</si>
  <si>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</si>
  <si>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</si>
  <si>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</si>
  <si>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</si>
  <si>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</si>
  <si>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</si>
  <si>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</si>
  <si>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</si>
  <si>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</si>
  <si>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</si>
  <si>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</si>
  <si>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</si>
  <si>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</si>
  <si>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</si>
  <si>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</si>
  <si>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</si>
  <si>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</si>
  <si>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</si>
  <si>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</si>
  <si>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</si>
  <si>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</si>
  <si>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</si>
  <si>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</si>
  <si>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</si>
  <si>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</si>
  <si>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</si>
  <si>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54. Antosik</t>
  </si>
  <si>
    <t>55.Gierz</t>
  </si>
  <si>
    <t>57.Jadczyk</t>
  </si>
  <si>
    <t>59. Jurgielewicz</t>
  </si>
  <si>
    <t>63.Markowska-Cebernik</t>
  </si>
  <si>
    <t>66.Świder</t>
  </si>
  <si>
    <t>67.Świerczyńska</t>
  </si>
  <si>
    <t>69. Wojas</t>
  </si>
  <si>
    <t>70. Wójcicki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</si>
  <si>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</si>
  <si>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</si>
  <si>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</si>
  <si>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</si>
  <si>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</si>
  <si>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</si>
  <si>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</si>
  <si>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</si>
  <si>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</si>
  <si>
    <t>rtg w dzieciństwie - poikilodermia, , były lasery w polanicy ze strupami i 10 na PDL w lublinie z siniakami i obrzękiem i poprawą (10 zabiegów)</t>
  </si>
  <si>
    <t>w wieku niemowlęcym leczona radioterapią, przerwane z powodu obj ze strony oka, , leczenie przyniosło poprawę, punktowe zbielenie i nieco więcej lentigo</t>
  </si>
  <si>
    <t>brak info</t>
  </si>
  <si>
    <t>leczona do 5 lat temu przez 3 lata laserem Argonowym?KTP etapami z poprawą, bez siniaków, ze strupami</t>
  </si>
  <si>
    <t xml:space="preserve">2 sesje PDL w CZD z efektem </t>
  </si>
  <si>
    <t>blizny po KTP i agonie 8,8 pod okiem - ładnie siniaki</t>
  </si>
  <si>
    <t>po 80 zabiegach w Łodzi, w centrum blizny zanikowe, liczne</t>
  </si>
  <si>
    <t>4 zabiegi w polanicy, z małymi strupami</t>
  </si>
  <si>
    <t>kolor czerwieni wargowej, 15 lat temu w Koszalinie, strupki okrągłe, brak efektu</t>
  </si>
  <si>
    <t>nigdy nie leczony</t>
  </si>
  <si>
    <t>6 zabiegów v-beamem, ale było powikłanie po narkozie, ciężkie zapalenie płuc</t>
  </si>
  <si>
    <t>&gt;20 PDL w Łodzi, wcześniej IPL w Warszawie, liczne blizny linijne i okrągłe</t>
  </si>
  <si>
    <t>stan po leczeniu laserem argonowym i IPL z przejściem w kolor czerwony z sino purpurowego, było 8 zabiegów argonem i 6-7 zabiegów IPL, były siniaki</t>
  </si>
  <si>
    <t>nigdy nie leczona</t>
  </si>
  <si>
    <t>po 20 zabiegach w polanicy z rozjaśnieniem</t>
  </si>
  <si>
    <t>leczony jednorazowo laserem? z niewielką poprawą</t>
  </si>
  <si>
    <t>leczony 10x w Berlinie pod narkozą, 11x w Łodzi bez narkozy, leczy się na nfz z dobrym skutkiem, ale postęp jest stały, jak nie będzie postęĻu zalecono Cuterę</t>
  </si>
  <si>
    <t>policzek, skroń po 30 zabiegach verilite bez efektu</t>
  </si>
  <si>
    <t>bral info</t>
  </si>
  <si>
    <t>miała wiele zabiegów</t>
  </si>
  <si>
    <t>po leczeniu laserem frakcyjnym blizna w przyśrodkowej części duża, po 1 zabiegu dermoskopowo miejscami kiełbaski ale nieregularne naczynia v1 przyśrodkowe</t>
  </si>
  <si>
    <t>leczona w toruniu, były siniaki</t>
  </si>
  <si>
    <t>leczony dr Niemojewska Epicentrum IPL 4-5x</t>
  </si>
  <si>
    <t>od roku leczona IPL, ok 9 zabiegów, bez znacznej poprawy</t>
  </si>
  <si>
    <t>wykonane 10 zabiegów na malformacje naczyniową, 48 zabiegów laserem Varelis, ostatni miesiąc temu</t>
  </si>
  <si>
    <t>4 zabiegi kilkanaście lat temi w epicentrum, ostatnio 2 lata temu blizny zanikowe po zabiegu -&gt; vectra</t>
  </si>
  <si>
    <t>więcej niż 30 zabiegów IPL, VPL, YAG początkowo z poprawą, w części centralnej purpurowy i w USG jamisty, z siniakami ładnie</t>
  </si>
  <si>
    <t>lasery były od 1991-2006, kilkadziesiąt zabiegów, ostatnio barwnikowym</t>
  </si>
  <si>
    <t xml:space="preserve">od urodzenia był już zabieg laserowy z częściową poprawą, ostatnio w sierpniu, </t>
  </si>
  <si>
    <t>zmiana leczona laserem 20 lat temu</t>
  </si>
  <si>
    <t>nie leczona</t>
  </si>
  <si>
    <t>po ponad 20 zabiegach IPL, diodowy z częściową poprawą</t>
  </si>
  <si>
    <t xml:space="preserve">candela laser 10x i co2 argonowy laser wrocław 1994 bez efektu 12x </t>
  </si>
  <si>
    <t>epicentrum w łodzi 1 zabieg bez efektów od 2 r.ż., nasilił się w okresie dorastania, źle reaguje</t>
  </si>
  <si>
    <t>naczyniak już leczony argonem z dość dobrym efektem</t>
  </si>
  <si>
    <t>15 razy krioterapia, 6 zabiegów chirurgicznych, duża poprawa</t>
  </si>
  <si>
    <t>previous treatment</t>
  </si>
  <si>
    <t>Yes</t>
  </si>
  <si>
    <t>No</t>
  </si>
  <si>
    <t>lack_info</t>
  </si>
  <si>
    <t>uprzednie leczenie info</t>
  </si>
  <si>
    <t>Previous values</t>
  </si>
  <si>
    <t>Zmiana koloru wzgledem poczatku
(Clearence Effect)</t>
  </si>
  <si>
    <t>Clearence effect% między następowymi wizytami
(Clearence Effect inbetween visits)</t>
  </si>
  <si>
    <t>Bezwgledna zmiana powierzchni
(Area change inbetween visits)</t>
  </si>
  <si>
    <t>Zmiana powierzchni w %
(Area change)</t>
  </si>
  <si>
    <t>brak</t>
  </si>
  <si>
    <t xml:space="preserve">brak </t>
  </si>
  <si>
    <t>Usunac
 jezeli nie liczymy ludzmi
 z 2 wizytami</t>
  </si>
  <si>
    <t>(Do dokladnego sprawdzenia,
jest wiecej bledow niz zaznaczylem,
nie wiem czy zaczynac od wizyty 0 czy od wizyty 2)</t>
  </si>
  <si>
    <t>Nie wiem czy teraz warto, 
ale ogolnie nwm czy powinnismy
 ja brac pod uwage, jest dzieckiem
wiec jej powierzchnia sie powieksza
wraz z twarza
no ?</t>
  </si>
  <si>
    <t xml:space="preserve">Powtrzajace sie wizyty, albo 
usunac jedna, albo przenumerowac
jezeli to nie byla ta sama wizyta
</t>
  </si>
  <si>
    <t xml:space="preserve">Powtrzajace sie wizyty, albo 
usunac jedna, albo przenumerowac
jezeli to nie byla ta sama wizyta
</t>
  </si>
  <si>
    <t>Dlaczego tutaj brak na trzecim?
W notatkach pisze 2x drugie wizyty</t>
  </si>
  <si>
    <t>Dwie pierwsze wizyty - poprawic</t>
  </si>
  <si>
    <t xml:space="preserve">4 ostatnich nie sprawdzielem.
Sprawdz je dokladnie ^^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</si>
</sst>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1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ill="1" applyBorder="1"/>
    <xf numFmtId="0" fontId="0" fillId="7" borderId="2" xfId="0" applyFill="1" applyBorder="1"/>
    <xf numFmtId="0" fontId="0" fillId="11" borderId="3" xfId="0" applyFill="1" applyBorder="1"/>
    <xf numFmtId="0" fontId="0" fillId="7" borderId="4" xfId="0" applyFill="1" applyBorder="1"/>
    <xf numFmtId="0" fontId="0" fillId="3" borderId="1" xfId="0" applyFill="1" applyBorder="1"/>
    <xf numFmtId="0" fontId="4" fillId="7" borderId="4" xfId="0" applyFont="1" applyFill="1" applyBorder="1"/>
    <xf numFmtId="0" fontId="0" fillId="10" borderId="3" xfId="0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7" fillId="9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0" fillId="14" borderId="3" xfId="0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7" fillId="9" borderId="5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0" fontId="0" fillId="11" borderId="8" xfId="0" applyFill="1" applyBorder="1" applyAlignment="1">
      <alignment horizontal="right"/>
    </xf>
    <xf numFmtId="0" fontId="0" fillId="10" borderId="9" xfId="0" applyFill="1" applyBorder="1"/>
    <xf numFmtId="0" fontId="0" fillId="6" borderId="10" xfId="0" applyFill="1" applyBorder="1"/>
    <xf numFmtId="0" fontId="9" fillId="0" borderId="11" xfId="0" applyFont="1" applyBorder="1" applyAlignment="1">
      <alignment horizontal="right" vertical="center"/>
    </xf>
    <xf numFmtId="0" fontId="0" fillId="10" borderId="12" xfId="0" applyFill="1" applyBorder="1" applyAlignment="1">
      <alignment horizontal="right"/>
    </xf>
    <xf numFmtId="0" fontId="2" fillId="0" borderId="11" xfId="0" applyFont="1" applyBorder="1"/>
    <xf numFmtId="0" fontId="4" fillId="0" borderId="11" xfId="0" applyFont="1" applyBorder="1"/>
    <xf numFmtId="0" fontId="0" fillId="0" borderId="11" xfId="0" applyBorder="1"/>
    <xf numFmtId="0" fontId="0" fillId="0" borderId="13" xfId="0" applyBorder="1"/>
    <xf numFmtId="0" fontId="0" fillId="11" borderId="14" xfId="0" applyFill="1" applyBorder="1"/>
    <xf numFmtId="0" fontId="9" fillId="0" borderId="0" xfId="0" applyFont="1" applyBorder="1" applyAlignment="1">
      <alignment horizontal="right" vertical="center"/>
    </xf>
    <xf numFmtId="0" fontId="2" fillId="0" borderId="0" xfId="0" applyFont="1" applyBorder="1"/>
    <xf numFmtId="0" fontId="4" fillId="0" borderId="0" xfId="0" applyFont="1" applyBorder="1"/>
    <xf numFmtId="0" fontId="0" fillId="0" borderId="0" xfId="0" applyBorder="1"/>
    <xf numFmtId="0" fontId="0" fillId="0" borderId="15" xfId="0" applyBorder="1"/>
    <xf numFmtId="0" fontId="0" fillId="10" borderId="14" xfId="0" applyFill="1" applyBorder="1"/>
    <xf numFmtId="0" fontId="0" fillId="10" borderId="16" xfId="0" applyFill="1" applyBorder="1"/>
    <xf numFmtId="0" fontId="0" fillId="6" borderId="17" xfId="0" applyFill="1" applyBorder="1"/>
    <xf numFmtId="0" fontId="9" fillId="0" borderId="18" xfId="0" applyFont="1" applyBorder="1" applyAlignment="1">
      <alignment horizontal="right" vertical="center"/>
    </xf>
    <xf numFmtId="0" fontId="0" fillId="10" borderId="19" xfId="0" applyFill="1" applyBorder="1" applyAlignment="1">
      <alignment horizontal="right"/>
    </xf>
    <xf numFmtId="0" fontId="4" fillId="0" borderId="18" xfId="0" applyFont="1" applyBorder="1"/>
    <xf numFmtId="0" fontId="0" fillId="0" borderId="18" xfId="0" applyBorder="1"/>
    <xf numFmtId="0" fontId="0" fillId="0" borderId="20" xfId="0" applyBorder="1"/>
    <xf numFmtId="0" fontId="0" fillId="7" borderId="21" xfId="0" applyFill="1" applyBorder="1"/>
    <xf numFmtId="0" fontId="0" fillId="10" borderId="22" xfId="0" applyFill="1" applyBorder="1" applyAlignment="1">
      <alignment horizontal="right"/>
    </xf>
    <xf numFmtId="0" fontId="0" fillId="6" borderId="2" xfId="0" applyFill="1" applyBorder="1"/>
    <xf numFmtId="0" fontId="0" fillId="11" borderId="9" xfId="0" applyFill="1" applyBorder="1"/>
    <xf numFmtId="0" fontId="0" fillId="7" borderId="10" xfId="0" applyFill="1" applyBorder="1"/>
    <xf numFmtId="0" fontId="0" fillId="10" borderId="8" xfId="0" applyFill="1" applyBorder="1" applyAlignment="1">
      <alignment horizontal="right"/>
    </xf>
    <xf numFmtId="0" fontId="0" fillId="11" borderId="16" xfId="0" applyFill="1" applyBorder="1"/>
    <xf numFmtId="0" fontId="0" fillId="11" borderId="19" xfId="0" applyFill="1" applyBorder="1" applyAlignment="1">
      <alignment horizontal="right"/>
    </xf>
    <xf numFmtId="0" fontId="0" fillId="6" borderId="23" xfId="0" applyFill="1" applyBorder="1"/>
    <xf numFmtId="0" fontId="0" fillId="11" borderId="22" xfId="0" applyFill="1" applyBorder="1" applyAlignment="1">
      <alignment horizontal="right"/>
    </xf>
    <xf numFmtId="0" fontId="0" fillId="3" borderId="23" xfId="0" applyFill="1" applyBorder="1"/>
    <xf numFmtId="0" fontId="0" fillId="11" borderId="12" xfId="0" applyFill="1" applyBorder="1" applyAlignment="1">
      <alignment horizontal="right"/>
    </xf>
    <xf numFmtId="0" fontId="0" fillId="14" borderId="14" xfId="0" applyFill="1" applyBorder="1" applyAlignment="1">
      <alignment wrapText="1"/>
    </xf>
    <xf numFmtId="0" fontId="0" fillId="14" borderId="19" xfId="0" applyFill="1" applyBorder="1" applyAlignment="1">
      <alignment horizontal="right"/>
    </xf>
    <xf numFmtId="0" fontId="0" fillId="3" borderId="17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8" xfId="0" applyFill="1" applyBorder="1"/>
    <xf numFmtId="0" fontId="9" fillId="2" borderId="18" xfId="0" applyFont="1" applyFill="1" applyBorder="1" applyAlignment="1">
      <alignment horizontal="right" vertical="center"/>
    </xf>
    <xf numFmtId="0" fontId="4" fillId="7" borderId="10" xfId="0" applyFont="1" applyFill="1" applyBorder="1"/>
    <xf numFmtId="0" fontId="4" fillId="7" borderId="24" xfId="0" applyFont="1" applyFill="1" applyBorder="1"/>
    <xf numFmtId="0" fontId="2" fillId="4" borderId="11" xfId="0" applyFont="1" applyFill="1" applyBorder="1"/>
    <xf numFmtId="0" fontId="2" fillId="4" borderId="0" xfId="0" applyFont="1" applyFill="1" applyBorder="1"/>
    <xf numFmtId="0" fontId="0" fillId="3" borderId="10" xfId="0" applyFill="1" applyBorder="1"/>
    <xf numFmtId="0" fontId="0" fillId="15" borderId="16" xfId="0" applyFill="1" applyBorder="1" applyAlignment="1">
      <alignment wrapText="1"/>
    </xf>
    <xf numFmtId="0" fontId="0" fillId="14" borderId="16" xfId="0" applyFill="1" applyBorder="1" applyAlignment="1">
      <alignment wrapText="1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11" borderId="25" xfId="0" applyFill="1" applyBorder="1"/>
    <xf numFmtId="0" fontId="10" fillId="0" borderId="0" xfId="0" applyFont="1" applyBorder="1" applyAlignment="1">
      <alignment horizontal="right" vertical="center"/>
    </xf>
    <xf numFmtId="0" fontId="4" fillId="2" borderId="0" xfId="0" applyFont="1" applyFill="1" applyBorder="1"/>
    <xf numFmtId="0" fontId="0" fillId="10" borderId="26" xfId="0" applyFill="1" applyBorder="1"/>
    <xf numFmtId="0" fontId="0" fillId="10" borderId="25" xfId="0" applyFill="1" applyBorder="1"/>
    <xf numFmtId="0" fontId="0" fillId="11" borderId="26" xfId="0" applyFill="1" applyBorder="1"/>
    <xf numFmtId="0" fontId="9" fillId="2" borderId="0" xfId="0" applyFont="1" applyFill="1" applyBorder="1" applyAlignment="1">
      <alignment horizontal="right" vertical="center"/>
    </xf>
    <xf numFmtId="0" fontId="0" fillId="15" borderId="14" xfId="0" applyFill="1" applyBorder="1" applyAlignment="1">
      <alignment wrapText="1"/>
    </xf>
    <xf numFmtId="0" fontId="0" fillId="3" borderId="0" xfId="0" applyFill="1" applyBorder="1"/>
    <xf numFmtId="0" fontId="0" fillId="11" borderId="0" xfId="0" applyFill="1" applyBorder="1"/>
    <xf numFmtId="0" fontId="1" fillId="4" borderId="0" xfId="0" applyFont="1" applyFill="1" applyBorder="1"/>
    <xf numFmtId="0" fontId="0" fillId="0" borderId="27" xfId="0" applyBorder="1"/>
    <xf numFmtId="0" fontId="5" fillId="0" borderId="0" xfId="0" applyFont="1" applyBorder="1"/>
    <xf numFmtId="0" fontId="0" fillId="0" borderId="0" xfId="0" applyBorder="1" applyAlignment="1">
      <alignment horizontal="center"/>
    </xf>
    <xf numFmtId="0" fontId="0" fillId="10" borderId="0" xfId="0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  <xf numFmtId="0" fontId="1" fillId="2" borderId="18" xfId="0" applyFont="1" applyFill="1" applyBorder="1"/>
    <xf numFmtId="0" fontId="0" fillId="2" borderId="0" xfId="0" applyFill="1" applyBorder="1"/>
    <xf numFmtId="0" fontId="9" fillId="2" borderId="11" xfId="0" applyFont="1" applyFill="1" applyBorder="1" applyAlignment="1">
      <alignment horizontal="right" vertical="center"/>
    </xf>
    <xf numFmtId="0" fontId="0" fillId="14" borderId="8" xfId="0" applyFill="1" applyBorder="1" applyAlignment="1">
      <alignment horizontal="right"/>
    </xf>
    <xf numFmtId="0" fontId="0" fillId="15" borderId="26" xfId="0" applyFill="1" applyBorder="1" applyAlignment="1">
      <alignment wrapText="1"/>
    </xf>
    <xf numFmtId="0" fontId="8" fillId="2" borderId="1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AI5" sqref="AI5:AI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128</v>
      </c>
      <c r="C4" s="11">
        <v>0</v>
      </c>
      <c r="D4" s="22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46"/>
      <c r="AJ4" s="6"/>
    </row>
    <row r="5" spans="1:36">
      <c r="A5" s="11" t="s">
        <v>127</v>
      </c>
      <c r="B5" s="11" t="s">
        <v>128</v>
      </c>
      <c r="C5" s="11">
        <v>1</v>
      </c>
      <c r="D5" s="22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46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2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46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2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46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2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46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2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46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4">
        <v>0</v>
      </c>
      <c r="D4" s="31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4">
        <v>0</v>
      </c>
      <c r="D5" s="31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1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143</v>
      </c>
      <c r="C8" s="11">
        <v>3</v>
      </c>
      <c r="D8" s="31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1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47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47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47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47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47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47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47"/>
      <c r="AH17" s="6">
        <f t="shared" si="11"/>
        <v>0</v>
      </c>
    </row>
    <row r="18" spans="1:34" ht="16">
      <c r="A18" s="11" t="s">
        <v>143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47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1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47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47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1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143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1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1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47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1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47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30</v>
      </c>
      <c r="B29" s="11" t="s">
        <v>29</v>
      </c>
      <c r="C29" s="11">
        <v>24</v>
      </c>
      <c r="D29" s="31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47"/>
      <c r="AH29" s="6"/>
    </row>
    <row r="30" spans="1:34">
      <c r="A30" s="11" t="s">
        <v>143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140</v>
      </c>
      <c r="B4" s="11" t="s">
        <v>32</v>
      </c>
      <c r="C4" s="11">
        <v>0</v>
      </c>
      <c r="D4" s="31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140</v>
      </c>
      <c r="B5" s="11" t="s">
        <v>32</v>
      </c>
      <c r="C5" s="11">
        <v>1</v>
      </c>
      <c r="D5" s="31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1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1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1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1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1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1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1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1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1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1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1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47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1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47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1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47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33</v>
      </c>
      <c r="B4" s="11" t="s">
        <v>34</v>
      </c>
      <c r="C4" s="11">
        <v>0</v>
      </c>
      <c r="D4" s="31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33</v>
      </c>
      <c r="B5" s="11" t="s">
        <v>34</v>
      </c>
      <c r="C5" s="11">
        <v>1</v>
      </c>
      <c r="D5" s="31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1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1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1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1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1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1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1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1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1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1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9"/>
  <sheetViews>
    <sheetView topLeftCell="D1" zoomScale="120" zoomScaleNormal="120" workbookViewId="0">
      <selection activeCell="K13" sqref="K1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35</v>
      </c>
      <c r="B4" s="11" t="s">
        <v>36</v>
      </c>
      <c r="C4" s="11">
        <v>0</v>
      </c>
      <c r="D4" s="31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35</v>
      </c>
      <c r="B5" s="11" t="s">
        <v>36</v>
      </c>
      <c r="C5" s="11">
        <v>1</v>
      </c>
      <c r="D5" s="31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1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1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1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1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47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1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47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1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1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1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47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1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47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1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47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1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47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1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47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1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47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1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47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1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47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1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47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1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47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1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47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2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59">
        <v>70.53</v>
      </c>
      <c r="L24" s="59">
        <v>19.39</v>
      </c>
      <c r="M24" s="59">
        <v>15.02</v>
      </c>
      <c r="O24">
        <f t="shared" si="3"/>
        <v>-19.009999999999998</v>
      </c>
      <c r="P24">
        <f t="shared" si="3"/>
        <v>8.9199999999999982</v>
      </c>
      <c r="Q24">
        <f t="shared" si="3"/>
        <v>-4.76</v>
      </c>
      <c r="R24">
        <f t="shared" si="0"/>
        <v>361.38009999999991</v>
      </c>
      <c r="S24">
        <f t="shared" si="0"/>
        <v>79.566399999999973</v>
      </c>
      <c r="T24">
        <f t="shared" si="0"/>
        <v>22.657599999999999</v>
      </c>
      <c r="U24">
        <f t="shared" si="12"/>
        <v>21.531467669436747</v>
      </c>
      <c r="V24">
        <f t="shared" si="6"/>
        <v>-35.741222590913125</v>
      </c>
      <c r="W24" s="6">
        <f t="shared" si="13"/>
        <v>57.223903222526978</v>
      </c>
      <c r="X24" s="6">
        <f t="shared" si="7"/>
        <v>1867</v>
      </c>
      <c r="AF24" s="47">
        <f t="shared" si="10"/>
        <v>-22.126078799249527</v>
      </c>
      <c r="AG24">
        <f t="shared" si="11"/>
        <v>-51.947104524810925</v>
      </c>
      <c r="AH24" s="6">
        <f t="shared" si="8"/>
        <v>-85.567040605148634</v>
      </c>
    </row>
    <row r="25" spans="1:34" ht="16">
      <c r="A25" s="11" t="s">
        <v>35</v>
      </c>
      <c r="B25" s="11" t="s">
        <v>36</v>
      </c>
      <c r="C25" s="11">
        <v>21</v>
      </c>
      <c r="D25" s="22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47">
        <f t="shared" si="10"/>
        <v>14.867297966607874</v>
      </c>
      <c r="AG25">
        <f t="shared" si="11"/>
        <v>48.329980800512139</v>
      </c>
      <c r="AH25" s="6">
        <f t="shared" si="8"/>
        <v>56.011916514303493</v>
      </c>
    </row>
    <row r="28" spans="1:34">
      <c r="K28" s="10" t="s">
        <v>384</v>
      </c>
    </row>
    <row r="29" spans="1:34">
      <c r="K29" s="10">
        <v>60.93</v>
      </c>
      <c r="L29" s="10">
        <v>23.61</v>
      </c>
      <c r="M29" s="10">
        <v>17.149999999999999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37</v>
      </c>
      <c r="B4" s="11" t="s">
        <v>38</v>
      </c>
      <c r="C4" s="11">
        <v>0</v>
      </c>
      <c r="D4" s="31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46"/>
      <c r="AH4" s="6"/>
    </row>
    <row r="5" spans="1:34" ht="16">
      <c r="A5" s="11" t="s">
        <v>37</v>
      </c>
      <c r="B5" s="11" t="s">
        <v>38</v>
      </c>
      <c r="C5" s="11">
        <v>1</v>
      </c>
      <c r="D5" s="31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2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1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2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1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2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1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2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1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2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1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2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1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2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1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2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1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2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1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2"/>
      <c r="AH14" s="6"/>
    </row>
    <row r="15" spans="1:34" ht="16">
      <c r="A15" s="11" t="s">
        <v>164</v>
      </c>
      <c r="C15" s="11">
        <v>11</v>
      </c>
      <c r="D15" s="31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2"/>
      <c r="AH15" s="6"/>
    </row>
    <row r="16" spans="1:34" ht="16">
      <c r="A16" s="11" t="s">
        <v>37</v>
      </c>
      <c r="B16" s="11" t="s">
        <v>38</v>
      </c>
      <c r="C16" s="11">
        <v>12</v>
      </c>
      <c r="D16" s="31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2"/>
      <c r="AH16" s="6"/>
    </row>
    <row r="17" spans="1:34">
      <c r="A17" s="11" t="s">
        <v>164</v>
      </c>
      <c r="C17" s="11">
        <v>13</v>
      </c>
      <c r="D17" s="31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>
        <v>0</v>
      </c>
      <c r="D4" s="31">
        <v>41719</v>
      </c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163</v>
      </c>
      <c r="B5" s="11" t="s">
        <v>162</v>
      </c>
      <c r="C5" s="11">
        <v>1</v>
      </c>
      <c r="D5" s="31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163</v>
      </c>
      <c r="B6" s="11" t="s">
        <v>162</v>
      </c>
      <c r="C6" s="11">
        <v>2</v>
      </c>
      <c r="D6" s="31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1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47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1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1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47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1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47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1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47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1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47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1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47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5">
        <v>10</v>
      </c>
      <c r="D14" s="31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47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 t="s">
        <v>142</v>
      </c>
      <c r="D4" s="32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46"/>
      <c r="AH4" s="6"/>
    </row>
    <row r="5" spans="1:34" ht="16">
      <c r="A5" s="11" t="s">
        <v>48</v>
      </c>
      <c r="B5" s="11" t="s">
        <v>49</v>
      </c>
      <c r="C5" s="11">
        <v>0</v>
      </c>
      <c r="D5" s="32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47"/>
      <c r="AH5" s="6"/>
    </row>
    <row r="6" spans="1:34" ht="16">
      <c r="A6" s="11" t="s">
        <v>143</v>
      </c>
      <c r="C6" s="11">
        <v>1</v>
      </c>
      <c r="D6" s="32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47"/>
      <c r="AH6" s="6"/>
    </row>
    <row r="7" spans="1:34" ht="16">
      <c r="A7" s="11" t="s">
        <v>143</v>
      </c>
      <c r="C7" s="11">
        <v>2</v>
      </c>
      <c r="D7" s="32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47"/>
      <c r="AH7" s="6"/>
    </row>
    <row r="8" spans="1:34" ht="16">
      <c r="A8" s="11" t="s">
        <v>143</v>
      </c>
      <c r="C8" s="11">
        <v>3</v>
      </c>
      <c r="D8" s="32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47"/>
      <c r="AH8" s="6"/>
    </row>
    <row r="9" spans="1:34" ht="16">
      <c r="A9" s="11" t="s">
        <v>48</v>
      </c>
      <c r="B9" s="11" t="s">
        <v>49</v>
      </c>
      <c r="C9" s="11">
        <v>4</v>
      </c>
      <c r="D9" s="31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47"/>
      <c r="AH9" s="6"/>
    </row>
    <row r="10" spans="1:34" ht="16">
      <c r="A10" s="11" t="s">
        <v>48</v>
      </c>
      <c r="B10" s="11" t="s">
        <v>49</v>
      </c>
      <c r="C10" s="11">
        <v>5</v>
      </c>
      <c r="D10" s="31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47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1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47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1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47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1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47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1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47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1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47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1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A13" zoomScale="130" zoomScaleNormal="130" workbookViewId="0">
      <selection sqref="A1:AH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45</v>
      </c>
      <c r="B4" s="11" t="s">
        <v>44</v>
      </c>
      <c r="C4" s="11">
        <v>0</v>
      </c>
      <c r="D4" s="31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45</v>
      </c>
      <c r="B5" s="11" t="s">
        <v>44</v>
      </c>
      <c r="C5" s="11">
        <v>1</v>
      </c>
      <c r="D5" s="31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47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1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47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1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47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1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47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1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47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1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47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1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47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1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47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1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47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1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47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1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47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1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47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1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47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1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47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1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47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1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47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1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47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1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47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1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47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1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47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1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47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1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47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2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47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2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47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2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47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46</v>
      </c>
      <c r="B4" s="11" t="s">
        <v>47</v>
      </c>
      <c r="C4" s="11">
        <v>0</v>
      </c>
      <c r="D4" s="31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46"/>
      <c r="AH4" s="6"/>
    </row>
    <row r="5" spans="1:34" ht="16">
      <c r="A5" s="11" t="s">
        <v>46</v>
      </c>
      <c r="B5" s="11" t="s">
        <v>47</v>
      </c>
      <c r="C5" s="11">
        <v>1</v>
      </c>
      <c r="D5" s="31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47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1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47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1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47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1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47"/>
      <c r="AH8" s="6">
        <f t="shared" si="9"/>
        <v>0</v>
      </c>
    </row>
    <row r="9" spans="1:34" ht="16">
      <c r="A9" s="11" t="s">
        <v>143</v>
      </c>
      <c r="C9" s="11">
        <v>5</v>
      </c>
      <c r="D9" s="31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47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1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47"/>
      <c r="AH10" s="6">
        <f t="shared" si="9"/>
        <v>0</v>
      </c>
    </row>
    <row r="11" spans="1:34" ht="16">
      <c r="A11" s="11" t="s">
        <v>143</v>
      </c>
      <c r="C11" s="11">
        <v>7</v>
      </c>
      <c r="D11" s="31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47"/>
      <c r="AH11" s="6">
        <f t="shared" si="9"/>
        <v>0</v>
      </c>
    </row>
    <row r="12" spans="1:34" ht="16">
      <c r="A12" s="11" t="s">
        <v>143</v>
      </c>
      <c r="C12" s="11">
        <v>8</v>
      </c>
      <c r="D12" s="31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47"/>
      <c r="AH12" s="6">
        <f t="shared" si="9"/>
        <v>0</v>
      </c>
    </row>
    <row r="13" spans="1:34" ht="16">
      <c r="A13" s="11" t="s">
        <v>143</v>
      </c>
      <c r="C13" s="11">
        <v>9</v>
      </c>
      <c r="D13" s="31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47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1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47"/>
      <c r="AH14" s="6">
        <f t="shared" si="9"/>
        <v>0</v>
      </c>
    </row>
    <row r="15" spans="1:34" ht="16">
      <c r="A15" s="11" t="s">
        <v>143</v>
      </c>
      <c r="C15" s="11">
        <v>11</v>
      </c>
      <c r="D15" s="31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47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2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47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1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47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1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47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1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47"/>
      <c r="AH19" s="6">
        <f t="shared" si="9"/>
        <v>0</v>
      </c>
    </row>
    <row r="20" spans="1:34" ht="16">
      <c r="A20" s="11" t="s">
        <v>143</v>
      </c>
      <c r="C20" s="11">
        <v>16</v>
      </c>
      <c r="D20" s="31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47"/>
      <c r="AH20" s="6">
        <f t="shared" si="9"/>
        <v>0</v>
      </c>
    </row>
    <row r="21" spans="1:34" ht="16">
      <c r="A21" s="11" t="s">
        <v>143</v>
      </c>
      <c r="C21" s="11">
        <v>17</v>
      </c>
      <c r="D21" s="31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47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1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47"/>
      <c r="AH22" s="6">
        <f t="shared" si="9"/>
        <v>0</v>
      </c>
    </row>
    <row r="23" spans="1:34" ht="16">
      <c r="A23" s="11" t="s">
        <v>143</v>
      </c>
      <c r="C23" s="11">
        <v>19</v>
      </c>
      <c r="D23" s="31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47"/>
      <c r="AH23" s="6">
        <f t="shared" si="9"/>
        <v>0</v>
      </c>
    </row>
    <row r="24" spans="1:34" ht="16">
      <c r="A24" s="11" t="s">
        <v>143</v>
      </c>
      <c r="C24" s="11">
        <v>20</v>
      </c>
      <c r="D24" s="31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47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1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47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1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47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1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47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1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47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1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47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1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47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1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47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1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47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1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47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1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161</v>
      </c>
      <c r="C4" s="11">
        <v>0</v>
      </c>
      <c r="D4" s="31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46"/>
      <c r="AJ4" s="6"/>
    </row>
    <row r="5" spans="1:36" ht="16">
      <c r="A5" s="11" t="s">
        <v>43</v>
      </c>
      <c r="B5" s="11" t="s">
        <v>161</v>
      </c>
      <c r="C5" s="11">
        <v>1</v>
      </c>
      <c r="D5" s="31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47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1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47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1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47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1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47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1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47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1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47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1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47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136</v>
      </c>
      <c r="C4" s="11">
        <v>0</v>
      </c>
      <c r="D4" s="31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46"/>
      <c r="AJ4" s="6"/>
    </row>
    <row r="5" spans="1:36">
      <c r="A5" s="11" t="s">
        <v>127</v>
      </c>
      <c r="B5" s="11" t="s">
        <v>136</v>
      </c>
      <c r="C5" s="11">
        <v>1</v>
      </c>
      <c r="D5" s="31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46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1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46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1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46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1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46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1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46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1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46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41</v>
      </c>
      <c r="B4" s="11" t="s">
        <v>40</v>
      </c>
      <c r="C4" s="11">
        <v>0</v>
      </c>
      <c r="D4" s="31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46"/>
      <c r="AJ4" s="6"/>
    </row>
    <row r="5" spans="1:36" ht="16">
      <c r="A5" s="11" t="s">
        <v>41</v>
      </c>
      <c r="B5" s="11" t="s">
        <v>40</v>
      </c>
      <c r="C5" s="11">
        <v>1</v>
      </c>
      <c r="D5" s="31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47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1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47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1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47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1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47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1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41</v>
      </c>
      <c r="B10" s="11" t="s">
        <v>40</v>
      </c>
      <c r="C10" s="11">
        <v>6</v>
      </c>
      <c r="D10" s="31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47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51</v>
      </c>
      <c r="B4" s="11" t="s">
        <v>160</v>
      </c>
      <c r="C4" s="11">
        <v>0</v>
      </c>
      <c r="D4" s="31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3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47"/>
      <c r="AI7"/>
    </row>
    <row r="8" spans="1:36" s="6" customFormat="1" ht="16">
      <c r="A8" s="11" t="s">
        <v>143</v>
      </c>
      <c r="B8" s="11"/>
      <c r="C8" s="14">
        <v>4</v>
      </c>
      <c r="D8" s="33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47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3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47"/>
      <c r="AI9"/>
    </row>
    <row r="10" spans="1:36" s="6" customFormat="1" ht="16">
      <c r="A10" s="11" t="s">
        <v>143</v>
      </c>
      <c r="B10" s="11"/>
      <c r="C10" s="14">
        <v>6</v>
      </c>
      <c r="D10" s="33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3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47"/>
      <c r="AI11"/>
    </row>
    <row r="12" spans="1:36" s="6" customFormat="1" ht="16">
      <c r="A12" s="11" t="s">
        <v>143</v>
      </c>
      <c r="B12" s="11"/>
      <c r="C12" s="14">
        <v>8</v>
      </c>
      <c r="D12" s="33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I12"/>
    </row>
    <row r="13" spans="1:36" ht="16">
      <c r="A13" s="11" t="s">
        <v>51</v>
      </c>
      <c r="B13" s="11" t="s">
        <v>160</v>
      </c>
      <c r="C13" s="11">
        <v>9</v>
      </c>
      <c r="D13" s="31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47"/>
      <c r="AJ13" s="6"/>
    </row>
    <row r="14" spans="1:36" ht="16">
      <c r="A14" s="11" t="s">
        <v>143</v>
      </c>
      <c r="C14" s="11">
        <v>10</v>
      </c>
      <c r="D14" s="31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51</v>
      </c>
      <c r="B16" s="11" t="s">
        <v>160</v>
      </c>
      <c r="C16" s="11">
        <v>12</v>
      </c>
      <c r="D16" s="31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47"/>
      <c r="AJ16" s="6"/>
    </row>
    <row r="17" spans="1:36" ht="16">
      <c r="A17" s="11" t="s">
        <v>51</v>
      </c>
      <c r="B17" s="11" t="s">
        <v>160</v>
      </c>
      <c r="C17" s="11">
        <v>12</v>
      </c>
      <c r="D17" s="31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47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1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47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1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47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1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47"/>
      <c r="AJ20" s="6"/>
    </row>
    <row r="21" spans="1:36" ht="16">
      <c r="A21" s="11" t="s">
        <v>143</v>
      </c>
      <c r="C21" s="11">
        <v>15</v>
      </c>
      <c r="D21" s="31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47"/>
      <c r="AJ21" s="6"/>
    </row>
    <row r="22" spans="1:36" ht="16">
      <c r="A22" s="11" t="s">
        <v>143</v>
      </c>
      <c r="C22" s="11">
        <v>16</v>
      </c>
      <c r="D22" s="31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47"/>
      <c r="AJ22" s="6"/>
    </row>
    <row r="23" spans="1:36" ht="16">
      <c r="A23" s="11" t="s">
        <v>51</v>
      </c>
      <c r="B23" s="11" t="s">
        <v>160</v>
      </c>
      <c r="C23" s="11">
        <v>17</v>
      </c>
      <c r="D23" s="31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47"/>
      <c r="AJ23" s="6"/>
    </row>
    <row r="24" spans="1:36">
      <c r="A24" s="11" t="s">
        <v>143</v>
      </c>
      <c r="C24" s="11">
        <v>18</v>
      </c>
      <c r="D24" s="31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1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1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C4" s="11">
        <v>0</v>
      </c>
      <c r="D4" s="31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ht="16">
      <c r="A7" s="11" t="s">
        <v>143</v>
      </c>
      <c r="C7" s="11">
        <v>3</v>
      </c>
      <c r="D7" s="31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47"/>
      <c r="AJ7" s="6"/>
    </row>
    <row r="8" spans="1:36" ht="16">
      <c r="A8" s="11" t="s">
        <v>143</v>
      </c>
      <c r="C8" s="11">
        <v>4</v>
      </c>
      <c r="D8" s="31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47"/>
      <c r="AJ8" s="6"/>
    </row>
    <row r="9" spans="1:36" ht="16">
      <c r="A9" s="11" t="s">
        <v>143</v>
      </c>
      <c r="C9" s="11">
        <v>5</v>
      </c>
      <c r="D9" s="31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143</v>
      </c>
      <c r="C10" s="11">
        <v>6</v>
      </c>
      <c r="D10" s="31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C11" s="11">
        <v>7</v>
      </c>
      <c r="D11" s="31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C12" s="11">
        <v>8</v>
      </c>
      <c r="D12" s="31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143</v>
      </c>
      <c r="C13" s="11">
        <v>9</v>
      </c>
      <c r="D13" s="31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7"/>
      <c r="AJ13" s="6"/>
    </row>
    <row r="14" spans="1:36" ht="16">
      <c r="A14" s="11" t="s">
        <v>143</v>
      </c>
      <c r="C14" s="11">
        <v>10</v>
      </c>
      <c r="D14" s="31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C16" s="11">
        <v>12</v>
      </c>
      <c r="D16" s="31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C17" s="11">
        <v>13</v>
      </c>
      <c r="D17" s="31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143</v>
      </c>
      <c r="C18" s="11">
        <v>14</v>
      </c>
      <c r="D18" s="31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/>
    </row>
    <row r="19" spans="1:36" ht="16">
      <c r="A19" s="11" t="s">
        <v>53</v>
      </c>
      <c r="B19" s="11" t="s">
        <v>159</v>
      </c>
      <c r="C19" s="11">
        <v>15</v>
      </c>
      <c r="D19" s="31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47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3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47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54</v>
      </c>
      <c r="B4" s="11" t="s">
        <v>55</v>
      </c>
      <c r="C4" s="11">
        <v>0</v>
      </c>
      <c r="D4" s="31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46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4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47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4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47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4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ht="16">
      <c r="A8" s="11" t="s">
        <v>54</v>
      </c>
      <c r="B8" s="11" t="s">
        <v>55</v>
      </c>
      <c r="C8" s="11">
        <v>4</v>
      </c>
      <c r="D8" s="31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47"/>
      <c r="AJ8" s="6"/>
    </row>
    <row r="9" spans="1:36">
      <c r="A9" s="11" t="s">
        <v>143</v>
      </c>
      <c r="C9" s="11">
        <v>5</v>
      </c>
      <c r="D9" s="31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1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1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1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1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1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1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56</v>
      </c>
      <c r="B4" s="11" t="s">
        <v>57</v>
      </c>
      <c r="C4" s="11">
        <v>0</v>
      </c>
      <c r="D4" s="31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46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4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47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4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47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1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47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1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47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1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47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58</v>
      </c>
      <c r="B4" s="11" t="s">
        <v>59</v>
      </c>
      <c r="C4" s="11">
        <v>0</v>
      </c>
      <c r="D4" s="31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46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4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47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1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</row>
    <row r="7" spans="1:36" s="6" customFormat="1" ht="16">
      <c r="A7" s="11" t="s">
        <v>143</v>
      </c>
      <c r="B7" s="11"/>
      <c r="C7" s="19">
        <v>3</v>
      </c>
      <c r="D7" s="34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4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47"/>
      <c r="AI8"/>
    </row>
    <row r="9" spans="1:36" ht="16">
      <c r="A9" s="11" t="s">
        <v>58</v>
      </c>
      <c r="B9" s="11" t="s">
        <v>59</v>
      </c>
      <c r="C9" s="11">
        <v>5</v>
      </c>
      <c r="D9" s="31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47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1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47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1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47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1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47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1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47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1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47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61</v>
      </c>
      <c r="B4" s="11" t="s">
        <v>60</v>
      </c>
      <c r="C4" s="11">
        <v>0</v>
      </c>
      <c r="D4" s="31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46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4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47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4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47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1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47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1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47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1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47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158</v>
      </c>
      <c r="C4" s="11">
        <v>0</v>
      </c>
      <c r="D4" s="31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46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4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47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4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4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47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1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47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1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47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1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157</v>
      </c>
      <c r="C4" s="11">
        <v>0</v>
      </c>
      <c r="D4" s="31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46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4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47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4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337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47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1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47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1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47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1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47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1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47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1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47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1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47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155</v>
      </c>
      <c r="B4" s="11" t="s">
        <v>156</v>
      </c>
      <c r="C4" s="11">
        <v>0</v>
      </c>
      <c r="D4" s="31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46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4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47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4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47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144</v>
      </c>
      <c r="C4" s="11">
        <v>0</v>
      </c>
      <c r="D4" s="31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46"/>
      <c r="AJ4" s="6"/>
    </row>
    <row r="5" spans="1:36">
      <c r="A5" s="11" t="s">
        <v>138</v>
      </c>
      <c r="B5" s="11" t="s">
        <v>137</v>
      </c>
      <c r="C5" s="11">
        <v>1</v>
      </c>
      <c r="D5" s="31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46"/>
      <c r="AJ5" s="6"/>
    </row>
    <row r="6" spans="1:36">
      <c r="A6" s="11" t="s">
        <v>143</v>
      </c>
      <c r="C6" s="11">
        <v>2</v>
      </c>
      <c r="D6" s="31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46"/>
      <c r="AJ6" s="6"/>
    </row>
    <row r="7" spans="1:36">
      <c r="A7" s="11" t="s">
        <v>138</v>
      </c>
      <c r="B7" s="11" t="s">
        <v>137</v>
      </c>
      <c r="C7" s="11">
        <v>3</v>
      </c>
      <c r="D7" s="31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46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154</v>
      </c>
      <c r="C4" s="11">
        <v>0</v>
      </c>
      <c r="D4" s="31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2"/>
      <c r="AJ5" s="6"/>
    </row>
    <row r="6" spans="1:36" ht="16">
      <c r="A6" s="11" t="s">
        <v>97</v>
      </c>
      <c r="B6" s="11" t="s">
        <v>154</v>
      </c>
      <c r="C6" s="19">
        <v>1</v>
      </c>
      <c r="D6" s="34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2"/>
      <c r="AJ6" s="6"/>
    </row>
    <row r="7" spans="1:36" ht="16">
      <c r="A7" s="11" t="s">
        <v>97</v>
      </c>
      <c r="B7" s="11" t="s">
        <v>154</v>
      </c>
      <c r="C7" s="19">
        <v>2</v>
      </c>
      <c r="D7" s="34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2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70</v>
      </c>
      <c r="C4" s="11">
        <v>0</v>
      </c>
      <c r="D4" s="31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46"/>
      <c r="AJ4" s="6"/>
    </row>
    <row r="5" spans="1:36" ht="16">
      <c r="A5" s="11" t="s">
        <v>127</v>
      </c>
      <c r="B5" s="19" t="s">
        <v>71</v>
      </c>
      <c r="C5" s="19">
        <v>1</v>
      </c>
      <c r="D5" s="34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47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4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47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1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47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1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47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1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47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1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47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1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47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1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47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1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47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153</v>
      </c>
      <c r="B4" s="11" t="s">
        <v>72</v>
      </c>
      <c r="C4" s="11">
        <v>0</v>
      </c>
      <c r="D4" s="31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47"/>
      <c r="AJ5" s="6"/>
    </row>
    <row r="6" spans="1:36" ht="16">
      <c r="A6" s="11" t="s">
        <v>153</v>
      </c>
      <c r="B6" s="11" t="s">
        <v>72</v>
      </c>
      <c r="C6" s="19">
        <v>1</v>
      </c>
      <c r="D6" s="34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47"/>
      <c r="AJ6" s="6"/>
    </row>
    <row r="7" spans="1:36" ht="16">
      <c r="A7" s="11" t="s">
        <v>143</v>
      </c>
      <c r="B7" s="11"/>
      <c r="C7" s="19">
        <v>2</v>
      </c>
      <c r="D7" s="34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47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1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47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1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47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1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47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1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47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1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47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1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47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1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1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47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1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47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73</v>
      </c>
      <c r="C4" s="11">
        <v>0</v>
      </c>
      <c r="D4" s="31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4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74</v>
      </c>
      <c r="B6" s="11" t="s">
        <v>73</v>
      </c>
      <c r="C6" s="19">
        <v>2</v>
      </c>
      <c r="D6" s="34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47"/>
      <c r="AJ6" s="6"/>
    </row>
    <row r="7" spans="1:36" ht="16">
      <c r="A7" s="11" t="s">
        <v>74</v>
      </c>
      <c r="B7" s="11" t="s">
        <v>73</v>
      </c>
      <c r="C7" s="11">
        <v>3</v>
      </c>
      <c r="D7" s="31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47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1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47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1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47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1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47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1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47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1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47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1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47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1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47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1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47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1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47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1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47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1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47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1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47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1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47"/>
      <c r="AJ20" s="6"/>
    </row>
    <row r="21" spans="1:36" ht="16">
      <c r="A21" s="11" t="s">
        <v>143</v>
      </c>
      <c r="B21" s="11"/>
      <c r="C21" s="11">
        <v>16</v>
      </c>
      <c r="D21" s="31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47"/>
      <c r="AJ21" s="6"/>
    </row>
    <row r="22" spans="1:36" ht="16">
      <c r="A22" s="11" t="s">
        <v>74</v>
      </c>
      <c r="B22" s="11" t="s">
        <v>73</v>
      </c>
      <c r="C22" s="11">
        <v>17</v>
      </c>
      <c r="D22" s="31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47"/>
      <c r="AJ22" s="6"/>
    </row>
    <row r="23" spans="1:36">
      <c r="A23" s="11" t="s">
        <v>143</v>
      </c>
      <c r="B23" s="11"/>
      <c r="C23" s="11">
        <v>18</v>
      </c>
      <c r="D23" s="31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1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1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1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76</v>
      </c>
      <c r="B4" s="11" t="s">
        <v>75</v>
      </c>
      <c r="C4" s="11">
        <v>0</v>
      </c>
      <c r="D4" s="31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46"/>
      <c r="AJ4" s="6"/>
    </row>
    <row r="5" spans="1:36" ht="16">
      <c r="A5" s="11" t="s">
        <v>76</v>
      </c>
      <c r="B5" s="11" t="s">
        <v>75</v>
      </c>
      <c r="C5" s="19">
        <v>1</v>
      </c>
      <c r="D5" s="34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47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4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47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1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47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1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47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1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1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1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47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1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47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zoomScale="150" zoomScaleNormal="150" workbookViewId="0">
      <selection activeCell="AF16" sqref="AF16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78</v>
      </c>
      <c r="B4" s="11" t="s">
        <v>77</v>
      </c>
      <c r="C4" s="11">
        <v>0</v>
      </c>
      <c r="D4" s="31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46"/>
      <c r="AJ4" s="6"/>
    </row>
    <row r="5" spans="1:36" ht="16">
      <c r="A5" s="11" t="s">
        <v>78</v>
      </c>
      <c r="B5" s="11" t="s">
        <v>77</v>
      </c>
      <c r="C5" s="19">
        <v>1</v>
      </c>
      <c r="D5" s="34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47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4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47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1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47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1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47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1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47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1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47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1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47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1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47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1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47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2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47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2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47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2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47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79</v>
      </c>
      <c r="B4" s="11" t="s">
        <v>80</v>
      </c>
      <c r="C4" s="11">
        <v>0</v>
      </c>
      <c r="D4" s="31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46"/>
      <c r="AJ4" s="6"/>
    </row>
    <row r="5" spans="1:36" ht="16">
      <c r="A5" s="11" t="s">
        <v>79</v>
      </c>
      <c r="B5" s="11" t="s">
        <v>80</v>
      </c>
      <c r="C5" s="19">
        <v>1</v>
      </c>
      <c r="D5" s="34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47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4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47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1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47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82</v>
      </c>
      <c r="B4" s="11" t="s">
        <v>83</v>
      </c>
      <c r="C4" s="11">
        <v>0</v>
      </c>
      <c r="D4" s="31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46"/>
      <c r="AJ4" s="6"/>
    </row>
    <row r="5" spans="1:36" ht="16">
      <c r="A5" s="11" t="s">
        <v>82</v>
      </c>
      <c r="B5" s="11" t="s">
        <v>83</v>
      </c>
      <c r="C5" s="19">
        <v>1</v>
      </c>
      <c r="D5" s="34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47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4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47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4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47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1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47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1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47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1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47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138</v>
      </c>
      <c r="B4" s="11" t="s">
        <v>84</v>
      </c>
      <c r="C4" s="11">
        <v>0</v>
      </c>
      <c r="D4" s="31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138</v>
      </c>
      <c r="B6" s="11" t="s">
        <v>84</v>
      </c>
      <c r="C6" s="19">
        <v>2</v>
      </c>
      <c r="D6" s="34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47"/>
      <c r="AJ6" s="6"/>
    </row>
    <row r="7" spans="1:36" ht="16">
      <c r="A7" s="11" t="s">
        <v>138</v>
      </c>
      <c r="B7" s="11" t="s">
        <v>84</v>
      </c>
      <c r="C7" s="11">
        <v>3</v>
      </c>
      <c r="D7" s="31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47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1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47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1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47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1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47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152</v>
      </c>
      <c r="C4" s="11">
        <v>0</v>
      </c>
      <c r="D4" s="31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46"/>
      <c r="AJ4" s="6"/>
    </row>
    <row r="5" spans="1:36" ht="16">
      <c r="A5" s="11" t="s">
        <v>62</v>
      </c>
      <c r="B5" s="11" t="s">
        <v>152</v>
      </c>
      <c r="C5" s="19">
        <v>1</v>
      </c>
      <c r="D5" s="34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47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4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47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1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47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1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1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47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1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47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1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47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1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47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1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47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1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47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1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47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1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47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1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47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1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1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47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1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47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1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47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1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88</v>
      </c>
      <c r="B4" s="11" t="s">
        <v>139</v>
      </c>
      <c r="C4" s="11">
        <v>0</v>
      </c>
      <c r="D4" s="31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46"/>
      <c r="AH4" s="6"/>
    </row>
    <row r="5" spans="1:34">
      <c r="A5" s="11" t="s">
        <v>143</v>
      </c>
      <c r="C5" s="11">
        <v>1</v>
      </c>
      <c r="D5" s="31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46"/>
      <c r="AH5" s="6"/>
    </row>
    <row r="6" spans="1:34" ht="16">
      <c r="A6" s="11" t="s">
        <v>88</v>
      </c>
      <c r="B6" s="11" t="s">
        <v>139</v>
      </c>
      <c r="C6" s="11">
        <v>2</v>
      </c>
      <c r="D6" s="31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/>
      <c r="AH6" s="6"/>
    </row>
    <row r="7" spans="1:34">
      <c r="A7" s="11" t="s">
        <v>88</v>
      </c>
      <c r="B7" s="11" t="s">
        <v>139</v>
      </c>
      <c r="C7" s="11">
        <v>3</v>
      </c>
      <c r="D7" s="31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6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1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1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6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1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1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6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151</v>
      </c>
      <c r="C4" s="11">
        <v>0</v>
      </c>
      <c r="D4" s="31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0</v>
      </c>
      <c r="D5" s="35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143</v>
      </c>
      <c r="B6" s="19"/>
      <c r="C6" s="19">
        <v>1</v>
      </c>
      <c r="D6" s="34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47"/>
      <c r="AJ6" s="6"/>
    </row>
    <row r="7" spans="1:36" ht="16">
      <c r="A7" s="11" t="s">
        <v>143</v>
      </c>
      <c r="B7" s="11"/>
      <c r="C7" s="19">
        <v>2</v>
      </c>
      <c r="D7" s="31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47"/>
      <c r="AJ7" s="6"/>
    </row>
    <row r="8" spans="1:36" ht="16">
      <c r="A8" s="11" t="s">
        <v>143</v>
      </c>
      <c r="B8" s="11"/>
      <c r="C8" s="19">
        <v>3</v>
      </c>
      <c r="D8" s="31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47"/>
      <c r="AJ8" s="6"/>
    </row>
    <row r="9" spans="1:36" ht="16">
      <c r="A9" s="11" t="s">
        <v>143</v>
      </c>
      <c r="B9" s="11"/>
      <c r="C9" s="19">
        <v>4</v>
      </c>
      <c r="D9" s="31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47"/>
      <c r="AJ9" s="6"/>
    </row>
    <row r="10" spans="1:36" ht="16">
      <c r="A10" s="11" t="s">
        <v>143</v>
      </c>
      <c r="B10" s="11"/>
      <c r="C10" s="19">
        <v>5</v>
      </c>
      <c r="D10" s="31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47"/>
      <c r="AJ10" s="6"/>
    </row>
    <row r="11" spans="1:36" ht="16">
      <c r="A11" s="11" t="s">
        <v>43</v>
      </c>
      <c r="B11" s="11" t="s">
        <v>151</v>
      </c>
      <c r="C11" s="19">
        <v>6</v>
      </c>
      <c r="D11" s="34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47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18</v>
      </c>
      <c r="B4" s="11" t="s">
        <v>150</v>
      </c>
      <c r="C4" s="11">
        <v>0</v>
      </c>
      <c r="D4" s="31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18</v>
      </c>
      <c r="B6" s="11" t="s">
        <v>150</v>
      </c>
      <c r="C6" s="19">
        <v>1</v>
      </c>
      <c r="D6" s="35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47"/>
      <c r="AJ6" s="6"/>
    </row>
    <row r="7" spans="1:36" ht="16">
      <c r="A7" s="11" t="s">
        <v>18</v>
      </c>
      <c r="B7" s="11" t="s">
        <v>150</v>
      </c>
      <c r="C7" s="19">
        <v>2</v>
      </c>
      <c r="D7" s="34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47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4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4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1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47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1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47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88</v>
      </c>
      <c r="B4" s="11" t="s">
        <v>87</v>
      </c>
      <c r="C4" s="11">
        <v>0</v>
      </c>
      <c r="D4" s="31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88</v>
      </c>
      <c r="B5" s="11" t="s">
        <v>87</v>
      </c>
      <c r="C5" s="19">
        <v>1</v>
      </c>
      <c r="D5" s="35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11" t="s">
        <v>143</v>
      </c>
      <c r="B6" s="19"/>
      <c r="C6" s="19">
        <v>2</v>
      </c>
      <c r="D6" s="34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47"/>
      <c r="AJ6" s="6">
        <f t="shared" ref="AJ6:AJ11" si="9">(AH6*100+((100-AH6)*AI6))/100</f>
        <v>0</v>
      </c>
    </row>
    <row r="7" spans="1:36" ht="16">
      <c r="A7" s="11" t="s">
        <v>143</v>
      </c>
      <c r="B7" s="11"/>
      <c r="C7" s="19">
        <v>3</v>
      </c>
      <c r="D7" s="31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47"/>
      <c r="AJ7" s="6">
        <f t="shared" si="9"/>
        <v>0</v>
      </c>
    </row>
    <row r="8" spans="1:36" ht="16">
      <c r="A8" s="11" t="s">
        <v>143</v>
      </c>
      <c r="B8" s="11"/>
      <c r="C8" s="19">
        <v>4</v>
      </c>
      <c r="D8" s="31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47"/>
      <c r="AJ8" s="6">
        <f t="shared" si="9"/>
        <v>0</v>
      </c>
    </row>
    <row r="9" spans="1:36" ht="16">
      <c r="A9" s="11" t="s">
        <v>143</v>
      </c>
      <c r="B9" s="11"/>
      <c r="C9" s="19">
        <v>5</v>
      </c>
      <c r="D9" s="31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47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1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47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4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1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1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1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90</v>
      </c>
      <c r="B4" s="11" t="s">
        <v>91</v>
      </c>
      <c r="C4" s="11">
        <v>0</v>
      </c>
      <c r="D4" s="31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5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143</v>
      </c>
      <c r="B6" s="19"/>
      <c r="C6" s="19">
        <v>2</v>
      </c>
      <c r="D6" s="34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90</v>
      </c>
      <c r="B7" s="11" t="s">
        <v>91</v>
      </c>
      <c r="C7" s="19">
        <v>3</v>
      </c>
      <c r="D7" s="31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47"/>
      <c r="AJ7" s="6"/>
    </row>
    <row r="8" spans="1:36" ht="16">
      <c r="A8" s="11" t="s">
        <v>90</v>
      </c>
      <c r="B8" s="11" t="s">
        <v>91</v>
      </c>
      <c r="C8" s="19">
        <v>4</v>
      </c>
      <c r="D8" s="31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47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1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1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4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1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149</v>
      </c>
      <c r="C4" s="11">
        <v>0</v>
      </c>
      <c r="D4" s="31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1</v>
      </c>
      <c r="D5" s="35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74</v>
      </c>
      <c r="B6" s="19" t="s">
        <v>148</v>
      </c>
      <c r="C6" s="19">
        <v>2</v>
      </c>
      <c r="D6" s="34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74</v>
      </c>
      <c r="B7" s="19" t="s">
        <v>148</v>
      </c>
      <c r="C7" s="19">
        <v>3</v>
      </c>
      <c r="D7" s="31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47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11" t="s">
        <v>74</v>
      </c>
      <c r="B8" s="19" t="s">
        <v>148</v>
      </c>
      <c r="C8" s="19">
        <v>4</v>
      </c>
      <c r="D8" s="31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47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11" t="s">
        <v>74</v>
      </c>
      <c r="B9" s="19" t="s">
        <v>148</v>
      </c>
      <c r="C9" s="19">
        <v>5</v>
      </c>
      <c r="D9" s="31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47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11" t="s">
        <v>74</v>
      </c>
      <c r="B10" s="19" t="s">
        <v>148</v>
      </c>
      <c r="C10" s="19">
        <v>6</v>
      </c>
      <c r="D10" s="31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47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11" t="s">
        <v>74</v>
      </c>
      <c r="B11" s="19" t="s">
        <v>148</v>
      </c>
      <c r="C11" s="19">
        <v>7</v>
      </c>
      <c r="D11" s="34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140</v>
      </c>
      <c r="B4" s="11" t="s">
        <v>121</v>
      </c>
      <c r="C4" s="11">
        <v>0</v>
      </c>
      <c r="D4" s="31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140</v>
      </c>
      <c r="B5" s="11" t="s">
        <v>121</v>
      </c>
      <c r="C5" s="19">
        <v>1</v>
      </c>
      <c r="D5" s="35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4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47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1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47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1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47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1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47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1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47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4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98</v>
      </c>
      <c r="C4" s="11">
        <v>0</v>
      </c>
      <c r="D4" s="31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97</v>
      </c>
      <c r="B5" s="11" t="s">
        <v>98</v>
      </c>
      <c r="C5" s="19">
        <v>0</v>
      </c>
      <c r="D5" s="35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4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47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1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47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1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47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99</v>
      </c>
      <c r="B4" s="11" t="s">
        <v>100</v>
      </c>
      <c r="C4" s="11">
        <v>0</v>
      </c>
      <c r="D4" s="31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47"/>
      <c r="AJ5" s="6"/>
    </row>
    <row r="6" spans="1:36" ht="16">
      <c r="A6" s="11" t="s">
        <v>99</v>
      </c>
      <c r="B6" s="11" t="s">
        <v>100</v>
      </c>
      <c r="C6" s="11">
        <v>2</v>
      </c>
      <c r="D6" s="31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47"/>
      <c r="AJ6" s="6"/>
    </row>
    <row r="7" spans="1:36" ht="16">
      <c r="A7" s="11" t="s">
        <v>99</v>
      </c>
      <c r="B7" s="11" t="s">
        <v>100</v>
      </c>
      <c r="C7" s="11">
        <v>3</v>
      </c>
      <c r="D7" s="31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47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1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47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1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47"/>
      <c r="AJ9" s="6"/>
    </row>
    <row r="10" spans="1:36" ht="16">
      <c r="A10" s="11" t="s">
        <v>143</v>
      </c>
      <c r="B10" s="11"/>
      <c r="C10" s="11">
        <v>6</v>
      </c>
      <c r="D10" s="31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47"/>
      <c r="AJ12" s="6"/>
    </row>
    <row r="13" spans="1:36" ht="16">
      <c r="A13" s="11" t="s">
        <v>99</v>
      </c>
      <c r="B13" s="11" t="s">
        <v>100</v>
      </c>
      <c r="C13" s="11">
        <v>9</v>
      </c>
      <c r="D13" s="31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47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B4" s="23"/>
      <c r="C4" s="11">
        <v>0</v>
      </c>
      <c r="D4" s="31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56</v>
      </c>
      <c r="B5" s="11" t="s">
        <v>147</v>
      </c>
      <c r="C5" s="11">
        <v>1</v>
      </c>
      <c r="D5" s="31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47"/>
      <c r="AJ5" s="6"/>
    </row>
    <row r="6" spans="1:36" ht="16">
      <c r="A6" s="11" t="s">
        <v>143</v>
      </c>
      <c r="B6" s="11"/>
      <c r="C6" s="11">
        <v>2</v>
      </c>
      <c r="D6" s="31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47"/>
      <c r="AJ6" s="6"/>
    </row>
    <row r="7" spans="1:36" ht="16">
      <c r="A7" s="11" t="s">
        <v>143</v>
      </c>
      <c r="B7" s="11"/>
      <c r="C7" s="11">
        <v>3</v>
      </c>
      <c r="D7" s="31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47"/>
      <c r="AJ7" s="6"/>
    </row>
    <row r="8" spans="1:36" ht="16">
      <c r="A8" s="11" t="s">
        <v>56</v>
      </c>
      <c r="B8" s="11" t="s">
        <v>147</v>
      </c>
      <c r="C8" s="11">
        <v>4</v>
      </c>
      <c r="D8" s="31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47"/>
      <c r="AJ8" s="6"/>
    </row>
    <row r="9" spans="1:36" ht="16">
      <c r="A9" s="11" t="s">
        <v>56</v>
      </c>
      <c r="B9" s="11" t="s">
        <v>147</v>
      </c>
      <c r="C9" s="11">
        <v>5</v>
      </c>
      <c r="D9" s="31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47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1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56</v>
      </c>
      <c r="B13" s="11" t="s">
        <v>147</v>
      </c>
      <c r="C13" s="11">
        <v>9</v>
      </c>
      <c r="D13" s="31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47"/>
      <c r="AJ13" s="6"/>
    </row>
    <row r="14" spans="1:36" ht="16">
      <c r="A14" s="11" t="s">
        <v>143</v>
      </c>
      <c r="B14" s="11"/>
      <c r="C14" s="11">
        <v>10</v>
      </c>
      <c r="D14" s="31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B15" s="11"/>
      <c r="C15" s="11">
        <v>11</v>
      </c>
      <c r="D15" s="31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B16" s="11"/>
      <c r="C16" s="11">
        <v>12</v>
      </c>
      <c r="D16" s="31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B17" s="11"/>
      <c r="C17" s="11">
        <v>13</v>
      </c>
      <c r="D17" s="31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56</v>
      </c>
      <c r="B18" s="11" t="s">
        <v>147</v>
      </c>
      <c r="C18" s="11">
        <v>14</v>
      </c>
      <c r="D18" s="31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47"/>
      <c r="AJ18" s="6"/>
    </row>
    <row r="19" spans="1:36">
      <c r="A19" s="11" t="s">
        <v>143</v>
      </c>
      <c r="B19" s="11"/>
      <c r="C19" s="11">
        <v>15</v>
      </c>
      <c r="D19" s="31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1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109</v>
      </c>
      <c r="B4" s="11" t="s">
        <v>108</v>
      </c>
      <c r="C4" s="11">
        <v>0</v>
      </c>
      <c r="D4" s="31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109</v>
      </c>
      <c r="B5" s="11" t="s">
        <v>108</v>
      </c>
      <c r="C5" s="19">
        <v>1</v>
      </c>
      <c r="D5" s="35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4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47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1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47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1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47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1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47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47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4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4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4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4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45</v>
      </c>
      <c r="B4" s="11" t="s">
        <v>146</v>
      </c>
      <c r="C4" s="11">
        <v>0</v>
      </c>
      <c r="D4" s="31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45</v>
      </c>
      <c r="B5" s="11" t="s">
        <v>146</v>
      </c>
      <c r="C5" s="19">
        <v>1</v>
      </c>
      <c r="D5" s="35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4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47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1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47"/>
      <c r="AJ7" s="6"/>
    </row>
    <row r="8" spans="1:36" ht="16">
      <c r="A8" s="11" t="s">
        <v>45</v>
      </c>
      <c r="B8" s="11" t="s">
        <v>146</v>
      </c>
      <c r="C8" s="19">
        <v>3</v>
      </c>
      <c r="D8" s="31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117</v>
      </c>
      <c r="B4" s="11" t="s">
        <v>116</v>
      </c>
      <c r="C4" s="11">
        <v>0</v>
      </c>
      <c r="D4" s="31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46"/>
      <c r="AJ4" s="6"/>
    </row>
    <row r="5" spans="1:36" ht="16">
      <c r="A5" s="11" t="s">
        <v>117</v>
      </c>
      <c r="B5" s="11" t="s">
        <v>116</v>
      </c>
      <c r="C5" s="19">
        <v>1</v>
      </c>
      <c r="D5" s="35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47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4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47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126</v>
      </c>
      <c r="C4" s="11">
        <v>0</v>
      </c>
      <c r="D4" s="31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125</v>
      </c>
      <c r="B5" s="11" t="s">
        <v>126</v>
      </c>
      <c r="C5" s="19">
        <v>1</v>
      </c>
      <c r="D5" s="35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4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47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1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47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1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 ht="16">
      <c r="A9" s="11" t="s">
        <v>143</v>
      </c>
      <c r="B9" s="11"/>
      <c r="C9" s="19">
        <v>5</v>
      </c>
      <c r="D9" s="31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47"/>
      <c r="AJ9" s="6"/>
    </row>
    <row r="10" spans="1:36" ht="16">
      <c r="A10" s="11" t="s">
        <v>125</v>
      </c>
      <c r="B10" s="11" t="s">
        <v>126</v>
      </c>
      <c r="C10" s="19">
        <v>6</v>
      </c>
      <c r="D10" s="31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47"/>
      <c r="AJ10" s="6"/>
    </row>
    <row r="11" spans="1:36" ht="16">
      <c r="A11" s="11" t="s">
        <v>143</v>
      </c>
      <c r="B11" s="11"/>
      <c r="C11" s="19">
        <v>7</v>
      </c>
      <c r="D11" s="34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47"/>
      <c r="AJ12" s="6"/>
    </row>
    <row r="13" spans="1:36" ht="16">
      <c r="A13" s="11" t="s">
        <v>143</v>
      </c>
      <c r="B13" s="11"/>
      <c r="C13" s="11">
        <v>9</v>
      </c>
      <c r="D13" s="31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47"/>
      <c r="AJ13" s="6"/>
    </row>
    <row r="14" spans="1:36" ht="16">
      <c r="A14" s="11" t="s">
        <v>125</v>
      </c>
      <c r="B14" s="11" t="s">
        <v>126</v>
      </c>
      <c r="C14" s="11">
        <v>10</v>
      </c>
      <c r="D14" s="31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47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135</v>
      </c>
      <c r="B4" s="11" t="s">
        <v>134</v>
      </c>
      <c r="C4" s="11">
        <v>0</v>
      </c>
      <c r="D4" s="31">
        <v>42317</v>
      </c>
      <c r="E4" s="10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46"/>
      <c r="AJ4" s="6"/>
    </row>
    <row r="5" spans="1:36" ht="16">
      <c r="A5" s="11" t="s">
        <v>135</v>
      </c>
      <c r="B5" s="11" t="s">
        <v>134</v>
      </c>
      <c r="C5" s="11">
        <v>1</v>
      </c>
      <c r="D5" s="31">
        <v>42345</v>
      </c>
      <c r="E5" s="36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47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1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2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2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7" t="s">
        <v>2</v>
      </c>
      <c r="F1" s="28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 s="38">
        <v>0</v>
      </c>
      <c r="D4" s="35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 s="38">
        <v>1</v>
      </c>
      <c r="D5" s="35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2">
        <f t="shared" ref="S5:S57" si="4">P5*P5</f>
        <v>0</v>
      </c>
      <c r="T5" s="42">
        <f t="shared" ref="T5:T57" si="5">Q5*Q5</f>
        <v>0</v>
      </c>
      <c r="U5" s="42">
        <f t="shared" ref="U5:U57" si="6">SQRT(R5+S5+T5)</f>
        <v>0</v>
      </c>
      <c r="V5" s="42"/>
      <c r="W5" s="42">
        <f>(F5*100+((100-F5)*V5))/100</f>
        <v>0</v>
      </c>
      <c r="X5" s="42">
        <f>D5-D4</f>
        <v>33</v>
      </c>
      <c r="Y5" s="47"/>
      <c r="AA5" s="6"/>
    </row>
    <row r="6" spans="1:27" ht="16">
      <c r="A6" t="s">
        <v>143</v>
      </c>
      <c r="C6" s="38">
        <v>2</v>
      </c>
      <c r="D6" s="35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/>
      <c r="W6" s="42">
        <f t="shared" ref="W6:W57" si="7">(F6*100+((100-F6)*V6))/100</f>
        <v>0</v>
      </c>
      <c r="X6" s="42">
        <f t="shared" ref="X6:X57" si="8">D6-D5</f>
        <v>31</v>
      </c>
      <c r="Y6" s="47"/>
      <c r="AA6" s="6"/>
    </row>
    <row r="7" spans="1:27" ht="16">
      <c r="A7" t="s">
        <v>143</v>
      </c>
      <c r="C7" s="38">
        <v>3</v>
      </c>
      <c r="D7" s="35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/>
      <c r="W7" s="42">
        <f t="shared" si="7"/>
        <v>0</v>
      </c>
      <c r="X7" s="42">
        <f t="shared" si="8"/>
        <v>28</v>
      </c>
      <c r="Y7" s="47"/>
      <c r="AA7" s="6"/>
    </row>
    <row r="8" spans="1:27" ht="16">
      <c r="A8" t="s">
        <v>143</v>
      </c>
      <c r="C8" s="38">
        <v>4</v>
      </c>
      <c r="D8" s="35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/>
      <c r="W8" s="42">
        <f t="shared" si="7"/>
        <v>0</v>
      </c>
      <c r="X8" s="42">
        <f t="shared" si="8"/>
        <v>35</v>
      </c>
      <c r="Y8" s="47"/>
      <c r="AA8" s="6"/>
    </row>
    <row r="9" spans="1:27" ht="16">
      <c r="A9" t="s">
        <v>143</v>
      </c>
      <c r="C9" s="38">
        <v>5</v>
      </c>
      <c r="D9" s="37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/>
      <c r="W9" s="42">
        <f t="shared" si="7"/>
        <v>0</v>
      </c>
      <c r="X9" s="42">
        <f t="shared" si="8"/>
        <v>78</v>
      </c>
      <c r="Y9" s="47"/>
      <c r="AA9" s="6"/>
    </row>
    <row r="10" spans="1:27" ht="16">
      <c r="A10" t="s">
        <v>143</v>
      </c>
      <c r="C10" s="38">
        <v>6</v>
      </c>
      <c r="D10" s="37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/>
      <c r="W10" s="42">
        <f t="shared" si="7"/>
        <v>0</v>
      </c>
      <c r="X10" s="42">
        <f t="shared" si="8"/>
        <v>28</v>
      </c>
      <c r="Y10" s="47"/>
      <c r="AA10" s="6"/>
    </row>
    <row r="11" spans="1:27" ht="16">
      <c r="A11" t="s">
        <v>143</v>
      </c>
      <c r="C11" s="38">
        <v>7</v>
      </c>
      <c r="D11" s="37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/>
      <c r="W11" s="42">
        <f t="shared" si="7"/>
        <v>0</v>
      </c>
      <c r="X11" s="42">
        <f t="shared" si="8"/>
        <v>28</v>
      </c>
      <c r="Y11" s="47"/>
      <c r="AA11" s="6"/>
    </row>
    <row r="12" spans="1:27" ht="16">
      <c r="A12" t="s">
        <v>173</v>
      </c>
      <c r="B12" t="s">
        <v>170</v>
      </c>
      <c r="C12" s="38">
        <v>8</v>
      </c>
      <c r="D12" s="37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2">
        <f t="shared" si="4"/>
        <v>25.300899999999977</v>
      </c>
      <c r="T12" s="42">
        <f t="shared" si="5"/>
        <v>12.040900000000004</v>
      </c>
      <c r="U12" s="42">
        <f t="shared" si="6"/>
        <v>15.303029111911146</v>
      </c>
      <c r="V12" s="42"/>
      <c r="W12" s="42">
        <f t="shared" si="7"/>
        <v>0</v>
      </c>
      <c r="X12" s="42">
        <f t="shared" si="8"/>
        <v>28</v>
      </c>
      <c r="Y12" s="47"/>
      <c r="AA12" s="6"/>
    </row>
    <row r="13" spans="1:27" ht="16">
      <c r="A13" t="s">
        <v>143</v>
      </c>
      <c r="C13" s="38">
        <v>9</v>
      </c>
      <c r="D13" s="37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>(1-U13/U$12)*100</f>
        <v>100</v>
      </c>
      <c r="W13" s="42">
        <f t="shared" si="7"/>
        <v>100</v>
      </c>
      <c r="X13" s="42">
        <f t="shared" si="8"/>
        <v>42</v>
      </c>
      <c r="Y13" s="47"/>
      <c r="AA13" s="6"/>
    </row>
    <row r="14" spans="1:27" ht="16">
      <c r="A14" t="s">
        <v>173</v>
      </c>
      <c r="B14" t="s">
        <v>170</v>
      </c>
      <c r="C14" s="38">
        <v>10</v>
      </c>
      <c r="D14" s="37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2">
        <f t="shared" si="4"/>
        <v>95.648399999999953</v>
      </c>
      <c r="T14" s="42">
        <f t="shared" si="5"/>
        <v>6.0515999999999952</v>
      </c>
      <c r="U14" s="42">
        <f t="shared" si="6"/>
        <v>16.571737989722145</v>
      </c>
      <c r="V14" s="42">
        <f t="shared" ref="V14:V57" si="9">(1-U14/U$12)*100</f>
        <v>-8.2905735102045686</v>
      </c>
      <c r="W14" s="42">
        <f t="shared" si="7"/>
        <v>-4.4228628689219089</v>
      </c>
      <c r="X14" s="42">
        <f t="shared" si="8"/>
        <v>21</v>
      </c>
      <c r="Y14" s="47"/>
      <c r="AA14" s="6"/>
    </row>
    <row r="15" spans="1:27" ht="16">
      <c r="A15" t="s">
        <v>173</v>
      </c>
      <c r="B15" t="s">
        <v>170</v>
      </c>
      <c r="C15" s="38">
        <v>11</v>
      </c>
      <c r="D15" s="37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2">
        <f t="shared" si="4"/>
        <v>25.200399999999995</v>
      </c>
      <c r="T15" s="42">
        <f t="shared" si="5"/>
        <v>9.7968999999999937</v>
      </c>
      <c r="U15" s="42">
        <f t="shared" si="6"/>
        <v>16.562554150854879</v>
      </c>
      <c r="V15" s="42">
        <f t="shared" si="9"/>
        <v>-8.230560301054247</v>
      </c>
      <c r="W15" s="42">
        <f t="shared" si="7"/>
        <v>-1.0385598464026373</v>
      </c>
      <c r="X15" s="42">
        <f t="shared" si="8"/>
        <v>42</v>
      </c>
      <c r="Y15" s="47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38">
        <v>12</v>
      </c>
      <c r="D16" s="37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2">
        <f t="shared" si="4"/>
        <v>35.880099999999985</v>
      </c>
      <c r="T16" s="42">
        <f t="shared" si="5"/>
        <v>13.032100000000009</v>
      </c>
      <c r="U16" s="42">
        <f t="shared" si="6"/>
        <v>17.553409925139903</v>
      </c>
      <c r="V16" s="42">
        <f t="shared" si="9"/>
        <v>-14.705459924121623</v>
      </c>
      <c r="W16" s="42">
        <f t="shared" si="7"/>
        <v>-0.27448421535204942</v>
      </c>
      <c r="X16" s="42">
        <f t="shared" si="8"/>
        <v>21</v>
      </c>
      <c r="Y16" s="47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38">
        <v>13</v>
      </c>
      <c r="D17" s="37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2">
        <f t="shared" si="4"/>
        <v>22.752899999999997</v>
      </c>
      <c r="T17" s="42">
        <f t="shared" si="5"/>
        <v>21.808899999999984</v>
      </c>
      <c r="U17" s="42">
        <f t="shared" si="6"/>
        <v>14.863384540541229</v>
      </c>
      <c r="V17" s="42">
        <f t="shared" si="9"/>
        <v>2.8729251454388094</v>
      </c>
      <c r="W17" s="42">
        <f t="shared" si="7"/>
        <v>19.000280562281681</v>
      </c>
      <c r="X17" s="42">
        <f t="shared" si="8"/>
        <v>42</v>
      </c>
      <c r="Y17" s="47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38">
        <v>14</v>
      </c>
      <c r="D18" s="37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9"/>
        <v>100</v>
      </c>
      <c r="W18" s="42">
        <f t="shared" si="7"/>
        <v>100</v>
      </c>
      <c r="X18" s="42">
        <f t="shared" si="8"/>
        <v>28</v>
      </c>
      <c r="Y18" s="47"/>
      <c r="AA18" s="6">
        <f t="shared" si="13"/>
        <v>0</v>
      </c>
    </row>
    <row r="19" spans="1:27" ht="16">
      <c r="A19" t="s">
        <v>173</v>
      </c>
      <c r="B19" t="s">
        <v>170</v>
      </c>
      <c r="C19" s="38">
        <v>15</v>
      </c>
      <c r="D19" s="37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2">
        <f t="shared" si="4"/>
        <v>16.402500000000007</v>
      </c>
      <c r="T19" s="42">
        <f t="shared" si="5"/>
        <v>23.912099999999988</v>
      </c>
      <c r="U19" s="42">
        <f t="shared" si="6"/>
        <v>12.150892971300499</v>
      </c>
      <c r="V19" s="42">
        <f t="shared" si="9"/>
        <v>20.598118957750501</v>
      </c>
      <c r="W19" s="42">
        <f t="shared" si="7"/>
        <v>40.40893878634202</v>
      </c>
      <c r="X19" s="42">
        <f t="shared" si="8"/>
        <v>77</v>
      </c>
      <c r="Y19" s="47"/>
      <c r="AA19" s="6">
        <f t="shared" si="13"/>
        <v>0</v>
      </c>
    </row>
    <row r="20" spans="1:27" ht="16">
      <c r="A20" t="s">
        <v>173</v>
      </c>
      <c r="B20" t="s">
        <v>170</v>
      </c>
      <c r="C20" s="38">
        <v>16</v>
      </c>
      <c r="D20" s="37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2">
        <f t="shared" si="4"/>
        <v>27.248400000000025</v>
      </c>
      <c r="T20" s="42">
        <f t="shared" si="5"/>
        <v>19.802499999999995</v>
      </c>
      <c r="U20" s="42">
        <f t="shared" si="6"/>
        <v>15.905137534771583</v>
      </c>
      <c r="V20" s="42">
        <f t="shared" si="9"/>
        <v>-3.9345701982085757</v>
      </c>
      <c r="W20" s="42">
        <f t="shared" si="7"/>
        <v>25.907325554937646</v>
      </c>
      <c r="X20" s="42">
        <f t="shared" si="8"/>
        <v>28</v>
      </c>
      <c r="Y20" s="47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38">
        <v>17</v>
      </c>
      <c r="D21" s="37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9"/>
        <v>100</v>
      </c>
      <c r="W21" s="42">
        <f t="shared" si="7"/>
        <v>100</v>
      </c>
      <c r="X21" s="42">
        <f t="shared" si="8"/>
        <v>35</v>
      </c>
      <c r="Y21" s="47"/>
    </row>
    <row r="22" spans="1:27" ht="16">
      <c r="A22" t="s">
        <v>173</v>
      </c>
      <c r="B22" t="s">
        <v>170</v>
      </c>
      <c r="C22" s="38">
        <v>18</v>
      </c>
      <c r="D22" s="37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2">
        <f t="shared" si="4"/>
        <v>28.836900000000011</v>
      </c>
      <c r="T22" s="42">
        <f t="shared" si="5"/>
        <v>19.713599999999996</v>
      </c>
      <c r="U22" s="42">
        <f t="shared" si="6"/>
        <v>16.857431595590114</v>
      </c>
      <c r="V22" s="42">
        <f t="shared" si="9"/>
        <v>-10.157482367128834</v>
      </c>
      <c r="W22" s="42">
        <f t="shared" si="7"/>
        <v>25.639112525513791</v>
      </c>
      <c r="X22" s="42">
        <f t="shared" si="8"/>
        <v>24</v>
      </c>
      <c r="Y22" s="47"/>
    </row>
    <row r="23" spans="1:27" ht="16">
      <c r="A23" t="s">
        <v>143</v>
      </c>
      <c r="C23" s="38">
        <v>19</v>
      </c>
      <c r="D23" s="37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9"/>
        <v>100</v>
      </c>
      <c r="W23" s="42">
        <f t="shared" si="7"/>
        <v>100</v>
      </c>
      <c r="X23" s="42">
        <f t="shared" si="8"/>
        <v>53</v>
      </c>
      <c r="Y23" s="47"/>
    </row>
    <row r="24" spans="1:27" ht="16">
      <c r="A24" t="s">
        <v>143</v>
      </c>
      <c r="C24" s="38">
        <v>20</v>
      </c>
      <c r="D24" s="37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9"/>
        <v>100</v>
      </c>
      <c r="W24" s="42">
        <f t="shared" si="7"/>
        <v>100</v>
      </c>
      <c r="X24" s="42">
        <f t="shared" si="8"/>
        <v>28</v>
      </c>
      <c r="Y24" s="47"/>
    </row>
    <row r="25" spans="1:27" ht="16">
      <c r="A25" t="s">
        <v>173</v>
      </c>
      <c r="B25" t="s">
        <v>170</v>
      </c>
      <c r="C25" s="38">
        <v>21</v>
      </c>
      <c r="D25" s="37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2">
        <f t="shared" si="4"/>
        <v>23.912100000000006</v>
      </c>
      <c r="T25" s="42">
        <f t="shared" si="5"/>
        <v>14.364099999999993</v>
      </c>
      <c r="U25" s="42">
        <f t="shared" si="6"/>
        <v>16.244278992925484</v>
      </c>
      <c r="V25" s="42">
        <f t="shared" si="9"/>
        <v>-6.1507422754735197</v>
      </c>
      <c r="W25" s="42">
        <f t="shared" si="7"/>
        <v>37.133345512005988</v>
      </c>
      <c r="X25" s="42">
        <f t="shared" si="8"/>
        <v>27</v>
      </c>
      <c r="Y25" s="47"/>
    </row>
    <row r="26" spans="1:27" ht="16">
      <c r="A26" t="s">
        <v>143</v>
      </c>
      <c r="C26" s="38">
        <v>22</v>
      </c>
      <c r="D26" s="37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9"/>
        <v>100</v>
      </c>
      <c r="W26" s="42">
        <f t="shared" si="7"/>
        <v>100</v>
      </c>
      <c r="X26" s="42">
        <f t="shared" si="8"/>
        <v>33</v>
      </c>
      <c r="Y26" s="47"/>
    </row>
    <row r="27" spans="1:27" ht="16">
      <c r="A27" t="s">
        <v>143</v>
      </c>
      <c r="C27" s="38">
        <v>23</v>
      </c>
      <c r="D27" s="37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9"/>
        <v>100</v>
      </c>
      <c r="W27" s="42">
        <f t="shared" si="7"/>
        <v>100</v>
      </c>
      <c r="X27" s="42">
        <f t="shared" si="8"/>
        <v>17</v>
      </c>
      <c r="Y27" s="47"/>
    </row>
    <row r="28" spans="1:27" ht="16">
      <c r="A28" t="s">
        <v>143</v>
      </c>
      <c r="C28" s="38">
        <v>24</v>
      </c>
      <c r="D28" s="37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9"/>
        <v>100</v>
      </c>
      <c r="W28" s="42">
        <f t="shared" si="7"/>
        <v>100</v>
      </c>
      <c r="X28" s="42">
        <f t="shared" si="8"/>
        <v>28</v>
      </c>
      <c r="Y28" s="47"/>
    </row>
    <row r="29" spans="1:27" ht="16">
      <c r="A29" t="s">
        <v>143</v>
      </c>
      <c r="C29" s="38">
        <v>25</v>
      </c>
      <c r="D29" s="37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9"/>
        <v>100</v>
      </c>
      <c r="W29" s="42">
        <f t="shared" si="7"/>
        <v>100</v>
      </c>
      <c r="X29" s="42">
        <f t="shared" si="8"/>
        <v>105</v>
      </c>
      <c r="Y29" s="47"/>
    </row>
    <row r="30" spans="1:27" ht="16">
      <c r="A30" t="s">
        <v>143</v>
      </c>
      <c r="C30" s="38">
        <v>25</v>
      </c>
      <c r="D30" s="37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9"/>
        <v>100</v>
      </c>
      <c r="W30" s="42">
        <f t="shared" si="7"/>
        <v>100</v>
      </c>
      <c r="X30" s="42">
        <f t="shared" si="8"/>
        <v>42</v>
      </c>
      <c r="Y30" s="47"/>
    </row>
    <row r="31" spans="1:27" ht="16">
      <c r="A31" t="s">
        <v>173</v>
      </c>
      <c r="B31" t="s">
        <v>170</v>
      </c>
      <c r="C31" s="38">
        <v>26</v>
      </c>
      <c r="D31" s="37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2">
        <f t="shared" si="4"/>
        <v>16.646400000000014</v>
      </c>
      <c r="T31" s="42">
        <f t="shared" si="5"/>
        <v>19.009599999999995</v>
      </c>
      <c r="U31" s="42">
        <f t="shared" si="6"/>
        <v>13.493183464253345</v>
      </c>
      <c r="V31" s="42">
        <f t="shared" si="9"/>
        <v>11.826715053747783</v>
      </c>
      <c r="W31" s="42">
        <f t="shared" si="7"/>
        <v>55.533069016170401</v>
      </c>
      <c r="X31" s="42">
        <f t="shared" si="8"/>
        <v>49</v>
      </c>
      <c r="Y31" s="47"/>
    </row>
    <row r="32" spans="1:27" ht="16">
      <c r="A32" t="s">
        <v>143</v>
      </c>
      <c r="C32" s="38">
        <v>27</v>
      </c>
      <c r="D32" s="37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9"/>
        <v>100</v>
      </c>
      <c r="W32" s="42">
        <f t="shared" si="7"/>
        <v>100</v>
      </c>
      <c r="X32" s="42">
        <f t="shared" si="8"/>
        <v>20</v>
      </c>
      <c r="Y32" s="47"/>
    </row>
    <row r="33" spans="1:25" ht="16">
      <c r="A33" t="s">
        <v>143</v>
      </c>
      <c r="C33" s="38">
        <v>28</v>
      </c>
      <c r="D33" s="37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9"/>
        <v>100</v>
      </c>
      <c r="W33" s="42">
        <f t="shared" si="7"/>
        <v>100</v>
      </c>
      <c r="X33" s="42">
        <f t="shared" si="8"/>
        <v>36</v>
      </c>
      <c r="Y33" s="47"/>
    </row>
    <row r="34" spans="1:25" ht="16">
      <c r="A34" t="s">
        <v>143</v>
      </c>
      <c r="C34" s="38">
        <v>29</v>
      </c>
      <c r="D34" s="37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9"/>
        <v>100</v>
      </c>
      <c r="W34" s="42">
        <f t="shared" si="7"/>
        <v>100</v>
      </c>
      <c r="X34" s="42">
        <f t="shared" si="8"/>
        <v>39</v>
      </c>
      <c r="Y34" s="47"/>
    </row>
    <row r="35" spans="1:25" ht="16">
      <c r="A35" t="s">
        <v>143</v>
      </c>
      <c r="C35" s="38">
        <v>30</v>
      </c>
      <c r="D35" s="37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9"/>
        <v>100</v>
      </c>
      <c r="W35" s="42">
        <f t="shared" si="7"/>
        <v>100</v>
      </c>
      <c r="X35" s="42">
        <f t="shared" si="8"/>
        <v>28</v>
      </c>
      <c r="Y35" s="47"/>
    </row>
    <row r="36" spans="1:25" ht="16">
      <c r="A36" t="s">
        <v>143</v>
      </c>
      <c r="C36" s="38">
        <v>31</v>
      </c>
      <c r="D36" s="37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9"/>
        <v>100</v>
      </c>
      <c r="W36" s="42">
        <f t="shared" si="7"/>
        <v>100</v>
      </c>
      <c r="X36" s="42">
        <f t="shared" si="8"/>
        <v>31</v>
      </c>
      <c r="Y36" s="47"/>
    </row>
    <row r="37" spans="1:25" ht="16">
      <c r="A37" t="s">
        <v>143</v>
      </c>
      <c r="C37" s="38">
        <v>32</v>
      </c>
      <c r="D37" s="37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9"/>
        <v>100</v>
      </c>
      <c r="W37" s="42">
        <f t="shared" si="7"/>
        <v>100</v>
      </c>
      <c r="X37" s="42">
        <f t="shared" si="8"/>
        <v>20</v>
      </c>
      <c r="Y37" s="47"/>
    </row>
    <row r="38" spans="1:25" ht="16">
      <c r="A38" t="s">
        <v>173</v>
      </c>
      <c r="B38" t="s">
        <v>170</v>
      </c>
      <c r="C38" s="38">
        <v>33</v>
      </c>
      <c r="D38" s="37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2">
        <f t="shared" si="4"/>
        <v>19.009599999999995</v>
      </c>
      <c r="T38" s="42">
        <f t="shared" si="5"/>
        <v>11.628100000000002</v>
      </c>
      <c r="U38" s="42">
        <f t="shared" si="6"/>
        <v>15.857405210184918</v>
      </c>
      <c r="V38" s="42">
        <f t="shared" si="9"/>
        <v>-3.6226559736612707</v>
      </c>
      <c r="W38" s="42">
        <f t="shared" si="7"/>
        <v>57.09031587734151</v>
      </c>
      <c r="X38" s="42">
        <f t="shared" si="8"/>
        <v>89</v>
      </c>
      <c r="Y38" s="47"/>
    </row>
    <row r="39" spans="1:25" ht="16">
      <c r="A39" t="s">
        <v>143</v>
      </c>
      <c r="C39" s="38">
        <v>34</v>
      </c>
      <c r="D39" s="37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9"/>
        <v>100</v>
      </c>
      <c r="W39" s="42">
        <f t="shared" si="7"/>
        <v>100</v>
      </c>
      <c r="X39" s="42">
        <f t="shared" si="8"/>
        <v>37</v>
      </c>
      <c r="Y39" s="47"/>
    </row>
    <row r="40" spans="1:25" ht="16">
      <c r="A40" t="s">
        <v>143</v>
      </c>
      <c r="C40" s="38">
        <v>35</v>
      </c>
      <c r="D40" s="37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9"/>
        <v>100</v>
      </c>
      <c r="W40" s="42">
        <f t="shared" si="7"/>
        <v>100</v>
      </c>
      <c r="X40" s="42">
        <f t="shared" si="8"/>
        <v>28</v>
      </c>
      <c r="Y40" s="47"/>
    </row>
    <row r="41" spans="1:25" ht="16">
      <c r="A41" t="s">
        <v>143</v>
      </c>
      <c r="C41" s="38">
        <v>36</v>
      </c>
      <c r="D41" s="37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9"/>
        <v>100</v>
      </c>
      <c r="W41" s="42">
        <f t="shared" si="7"/>
        <v>100</v>
      </c>
      <c r="X41" s="42">
        <f t="shared" si="8"/>
        <v>29</v>
      </c>
      <c r="Y41" s="47"/>
    </row>
    <row r="42" spans="1:25" ht="16">
      <c r="A42" t="s">
        <v>173</v>
      </c>
      <c r="B42" t="s">
        <v>170</v>
      </c>
      <c r="C42" s="38">
        <v>37</v>
      </c>
      <c r="D42" s="37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2">
        <f t="shared" si="4"/>
        <v>23.232400000000002</v>
      </c>
      <c r="T42" s="42">
        <f t="shared" si="5"/>
        <v>9.0601000000000091</v>
      </c>
      <c r="U42" s="42">
        <f t="shared" si="6"/>
        <v>13.377017604832551</v>
      </c>
      <c r="V42" s="42">
        <f t="shared" si="9"/>
        <v>12.585818748652056</v>
      </c>
      <c r="W42" s="42">
        <f t="shared" si="7"/>
        <v>70.601731959450063</v>
      </c>
      <c r="X42" s="42">
        <f t="shared" si="8"/>
        <v>41</v>
      </c>
      <c r="Y42" s="47"/>
    </row>
    <row r="43" spans="1:25" ht="16">
      <c r="A43" t="s">
        <v>143</v>
      </c>
      <c r="C43" s="38">
        <v>38</v>
      </c>
      <c r="D43" s="37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9"/>
        <v>100</v>
      </c>
      <c r="W43" s="42">
        <f t="shared" si="7"/>
        <v>100</v>
      </c>
      <c r="X43" s="42">
        <f t="shared" si="8"/>
        <v>22</v>
      </c>
    </row>
    <row r="44" spans="1:25" ht="16">
      <c r="A44" t="s">
        <v>143</v>
      </c>
      <c r="C44" s="38">
        <v>39</v>
      </c>
      <c r="D44" s="37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9"/>
        <v>100</v>
      </c>
      <c r="W44" s="42">
        <f t="shared" si="7"/>
        <v>100</v>
      </c>
      <c r="X44" s="42">
        <f t="shared" si="8"/>
        <v>28</v>
      </c>
    </row>
    <row r="45" spans="1:25" ht="16">
      <c r="A45" t="s">
        <v>143</v>
      </c>
      <c r="C45" s="38">
        <v>40</v>
      </c>
      <c r="D45" s="37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9"/>
        <v>100</v>
      </c>
      <c r="W45" s="42">
        <f t="shared" si="7"/>
        <v>100</v>
      </c>
      <c r="X45" s="42">
        <f t="shared" si="8"/>
        <v>35</v>
      </c>
    </row>
    <row r="46" spans="1:25" ht="16">
      <c r="A46" t="s">
        <v>143</v>
      </c>
      <c r="C46" s="38">
        <v>41</v>
      </c>
      <c r="D46" s="37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9"/>
        <v>100</v>
      </c>
      <c r="W46" s="42">
        <f t="shared" si="7"/>
        <v>100</v>
      </c>
      <c r="X46" s="42">
        <f t="shared" si="8"/>
        <v>34</v>
      </c>
    </row>
    <row r="47" spans="1:25" ht="16">
      <c r="A47" t="s">
        <v>143</v>
      </c>
      <c r="C47" s="38">
        <v>42</v>
      </c>
      <c r="D47" s="37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9"/>
        <v>100</v>
      </c>
      <c r="W47" s="42">
        <f t="shared" si="7"/>
        <v>100</v>
      </c>
      <c r="X47" s="42">
        <f t="shared" si="8"/>
        <v>28</v>
      </c>
    </row>
    <row r="48" spans="1:25" ht="16">
      <c r="A48" t="s">
        <v>143</v>
      </c>
      <c r="C48" s="38">
        <v>43</v>
      </c>
      <c r="D48" s="37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9"/>
        <v>100</v>
      </c>
      <c r="W48" s="42">
        <f t="shared" si="7"/>
        <v>100</v>
      </c>
      <c r="X48" s="42">
        <f t="shared" si="8"/>
        <v>98</v>
      </c>
    </row>
    <row r="49" spans="1:24" ht="16">
      <c r="A49" t="s">
        <v>143</v>
      </c>
      <c r="C49" s="38">
        <v>44</v>
      </c>
      <c r="D49" s="37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9"/>
        <v>100</v>
      </c>
      <c r="W49" s="42">
        <f t="shared" si="7"/>
        <v>100</v>
      </c>
      <c r="X49" s="42">
        <f t="shared" si="8"/>
        <v>22</v>
      </c>
    </row>
    <row r="50" spans="1:24" ht="16">
      <c r="A50" t="s">
        <v>143</v>
      </c>
      <c r="C50" s="38">
        <v>45</v>
      </c>
      <c r="D50" s="37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9"/>
        <v>100</v>
      </c>
      <c r="W50" s="42">
        <f t="shared" si="7"/>
        <v>100</v>
      </c>
      <c r="X50" s="42">
        <f t="shared" si="8"/>
        <v>27</v>
      </c>
    </row>
    <row r="51" spans="1:24" ht="16">
      <c r="A51" t="s">
        <v>143</v>
      </c>
      <c r="C51" s="38">
        <v>46</v>
      </c>
      <c r="D51" s="37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9"/>
        <v>100</v>
      </c>
      <c r="W51" s="42">
        <f t="shared" si="7"/>
        <v>100</v>
      </c>
      <c r="X51" s="42">
        <f t="shared" si="8"/>
        <v>28</v>
      </c>
    </row>
    <row r="52" spans="1:24" ht="16">
      <c r="A52" t="s">
        <v>143</v>
      </c>
      <c r="C52" s="38">
        <v>47</v>
      </c>
      <c r="D52" s="37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9"/>
        <v>100</v>
      </c>
      <c r="W52" s="42">
        <f t="shared" si="7"/>
        <v>100</v>
      </c>
      <c r="X52" s="42">
        <f t="shared" si="8"/>
        <v>35</v>
      </c>
    </row>
    <row r="53" spans="1:24" ht="16">
      <c r="A53" t="s">
        <v>143</v>
      </c>
      <c r="C53" s="38">
        <v>48</v>
      </c>
      <c r="D53" s="37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9"/>
        <v>100</v>
      </c>
      <c r="W53" s="42">
        <f t="shared" si="7"/>
        <v>100</v>
      </c>
      <c r="X53" s="42">
        <f t="shared" si="8"/>
        <v>35</v>
      </c>
    </row>
    <row r="54" spans="1:24" ht="16">
      <c r="A54" t="s">
        <v>143</v>
      </c>
      <c r="C54" s="38">
        <v>49</v>
      </c>
      <c r="D54" s="37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2">
        <f t="shared" si="4"/>
        <v>0</v>
      </c>
      <c r="T54" s="42">
        <f t="shared" si="5"/>
        <v>0</v>
      </c>
      <c r="U54" s="42">
        <f t="shared" si="6"/>
        <v>0</v>
      </c>
      <c r="V54" s="42">
        <f t="shared" si="9"/>
        <v>100</v>
      </c>
      <c r="W54" s="42">
        <f t="shared" si="7"/>
        <v>100</v>
      </c>
      <c r="X54" s="42">
        <f t="shared" si="8"/>
        <v>62</v>
      </c>
    </row>
    <row r="55" spans="1:24" ht="16">
      <c r="A55" t="s">
        <v>143</v>
      </c>
      <c r="C55" s="38">
        <v>50</v>
      </c>
      <c r="D55" s="37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2">
        <f t="shared" si="4"/>
        <v>0</v>
      </c>
      <c r="T55" s="42">
        <f t="shared" si="5"/>
        <v>0</v>
      </c>
      <c r="U55" s="42">
        <f t="shared" si="6"/>
        <v>0</v>
      </c>
      <c r="V55" s="42">
        <f t="shared" si="9"/>
        <v>100</v>
      </c>
      <c r="W55" s="42">
        <f t="shared" si="7"/>
        <v>100</v>
      </c>
      <c r="X55" s="42">
        <f t="shared" si="8"/>
        <v>29</v>
      </c>
    </row>
    <row r="56" spans="1:24" ht="16">
      <c r="A56" t="s">
        <v>143</v>
      </c>
      <c r="C56" s="38">
        <v>51</v>
      </c>
      <c r="D56" s="37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2">
        <f t="shared" si="4"/>
        <v>0</v>
      </c>
      <c r="T56" s="42">
        <f t="shared" si="5"/>
        <v>0</v>
      </c>
      <c r="U56" s="42">
        <f t="shared" si="6"/>
        <v>0</v>
      </c>
      <c r="V56" s="42">
        <f t="shared" si="9"/>
        <v>100</v>
      </c>
      <c r="W56" s="42">
        <f t="shared" si="7"/>
        <v>100</v>
      </c>
      <c r="X56" s="42">
        <f t="shared" si="8"/>
        <v>22</v>
      </c>
    </row>
    <row r="57" spans="1:24" ht="16">
      <c r="A57" t="s">
        <v>143</v>
      </c>
      <c r="C57" s="38">
        <v>52</v>
      </c>
      <c r="D57" s="37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2">
        <f t="shared" si="4"/>
        <v>0</v>
      </c>
      <c r="T57" s="42">
        <f t="shared" si="5"/>
        <v>0</v>
      </c>
      <c r="U57" s="42">
        <f t="shared" si="6"/>
        <v>0</v>
      </c>
      <c r="V57" s="42">
        <f t="shared" si="9"/>
        <v>100</v>
      </c>
      <c r="W57" s="42">
        <f t="shared" si="7"/>
        <v>100</v>
      </c>
      <c r="X57" s="42">
        <f t="shared" si="8"/>
        <v>42</v>
      </c>
    </row>
    <row r="58" spans="1:24">
      <c r="C58" s="38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zoomScale="150" zoomScaleNormal="150" workbookViewId="0">
      <selection activeCell="C13" sqref="C13:I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29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174</v>
      </c>
      <c r="B4" t="s">
        <v>175</v>
      </c>
      <c r="C4">
        <v>0</v>
      </c>
      <c r="D4" s="35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2">
        <f>Q4*Q4</f>
        <v>64.802500000000009</v>
      </c>
      <c r="U4" s="42">
        <f>SQRT(R4+S4+T4)</f>
        <v>14.902519921140859</v>
      </c>
      <c r="Y4" s="46"/>
      <c r="AA4" s="6"/>
    </row>
    <row r="5" spans="1:27" ht="16">
      <c r="A5" t="s">
        <v>174</v>
      </c>
      <c r="B5" t="s">
        <v>175</v>
      </c>
      <c r="C5">
        <v>1</v>
      </c>
      <c r="D5" s="35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2">
        <f t="shared" ref="T5:T15" si="5">Q5*Q5</f>
        <v>39.942400000000006</v>
      </c>
      <c r="U5" s="42">
        <f t="shared" ref="U5:U15" si="6">SQRT(R5+S5+T5)</f>
        <v>15.585624786963148</v>
      </c>
      <c r="V5" s="42">
        <f>(1-U5/U$4)*100</f>
        <v>-4.5838211888798108</v>
      </c>
      <c r="W5" s="42">
        <f>(F5*100+((100-F5)*V5))/100</f>
        <v>-12.733323445943629</v>
      </c>
      <c r="X5" s="42">
        <f>D5-D4</f>
        <v>39</v>
      </c>
      <c r="Y5" s="47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5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5" si="8">(1-U6/U$4)*100</f>
        <v>100</v>
      </c>
      <c r="W6" s="42">
        <f t="shared" ref="W6:W15" si="9">(F6*100+((100-F6)*V6))/100</f>
        <v>100</v>
      </c>
      <c r="X6" s="42">
        <f t="shared" ref="X6:X15" si="10">D6-D5</f>
        <v>9</v>
      </c>
      <c r="Y6" s="47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5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2">
        <f t="shared" si="5"/>
        <v>9.241600000000016</v>
      </c>
      <c r="U7" s="42">
        <f t="shared" si="6"/>
        <v>15.756957193570088</v>
      </c>
      <c r="V7" s="42">
        <f t="shared" si="8"/>
        <v>-5.7335086747115627</v>
      </c>
      <c r="W7" s="42">
        <f t="shared" si="9"/>
        <v>-5.6844712601186993</v>
      </c>
      <c r="X7" s="42">
        <f t="shared" si="10"/>
        <v>25</v>
      </c>
      <c r="Y7" s="47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5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2">
        <f t="shared" si="5"/>
        <v>13.249599999999978</v>
      </c>
      <c r="U8" s="42">
        <f t="shared" si="6"/>
        <v>14.330024424263913</v>
      </c>
      <c r="V8" s="42">
        <f t="shared" si="8"/>
        <v>3.8416019566247961</v>
      </c>
      <c r="W8" s="42">
        <f t="shared" si="9"/>
        <v>5.2299465389871189</v>
      </c>
      <c r="X8" s="42">
        <f t="shared" si="10"/>
        <v>73</v>
      </c>
      <c r="Y8" s="47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5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161</v>
      </c>
      <c r="Y9" s="47"/>
      <c r="AA9" s="6"/>
    </row>
    <row r="10" spans="1:27" ht="16">
      <c r="A10" t="s">
        <v>143</v>
      </c>
      <c r="C10">
        <v>6</v>
      </c>
      <c r="D10" s="35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60</v>
      </c>
      <c r="Y10" s="47"/>
      <c r="AA10" s="6"/>
    </row>
    <row r="11" spans="1:27" ht="16">
      <c r="A11" t="s">
        <v>143</v>
      </c>
      <c r="C11">
        <v>7</v>
      </c>
      <c r="D11" s="35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174</v>
      </c>
      <c r="B12" t="s">
        <v>175</v>
      </c>
      <c r="C12">
        <v>8</v>
      </c>
      <c r="D12" s="35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175</v>
      </c>
      <c r="Y12" s="47"/>
      <c r="AA12" s="6"/>
    </row>
    <row r="13" spans="1:27" ht="16">
      <c r="A13" t="s">
        <v>174</v>
      </c>
      <c r="B13" t="s">
        <v>175</v>
      </c>
      <c r="C13">
        <v>9</v>
      </c>
      <c r="D13" s="35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2">
        <f t="shared" si="5"/>
        <v>7.2899999999999965</v>
      </c>
      <c r="U13" s="42">
        <f t="shared" si="6"/>
        <v>7.4899799732709544</v>
      </c>
      <c r="V13" s="42">
        <f t="shared" si="8"/>
        <v>49.740178084609731</v>
      </c>
      <c r="W13" s="42">
        <f t="shared" si="9"/>
        <v>56.444570152440086</v>
      </c>
      <c r="X13" s="42">
        <f t="shared" si="10"/>
        <v>134</v>
      </c>
      <c r="Y13" s="47"/>
      <c r="AA13" s="6"/>
    </row>
    <row r="14" spans="1:27" ht="16">
      <c r="A14" t="s">
        <v>143</v>
      </c>
      <c r="C14">
        <v>10</v>
      </c>
      <c r="D14" s="35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554</v>
      </c>
      <c r="AA14" s="6"/>
    </row>
    <row r="15" spans="1:27" ht="16">
      <c r="A15" t="s">
        <v>143</v>
      </c>
      <c r="C15">
        <v>11</v>
      </c>
      <c r="D15" s="35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176</v>
      </c>
      <c r="B4" t="s">
        <v>177</v>
      </c>
      <c r="C4">
        <v>0</v>
      </c>
      <c r="D4" s="35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2">
        <f>P4*P4</f>
        <v>35.164900000000017</v>
      </c>
      <c r="T4" s="42">
        <f>Q4*Q4</f>
        <v>23.71690000000001</v>
      </c>
      <c r="U4" s="42">
        <f>SQRT(R4+S4+T4)</f>
        <v>15.886154348992079</v>
      </c>
      <c r="Y4" s="46"/>
      <c r="AA4" s="6"/>
    </row>
    <row r="5" spans="1:27" ht="16">
      <c r="A5" t="s">
        <v>143</v>
      </c>
      <c r="C5">
        <v>1</v>
      </c>
      <c r="D5" s="35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51</v>
      </c>
      <c r="Y5" s="47"/>
      <c r="AA5" s="6"/>
    </row>
    <row r="6" spans="1:27" ht="16">
      <c r="A6" t="s">
        <v>176</v>
      </c>
      <c r="B6" t="s">
        <v>177</v>
      </c>
      <c r="C6">
        <v>2</v>
      </c>
      <c r="D6" s="35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2">
        <f t="shared" si="4"/>
        <v>30.691600000000012</v>
      </c>
      <c r="T6" s="42">
        <f t="shared" si="5"/>
        <v>47.748100000000001</v>
      </c>
      <c r="U6" s="42">
        <f t="shared" si="6"/>
        <v>13.440677066279065</v>
      </c>
      <c r="V6" s="42">
        <f t="shared" ref="V6:V18" si="8">(1-U6/U$4)*100</f>
        <v>15.393765092482381</v>
      </c>
      <c r="W6" s="42">
        <f t="shared" ref="W6:W18" si="9">(F6*100+((100-F6)*V6))/100</f>
        <v>10.550743398464776</v>
      </c>
      <c r="X6" s="42">
        <f t="shared" ref="X6:X18" si="10">D6-D5</f>
        <v>56</v>
      </c>
      <c r="Y6" s="47"/>
      <c r="AA6" s="6"/>
    </row>
    <row r="7" spans="1:27" ht="16">
      <c r="A7" t="s">
        <v>143</v>
      </c>
      <c r="C7">
        <v>3</v>
      </c>
      <c r="D7" s="35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148</v>
      </c>
      <c r="Y7" s="47"/>
      <c r="AA7" s="6"/>
    </row>
    <row r="8" spans="1:27" ht="16">
      <c r="A8" t="s">
        <v>143</v>
      </c>
      <c r="C8">
        <v>4</v>
      </c>
      <c r="D8" s="35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112</v>
      </c>
      <c r="Y8" s="47"/>
      <c r="AA8" s="6"/>
    </row>
    <row r="9" spans="1:27" ht="16">
      <c r="A9" t="s">
        <v>143</v>
      </c>
      <c r="C9">
        <v>5</v>
      </c>
      <c r="D9" s="35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63</v>
      </c>
      <c r="Y9" s="47"/>
      <c r="AA9" s="6"/>
    </row>
    <row r="10" spans="1:27" ht="16">
      <c r="A10" t="s">
        <v>143</v>
      </c>
      <c r="C10">
        <v>6</v>
      </c>
      <c r="D10" s="35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208</v>
      </c>
      <c r="Y10" s="47"/>
      <c r="AA10" s="6"/>
    </row>
    <row r="11" spans="1:27" ht="16">
      <c r="A11" t="s">
        <v>143</v>
      </c>
      <c r="C11">
        <v>7</v>
      </c>
      <c r="D11" s="35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84</v>
      </c>
      <c r="Y11" s="47"/>
      <c r="AA11" s="6"/>
    </row>
    <row r="12" spans="1:27" ht="16">
      <c r="A12" t="s">
        <v>143</v>
      </c>
      <c r="C12">
        <v>8</v>
      </c>
      <c r="D12" s="35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70</v>
      </c>
      <c r="Y12" s="47"/>
      <c r="AA12" s="6"/>
    </row>
    <row r="13" spans="1:27" ht="16">
      <c r="A13" t="s">
        <v>176</v>
      </c>
      <c r="B13" t="s">
        <v>177</v>
      </c>
      <c r="C13">
        <v>9</v>
      </c>
      <c r="D13" s="35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2">
        <f t="shared" si="4"/>
        <v>12.180100000000014</v>
      </c>
      <c r="T13" s="42">
        <f t="shared" si="5"/>
        <v>76.387600000000006</v>
      </c>
      <c r="U13" s="42">
        <f t="shared" si="6"/>
        <v>16.670491894362325</v>
      </c>
      <c r="V13" s="42">
        <f t="shared" si="8"/>
        <v>-4.9372398639700332</v>
      </c>
      <c r="W13" s="42">
        <f t="shared" si="9"/>
        <v>-21.259603510106889</v>
      </c>
      <c r="X13" s="42">
        <f t="shared" si="10"/>
        <v>243</v>
      </c>
      <c r="Y13" s="47"/>
      <c r="AA13" s="6"/>
    </row>
    <row r="14" spans="1:27" ht="16">
      <c r="A14" t="s">
        <v>176</v>
      </c>
      <c r="B14" t="s">
        <v>177</v>
      </c>
      <c r="C14">
        <v>10</v>
      </c>
      <c r="D14" s="35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2">
        <f t="shared" si="4"/>
        <v>16.89210000000001</v>
      </c>
      <c r="T14" s="42">
        <f t="shared" si="5"/>
        <v>62.72639999999997</v>
      </c>
      <c r="U14" s="42">
        <f t="shared" si="6"/>
        <v>17.281738917134465</v>
      </c>
      <c r="V14" s="42">
        <f t="shared" si="8"/>
        <v>-8.7849112974968122</v>
      </c>
      <c r="W14" s="42">
        <f t="shared" si="9"/>
        <v>-14.630415715013651</v>
      </c>
      <c r="X14" s="42">
        <f t="shared" si="10"/>
        <v>84</v>
      </c>
      <c r="Y14" s="47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5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311</v>
      </c>
      <c r="AA15" s="6"/>
    </row>
    <row r="16" spans="1:27" ht="16">
      <c r="A16" t="s">
        <v>143</v>
      </c>
      <c r="C16">
        <v>12</v>
      </c>
      <c r="D16" s="35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364</v>
      </c>
      <c r="AA16" s="6"/>
    </row>
    <row r="17" spans="1:27" ht="16">
      <c r="A17" t="s">
        <v>143</v>
      </c>
      <c r="C17">
        <v>13</v>
      </c>
      <c r="D17" s="35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35</v>
      </c>
      <c r="AA17" s="6"/>
    </row>
    <row r="18" spans="1:27" ht="16">
      <c r="A18" t="s">
        <v>143</v>
      </c>
      <c r="C18">
        <v>14</v>
      </c>
      <c r="D18" s="35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178</v>
      </c>
      <c r="B4" t="s">
        <v>179</v>
      </c>
      <c r="C4">
        <v>0</v>
      </c>
      <c r="D4" s="35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2">
        <f>P4*P4</f>
        <v>60.0625</v>
      </c>
      <c r="T4" s="42">
        <f>Q4*Q4</f>
        <v>40.322500000000019</v>
      </c>
      <c r="U4" s="42">
        <f>SQRT(R4+S4+T4)</f>
        <v>11.709338153798448</v>
      </c>
      <c r="Y4" s="46"/>
      <c r="AA4" s="6"/>
    </row>
    <row r="5" spans="1:27" ht="16">
      <c r="A5" t="s">
        <v>178</v>
      </c>
      <c r="B5" t="s">
        <v>179</v>
      </c>
      <c r="C5">
        <v>1</v>
      </c>
      <c r="D5" s="35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2">
        <f t="shared" ref="S5:S10" si="4">P5*P5</f>
        <v>96.825599999999994</v>
      </c>
      <c r="T5" s="42">
        <f t="shared" ref="T5:T10" si="5">Q5*Q5</f>
        <v>22.372900000000005</v>
      </c>
      <c r="U5" s="42">
        <f t="shared" ref="U5:U10" si="6">SQRT(R5+S5+T5)</f>
        <v>11.782334233928355</v>
      </c>
      <c r="V5" s="42">
        <f>(1-U5/U$4)*100</f>
        <v>-0.62340056432845792</v>
      </c>
      <c r="W5" s="42">
        <f>(F5*100+((100-F5)*V5))/100</f>
        <v>16.084444786541624</v>
      </c>
      <c r="X5" s="42">
        <f>D5-D4</f>
        <v>52</v>
      </c>
      <c r="Y5" s="47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5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2">
        <f t="shared" si="4"/>
        <v>61.779599999999988</v>
      </c>
      <c r="T6" s="42">
        <f t="shared" si="5"/>
        <v>12.040900000000004</v>
      </c>
      <c r="U6" s="42">
        <f t="shared" si="6"/>
        <v>8.6487340114030555</v>
      </c>
      <c r="V6" s="42">
        <f t="shared" ref="V6:V10" si="8">(1-U6/U$4)*100</f>
        <v>26.138148050686784</v>
      </c>
      <c r="W6" s="42">
        <f t="shared" ref="W6:W10" si="9">(F6*100+((100-F6)*V6))/100</f>
        <v>40.429185328496835</v>
      </c>
      <c r="X6" s="42">
        <f t="shared" ref="X6:X9" si="10">D6-D5</f>
        <v>381</v>
      </c>
      <c r="Y6" s="47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5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2">
        <f t="shared" si="4"/>
        <v>84.088900000000038</v>
      </c>
      <c r="T7" s="42">
        <f t="shared" si="5"/>
        <v>7.3441000000000045</v>
      </c>
      <c r="U7" s="42">
        <f t="shared" si="6"/>
        <v>9.6206340747374881</v>
      </c>
      <c r="V7" s="42">
        <f t="shared" si="8"/>
        <v>17.837934575178316</v>
      </c>
      <c r="W7" s="42">
        <f t="shared" si="9"/>
        <v>39.880960404885656</v>
      </c>
      <c r="X7" s="42">
        <f t="shared" si="10"/>
        <v>33</v>
      </c>
      <c r="Y7" s="47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5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2">
        <f t="shared" si="4"/>
        <v>75.516099999999994</v>
      </c>
      <c r="T8" s="42">
        <f t="shared" si="5"/>
        <v>21.159999999999997</v>
      </c>
      <c r="U8" s="42">
        <f t="shared" si="6"/>
        <v>10.003084524285496</v>
      </c>
      <c r="V8" s="42">
        <f t="shared" si="8"/>
        <v>14.571734175765116</v>
      </c>
      <c r="W8" s="42">
        <f t="shared" si="9"/>
        <v>32.034489913866764</v>
      </c>
      <c r="X8" s="42">
        <f t="shared" si="10"/>
        <v>891</v>
      </c>
      <c r="Y8" s="47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5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2">
        <f t="shared" si="4"/>
        <v>53.728899999999975</v>
      </c>
      <c r="T9" s="42">
        <f t="shared" si="5"/>
        <v>24.304900000000014</v>
      </c>
      <c r="U9" s="42">
        <f t="shared" si="6"/>
        <v>9.4334458179394858</v>
      </c>
      <c r="V9" s="42">
        <f t="shared" si="8"/>
        <v>19.436558291902053</v>
      </c>
      <c r="W9" s="42">
        <f t="shared" si="9"/>
        <v>45.551470320507363</v>
      </c>
      <c r="X9" s="42">
        <f t="shared" si="10"/>
        <v>56</v>
      </c>
      <c r="Y9" s="47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AW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>
        <v>0</v>
      </c>
      <c r="D4" s="35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>
        <v>1</v>
      </c>
      <c r="D5" s="35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2">
        <f t="shared" ref="S5:S9" si="4">P5*P5</f>
        <v>0</v>
      </c>
      <c r="T5" s="42">
        <f t="shared" ref="T5:T9" si="5">Q5*Q5</f>
        <v>0</v>
      </c>
      <c r="U5" s="42">
        <f t="shared" ref="U5:U9" si="6">SQRT(R5+S5+T5)</f>
        <v>0</v>
      </c>
      <c r="V5" s="42" t="e">
        <f>(1-U5/U$4)*100</f>
        <v>#DIV/0!</v>
      </c>
      <c r="W5" s="42" t="e">
        <f>(F5*100+((100-F5)*V5))/100</f>
        <v>#DIV/0!</v>
      </c>
      <c r="X5" s="42">
        <f>D5-D4</f>
        <v>104</v>
      </c>
      <c r="Y5" s="47"/>
      <c r="AA5" s="6"/>
    </row>
    <row r="6" spans="1:27" ht="16">
      <c r="A6" t="s">
        <v>143</v>
      </c>
      <c r="C6">
        <v>2</v>
      </c>
      <c r="D6" s="35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 t="e">
        <f t="shared" ref="V6:V9" si="7">(1-U6/U$4)*100</f>
        <v>#DIV/0!</v>
      </c>
      <c r="W6" s="42" t="e">
        <f t="shared" ref="W6:W9" si="8">(F6*100+((100-F6)*V6))/100</f>
        <v>#DIV/0!</v>
      </c>
      <c r="X6" s="42">
        <f t="shared" ref="X6:X9" si="9">D6-D5</f>
        <v>288</v>
      </c>
      <c r="Y6" s="47"/>
      <c r="AA6" s="6"/>
    </row>
    <row r="7" spans="1:27" ht="16">
      <c r="A7" t="s">
        <v>181</v>
      </c>
      <c r="B7" t="s">
        <v>182</v>
      </c>
      <c r="C7">
        <v>3</v>
      </c>
      <c r="D7" s="35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2">
        <f t="shared" si="4"/>
        <v>6.3503999999999978</v>
      </c>
      <c r="T7" s="42">
        <f t="shared" si="5"/>
        <v>39.187599999999996</v>
      </c>
      <c r="U7" s="42">
        <f t="shared" si="6"/>
        <v>16.156744721632506</v>
      </c>
      <c r="V7" s="42" t="e">
        <f t="shared" si="7"/>
        <v>#DIV/0!</v>
      </c>
      <c r="W7" s="42" t="e">
        <f t="shared" si="8"/>
        <v>#DIV/0!</v>
      </c>
      <c r="X7" s="42">
        <f t="shared" si="9"/>
        <v>709</v>
      </c>
      <c r="Y7" s="47"/>
      <c r="AA7" s="6"/>
    </row>
    <row r="8" spans="1:27" ht="16">
      <c r="A8" t="s">
        <v>143</v>
      </c>
      <c r="C8">
        <v>4</v>
      </c>
      <c r="D8" s="35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 t="e">
        <f t="shared" si="7"/>
        <v>#DIV/0!</v>
      </c>
      <c r="W8" s="42" t="e">
        <f t="shared" si="8"/>
        <v>#DIV/0!</v>
      </c>
      <c r="X8" s="42">
        <f t="shared" si="9"/>
        <v>385</v>
      </c>
      <c r="AA8" s="6"/>
    </row>
    <row r="9" spans="1:27" ht="16">
      <c r="A9" t="s">
        <v>143</v>
      </c>
      <c r="C9">
        <v>5</v>
      </c>
      <c r="D9" s="35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 t="e">
        <f t="shared" si="7"/>
        <v>#DIV/0!</v>
      </c>
      <c r="W9" s="42" t="e">
        <f t="shared" si="8"/>
        <v>#DIV/0!</v>
      </c>
      <c r="X9" s="4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E2" s="41"/>
      <c r="O2" t="s">
        <v>24</v>
      </c>
      <c r="U2" t="s">
        <v>15</v>
      </c>
      <c r="Y2" s="46"/>
      <c r="Z2" s="2"/>
      <c r="AA2" s="5"/>
    </row>
    <row r="3" spans="1:27">
      <c r="E3" s="41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183</v>
      </c>
      <c r="B4" t="s">
        <v>184</v>
      </c>
      <c r="C4">
        <v>0</v>
      </c>
      <c r="D4" s="35">
        <v>42805</v>
      </c>
      <c r="E4" s="41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2">
        <f>P4*P4</f>
        <v>24.800400000000003</v>
      </c>
      <c r="T4" s="42">
        <f>Q4*Q4</f>
        <v>61.779600000000002</v>
      </c>
      <c r="U4" s="42">
        <f>SQRT(R4+S4+T4)</f>
        <v>13.455794290936526</v>
      </c>
      <c r="Y4" s="46"/>
      <c r="AA4" s="6"/>
    </row>
    <row r="5" spans="1:27" ht="16">
      <c r="A5" t="s">
        <v>143</v>
      </c>
      <c r="C5">
        <v>1</v>
      </c>
      <c r="D5" s="35">
        <v>42861</v>
      </c>
      <c r="E5" s="41"/>
      <c r="F5" s="41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2">
        <f t="shared" ref="S5:S36" si="4">P5*P5</f>
        <v>0</v>
      </c>
      <c r="T5" s="42">
        <f t="shared" ref="T5:T36" si="5">Q5*Q5</f>
        <v>0</v>
      </c>
      <c r="U5" s="42">
        <f t="shared" ref="U5:U36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183</v>
      </c>
      <c r="B6" t="s">
        <v>184</v>
      </c>
      <c r="C6">
        <v>2</v>
      </c>
      <c r="D6" s="35">
        <v>42910</v>
      </c>
      <c r="E6" s="41" t="s">
        <v>273</v>
      </c>
      <c r="F6" s="41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2">
        <f t="shared" si="4"/>
        <v>11.560000000000015</v>
      </c>
      <c r="T6" s="42">
        <f t="shared" si="5"/>
        <v>51.984099999999984</v>
      </c>
      <c r="U6" s="42">
        <f t="shared" si="6"/>
        <v>12.562969394215687</v>
      </c>
      <c r="V6" s="42">
        <f t="shared" ref="V6:V36" si="8">(1-U6/U$4)*100</f>
        <v>6.6352448426045152</v>
      </c>
      <c r="W6" s="42">
        <f t="shared" ref="W6:W36" si="9">(F6*100+((100-F6)*V6))/100</f>
        <v>11.596232907428268</v>
      </c>
      <c r="X6" s="42">
        <f t="shared" ref="X6:X35" si="10">D6-D5</f>
        <v>49</v>
      </c>
      <c r="Y6" s="48"/>
      <c r="AA6" s="6"/>
    </row>
    <row r="7" spans="1:27" ht="16">
      <c r="A7" t="s">
        <v>183</v>
      </c>
      <c r="B7" t="s">
        <v>184</v>
      </c>
      <c r="C7">
        <v>3</v>
      </c>
      <c r="D7" s="35">
        <v>42994</v>
      </c>
      <c r="E7" s="41" t="s">
        <v>274</v>
      </c>
      <c r="F7" s="41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2">
        <f t="shared" si="4"/>
        <v>18.922499999999982</v>
      </c>
      <c r="T7" s="42">
        <f t="shared" si="5"/>
        <v>72.08010000000003</v>
      </c>
      <c r="U7" s="42">
        <f t="shared" si="6"/>
        <v>12.508025423702973</v>
      </c>
      <c r="V7" s="42">
        <f t="shared" si="8"/>
        <v>7.0435742903110938</v>
      </c>
      <c r="W7" s="42">
        <f t="shared" si="9"/>
        <v>14.922437685636574</v>
      </c>
      <c r="X7" s="42">
        <f t="shared" si="10"/>
        <v>84</v>
      </c>
      <c r="Y7" s="47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5">
        <v>43036</v>
      </c>
      <c r="E8" s="41"/>
      <c r="F8" s="41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42</v>
      </c>
      <c r="Y8" s="47"/>
      <c r="AA8" s="6"/>
    </row>
    <row r="9" spans="1:27" ht="16">
      <c r="A9" t="s">
        <v>143</v>
      </c>
      <c r="C9">
        <v>5</v>
      </c>
      <c r="D9" s="35">
        <v>43091</v>
      </c>
      <c r="E9" s="41"/>
      <c r="F9" s="41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55</v>
      </c>
      <c r="Y9" s="47"/>
      <c r="AA9" s="6"/>
    </row>
    <row r="10" spans="1:27" ht="16">
      <c r="A10" t="s">
        <v>143</v>
      </c>
      <c r="C10">
        <v>6</v>
      </c>
      <c r="D10" s="35">
        <v>43127</v>
      </c>
      <c r="E10" s="41"/>
      <c r="F10" s="41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36</v>
      </c>
      <c r="Y10" s="47"/>
      <c r="AA10" s="6"/>
    </row>
    <row r="11" spans="1:27" ht="16">
      <c r="A11" t="s">
        <v>143</v>
      </c>
      <c r="C11">
        <v>7</v>
      </c>
      <c r="D11" s="35">
        <v>43162</v>
      </c>
      <c r="E11" s="41"/>
      <c r="F11" s="4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143</v>
      </c>
      <c r="C12">
        <v>8</v>
      </c>
      <c r="D12" s="35">
        <v>43204</v>
      </c>
      <c r="E12" s="41"/>
      <c r="F12" s="41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42</v>
      </c>
      <c r="Y12" s="47"/>
      <c r="AA12" s="6"/>
    </row>
    <row r="13" spans="1:27" ht="16">
      <c r="A13" t="s">
        <v>143</v>
      </c>
      <c r="C13">
        <v>9</v>
      </c>
      <c r="D13" s="35">
        <v>43246</v>
      </c>
      <c r="E13" s="41"/>
      <c r="F13" s="41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42</v>
      </c>
      <c r="Y13" s="47"/>
      <c r="AA13" s="6"/>
    </row>
    <row r="14" spans="1:27" ht="16">
      <c r="A14" t="s">
        <v>143</v>
      </c>
      <c r="C14">
        <v>10</v>
      </c>
      <c r="D14" s="35">
        <v>43365</v>
      </c>
      <c r="E14" s="41"/>
      <c r="F14" s="41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119</v>
      </c>
      <c r="Y14" s="47"/>
      <c r="AA14" s="6"/>
    </row>
    <row r="15" spans="1:27" ht="16">
      <c r="A15" t="s">
        <v>143</v>
      </c>
      <c r="C15">
        <v>11</v>
      </c>
      <c r="D15" s="35">
        <v>43400</v>
      </c>
      <c r="E15" s="41"/>
      <c r="F15" s="41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43428</v>
      </c>
      <c r="E16" s="41"/>
      <c r="F16" s="41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28</v>
      </c>
      <c r="Y16" s="47"/>
      <c r="AA16" s="6"/>
    </row>
    <row r="17" spans="1:27" ht="16">
      <c r="A17" t="s">
        <v>143</v>
      </c>
      <c r="C17">
        <v>13</v>
      </c>
      <c r="D17" s="35">
        <v>43456</v>
      </c>
      <c r="E17" s="41"/>
      <c r="F17" s="41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28</v>
      </c>
      <c r="Y17" s="47"/>
      <c r="AA17" s="6"/>
    </row>
    <row r="18" spans="1:27" ht="16">
      <c r="A18" t="s">
        <v>143</v>
      </c>
      <c r="C18">
        <v>14</v>
      </c>
      <c r="D18" s="35">
        <v>43491</v>
      </c>
      <c r="E18" s="41"/>
      <c r="F18" s="41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35</v>
      </c>
      <c r="Y18" s="47"/>
      <c r="AA18" s="6"/>
    </row>
    <row r="19" spans="1:27" ht="16">
      <c r="A19" t="s">
        <v>143</v>
      </c>
      <c r="C19">
        <v>15</v>
      </c>
      <c r="D19" s="35">
        <v>43526</v>
      </c>
      <c r="E19" s="41"/>
      <c r="F19" s="41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43560</v>
      </c>
      <c r="E20" s="41"/>
      <c r="F20" s="41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34</v>
      </c>
      <c r="Y20" s="47"/>
    </row>
    <row r="21" spans="1:27" ht="16">
      <c r="A21" t="s">
        <v>183</v>
      </c>
      <c r="B21" t="s">
        <v>184</v>
      </c>
      <c r="C21">
        <v>17</v>
      </c>
      <c r="D21" s="35">
        <v>43593</v>
      </c>
      <c r="E21" s="41" t="s">
        <v>275</v>
      </c>
      <c r="F21" s="41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2">
        <f t="shared" si="4"/>
        <v>4.3263999999999925</v>
      </c>
      <c r="T21" s="42">
        <f t="shared" si="5"/>
        <v>56.550399999999996</v>
      </c>
      <c r="U21" s="42">
        <f t="shared" si="6"/>
        <v>15.178840535429572</v>
      </c>
      <c r="V21" s="42">
        <f t="shared" si="8"/>
        <v>-12.805236221942295</v>
      </c>
      <c r="W21" s="42">
        <f t="shared" si="9"/>
        <v>5.9513784362234148</v>
      </c>
      <c r="X21" s="42">
        <f t="shared" si="10"/>
        <v>33</v>
      </c>
      <c r="Y21" s="48"/>
    </row>
    <row r="22" spans="1:27" ht="16">
      <c r="A22" t="s">
        <v>143</v>
      </c>
      <c r="C22">
        <v>18</v>
      </c>
      <c r="D22" s="35">
        <v>43735</v>
      </c>
      <c r="E22" s="41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142</v>
      </c>
    </row>
    <row r="23" spans="1:27" ht="16">
      <c r="A23" t="s">
        <v>143</v>
      </c>
      <c r="C23">
        <v>19</v>
      </c>
      <c r="D23" s="35">
        <v>43768</v>
      </c>
      <c r="E23" s="41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33</v>
      </c>
    </row>
    <row r="24" spans="1:27" ht="16">
      <c r="A24" t="s">
        <v>143</v>
      </c>
      <c r="C24">
        <v>20</v>
      </c>
      <c r="D24" s="35">
        <v>43819</v>
      </c>
      <c r="E24" s="41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51</v>
      </c>
    </row>
    <row r="25" spans="1:27" ht="16">
      <c r="A25" t="s">
        <v>143</v>
      </c>
      <c r="C25">
        <v>21</v>
      </c>
      <c r="D25" s="35">
        <v>43852</v>
      </c>
      <c r="E25" s="41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33</v>
      </c>
    </row>
    <row r="26" spans="1:27" ht="16">
      <c r="A26" t="s">
        <v>143</v>
      </c>
      <c r="C26">
        <v>22</v>
      </c>
      <c r="D26" s="35">
        <v>43890</v>
      </c>
      <c r="E26" s="41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38</v>
      </c>
    </row>
    <row r="27" spans="1:27" ht="16">
      <c r="A27" t="s">
        <v>143</v>
      </c>
      <c r="C27">
        <v>23</v>
      </c>
      <c r="D27" s="35">
        <v>43925</v>
      </c>
      <c r="E27" s="41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35</v>
      </c>
    </row>
    <row r="28" spans="1:27" ht="16">
      <c r="A28" t="s">
        <v>143</v>
      </c>
      <c r="C28">
        <v>24</v>
      </c>
      <c r="D28" s="35">
        <v>43960</v>
      </c>
      <c r="E28" s="41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>
        <f t="shared" si="10"/>
        <v>35</v>
      </c>
    </row>
    <row r="29" spans="1:27" ht="16">
      <c r="A29" t="s">
        <v>143</v>
      </c>
      <c r="C29">
        <v>25</v>
      </c>
      <c r="D29" s="35">
        <v>43988</v>
      </c>
      <c r="E29" s="41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>
        <f t="shared" si="10"/>
        <v>28</v>
      </c>
    </row>
    <row r="30" spans="1:27" ht="16">
      <c r="A30" t="s">
        <v>143</v>
      </c>
      <c r="C30">
        <v>26</v>
      </c>
      <c r="D30" s="35">
        <v>44095</v>
      </c>
      <c r="E30" s="41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>
        <f t="shared" si="10"/>
        <v>107</v>
      </c>
    </row>
    <row r="31" spans="1:27" ht="16">
      <c r="A31" t="s">
        <v>143</v>
      </c>
      <c r="C31">
        <v>27</v>
      </c>
      <c r="D31" s="35">
        <v>44148</v>
      </c>
      <c r="E31" s="41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>
        <f t="shared" si="10"/>
        <v>53</v>
      </c>
    </row>
    <row r="32" spans="1:27" ht="16">
      <c r="A32" t="s">
        <v>143</v>
      </c>
      <c r="C32">
        <v>28</v>
      </c>
      <c r="D32" s="35">
        <v>44186</v>
      </c>
      <c r="E32" s="41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>
        <f t="shared" si="10"/>
        <v>38</v>
      </c>
    </row>
    <row r="33" spans="1:24" ht="16">
      <c r="A33" t="s">
        <v>143</v>
      </c>
      <c r="C33">
        <v>29</v>
      </c>
      <c r="D33" s="35">
        <v>44231</v>
      </c>
      <c r="E33" s="41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>
        <f t="shared" si="10"/>
        <v>45</v>
      </c>
    </row>
    <row r="34" spans="1:24" ht="16">
      <c r="A34" t="s">
        <v>143</v>
      </c>
      <c r="C34">
        <v>30</v>
      </c>
      <c r="D34" s="35">
        <v>44259</v>
      </c>
      <c r="E34" s="41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>
        <f t="shared" si="10"/>
        <v>28</v>
      </c>
    </row>
    <row r="35" spans="1:24" ht="16">
      <c r="A35" t="s">
        <v>143</v>
      </c>
      <c r="C35">
        <v>31</v>
      </c>
      <c r="D35" s="35">
        <v>44287</v>
      </c>
      <c r="E35" s="41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28</v>
      </c>
    </row>
    <row r="36" spans="1:24" ht="16">
      <c r="C36">
        <v>32</v>
      </c>
      <c r="E36" s="41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zoomScale="150" zoomScaleNormal="150" workbookViewId="0">
      <selection activeCell="Y5" sqref="Y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2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2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2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2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2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2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2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2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185</v>
      </c>
      <c r="B4" t="s">
        <v>186</v>
      </c>
      <c r="C4">
        <v>0</v>
      </c>
      <c r="D4" s="35">
        <v>43389</v>
      </c>
      <c r="E4">
        <v>55.669800000000002</v>
      </c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2">
        <f>P4*P4</f>
        <v>34.574400000000011</v>
      </c>
      <c r="T4" s="42">
        <f>Q4*Q4</f>
        <v>55.353600000000021</v>
      </c>
      <c r="U4" s="42">
        <f>SQRT(R4+S4+T4)</f>
        <v>16.843230094017006</v>
      </c>
      <c r="Y4" s="46"/>
      <c r="AA4" s="6"/>
    </row>
    <row r="5" spans="1:27" ht="16">
      <c r="A5" t="s">
        <v>143</v>
      </c>
      <c r="C5">
        <v>1</v>
      </c>
      <c r="D5" s="35">
        <v>43445</v>
      </c>
      <c r="E5" s="39"/>
      <c r="F5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2">
        <f t="shared" ref="S5:S12" si="4">P5*P5</f>
        <v>0</v>
      </c>
      <c r="T5" s="42">
        <f t="shared" ref="T5:T12" si="5">Q5*Q5</f>
        <v>0</v>
      </c>
      <c r="U5" s="42">
        <f t="shared" ref="U5:U12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185</v>
      </c>
      <c r="B6" t="s">
        <v>186</v>
      </c>
      <c r="C6">
        <v>2</v>
      </c>
      <c r="D6" s="35">
        <v>43528</v>
      </c>
      <c r="E6" s="41" t="s">
        <v>276</v>
      </c>
      <c r="F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2">
        <f t="shared" si="4"/>
        <v>34.57439999999999</v>
      </c>
      <c r="T6" s="42">
        <f t="shared" si="5"/>
        <v>25.401600000000009</v>
      </c>
      <c r="U6" s="42">
        <f t="shared" si="6"/>
        <v>11.351916137815675</v>
      </c>
      <c r="V6" s="42">
        <f t="shared" ref="V6:V12" si="7">(1-U6/U$4)*100</f>
        <v>32.602499197300276</v>
      </c>
      <c r="W6" s="42">
        <f t="shared" ref="W6:W12" si="8">(F6*100+((100-F6)*V6))/100</f>
        <v>34.579394732414976</v>
      </c>
      <c r="X6" s="42">
        <f t="shared" ref="X6:X12" si="9">D6-D5</f>
        <v>83</v>
      </c>
      <c r="Y6" s="48"/>
      <c r="AA6" s="6"/>
    </row>
    <row r="7" spans="1:27" ht="16">
      <c r="A7" s="40" t="s">
        <v>143</v>
      </c>
      <c r="C7">
        <v>3</v>
      </c>
      <c r="D7" s="35">
        <v>43755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227</v>
      </c>
      <c r="AA7" s="6"/>
    </row>
    <row r="8" spans="1:27" ht="16">
      <c r="A8" s="40" t="s">
        <v>143</v>
      </c>
      <c r="C8">
        <v>4</v>
      </c>
      <c r="D8" s="35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60</v>
      </c>
      <c r="AA8" s="6"/>
    </row>
    <row r="9" spans="1:27" ht="16">
      <c r="A9" s="40" t="s">
        <v>143</v>
      </c>
      <c r="C9">
        <v>5</v>
      </c>
      <c r="D9" s="35">
        <v>43866</v>
      </c>
      <c r="E9" s="39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51</v>
      </c>
      <c r="AA9" s="6"/>
    </row>
    <row r="10" spans="1:27" ht="16">
      <c r="A10" s="40" t="s">
        <v>143</v>
      </c>
      <c r="C10">
        <v>6</v>
      </c>
      <c r="D10" s="35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106</v>
      </c>
      <c r="AA10" s="6"/>
    </row>
    <row r="11" spans="1:27" ht="16">
      <c r="A11" s="40" t="s">
        <v>143</v>
      </c>
      <c r="C11">
        <v>7</v>
      </c>
      <c r="D11" s="35">
        <v>44204</v>
      </c>
      <c r="E11" s="39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232</v>
      </c>
      <c r="AA11" s="6"/>
    </row>
    <row r="12" spans="1:27" ht="16">
      <c r="A12" s="40" t="s">
        <v>143</v>
      </c>
      <c r="C12">
        <v>8</v>
      </c>
      <c r="D12" s="35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45</v>
      </c>
      <c r="AA12" s="6"/>
    </row>
    <row r="13" spans="1:27">
      <c r="A13" s="40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46"/>
      <c r="AA3" s="6"/>
    </row>
    <row r="4" spans="1:27" ht="16">
      <c r="A4" t="s">
        <v>133</v>
      </c>
      <c r="B4" t="s">
        <v>187</v>
      </c>
      <c r="C4">
        <v>0</v>
      </c>
      <c r="D4" s="35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2">
        <f>P4*P4</f>
        <v>43.033600000000028</v>
      </c>
      <c r="T4" s="42">
        <f>Q4*Q4</f>
        <v>36.966400000000021</v>
      </c>
      <c r="U4" s="42">
        <f>SQRT(R4+S4+T4)</f>
        <v>11.29645962237727</v>
      </c>
      <c r="Y4" s="46"/>
      <c r="AA4" s="6"/>
    </row>
    <row r="5" spans="1:27" ht="16">
      <c r="A5" t="s">
        <v>143</v>
      </c>
      <c r="C5">
        <v>1</v>
      </c>
      <c r="D5" s="35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28</v>
      </c>
      <c r="AA5" s="6"/>
    </row>
    <row r="6" spans="1:27" ht="16">
      <c r="A6" t="s">
        <v>143</v>
      </c>
      <c r="C6">
        <v>2</v>
      </c>
      <c r="D6" s="35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>
        <f t="shared" ref="X6:X18" si="9">D6-D5</f>
        <v>28</v>
      </c>
      <c r="AA6" s="6"/>
    </row>
    <row r="7" spans="1:27" ht="16">
      <c r="A7" t="s">
        <v>143</v>
      </c>
      <c r="C7">
        <v>3</v>
      </c>
      <c r="D7" s="35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26</v>
      </c>
      <c r="AA7" s="6"/>
    </row>
    <row r="8" spans="1:27" ht="16">
      <c r="A8" t="s">
        <v>143</v>
      </c>
      <c r="C8">
        <v>4</v>
      </c>
      <c r="D8" s="35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30</v>
      </c>
      <c r="AA8" s="6"/>
    </row>
    <row r="9" spans="1:27" ht="16">
      <c r="A9" t="s">
        <v>143</v>
      </c>
      <c r="C9">
        <v>5</v>
      </c>
      <c r="D9" s="35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28</v>
      </c>
      <c r="AA9" s="6"/>
    </row>
    <row r="10" spans="1:27" ht="16">
      <c r="A10" t="s">
        <v>143</v>
      </c>
      <c r="C10">
        <v>6</v>
      </c>
      <c r="D10" s="35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119</v>
      </c>
      <c r="AA10" s="6"/>
    </row>
    <row r="11" spans="1:27" ht="16">
      <c r="A11" t="s">
        <v>143</v>
      </c>
      <c r="C11">
        <v>7</v>
      </c>
      <c r="D11" s="35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28</v>
      </c>
      <c r="AA11" s="6"/>
    </row>
    <row r="12" spans="1:27" ht="16">
      <c r="A12" t="s">
        <v>143</v>
      </c>
      <c r="C12">
        <v>8</v>
      </c>
      <c r="D12" s="35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28</v>
      </c>
      <c r="AA12" s="6"/>
    </row>
    <row r="13" spans="1:27" ht="16">
      <c r="A13" t="s">
        <v>143</v>
      </c>
      <c r="D13" s="35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49</v>
      </c>
      <c r="AA13" s="6"/>
    </row>
    <row r="14" spans="1:27" ht="16">
      <c r="A14" t="s">
        <v>143</v>
      </c>
      <c r="D14" s="35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>
        <f t="shared" si="9"/>
        <v>35</v>
      </c>
      <c r="AA14" s="6"/>
    </row>
    <row r="15" spans="1:27" ht="16">
      <c r="A15" t="s">
        <v>143</v>
      </c>
      <c r="D15" s="35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>
        <f t="shared" si="9"/>
        <v>75</v>
      </c>
      <c r="AA15" s="6"/>
    </row>
    <row r="16" spans="1:27" ht="16">
      <c r="A16" t="s">
        <v>143</v>
      </c>
      <c r="D16" s="35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>
        <f t="shared" si="9"/>
        <v>35</v>
      </c>
      <c r="AA16" s="6"/>
    </row>
    <row r="17" spans="1:27" ht="16">
      <c r="A17" t="s">
        <v>143</v>
      </c>
      <c r="D17" s="35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142</v>
      </c>
      <c r="AA17" s="6"/>
    </row>
    <row r="18" spans="1:27" ht="16">
      <c r="A18" t="s">
        <v>143</v>
      </c>
      <c r="D18" s="35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188</v>
      </c>
      <c r="C4">
        <v>0</v>
      </c>
      <c r="D4" s="35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2">
        <f>P4*P4</f>
        <v>68.55840000000002</v>
      </c>
      <c r="T4" s="42">
        <f>Q4*Q4</f>
        <v>74.822500000000005</v>
      </c>
      <c r="U4" s="42">
        <f>SQRT(R4+S4+T4)</f>
        <v>22.011855896311875</v>
      </c>
      <c r="Y4" s="46"/>
      <c r="AA4" s="6"/>
    </row>
    <row r="5" spans="1:27" ht="16">
      <c r="A5" t="s">
        <v>143</v>
      </c>
      <c r="C5">
        <v>1</v>
      </c>
      <c r="D5" s="35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2">
        <f t="shared" ref="S5:S53" si="4">P5*P5</f>
        <v>0</v>
      </c>
      <c r="T5" s="42">
        <f t="shared" ref="T5:T53" si="5">Q5*Q5</f>
        <v>0</v>
      </c>
      <c r="U5" s="42">
        <f t="shared" ref="U5:U5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89</v>
      </c>
      <c r="Y5" s="47"/>
      <c r="AA5" s="6"/>
    </row>
    <row r="6" spans="1:27" ht="16">
      <c r="A6" t="s">
        <v>143</v>
      </c>
      <c r="C6">
        <v>2</v>
      </c>
      <c r="D6" s="35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53" si="8">(1-U6/U$4)*100</f>
        <v>100</v>
      </c>
      <c r="W6" s="42">
        <f t="shared" ref="W6:W53" si="9">(F6*100+((100-F6)*V6))/100</f>
        <v>100</v>
      </c>
      <c r="X6" s="42">
        <f t="shared" ref="X6:X53" si="10">D6-D5</f>
        <v>121</v>
      </c>
      <c r="Y6" s="47"/>
      <c r="AA6" s="6"/>
    </row>
    <row r="7" spans="1:27" ht="16">
      <c r="A7" t="s">
        <v>143</v>
      </c>
      <c r="C7">
        <v>3</v>
      </c>
      <c r="D7" s="35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35</v>
      </c>
      <c r="Y7" s="47"/>
      <c r="AA7" s="6"/>
    </row>
    <row r="8" spans="1:27" ht="16">
      <c r="A8" t="s">
        <v>143</v>
      </c>
      <c r="C8">
        <v>4</v>
      </c>
      <c r="D8" s="35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28</v>
      </c>
      <c r="Y8" s="47"/>
      <c r="AA8" s="6"/>
    </row>
    <row r="9" spans="1:27" ht="16">
      <c r="A9" t="s">
        <v>143</v>
      </c>
      <c r="C9">
        <v>5</v>
      </c>
      <c r="D9" s="35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28</v>
      </c>
      <c r="Y9" s="47"/>
      <c r="AA9" s="6"/>
    </row>
    <row r="10" spans="1:27" ht="16">
      <c r="A10" t="s">
        <v>143</v>
      </c>
      <c r="C10">
        <v>6</v>
      </c>
      <c r="D10" s="35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35</v>
      </c>
      <c r="Y10" s="47"/>
      <c r="AA10" s="6"/>
    </row>
    <row r="11" spans="1:27" ht="16">
      <c r="A11" t="s">
        <v>143</v>
      </c>
      <c r="C11">
        <v>7</v>
      </c>
      <c r="D11" s="35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143</v>
      </c>
      <c r="C12">
        <v>8</v>
      </c>
      <c r="D12" s="35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35</v>
      </c>
      <c r="Y13" s="47"/>
      <c r="AA13" s="6"/>
    </row>
    <row r="14" spans="1:27" ht="16">
      <c r="A14" t="s">
        <v>143</v>
      </c>
      <c r="C14">
        <v>10</v>
      </c>
      <c r="D14" s="35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112</v>
      </c>
      <c r="Y15" s="47"/>
      <c r="AA15" s="6"/>
    </row>
    <row r="16" spans="1:27" ht="16">
      <c r="A16" t="s">
        <v>143</v>
      </c>
      <c r="C16">
        <v>12</v>
      </c>
      <c r="D16" s="35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56</v>
      </c>
      <c r="Y16" s="47"/>
      <c r="AA16" s="6"/>
    </row>
    <row r="17" spans="1:27" ht="16">
      <c r="A17" t="s">
        <v>133</v>
      </c>
      <c r="B17" t="s">
        <v>188</v>
      </c>
      <c r="C17">
        <v>13</v>
      </c>
      <c r="D17" s="35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2">
        <f t="shared" si="4"/>
        <v>295.83999999999997</v>
      </c>
      <c r="T17" s="42">
        <f t="shared" si="5"/>
        <v>20.611599999999999</v>
      </c>
      <c r="U17" s="42" t="e">
        <f t="shared" si="6"/>
        <v>#VALUE!</v>
      </c>
      <c r="V17" s="42" t="e">
        <f t="shared" si="8"/>
        <v>#VALUE!</v>
      </c>
      <c r="W17" s="42" t="e">
        <f t="shared" si="9"/>
        <v>#VALUE!</v>
      </c>
      <c r="X17" s="42">
        <f t="shared" si="10"/>
        <v>21</v>
      </c>
      <c r="Y17" s="47"/>
      <c r="AA17" s="6"/>
    </row>
    <row r="18" spans="1:27" ht="16">
      <c r="A18" t="s">
        <v>143</v>
      </c>
      <c r="C18">
        <v>14</v>
      </c>
      <c r="D18" s="35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28</v>
      </c>
      <c r="Y18" s="47"/>
      <c r="AA18" s="6"/>
    </row>
    <row r="19" spans="1:27" ht="16">
      <c r="A19" t="s">
        <v>143</v>
      </c>
      <c r="C19">
        <v>15</v>
      </c>
      <c r="D19" s="35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28</v>
      </c>
      <c r="Y20" s="47"/>
    </row>
    <row r="21" spans="1:27" ht="16">
      <c r="A21" t="s">
        <v>143</v>
      </c>
      <c r="C21">
        <v>17</v>
      </c>
      <c r="D21" s="35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28</v>
      </c>
      <c r="Y21" s="47"/>
    </row>
    <row r="22" spans="1:27" ht="16">
      <c r="A22" t="s">
        <v>143</v>
      </c>
      <c r="C22">
        <v>18</v>
      </c>
      <c r="D22" s="35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35</v>
      </c>
      <c r="Y22" s="47"/>
    </row>
    <row r="23" spans="1:27" ht="16">
      <c r="A23" t="s">
        <v>143</v>
      </c>
      <c r="C23">
        <v>19</v>
      </c>
      <c r="D23" s="35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28</v>
      </c>
      <c r="Y23" s="47"/>
    </row>
    <row r="24" spans="1:27" ht="16">
      <c r="A24" t="s">
        <v>133</v>
      </c>
      <c r="B24" t="s">
        <v>188</v>
      </c>
      <c r="C24">
        <v>20</v>
      </c>
      <c r="D24" s="35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2">
        <f t="shared" si="4"/>
        <v>225.60039999999998</v>
      </c>
      <c r="T24" s="42">
        <f t="shared" si="5"/>
        <v>41.344899999999996</v>
      </c>
      <c r="U24" s="42" t="e">
        <f t="shared" si="6"/>
        <v>#VALUE!</v>
      </c>
      <c r="V24" s="42" t="e">
        <f t="shared" si="8"/>
        <v>#VALUE!</v>
      </c>
      <c r="W24" s="42" t="e">
        <f t="shared" si="9"/>
        <v>#VALUE!</v>
      </c>
      <c r="X24" s="42">
        <f t="shared" si="10"/>
        <v>119</v>
      </c>
      <c r="Y24" s="47"/>
    </row>
    <row r="25" spans="1:27" ht="16">
      <c r="A25" t="s">
        <v>143</v>
      </c>
      <c r="C25">
        <v>21</v>
      </c>
      <c r="D25" s="35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s="39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s="39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>
        <f t="shared" si="10"/>
        <v>154</v>
      </c>
    </row>
    <row r="43" spans="1:24" ht="16">
      <c r="A43" t="s">
        <v>143</v>
      </c>
      <c r="C43">
        <v>39</v>
      </c>
      <c r="D43" s="39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8"/>
        <v>100</v>
      </c>
      <c r="W44" s="42">
        <f t="shared" si="9"/>
        <v>100</v>
      </c>
      <c r="X44" s="42" t="e">
        <f t="shared" si="10"/>
        <v>#VALUE!</v>
      </c>
    </row>
    <row r="45" spans="1:24" ht="16">
      <c r="A45" t="s">
        <v>143</v>
      </c>
      <c r="C45">
        <v>41</v>
      </c>
      <c r="D45" s="39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8"/>
        <v>100</v>
      </c>
      <c r="W45" s="42">
        <f t="shared" si="9"/>
        <v>100</v>
      </c>
      <c r="X45" s="42" t="e">
        <f t="shared" si="10"/>
        <v>#VALUE!</v>
      </c>
    </row>
    <row r="46" spans="1:24" ht="16">
      <c r="A46" t="s">
        <v>143</v>
      </c>
      <c r="C46">
        <v>42</v>
      </c>
      <c r="D46" s="39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8"/>
        <v>100</v>
      </c>
      <c r="W46" s="42">
        <f t="shared" si="9"/>
        <v>100</v>
      </c>
      <c r="X46" s="42">
        <f t="shared" si="10"/>
        <v>-91</v>
      </c>
    </row>
    <row r="47" spans="1:24" ht="16">
      <c r="A47" t="s">
        <v>143</v>
      </c>
      <c r="C47">
        <v>43</v>
      </c>
      <c r="D47" s="39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8"/>
        <v>100</v>
      </c>
      <c r="W47" s="42">
        <f t="shared" si="9"/>
        <v>100</v>
      </c>
      <c r="X47" s="42">
        <f t="shared" si="10"/>
        <v>-30</v>
      </c>
    </row>
    <row r="48" spans="1:24" ht="16">
      <c r="A48" t="s">
        <v>143</v>
      </c>
      <c r="C48">
        <v>44</v>
      </c>
      <c r="D48" s="39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8"/>
        <v>100</v>
      </c>
      <c r="W48" s="42">
        <f t="shared" si="9"/>
        <v>100</v>
      </c>
      <c r="X48" s="42">
        <f t="shared" si="10"/>
        <v>64</v>
      </c>
    </row>
    <row r="49" spans="1:24" ht="16">
      <c r="A49" t="s">
        <v>143</v>
      </c>
      <c r="C49">
        <v>45</v>
      </c>
      <c r="D49" s="39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8"/>
        <v>100</v>
      </c>
      <c r="W49" s="42">
        <f t="shared" si="9"/>
        <v>100</v>
      </c>
      <c r="X49" s="42">
        <f t="shared" si="10"/>
        <v>-91</v>
      </c>
    </row>
    <row r="50" spans="1:24" ht="16">
      <c r="A50" t="s">
        <v>143</v>
      </c>
      <c r="C50">
        <v>46</v>
      </c>
      <c r="D50" s="39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8"/>
        <v>100</v>
      </c>
      <c r="W50" s="42">
        <f t="shared" si="9"/>
        <v>100</v>
      </c>
      <c r="X50" s="42">
        <f t="shared" si="10"/>
        <v>126</v>
      </c>
    </row>
    <row r="51" spans="1:24" ht="16">
      <c r="A51" t="s">
        <v>143</v>
      </c>
      <c r="C51">
        <v>47</v>
      </c>
      <c r="D51" s="39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8"/>
        <v>100</v>
      </c>
      <c r="W51" s="42">
        <f t="shared" si="9"/>
        <v>100</v>
      </c>
      <c r="X51" s="42">
        <f t="shared" si="10"/>
        <v>-151</v>
      </c>
    </row>
    <row r="52" spans="1:24" ht="16">
      <c r="A52" t="s">
        <v>143</v>
      </c>
      <c r="C52">
        <v>48</v>
      </c>
      <c r="D52" s="39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8"/>
        <v>100</v>
      </c>
      <c r="W52" s="42">
        <f t="shared" si="9"/>
        <v>100</v>
      </c>
      <c r="X52" s="42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8"/>
        <v>100</v>
      </c>
      <c r="W53" s="42">
        <f t="shared" si="9"/>
        <v>100</v>
      </c>
      <c r="X53" s="42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33</v>
      </c>
      <c r="B4" t="s">
        <v>189</v>
      </c>
      <c r="C4">
        <v>0</v>
      </c>
      <c r="D4" s="35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2">
        <f>P4*P4</f>
        <v>16.892100000000024</v>
      </c>
      <c r="T4" s="42">
        <f>Q4*Q4</f>
        <v>6.2001000000000008</v>
      </c>
      <c r="U4" s="42">
        <f>SQRT(R4+S4+T4)</f>
        <v>11.501943314066539</v>
      </c>
      <c r="V4" s="42">
        <f>(1-U4/U$4)*100</f>
        <v>0</v>
      </c>
      <c r="W4" s="42">
        <f>(F4*100+((100-F4)*V4))/100</f>
        <v>0</v>
      </c>
      <c r="X4" s="42">
        <v>0</v>
      </c>
      <c r="Y4" s="46"/>
      <c r="AA4" s="6"/>
    </row>
    <row r="5" spans="1:27" ht="16">
      <c r="A5" t="s">
        <v>33</v>
      </c>
      <c r="B5" t="s">
        <v>189</v>
      </c>
      <c r="C5">
        <v>1</v>
      </c>
      <c r="D5" s="35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2">
        <f t="shared" ref="S5:S9" si="4">P5*P5</f>
        <v>24.206399999999999</v>
      </c>
      <c r="T5" s="42">
        <f t="shared" ref="T5:T9" si="5">Q5*Q5</f>
        <v>3.2761000000000018</v>
      </c>
      <c r="U5" s="42">
        <f t="shared" ref="U5:U9" si="6">SQRT(R5+S5+T5)</f>
        <v>15.296385193894672</v>
      </c>
      <c r="V5" s="42">
        <f>(1-U5/U$4)*100</f>
        <v>-32.989572076812813</v>
      </c>
      <c r="W5" s="42">
        <f t="shared" ref="W5:W7" si="7">(F5*100+((100-F5)*V5))/100</f>
        <v>-27.912637494402851</v>
      </c>
      <c r="X5" s="42">
        <f>D5-D4</f>
        <v>99</v>
      </c>
      <c r="Y5" s="47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5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2">
        <f t="shared" si="4"/>
        <v>5.2900000000000036</v>
      </c>
      <c r="T6" s="42">
        <f t="shared" si="5"/>
        <v>0.12960000000000088</v>
      </c>
      <c r="U6" s="42">
        <f t="shared" si="6"/>
        <v>7.6050772514156648</v>
      </c>
      <c r="V6" s="42">
        <f>(1-U6/U$4)*100</f>
        <v>33.880066665648769</v>
      </c>
      <c r="W6" s="42">
        <f t="shared" si="7"/>
        <v>42.714031771881693</v>
      </c>
      <c r="X6" s="42">
        <f t="shared" ref="X6:X8" si="9">D6-D5</f>
        <v>164</v>
      </c>
      <c r="Y6" s="47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5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2">
        <f t="shared" si="4"/>
        <v>19.891599999999993</v>
      </c>
      <c r="T7" s="42">
        <f t="shared" si="5"/>
        <v>4.4099999999999984</v>
      </c>
      <c r="U7" s="42">
        <f t="shared" si="6"/>
        <v>10.95216873500404</v>
      </c>
      <c r="V7" s="42">
        <f>(1-U7/U$4)*100</f>
        <v>4.7798407977731934</v>
      </c>
      <c r="W7" s="42">
        <f t="shared" si="7"/>
        <v>20.18446427839384</v>
      </c>
      <c r="X7" s="42">
        <f t="shared" si="9"/>
        <v>398</v>
      </c>
      <c r="Y7" s="47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5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ref="V8:V9" si="12">(1-U9/U$4)*100</f>
        <v>100</v>
      </c>
      <c r="W8" s="42">
        <f t="shared" ref="W8:W9" si="13">(F9*100+((100-F9)*V9))/100</f>
        <v>100</v>
      </c>
      <c r="X8" s="42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12"/>
        <v>100</v>
      </c>
      <c r="W9" s="42">
        <f t="shared" si="13"/>
        <v>0</v>
      </c>
      <c r="X9" s="42"/>
      <c r="AA9" s="6"/>
    </row>
    <row r="10" spans="1:27" ht="16">
      <c r="U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X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190</v>
      </c>
      <c r="B4" t="s">
        <v>191</v>
      </c>
      <c r="C4">
        <v>0</v>
      </c>
      <c r="D4" s="35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2">
        <f>P4*P4</f>
        <v>86.490000000000009</v>
      </c>
      <c r="T4" s="42">
        <f>Q4*Q4</f>
        <v>68.890000000000015</v>
      </c>
      <c r="U4" s="42">
        <f>SQRT(R4+S4+T4)</f>
        <v>13.262763663731628</v>
      </c>
      <c r="Y4" s="46"/>
      <c r="AA4" s="6"/>
    </row>
    <row r="5" spans="1:27" ht="16">
      <c r="A5" t="s">
        <v>143</v>
      </c>
      <c r="C5">
        <v>1</v>
      </c>
      <c r="D5" s="35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2">
        <f t="shared" ref="S5:S43" si="4">P5*P5</f>
        <v>0</v>
      </c>
      <c r="T5" s="42">
        <f t="shared" ref="T5:T43" si="5">Q5*Q5</f>
        <v>0</v>
      </c>
      <c r="U5" s="42">
        <f t="shared" ref="U5:U4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33</v>
      </c>
      <c r="Y5" s="47"/>
      <c r="AA5" s="6"/>
    </row>
    <row r="6" spans="1:27" ht="16">
      <c r="A6" t="s">
        <v>190</v>
      </c>
      <c r="B6" t="s">
        <v>191</v>
      </c>
      <c r="C6">
        <v>2</v>
      </c>
      <c r="D6" s="35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2">
        <f t="shared" si="4"/>
        <v>40.068899999999999</v>
      </c>
      <c r="T6" s="42">
        <f t="shared" si="5"/>
        <v>32.376099999999994</v>
      </c>
      <c r="U6" s="42">
        <f t="shared" si="6"/>
        <v>8.7643083012865315</v>
      </c>
      <c r="V6" s="42">
        <f t="shared" ref="V6:V43" si="8">(1-U6/U$4)*100</f>
        <v>33.917933520496781</v>
      </c>
      <c r="W6" s="42">
        <f t="shared" ref="W6:W43" si="9">(F6*100+((100-F6)*V6))/100</f>
        <v>40.681207210577739</v>
      </c>
      <c r="X6" s="42">
        <f t="shared" ref="X6:X43" si="10">D6-D5</f>
        <v>35</v>
      </c>
      <c r="Y6" s="49"/>
      <c r="AA6" s="6"/>
    </row>
    <row r="7" spans="1:27" ht="16">
      <c r="A7" t="s">
        <v>143</v>
      </c>
      <c r="C7">
        <v>3</v>
      </c>
      <c r="D7" s="35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128</v>
      </c>
      <c r="Y7" s="47"/>
      <c r="AA7" s="6"/>
    </row>
    <row r="8" spans="1:27" ht="16">
      <c r="A8" t="s">
        <v>143</v>
      </c>
      <c r="C8">
        <v>4</v>
      </c>
      <c r="D8" s="35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32</v>
      </c>
      <c r="Y8" s="47"/>
      <c r="AA8" s="6"/>
    </row>
    <row r="9" spans="1:27" ht="16">
      <c r="A9" t="s">
        <v>143</v>
      </c>
      <c r="C9">
        <v>5</v>
      </c>
      <c r="D9" s="35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66</v>
      </c>
      <c r="Y9" s="47"/>
      <c r="AA9" s="6"/>
    </row>
    <row r="10" spans="1:27" ht="16">
      <c r="A10" t="s">
        <v>143</v>
      </c>
      <c r="C10">
        <v>6</v>
      </c>
      <c r="D10" s="35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190</v>
      </c>
      <c r="B11" t="s">
        <v>191</v>
      </c>
      <c r="C11">
        <v>7</v>
      </c>
      <c r="D11" s="35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2">
        <f t="shared" si="4"/>
        <v>64.320400000000021</v>
      </c>
      <c r="T11" s="42">
        <f t="shared" si="5"/>
        <v>16.6464</v>
      </c>
      <c r="U11" s="42">
        <f t="shared" si="6"/>
        <v>9.0524527063111471</v>
      </c>
      <c r="V11" s="42">
        <f t="shared" si="8"/>
        <v>31.745351603708382</v>
      </c>
      <c r="W11" s="42">
        <f t="shared" si="9"/>
        <v>50.780921897124536</v>
      </c>
      <c r="X11" s="42">
        <f>D11-D10</f>
        <v>98</v>
      </c>
      <c r="Y11" s="47"/>
      <c r="AA11" s="6"/>
    </row>
    <row r="12" spans="1:27" ht="16">
      <c r="A12" t="s">
        <v>190</v>
      </c>
      <c r="B12" t="s">
        <v>191</v>
      </c>
      <c r="C12">
        <v>8</v>
      </c>
      <c r="D12" s="35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2">
        <f t="shared" si="4"/>
        <v>58.064399999999985</v>
      </c>
      <c r="T12" s="42">
        <f t="shared" si="5"/>
        <v>20.702500000000008</v>
      </c>
      <c r="U12" s="42">
        <f t="shared" si="6"/>
        <v>8.8768969803642523</v>
      </c>
      <c r="V12" s="42">
        <f t="shared" si="8"/>
        <v>33.069025389941707</v>
      </c>
      <c r="W12" s="42">
        <f t="shared" si="9"/>
        <v>54.363586256436484</v>
      </c>
      <c r="X12" s="42">
        <f t="shared" si="10"/>
        <v>126</v>
      </c>
      <c r="Y12" s="47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5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2">
        <f t="shared" si="4"/>
        <v>51.265599999999999</v>
      </c>
      <c r="T13" s="42">
        <f t="shared" si="5"/>
        <v>28.836900000000011</v>
      </c>
      <c r="U13" s="42">
        <f t="shared" si="6"/>
        <v>9.0497569028123639</v>
      </c>
      <c r="V13" s="42">
        <f t="shared" si="8"/>
        <v>31.765677710447015</v>
      </c>
      <c r="W13" s="42">
        <f t="shared" si="9"/>
        <v>56.586853161432188</v>
      </c>
      <c r="X13" s="42">
        <f t="shared" si="10"/>
        <v>63</v>
      </c>
      <c r="Y13" s="47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5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63</v>
      </c>
      <c r="Y14" s="47"/>
      <c r="AA14" s="6"/>
    </row>
    <row r="15" spans="1:27" ht="16">
      <c r="A15" t="s">
        <v>143</v>
      </c>
      <c r="C15">
        <v>11</v>
      </c>
      <c r="D15" s="35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83</v>
      </c>
      <c r="Y16" s="47"/>
      <c r="AA16" s="6"/>
    </row>
    <row r="17" spans="1:27" ht="16">
      <c r="A17" t="s">
        <v>143</v>
      </c>
      <c r="C17">
        <v>13</v>
      </c>
      <c r="D17" s="35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133</v>
      </c>
      <c r="Y17" s="47"/>
      <c r="AA17" s="6"/>
    </row>
    <row r="18" spans="1:27" ht="16">
      <c r="A18" t="s">
        <v>143</v>
      </c>
      <c r="C18">
        <v>14</v>
      </c>
      <c r="D18" s="35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29</v>
      </c>
      <c r="Y18" s="47"/>
      <c r="AA18" s="6"/>
    </row>
    <row r="19" spans="1:27" ht="16">
      <c r="A19" t="s">
        <v>190</v>
      </c>
      <c r="B19" t="s">
        <v>191</v>
      </c>
      <c r="C19">
        <v>15</v>
      </c>
      <c r="D19" s="35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2">
        <f t="shared" si="4"/>
        <v>38.688400000000009</v>
      </c>
      <c r="T19" s="42">
        <f t="shared" si="5"/>
        <v>13.912900000000004</v>
      </c>
      <c r="U19" s="42">
        <f t="shared" si="6"/>
        <v>8.4881917980215302</v>
      </c>
      <c r="V19" s="42">
        <f t="shared" si="8"/>
        <v>35.999826180772928</v>
      </c>
      <c r="W19" s="42">
        <f t="shared" si="9"/>
        <v>64.462990482770536</v>
      </c>
      <c r="X19" s="42">
        <f t="shared" si="10"/>
        <v>83</v>
      </c>
      <c r="Y19" s="47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-60</v>
      </c>
    </row>
    <row r="25" spans="1:27" ht="16">
      <c r="A25" t="s">
        <v>143</v>
      </c>
      <c r="C25">
        <v>21</v>
      </c>
      <c r="D25" s="39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s="39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s="39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s="39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s="39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62</v>
      </c>
    </row>
    <row r="36" spans="1:24" ht="16">
      <c r="A36" t="s">
        <v>143</v>
      </c>
      <c r="C36">
        <v>32</v>
      </c>
      <c r="D36" s="39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192</v>
      </c>
      <c r="C4">
        <v>0</v>
      </c>
      <c r="D4" s="35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2">
        <f>P4*P4</f>
        <v>11.902500000000007</v>
      </c>
      <c r="T4" s="42">
        <f>Q4*Q4</f>
        <v>125.43999999999998</v>
      </c>
      <c r="U4" s="42">
        <f>SQRT(R4+S4+T4)</f>
        <v>22.128158531608548</v>
      </c>
      <c r="Y4" s="46"/>
      <c r="AA4" s="6"/>
    </row>
    <row r="5" spans="1:27" ht="16">
      <c r="A5" t="s">
        <v>143</v>
      </c>
      <c r="C5">
        <v>1</v>
      </c>
      <c r="D5" s="35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2">
        <f t="shared" ref="S5:S24" si="4">P5*P5</f>
        <v>0</v>
      </c>
      <c r="T5" s="42">
        <f t="shared" ref="T5:T24" si="5">Q5*Q5</f>
        <v>0</v>
      </c>
      <c r="U5" s="42">
        <f t="shared" ref="U5:U24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36</v>
      </c>
      <c r="Y5" s="47"/>
      <c r="AA5" s="6"/>
    </row>
    <row r="6" spans="1:27" ht="16">
      <c r="A6" t="s">
        <v>133</v>
      </c>
      <c r="B6" t="s">
        <v>192</v>
      </c>
      <c r="C6">
        <v>2</v>
      </c>
      <c r="D6" s="35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2">
        <f t="shared" si="4"/>
        <v>17.056900000000006</v>
      </c>
      <c r="T6" s="42">
        <f t="shared" si="5"/>
        <v>81.540900000000022</v>
      </c>
      <c r="U6" s="42">
        <f t="shared" si="6"/>
        <v>13.287840306084361</v>
      </c>
      <c r="V6" s="42">
        <f t="shared" ref="V6:V24" si="7">(1-U6/U$4)*100</f>
        <v>39.950537288931663</v>
      </c>
      <c r="W6" s="42">
        <f t="shared" ref="W6:W24" si="8">(F6*100+((100-F6)*V6))/100</f>
        <v>44.374965106546014</v>
      </c>
      <c r="X6" s="42">
        <f t="shared" ref="X6:X24" si="9">D6-D5</f>
        <v>28</v>
      </c>
      <c r="Y6" s="47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si="9"/>
        <v>#VALUE!</v>
      </c>
      <c r="AA11" s="6"/>
    </row>
    <row r="12" spans="1:27" ht="16">
      <c r="A12" t="s">
        <v>143</v>
      </c>
      <c r="C12">
        <v>8</v>
      </c>
      <c r="D12" s="39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s="39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s="39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-91</v>
      </c>
      <c r="AA17" s="6"/>
    </row>
    <row r="18" spans="1:27" ht="16">
      <c r="A18" t="s">
        <v>143</v>
      </c>
      <c r="C18">
        <v>14</v>
      </c>
      <c r="D18" s="39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-30</v>
      </c>
      <c r="AA18" s="6"/>
    </row>
    <row r="19" spans="1:27" ht="16">
      <c r="A19" t="s">
        <v>143</v>
      </c>
      <c r="C19">
        <v>15</v>
      </c>
      <c r="D19" s="39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7"/>
        <v>100</v>
      </c>
      <c r="W19" s="42">
        <f t="shared" si="8"/>
        <v>100</v>
      </c>
      <c r="X19" s="42">
        <f t="shared" si="9"/>
        <v>-115</v>
      </c>
    </row>
    <row r="20" spans="1:27" ht="16">
      <c r="A20" t="s">
        <v>143</v>
      </c>
      <c r="C20">
        <v>16</v>
      </c>
      <c r="D20" s="39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7"/>
        <v>100</v>
      </c>
      <c r="W20" s="42">
        <f t="shared" si="8"/>
        <v>100</v>
      </c>
      <c r="X20" s="42">
        <f t="shared" si="9"/>
        <v>123</v>
      </c>
    </row>
    <row r="21" spans="1:27" ht="16">
      <c r="A21" t="s">
        <v>143</v>
      </c>
      <c r="C21">
        <v>17</v>
      </c>
      <c r="D21" s="39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7"/>
        <v>100</v>
      </c>
      <c r="W21" s="42">
        <f t="shared" si="8"/>
        <v>100</v>
      </c>
      <c r="X21" s="42">
        <f t="shared" si="9"/>
        <v>154</v>
      </c>
    </row>
    <row r="22" spans="1:27" ht="16">
      <c r="A22" t="s">
        <v>143</v>
      </c>
      <c r="C22">
        <v>18</v>
      </c>
      <c r="D22" s="39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7"/>
        <v>100</v>
      </c>
      <c r="W22" s="42">
        <f t="shared" si="8"/>
        <v>100</v>
      </c>
      <c r="X22" s="42">
        <f t="shared" si="9"/>
        <v>263</v>
      </c>
    </row>
    <row r="23" spans="1:27" ht="16">
      <c r="A23" t="s">
        <v>143</v>
      </c>
      <c r="C23">
        <v>19</v>
      </c>
      <c r="D23" s="39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7"/>
        <v>100</v>
      </c>
      <c r="W23" s="42">
        <f t="shared" si="8"/>
        <v>100</v>
      </c>
      <c r="X23" s="4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7"/>
        <v>100</v>
      </c>
      <c r="W24" s="42">
        <f t="shared" si="8"/>
        <v>100</v>
      </c>
      <c r="X24" s="42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61</v>
      </c>
      <c r="B4" t="s">
        <v>268</v>
      </c>
      <c r="C4">
        <v>0</v>
      </c>
      <c r="D4" s="35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2">
        <f>P4*P4</f>
        <v>92.352099999999993</v>
      </c>
      <c r="T4" s="42">
        <f>Q4*Q4</f>
        <v>63.840100000000007</v>
      </c>
      <c r="U4" s="42">
        <f>SQRT(R4+S4+T4)</f>
        <v>13.008624062520987</v>
      </c>
      <c r="Y4" s="46"/>
      <c r="AA4" s="6"/>
    </row>
    <row r="5" spans="1:27" ht="16">
      <c r="A5" t="s">
        <v>143</v>
      </c>
      <c r="C5">
        <v>1</v>
      </c>
      <c r="D5" s="35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2">
        <f t="shared" ref="S5:S38" si="4">P5*P5</f>
        <v>0</v>
      </c>
      <c r="T5" s="42">
        <f t="shared" ref="T5:T38" si="5">Q5*Q5</f>
        <v>0</v>
      </c>
      <c r="U5" s="42">
        <f t="shared" ref="U5:U3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168</v>
      </c>
      <c r="Y5" s="47"/>
      <c r="AA5" s="6"/>
    </row>
    <row r="6" spans="1:27" ht="16">
      <c r="A6" t="s">
        <v>143</v>
      </c>
      <c r="C6">
        <v>2</v>
      </c>
      <c r="D6" s="35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38" si="8">(1-U6/U$4)*100</f>
        <v>100</v>
      </c>
      <c r="W6" s="42">
        <f t="shared" ref="W6:W38" si="9">(F6*100+((100-F6)*V6))/100</f>
        <v>100</v>
      </c>
      <c r="X6" s="42">
        <f t="shared" ref="X6:X38" si="10">D6-D5</f>
        <v>35</v>
      </c>
      <c r="Y6" s="47"/>
      <c r="AA6" s="6"/>
    </row>
    <row r="7" spans="1:27" ht="16">
      <c r="A7" t="s">
        <v>143</v>
      </c>
      <c r="C7">
        <v>3</v>
      </c>
      <c r="D7" s="35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29</v>
      </c>
      <c r="Y7" s="47"/>
      <c r="AA7" s="6"/>
    </row>
    <row r="8" spans="1:27" ht="16">
      <c r="A8" t="s">
        <v>143</v>
      </c>
      <c r="C8">
        <v>4</v>
      </c>
      <c r="D8" s="35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34</v>
      </c>
      <c r="Y8" s="47"/>
      <c r="AA8" s="6"/>
    </row>
    <row r="9" spans="1:27" ht="16">
      <c r="A9" t="s">
        <v>143</v>
      </c>
      <c r="C9">
        <v>5</v>
      </c>
      <c r="D9" s="35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29</v>
      </c>
      <c r="Y9" s="47"/>
      <c r="AA9" s="6"/>
    </row>
    <row r="10" spans="1:27" ht="16">
      <c r="A10" t="s">
        <v>143</v>
      </c>
      <c r="C10">
        <v>6</v>
      </c>
      <c r="D10" s="35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143</v>
      </c>
      <c r="C11">
        <v>7</v>
      </c>
      <c r="D11" s="35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61</v>
      </c>
      <c r="B12" t="s">
        <v>268</v>
      </c>
      <c r="C12">
        <v>8</v>
      </c>
      <c r="D12" s="35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2">
        <f t="shared" si="4"/>
        <v>69.388900000000035</v>
      </c>
      <c r="T12" s="42">
        <f t="shared" si="5"/>
        <v>4.5368999999999957</v>
      </c>
      <c r="U12" s="42">
        <f t="shared" si="6"/>
        <v>8.7762976248529778</v>
      </c>
      <c r="V12" s="42">
        <f t="shared" si="8"/>
        <v>32.534773987832587</v>
      </c>
      <c r="W12" s="42">
        <f t="shared" si="9"/>
        <v>52.01982855675913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132</v>
      </c>
      <c r="Y13" s="47"/>
      <c r="AA13" s="6"/>
    </row>
    <row r="14" spans="1:27" ht="16">
      <c r="A14" t="s">
        <v>61</v>
      </c>
      <c r="B14" t="s">
        <v>268</v>
      </c>
      <c r="C14">
        <v>10</v>
      </c>
      <c r="D14" s="35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2">
        <f t="shared" si="4"/>
        <v>71.064899999999994</v>
      </c>
      <c r="T14" s="42">
        <f t="shared" si="5"/>
        <v>23.912100000000006</v>
      </c>
      <c r="U14" s="42">
        <f t="shared" si="6"/>
        <v>10.721842192459279</v>
      </c>
      <c r="V14" s="42">
        <f t="shared" si="8"/>
        <v>17.578968068192012</v>
      </c>
      <c r="W14" s="42">
        <f t="shared" si="9"/>
        <v>58.008192654560418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70</v>
      </c>
      <c r="Y15" s="47"/>
      <c r="AA15" s="6"/>
    </row>
    <row r="16" spans="1:27" ht="16">
      <c r="A16" t="s">
        <v>61</v>
      </c>
      <c r="B16" t="s">
        <v>268</v>
      </c>
      <c r="C16">
        <v>12</v>
      </c>
      <c r="D16" s="35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2">
        <f t="shared" si="4"/>
        <v>64.802500000000009</v>
      </c>
      <c r="T16" s="42">
        <f t="shared" si="5"/>
        <v>15.288100000000002</v>
      </c>
      <c r="U16" s="42">
        <f t="shared" si="6"/>
        <v>10.15532372699167</v>
      </c>
      <c r="V16" s="42">
        <f t="shared" si="8"/>
        <v>21.933913393269101</v>
      </c>
      <c r="W16" s="42">
        <f t="shared" si="9"/>
        <v>63.200799215310468</v>
      </c>
      <c r="X16" s="42">
        <f t="shared" si="10"/>
        <v>54</v>
      </c>
      <c r="Y16" s="47"/>
      <c r="AA16" s="6"/>
    </row>
    <row r="17" spans="1:27" ht="16">
      <c r="A17" t="s">
        <v>61</v>
      </c>
      <c r="B17" t="s">
        <v>268</v>
      </c>
      <c r="C17">
        <v>13</v>
      </c>
      <c r="D17" s="35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2">
        <f t="shared" si="4"/>
        <v>37.088099999999997</v>
      </c>
      <c r="T17" s="42">
        <f t="shared" si="5"/>
        <v>9.4249000000000009</v>
      </c>
      <c r="U17" s="42">
        <f t="shared" si="6"/>
        <v>8.2940581140958969</v>
      </c>
      <c r="V17" s="42">
        <f t="shared" si="8"/>
        <v>36.241849451304972</v>
      </c>
      <c r="W17" s="42">
        <f t="shared" si="9"/>
        <v>70.578970425702565</v>
      </c>
      <c r="X17" s="42">
        <f t="shared" si="10"/>
        <v>37</v>
      </c>
      <c r="Y17" s="47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5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2">
        <f t="shared" si="4"/>
        <v>124.76889999999996</v>
      </c>
      <c r="T18" s="42">
        <f t="shared" si="5"/>
        <v>10.368399999999992</v>
      </c>
      <c r="U18" s="42">
        <f t="shared" si="6"/>
        <v>11.751412681035413</v>
      </c>
      <c r="V18" s="42">
        <f t="shared" si="8"/>
        <v>9.6644454897248711</v>
      </c>
      <c r="W18" s="42">
        <f t="shared" si="9"/>
        <v>60.675065865018205</v>
      </c>
      <c r="X18" s="42">
        <f t="shared" si="10"/>
        <v>16</v>
      </c>
      <c r="Y18" s="47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5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2">
        <f t="shared" si="4"/>
        <v>56.851599999999991</v>
      </c>
      <c r="T19" s="42">
        <f t="shared" si="5"/>
        <v>45.02409999999999</v>
      </c>
      <c r="U19" s="42">
        <f t="shared" si="6"/>
        <v>10.549909952222338</v>
      </c>
      <c r="V19" s="42">
        <f t="shared" si="8"/>
        <v>18.900646974513048</v>
      </c>
      <c r="W19" s="42">
        <f t="shared" si="9"/>
        <v>65.45926659493</v>
      </c>
      <c r="X19" s="42">
        <f t="shared" si="10"/>
        <v>8</v>
      </c>
      <c r="Y19" s="47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5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2">
        <f t="shared" si="4"/>
        <v>41.473600000000019</v>
      </c>
      <c r="T20" s="42">
        <f t="shared" si="5"/>
        <v>6.8121000000000063</v>
      </c>
      <c r="U20" s="42">
        <f t="shared" si="6"/>
        <v>7.7985447360389015</v>
      </c>
      <c r="V20" s="42">
        <f t="shared" si="8"/>
        <v>40.05096389473497</v>
      </c>
      <c r="W20" s="42">
        <f t="shared" si="9"/>
        <v>77.086357874022553</v>
      </c>
      <c r="X20" s="42">
        <f t="shared" si="10"/>
        <v>32</v>
      </c>
      <c r="Y20" s="47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5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133</v>
      </c>
      <c r="Y21" s="47"/>
    </row>
    <row r="22" spans="1:27" ht="16">
      <c r="A22" t="s">
        <v>143</v>
      </c>
      <c r="C22">
        <v>16</v>
      </c>
      <c r="D22" s="35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28</v>
      </c>
      <c r="Y22" s="47"/>
    </row>
    <row r="23" spans="1:27" ht="16">
      <c r="A23" t="s">
        <v>61</v>
      </c>
      <c r="B23" t="s">
        <v>268</v>
      </c>
      <c r="C23">
        <v>17</v>
      </c>
      <c r="D23" s="35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2">
        <f t="shared" si="4"/>
        <v>27.772899999999996</v>
      </c>
      <c r="T23" s="42">
        <f t="shared" si="5"/>
        <v>18.576100000000004</v>
      </c>
      <c r="U23" s="42">
        <f t="shared" si="6"/>
        <v>8.783592659043336</v>
      </c>
      <c r="V23" s="42">
        <f t="shared" si="8"/>
        <v>32.478695542062333</v>
      </c>
      <c r="W23" s="42">
        <f t="shared" si="9"/>
        <v>75.415144858136145</v>
      </c>
      <c r="X23" s="42">
        <f t="shared" si="10"/>
        <v>42</v>
      </c>
      <c r="Y23" s="47"/>
    </row>
    <row r="24" spans="1:27" ht="16">
      <c r="A24" t="s">
        <v>143</v>
      </c>
      <c r="C24">
        <v>18</v>
      </c>
      <c r="D24" s="35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56</v>
      </c>
      <c r="Y24" s="47"/>
    </row>
    <row r="25" spans="1:27" ht="16">
      <c r="A25" t="s">
        <v>61</v>
      </c>
      <c r="B25" t="s">
        <v>268</v>
      </c>
      <c r="C25">
        <v>19</v>
      </c>
      <c r="D25" s="35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2">
        <f t="shared" si="4"/>
        <v>51.122500000000002</v>
      </c>
      <c r="T25" s="42">
        <f t="shared" si="5"/>
        <v>27.457600000000003</v>
      </c>
      <c r="U25" s="42">
        <f t="shared" si="6"/>
        <v>9.6251025968557862</v>
      </c>
      <c r="V25" s="42">
        <f t="shared" si="8"/>
        <v>26.009833548910287</v>
      </c>
      <c r="W25" s="42">
        <f t="shared" si="9"/>
        <v>75.552144192276785</v>
      </c>
      <c r="X25" s="42">
        <f t="shared" si="10"/>
        <v>28</v>
      </c>
      <c r="Y25" s="47"/>
    </row>
    <row r="26" spans="1:27" ht="16">
      <c r="A26" t="s">
        <v>143</v>
      </c>
      <c r="C26">
        <v>20</v>
      </c>
      <c r="D26" s="35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735</v>
      </c>
      <c r="Y26" s="47"/>
    </row>
    <row r="27" spans="1:27" ht="16">
      <c r="A27" t="s">
        <v>143</v>
      </c>
      <c r="C27">
        <v>21</v>
      </c>
      <c r="D27" s="35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30</v>
      </c>
      <c r="Y27" s="47"/>
    </row>
    <row r="28" spans="1:27" ht="16">
      <c r="A28" t="s">
        <v>61</v>
      </c>
      <c r="B28" t="s">
        <v>268</v>
      </c>
      <c r="C28">
        <v>22</v>
      </c>
      <c r="D28" s="35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2">
        <f t="shared" si="4"/>
        <v>24.502499999999994</v>
      </c>
      <c r="T28" s="42">
        <f t="shared" si="5"/>
        <v>43.95689999999999</v>
      </c>
      <c r="U28" s="42">
        <f t="shared" si="6"/>
        <v>11.107092328778037</v>
      </c>
      <c r="V28" s="42">
        <f t="shared" si="8"/>
        <v>14.617470107552977</v>
      </c>
      <c r="W28" s="42">
        <f t="shared" si="9"/>
        <v>72.743696220957972</v>
      </c>
      <c r="X28" s="42">
        <f t="shared" si="10"/>
        <v>70</v>
      </c>
      <c r="Y28" s="47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24</v>
      </c>
      <c r="D30" s="39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26</v>
      </c>
      <c r="D32" s="39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28</v>
      </c>
      <c r="D34" s="39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30</v>
      </c>
      <c r="D36" s="39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P1" zoomScale="150" zoomScaleNormal="150" workbookViewId="0">
      <selection activeCell="V5" sqref="V5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193</v>
      </c>
      <c r="B4" t="s">
        <v>194</v>
      </c>
      <c r="C4">
        <v>0</v>
      </c>
      <c r="D4" s="35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2">
        <f>P4*P4</f>
        <v>9.9224999999999905</v>
      </c>
      <c r="T4" s="42">
        <f>Q4*Q4</f>
        <v>55.204899999999995</v>
      </c>
      <c r="U4" s="42">
        <f>SQRT(R4+S4+T4)</f>
        <v>9.7101699264225019</v>
      </c>
      <c r="Y4" s="46"/>
      <c r="AA4" s="6"/>
    </row>
    <row r="5" spans="1:27" ht="16">
      <c r="A5" t="s">
        <v>193</v>
      </c>
      <c r="B5" t="s">
        <v>194</v>
      </c>
      <c r="C5">
        <v>1</v>
      </c>
      <c r="D5" s="35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2">
        <f t="shared" ref="S5:S18" si="4">P5*P5</f>
        <v>4.3264000000000076</v>
      </c>
      <c r="T5" s="42">
        <f t="shared" ref="T5:T18" si="5">Q5*Q5</f>
        <v>61.308899999999973</v>
      </c>
      <c r="U5" s="42">
        <f t="shared" ref="U5:U18" si="6">SQRT(R5+S5+T5)</f>
        <v>10.818696779187404</v>
      </c>
      <c r="V5" s="42">
        <f>(1-U5/U$4)*100</f>
        <v>-11.416142674789565</v>
      </c>
      <c r="W5" s="42">
        <f>(F5*100+((100-F5)*V5))/100</f>
        <v>-5.5869878277654967</v>
      </c>
      <c r="X5" s="42">
        <f>D5-D4</f>
        <v>28</v>
      </c>
      <c r="Y5" s="47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5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2">
        <f t="shared" si="4"/>
        <v>4.2025000000000032</v>
      </c>
      <c r="T6" s="42">
        <f t="shared" si="5"/>
        <v>10.368399999999992</v>
      </c>
      <c r="U6" s="42">
        <f t="shared" si="6"/>
        <v>5.885686026284449</v>
      </c>
      <c r="V6" s="42">
        <f t="shared" ref="V6:V18" si="8">(1-U6/U$4)*100</f>
        <v>39.386374585795735</v>
      </c>
      <c r="W6" s="42">
        <f t="shared" ref="W6:W18" si="9">(F6*100+((100-F6)*V6))/100</f>
        <v>45.230642079376103</v>
      </c>
      <c r="X6" s="42">
        <f t="shared" ref="X6:X18" si="10">D6-D5</f>
        <v>25</v>
      </c>
      <c r="Y6" s="47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5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2">
        <f t="shared" si="4"/>
        <v>0.80999999999999739</v>
      </c>
      <c r="T7" s="42">
        <f t="shared" si="5"/>
        <v>18.922499999999996</v>
      </c>
      <c r="U7" s="42">
        <f t="shared" si="6"/>
        <v>4.4509437201564337</v>
      </c>
      <c r="V7" s="42">
        <f t="shared" si="8"/>
        <v>54.162040892354547</v>
      </c>
      <c r="W7" s="42">
        <f t="shared" si="9"/>
        <v>60.131610452140976</v>
      </c>
      <c r="X7" s="42">
        <f t="shared" si="10"/>
        <v>28</v>
      </c>
      <c r="Y7" s="47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5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2">
        <f t="shared" si="4"/>
        <v>0.70559999999999978</v>
      </c>
      <c r="T8" s="42">
        <f t="shared" si="5"/>
        <v>48.302499999999988</v>
      </c>
      <c r="U8" s="42">
        <f t="shared" si="6"/>
        <v>7.6972787399184117</v>
      </c>
      <c r="V8" s="42">
        <f t="shared" si="8"/>
        <v>20.729721536868052</v>
      </c>
      <c r="W8" s="42">
        <f t="shared" si="9"/>
        <v>44.93920473554472</v>
      </c>
      <c r="X8" s="42">
        <f t="shared" si="10"/>
        <v>36</v>
      </c>
      <c r="Y8" s="47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5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2">
        <f t="shared" si="4"/>
        <v>1.416100000000003</v>
      </c>
      <c r="T9" s="42">
        <f t="shared" si="5"/>
        <v>67.240000000000023</v>
      </c>
      <c r="U9" s="42">
        <f t="shared" si="6"/>
        <v>8.2899758745125443</v>
      </c>
      <c r="V9" s="42">
        <f t="shared" si="8"/>
        <v>14.62584138765115</v>
      </c>
      <c r="W9" s="42">
        <f t="shared" si="9"/>
        <v>44.40364428876115</v>
      </c>
      <c r="X9" s="42">
        <f t="shared" si="10"/>
        <v>86</v>
      </c>
      <c r="Y9" s="47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5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2">
        <f t="shared" si="4"/>
        <v>0.88360000000000238</v>
      </c>
      <c r="T10" s="42">
        <f t="shared" si="5"/>
        <v>63.680399999999977</v>
      </c>
      <c r="U10" s="42">
        <f t="shared" si="6"/>
        <v>8.0800061881164407</v>
      </c>
      <c r="V10" s="42">
        <f t="shared" si="8"/>
        <v>16.788210202894561</v>
      </c>
      <c r="W10" s="42">
        <f t="shared" si="9"/>
        <v>56.801550524308865</v>
      </c>
      <c r="X10" s="42">
        <f t="shared" si="10"/>
        <v>33</v>
      </c>
      <c r="Y10" s="47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5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2">
        <f t="shared" si="4"/>
        <v>0.10889999999999887</v>
      </c>
      <c r="T11" s="42">
        <f t="shared" si="5"/>
        <v>73.102499999999978</v>
      </c>
      <c r="U11" s="42">
        <f t="shared" si="6"/>
        <v>8.5648000560433388</v>
      </c>
      <c r="V11" s="42">
        <f t="shared" si="8"/>
        <v>11.795569789798199</v>
      </c>
      <c r="W11" s="42">
        <f t="shared" si="9"/>
        <v>55.656869705536202</v>
      </c>
      <c r="X11" s="42">
        <f t="shared" si="10"/>
        <v>97</v>
      </c>
      <c r="Y11" s="47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5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2">
        <f t="shared" si="4"/>
        <v>0.75690000000000168</v>
      </c>
      <c r="T12" s="42">
        <f t="shared" si="5"/>
        <v>79.56640000000003</v>
      </c>
      <c r="U12" s="42">
        <f t="shared" si="6"/>
        <v>9.5962596880242899</v>
      </c>
      <c r="V12" s="42">
        <f t="shared" si="8"/>
        <v>1.1731024200539397</v>
      </c>
      <c r="W12" s="42">
        <f t="shared" si="9"/>
        <v>50.787370488517361</v>
      </c>
      <c r="X12" s="42">
        <f t="shared" si="10"/>
        <v>45</v>
      </c>
      <c r="Y12" s="47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39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 t="e">
        <f t="shared" si="10"/>
        <v>#VALUE!</v>
      </c>
      <c r="AA15" s="6"/>
    </row>
    <row r="16" spans="1:27" ht="16">
      <c r="A16" t="s">
        <v>143</v>
      </c>
      <c r="C16">
        <v>12</v>
      </c>
      <c r="D16" s="39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 t="e">
        <f t="shared" si="10"/>
        <v>#VALUE!</v>
      </c>
      <c r="AA16" s="6"/>
    </row>
    <row r="17" spans="1:27" ht="16">
      <c r="A17" t="s">
        <v>143</v>
      </c>
      <c r="C17">
        <v>13</v>
      </c>
      <c r="D17" s="39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173</v>
      </c>
      <c r="B4" t="s">
        <v>195</v>
      </c>
      <c r="C4">
        <v>0</v>
      </c>
      <c r="D4" s="35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2">
        <f>P4*P4</f>
        <v>35.640899999999988</v>
      </c>
      <c r="T4" s="42">
        <f>Q4*Q4</f>
        <v>164.86559999999994</v>
      </c>
      <c r="U4" s="42">
        <f>SQRT(R4+S4+T4)</f>
        <v>17.574828590913768</v>
      </c>
      <c r="Y4" s="46"/>
      <c r="AA4" s="6"/>
    </row>
    <row r="5" spans="1:27" ht="16">
      <c r="A5" t="s">
        <v>173</v>
      </c>
      <c r="B5" t="s">
        <v>195</v>
      </c>
      <c r="C5">
        <v>1</v>
      </c>
      <c r="D5" s="35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2">
        <f t="shared" ref="S5:S18" si="4">P5*P5</f>
        <v>87.422499999999957</v>
      </c>
      <c r="T5" s="42">
        <f t="shared" ref="T5:T18" si="5">Q5*Q5</f>
        <v>83.539599999999979</v>
      </c>
      <c r="U5" s="42">
        <f t="shared" ref="U5:U18" si="6">SQRT(R5+S5+T5)</f>
        <v>15.465758953248946</v>
      </c>
      <c r="V5" s="42">
        <f>(1-U5/U$4)*100</f>
        <v>12.000513272460688</v>
      </c>
      <c r="W5" s="42">
        <f>(F5*100+((100-F5)*V5))/100</f>
        <v>16.221434923412271</v>
      </c>
      <c r="X5" s="42">
        <f>D5-D4</f>
        <v>35</v>
      </c>
      <c r="Y5" s="47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39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/>
      <c r="AA6" s="6"/>
    </row>
    <row r="7" spans="1:27" ht="16">
      <c r="A7" t="s">
        <v>143</v>
      </c>
      <c r="C7">
        <v>3</v>
      </c>
      <c r="D7" s="39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/>
      <c r="AA7" s="6"/>
    </row>
    <row r="8" spans="1:27" ht="16">
      <c r="A8" t="s">
        <v>143</v>
      </c>
      <c r="C8">
        <v>4</v>
      </c>
      <c r="D8" s="39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/>
      <c r="AA8" s="6"/>
    </row>
    <row r="9" spans="1:27" ht="16">
      <c r="A9" t="s">
        <v>143</v>
      </c>
      <c r="C9">
        <v>5</v>
      </c>
      <c r="D9" s="39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/>
      <c r="AA9" s="6"/>
    </row>
    <row r="10" spans="1:27" ht="16">
      <c r="A10" t="s">
        <v>143</v>
      </c>
      <c r="C10">
        <v>6</v>
      </c>
      <c r="D10" s="39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zoomScale="150" zoomScaleNormal="150" workbookViewId="0">
      <selection activeCell="F6" sqref="F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125</v>
      </c>
      <c r="B4" t="s">
        <v>196</v>
      </c>
      <c r="C4">
        <v>0</v>
      </c>
      <c r="D4" s="35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2">
        <f>P4*P4</f>
        <v>46.240000000000009</v>
      </c>
      <c r="T4" s="42">
        <f>Q4*Q4</f>
        <v>146.65209999999999</v>
      </c>
      <c r="U4" s="42">
        <f>SQRT(R4+S4+T4)</f>
        <v>27.547344699625768</v>
      </c>
      <c r="Y4" s="46"/>
      <c r="AA4" s="6"/>
    </row>
    <row r="5" spans="1:27" ht="16">
      <c r="A5" t="s">
        <v>143</v>
      </c>
      <c r="C5">
        <v>0</v>
      </c>
      <c r="D5" s="35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2">
        <f t="shared" ref="S5:S19" si="4">P5*P5</f>
        <v>0</v>
      </c>
      <c r="T5" s="42">
        <f t="shared" ref="T5:T19" si="5">Q5*Q5</f>
        <v>0</v>
      </c>
      <c r="U5" s="42">
        <f t="shared" ref="U5:U19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42</v>
      </c>
      <c r="Y5" s="47"/>
      <c r="AA5" s="6"/>
    </row>
    <row r="6" spans="1:27" ht="16">
      <c r="A6" t="s">
        <v>125</v>
      </c>
      <c r="B6" t="s">
        <v>196</v>
      </c>
      <c r="C6">
        <v>1</v>
      </c>
      <c r="D6" s="35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2">
        <f t="shared" si="4"/>
        <v>50.126400000000025</v>
      </c>
      <c r="T6" s="42">
        <f t="shared" si="5"/>
        <v>126.78759999999996</v>
      </c>
      <c r="U6" s="42">
        <f t="shared" si="6"/>
        <v>26.275265935856865</v>
      </c>
      <c r="V6" s="42">
        <f t="shared" ref="V6:V19" si="8">(1-U6/U$4)*100</f>
        <v>4.6177908529462908</v>
      </c>
      <c r="W6" s="42">
        <f t="shared" ref="W6:W19" si="9">(F6*100+((100-F6)*V6))/100</f>
        <v>17.198037850754371</v>
      </c>
      <c r="X6" s="42">
        <f t="shared" ref="X6:X19" si="10">D6-D5</f>
        <v>35</v>
      </c>
      <c r="Y6" s="47"/>
      <c r="AA6" s="6"/>
    </row>
    <row r="7" spans="1:27" ht="16">
      <c r="A7" t="s">
        <v>125</v>
      </c>
      <c r="B7" t="s">
        <v>196</v>
      </c>
      <c r="C7">
        <v>2</v>
      </c>
      <c r="D7" s="35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2">
        <f t="shared" si="4"/>
        <v>25</v>
      </c>
      <c r="T7" s="42">
        <f t="shared" si="5"/>
        <v>96.236099999999979</v>
      </c>
      <c r="U7" s="42">
        <f t="shared" si="6"/>
        <v>23.006001390941456</v>
      </c>
      <c r="V7" s="42">
        <f t="shared" si="8"/>
        <v>16.485593650505294</v>
      </c>
      <c r="W7" s="42">
        <f t="shared" si="9"/>
        <v>34.119785527019403</v>
      </c>
      <c r="X7" s="42">
        <f t="shared" si="10"/>
        <v>49</v>
      </c>
      <c r="Y7" s="47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5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2">
        <f t="shared" si="4"/>
        <v>29.593600000000013</v>
      </c>
      <c r="T8" s="42">
        <f t="shared" si="5"/>
        <v>94.090000000000018</v>
      </c>
      <c r="U8" s="42">
        <f t="shared" si="6"/>
        <v>26.170588453452854</v>
      </c>
      <c r="V8" s="42">
        <f t="shared" si="8"/>
        <v>4.9977820410096241</v>
      </c>
      <c r="W8" s="42">
        <f t="shared" si="9"/>
        <v>29.992775114693945</v>
      </c>
      <c r="X8" s="42">
        <f t="shared" si="10"/>
        <v>119</v>
      </c>
      <c r="Y8" s="47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5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2">
        <f t="shared" si="4"/>
        <v>29.811600000000009</v>
      </c>
      <c r="T9" s="42">
        <f t="shared" si="5"/>
        <v>89.302499999999981</v>
      </c>
      <c r="U9" s="42">
        <f t="shared" si="6"/>
        <v>21.8421725109935</v>
      </c>
      <c r="V9" s="42">
        <f t="shared" si="8"/>
        <v>20.710425091205874</v>
      </c>
      <c r="W9" s="42">
        <f t="shared" si="9"/>
        <v>44.915801739539596</v>
      </c>
      <c r="X9" s="42">
        <f t="shared" si="10"/>
        <v>69</v>
      </c>
      <c r="Y9" s="47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5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2">
        <f t="shared" si="4"/>
        <v>33.872400000000006</v>
      </c>
      <c r="T10" s="42">
        <f t="shared" si="5"/>
        <v>109.41159999999998</v>
      </c>
      <c r="U10" s="42">
        <f t="shared" si="6"/>
        <v>23.816634942829353</v>
      </c>
      <c r="V10" s="42">
        <f t="shared" si="8"/>
        <v>13.542901493685877</v>
      </c>
      <c r="W10" s="42">
        <f t="shared" si="9"/>
        <v>42.277287441679519</v>
      </c>
      <c r="X10" s="42">
        <f t="shared" si="10"/>
        <v>105</v>
      </c>
      <c r="Y10" s="47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5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2">
        <f t="shared" si="4"/>
        <v>27.039999999999992</v>
      </c>
      <c r="T11" s="42">
        <f t="shared" si="5"/>
        <v>101.00250000000001</v>
      </c>
      <c r="U11" s="42">
        <f t="shared" si="6"/>
        <v>24.481964790432979</v>
      </c>
      <c r="V11" s="42">
        <f t="shared" si="8"/>
        <v>11.127678339300818</v>
      </c>
      <c r="W11" s="42">
        <f t="shared" si="9"/>
        <v>44.153542266341901</v>
      </c>
      <c r="X11" s="42">
        <f t="shared" si="10"/>
        <v>38</v>
      </c>
      <c r="Y11" s="47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5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2">
        <f t="shared" si="4"/>
        <v>28.836900000000011</v>
      </c>
      <c r="T12" s="42">
        <f t="shared" si="5"/>
        <v>133.4025</v>
      </c>
      <c r="U12" s="42">
        <f t="shared" si="6"/>
        <v>24.740725535036351</v>
      </c>
      <c r="V12" s="42">
        <f t="shared" si="8"/>
        <v>10.188347353229821</v>
      </c>
      <c r="W12" s="42">
        <f t="shared" si="9"/>
        <v>46.531426637561836</v>
      </c>
      <c r="X12" s="42">
        <f t="shared" si="10"/>
        <v>263</v>
      </c>
      <c r="Y12" s="47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5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2">
        <f t="shared" si="4"/>
        <v>24.1081</v>
      </c>
      <c r="T13" s="42">
        <f t="shared" si="5"/>
        <v>117.5056</v>
      </c>
      <c r="U13" s="42">
        <f t="shared" si="6"/>
        <v>24.599890243657587</v>
      </c>
      <c r="V13" s="42">
        <f t="shared" si="8"/>
        <v>10.699595507686887</v>
      </c>
      <c r="W13" s="42">
        <f t="shared" si="9"/>
        <v>54.373088762412223</v>
      </c>
      <c r="X13" s="42">
        <f t="shared" si="10"/>
        <v>52</v>
      </c>
      <c r="Y13" s="47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5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2">
        <f t="shared" si="4"/>
        <v>5.8563999999999909</v>
      </c>
      <c r="T14" s="42">
        <f t="shared" si="5"/>
        <v>73.444900000000004</v>
      </c>
      <c r="U14" s="42">
        <f t="shared" si="6"/>
        <v>21.701276460153206</v>
      </c>
      <c r="V14" s="42">
        <f t="shared" si="8"/>
        <v>21.221893809431226</v>
      </c>
      <c r="W14" s="42">
        <f t="shared" si="9"/>
        <v>61.101468713320195</v>
      </c>
      <c r="X14" s="42">
        <f t="shared" si="10"/>
        <v>46</v>
      </c>
      <c r="Y14" s="47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5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2">
        <f t="shared" si="4"/>
        <v>13.468900000000012</v>
      </c>
      <c r="T15" s="42">
        <f t="shared" si="5"/>
        <v>98.009999999999977</v>
      </c>
      <c r="U15" s="42">
        <f t="shared" si="6"/>
        <v>21.588140262653472</v>
      </c>
      <c r="V15" s="42">
        <f t="shared" si="8"/>
        <v>21.63259109707678</v>
      </c>
      <c r="W15" s="42">
        <f t="shared" si="9"/>
        <v>62.451587949017714</v>
      </c>
      <c r="X15" s="42">
        <f t="shared" si="10"/>
        <v>176</v>
      </c>
      <c r="Y15" s="47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5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2">
        <f t="shared" si="4"/>
        <v>35.046399999999977</v>
      </c>
      <c r="T16" s="42">
        <f t="shared" si="5"/>
        <v>99.201600000000013</v>
      </c>
      <c r="U16" s="42">
        <f t="shared" si="6"/>
        <v>22.237095134032234</v>
      </c>
      <c r="V16" s="42">
        <f t="shared" si="8"/>
        <v>19.276810972150336</v>
      </c>
      <c r="W16" s="42">
        <f t="shared" si="9"/>
        <v>62.457423224437633</v>
      </c>
      <c r="X16" s="42">
        <f t="shared" si="10"/>
        <v>104</v>
      </c>
      <c r="Y16" s="47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5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2">
        <f t="shared" si="4"/>
        <v>9.8596000000000039</v>
      </c>
      <c r="T17" s="42">
        <f t="shared" si="5"/>
        <v>97.022500000000022</v>
      </c>
      <c r="U17" s="42">
        <f t="shared" si="6"/>
        <v>21.192736963403288</v>
      </c>
      <c r="V17" s="42">
        <f t="shared" si="8"/>
        <v>23.067950125548066</v>
      </c>
      <c r="W17" s="42">
        <f t="shared" si="9"/>
        <v>65.269523622520978</v>
      </c>
      <c r="X17" s="42">
        <f t="shared" si="10"/>
        <v>73</v>
      </c>
      <c r="Y17" s="47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3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3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18</v>
      </c>
      <c r="B4" s="11" t="s">
        <v>3</v>
      </c>
      <c r="C4" s="11">
        <v>0</v>
      </c>
      <c r="D4" s="31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18</v>
      </c>
      <c r="B5" s="11" t="s">
        <v>3</v>
      </c>
      <c r="C5" s="11">
        <v>1</v>
      </c>
      <c r="D5" s="31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1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1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1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1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1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1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1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1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1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1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1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1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47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1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O1" zoomScale="160" zoomScaleNormal="160" workbookViewId="0">
      <selection activeCell="Z1" sqref="Z1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197</v>
      </c>
      <c r="B4" t="s">
        <v>198</v>
      </c>
      <c r="C4">
        <v>0</v>
      </c>
      <c r="D4" s="35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2">
        <f>P4*P4</f>
        <v>100.20009999999996</v>
      </c>
      <c r="T4" s="42">
        <f>Q4*Q4</f>
        <v>178.48960000000002</v>
      </c>
      <c r="U4" s="42">
        <f>SQRT(R4+S4+T4)</f>
        <v>19.732209709001165</v>
      </c>
      <c r="Y4" s="46"/>
      <c r="AA4" s="6"/>
    </row>
    <row r="5" spans="1:27" ht="16">
      <c r="A5" t="s">
        <v>143</v>
      </c>
      <c r="C5">
        <v>1</v>
      </c>
      <c r="D5" s="35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2">
        <f t="shared" ref="S5:S28" si="4">P5*P5</f>
        <v>0</v>
      </c>
      <c r="T5" s="42">
        <f t="shared" ref="T5:T28" si="5">Q5*Q5</f>
        <v>0</v>
      </c>
      <c r="U5" s="42">
        <f t="shared" ref="U5:U2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50</v>
      </c>
      <c r="Y5" s="47"/>
      <c r="AA5" s="6"/>
    </row>
    <row r="6" spans="1:27" ht="16">
      <c r="A6" t="s">
        <v>143</v>
      </c>
      <c r="C6">
        <v>2</v>
      </c>
      <c r="D6" s="35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28" si="8">(1-U6/U$4)*100</f>
        <v>100</v>
      </c>
      <c r="W6" s="42">
        <f t="shared" ref="W6:W28" si="9">(F6*100+((100-F6)*V6))/100</f>
        <v>100</v>
      </c>
      <c r="X6" s="42">
        <f t="shared" ref="X6:X28" si="10">D6-D5</f>
        <v>139</v>
      </c>
      <c r="Y6" s="47"/>
      <c r="AA6" s="6"/>
    </row>
    <row r="7" spans="1:27" ht="16">
      <c r="A7" t="s">
        <v>143</v>
      </c>
      <c r="C7">
        <v>3</v>
      </c>
      <c r="D7" s="35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49</v>
      </c>
      <c r="Y7" s="47"/>
      <c r="AA7" s="6"/>
    </row>
    <row r="8" spans="1:27" ht="16">
      <c r="A8" t="s">
        <v>197</v>
      </c>
      <c r="B8" t="s">
        <v>198</v>
      </c>
      <c r="C8">
        <v>4</v>
      </c>
      <c r="D8" s="35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2">
        <f t="shared" si="4"/>
        <v>27.352900000000005</v>
      </c>
      <c r="T8" s="42">
        <f t="shared" si="5"/>
        <v>46.512400000000007</v>
      </c>
      <c r="U8" s="42">
        <f t="shared" si="6"/>
        <v>9.2462641104394141</v>
      </c>
      <c r="V8" s="42">
        <f t="shared" si="8"/>
        <v>53.141263716543705</v>
      </c>
      <c r="W8" s="42">
        <f t="shared" si="9"/>
        <v>61.510613886183009</v>
      </c>
      <c r="X8" s="42">
        <f t="shared" si="10"/>
        <v>73</v>
      </c>
      <c r="Y8" s="47"/>
      <c r="AA8" s="6"/>
    </row>
    <row r="9" spans="1:27" ht="16">
      <c r="A9" t="s">
        <v>197</v>
      </c>
      <c r="B9" t="s">
        <v>198</v>
      </c>
      <c r="C9">
        <v>5</v>
      </c>
      <c r="D9" s="35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2">
        <f t="shared" si="4"/>
        <v>8.6436000000000082</v>
      </c>
      <c r="T9" s="42">
        <f t="shared" si="5"/>
        <v>97.416899999999984</v>
      </c>
      <c r="U9" s="42">
        <f t="shared" si="6"/>
        <v>12.335501611203327</v>
      </c>
      <c r="V9" s="42">
        <f t="shared" si="8"/>
        <v>37.4854525006579</v>
      </c>
      <c r="W9" s="42">
        <f t="shared" si="9"/>
        <v>57.625847329189426</v>
      </c>
      <c r="X9" s="42">
        <f t="shared" si="10"/>
        <v>98</v>
      </c>
      <c r="Y9" s="47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5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2">
        <f t="shared" si="4"/>
        <v>17.639999999999993</v>
      </c>
      <c r="T10" s="42">
        <f t="shared" si="5"/>
        <v>52.85289999999997</v>
      </c>
      <c r="U10" s="42">
        <f t="shared" si="6"/>
        <v>9.0175939141214325</v>
      </c>
      <c r="V10" s="42">
        <f t="shared" si="8"/>
        <v>54.300131373487723</v>
      </c>
      <c r="W10" s="42">
        <f t="shared" si="9"/>
        <v>75.286637029608826</v>
      </c>
      <c r="X10" s="42">
        <f t="shared" si="10"/>
        <v>84</v>
      </c>
      <c r="Y10" s="47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5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2">
        <f t="shared" si="4"/>
        <v>23.71690000000001</v>
      </c>
      <c r="T11" s="42">
        <f t="shared" si="5"/>
        <v>46.922499999999971</v>
      </c>
      <c r="U11" s="42">
        <f t="shared" si="6"/>
        <v>11.700384609063072</v>
      </c>
      <c r="V11" s="42">
        <f t="shared" si="8"/>
        <v>40.704134095403653</v>
      </c>
      <c r="W11" s="42">
        <f t="shared" si="9"/>
        <v>69.913296328234978</v>
      </c>
      <c r="X11" s="42">
        <f t="shared" si="10"/>
        <v>84</v>
      </c>
      <c r="Y11" s="47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5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2">
        <f t="shared" si="4"/>
        <v>11.971600000000006</v>
      </c>
      <c r="T12" s="42">
        <f t="shared" si="5"/>
        <v>9.922500000000003</v>
      </c>
      <c r="U12" s="42">
        <f t="shared" si="6"/>
        <v>7.1906675628901056</v>
      </c>
      <c r="V12" s="42">
        <f t="shared" si="8"/>
        <v>63.558731287910611</v>
      </c>
      <c r="W12" s="42">
        <f t="shared" si="9"/>
        <v>83.173307758139913</v>
      </c>
      <c r="X12" s="42">
        <f t="shared" si="10"/>
        <v>70</v>
      </c>
      <c r="Y12" s="47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5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2">
        <f t="shared" si="4"/>
        <v>37.088099999999997</v>
      </c>
      <c r="T13" s="42">
        <f t="shared" si="5"/>
        <v>136.65610000000004</v>
      </c>
      <c r="U13" s="42">
        <f t="shared" si="6"/>
        <v>13.431329048161992</v>
      </c>
      <c r="V13" s="42">
        <f t="shared" si="8"/>
        <v>31.931956703079866</v>
      </c>
      <c r="W13" s="42">
        <f t="shared" si="9"/>
        <v>74.593278975032689</v>
      </c>
      <c r="X13" s="42">
        <f t="shared" si="10"/>
        <v>160</v>
      </c>
      <c r="Y13" s="47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5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54</v>
      </c>
      <c r="Y14" s="47"/>
      <c r="AA14" s="6"/>
    </row>
    <row r="15" spans="1:27" ht="16">
      <c r="A15" t="s">
        <v>197</v>
      </c>
      <c r="B15" t="s">
        <v>198</v>
      </c>
      <c r="C15">
        <v>11</v>
      </c>
      <c r="D15" s="35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2">
        <f t="shared" si="4"/>
        <v>28.729599999999994</v>
      </c>
      <c r="T15" s="42">
        <f t="shared" si="5"/>
        <v>20.430400000000013</v>
      </c>
      <c r="U15" s="42">
        <f t="shared" si="6"/>
        <v>12.001149944901121</v>
      </c>
      <c r="V15" s="42">
        <f t="shared" si="8"/>
        <v>39.179898643451963</v>
      </c>
      <c r="W15" s="42">
        <f t="shared" si="9"/>
        <v>81.315758440674443</v>
      </c>
      <c r="X15" s="42">
        <f t="shared" si="10"/>
        <v>66</v>
      </c>
      <c r="Y15" s="47"/>
      <c r="AA15" s="6"/>
    </row>
    <row r="16" spans="1:27" ht="16">
      <c r="A16" t="s">
        <v>143</v>
      </c>
      <c r="C16">
        <v>12</v>
      </c>
      <c r="D16" s="35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70</v>
      </c>
      <c r="AA16" s="6"/>
    </row>
    <row r="17" spans="1:27" ht="16">
      <c r="A17" t="s">
        <v>143</v>
      </c>
      <c r="C17">
        <v>13</v>
      </c>
      <c r="D17" s="39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 t="e">
        <f t="shared" si="10"/>
        <v>#VALUE!</v>
      </c>
      <c r="AA17" s="6"/>
    </row>
    <row r="18" spans="1:27" ht="16">
      <c r="A18" t="s">
        <v>143</v>
      </c>
      <c r="C18">
        <v>14</v>
      </c>
      <c r="D18" s="39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 t="e">
        <f t="shared" si="10"/>
        <v>#VALUE!</v>
      </c>
      <c r="AA18" s="6"/>
    </row>
    <row r="19" spans="1:27" ht="16">
      <c r="A19" t="s">
        <v>143</v>
      </c>
      <c r="C19">
        <v>15</v>
      </c>
      <c r="D19" s="39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 t="e">
        <f t="shared" si="10"/>
        <v>#VALUE!</v>
      </c>
    </row>
    <row r="20" spans="1:27" ht="16">
      <c r="A20" t="s">
        <v>143</v>
      </c>
      <c r="C20">
        <v>16</v>
      </c>
      <c r="D20" s="39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s="39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 t="e">
        <f t="shared" si="10"/>
        <v>#VALUE!</v>
      </c>
    </row>
    <row r="25" spans="1:27" ht="16">
      <c r="A25" t="s">
        <v>143</v>
      </c>
      <c r="C25">
        <v>21</v>
      </c>
      <c r="D25" s="39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s="39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s="39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N1" zoomScale="170" workbookViewId="0">
      <selection activeCell="V5" sqref="V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199</v>
      </c>
      <c r="B4" t="s">
        <v>200</v>
      </c>
      <c r="C4">
        <v>0</v>
      </c>
      <c r="D4" s="35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2">
        <f>P4*P4</f>
        <v>44.889999999999993</v>
      </c>
      <c r="T4" s="42">
        <f>Q4*Q4</f>
        <v>0.73960000000000203</v>
      </c>
      <c r="U4" s="42">
        <f>SQRT(R4+S4+T4)</f>
        <v>7.2344799398436379</v>
      </c>
      <c r="Y4" s="46"/>
      <c r="AA4" s="6"/>
    </row>
    <row r="5" spans="1:27" ht="16">
      <c r="A5" t="s">
        <v>199</v>
      </c>
      <c r="B5" t="s">
        <v>200</v>
      </c>
      <c r="C5">
        <v>1</v>
      </c>
      <c r="D5" s="35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2">
        <f t="shared" ref="S5:S9" si="4">P5*P5</f>
        <v>86.304100000000048</v>
      </c>
      <c r="T5" s="42">
        <f t="shared" ref="T5:T9" si="5">Q5*Q5</f>
        <v>7.1823999999999986</v>
      </c>
      <c r="U5" s="42">
        <f t="shared" ref="U5:U9" si="6">SQRT(R5+S5+T5)</f>
        <v>12.261243819449962</v>
      </c>
      <c r="V5" s="42">
        <f>(1-U5/U$4)*100</f>
        <v>-69.483417210428684</v>
      </c>
      <c r="W5" s="42">
        <f>(F5*100+((100-F5)*V5))/100</f>
        <v>9.8551614518058059</v>
      </c>
      <c r="X5" s="42">
        <f>D5-D4</f>
        <v>40</v>
      </c>
      <c r="Y5" s="47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44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9" si="7">(1-U6/U$4)*100</f>
        <v>100</v>
      </c>
      <c r="W6" s="42">
        <f t="shared" ref="W6:W9" si="8">(F6*100+((100-F6)*V6))/100</f>
        <v>100</v>
      </c>
      <c r="X6" s="42" t="e">
        <f t="shared" ref="X6:X9" si="9">D6-D5</f>
        <v>#VALUE!</v>
      </c>
      <c r="Y6" s="47"/>
      <c r="AA6" s="6"/>
    </row>
    <row r="7" spans="1:27" ht="16">
      <c r="A7" t="s">
        <v>143</v>
      </c>
      <c r="C7">
        <v>3</v>
      </c>
      <c r="D7" s="44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Y7" s="46"/>
      <c r="AA7" s="6"/>
    </row>
    <row r="8" spans="1:27" ht="16">
      <c r="A8" t="s">
        <v>143</v>
      </c>
      <c r="C8">
        <v>4</v>
      </c>
      <c r="D8" s="44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Y8" s="46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L422"/>
  <sheetViews>
    <sheetView tabSelected="1" zoomScale="116" zoomScaleNormal="140" workbookViewId="0">
      <pane ySplit="1" topLeftCell="A390" activePane="bottomLeft" state="frozen"/>
      <selection pane="bottomLeft" activeCell="E402" sqref="E402"/>
    </sheetView>
  </sheetViews>
  <sheetFormatPr baseColWidth="10" defaultRowHeight="15"/>
  <cols>
    <col min="1" max="1" width="27.6640625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  <col min="6" max="6" width="32.83203125" bestFit="1" customWidth="1"/>
    <col min="7" max="7" width="23" customWidth="1"/>
    <col min="8" max="8" width="21.83203125" customWidth="1"/>
    <col min="9" max="9" width="22" customWidth="1"/>
    <col min="10" max="10" width="12.5" bestFit="1" customWidth="1"/>
    <col min="11" max="11" width="18" bestFit="1" customWidth="1"/>
    <col min="12" max="12" width="138.1640625" bestFit="1" customWidth="1"/>
  </cols>
  <sheetData>
    <row r="1" spans="1:12" ht="81" thickBot="1">
      <c r="A1" s="63" t="s">
        <v>1</v>
      </c>
      <c r="B1" s="64" t="s">
        <v>279</v>
      </c>
      <c r="C1" s="64" t="s">
        <v>339</v>
      </c>
      <c r="D1" s="64" t="s">
        <v>216</v>
      </c>
      <c r="E1" s="65" t="s">
        <v>338</v>
      </c>
      <c r="F1" s="60" t="s">
        <v>388</v>
      </c>
      <c r="G1" s="60" t="s">
        <v>385</v>
      </c>
      <c r="H1" s="60" t="s">
        <v>387</v>
      </c>
      <c r="I1" s="60" t="s">
        <v>386</v>
      </c>
      <c r="J1" s="58" t="s">
        <v>342</v>
      </c>
      <c r="K1" s="58" t="s">
        <v>379</v>
      </c>
      <c r="L1" s="58" t="s">
        <v>383</v>
      </c>
    </row>
    <row r="2" spans="1:12">
      <c r="A2" s="67" t="s">
        <v>280</v>
      </c>
      <c r="B2" s="68">
        <v>57</v>
      </c>
      <c r="C2" s="69">
        <v>10.4359415</v>
      </c>
      <c r="D2" s="70">
        <v>1</v>
      </c>
      <c r="E2" s="69">
        <v>10.43594</v>
      </c>
      <c r="F2" s="71">
        <v>-7.1476800000000003</v>
      </c>
      <c r="G2" s="72">
        <v>16.410640000000001</v>
      </c>
      <c r="H2" s="72">
        <v>-7.1476800000000003</v>
      </c>
      <c r="I2" s="72">
        <v>16.410640000000001</v>
      </c>
      <c r="J2" s="73" t="s">
        <v>341</v>
      </c>
      <c r="K2" s="73" t="s">
        <v>380</v>
      </c>
      <c r="L2" s="74" t="s">
        <v>343</v>
      </c>
    </row>
    <row r="3" spans="1:12">
      <c r="A3" s="75"/>
      <c r="B3" s="50">
        <v>958</v>
      </c>
      <c r="C3" s="76">
        <v>8.7253755500000008</v>
      </c>
      <c r="D3" s="57">
        <v>2</v>
      </c>
      <c r="E3" s="76">
        <v>-1.90988</v>
      </c>
      <c r="F3" s="77">
        <v>-5.1087499999999997</v>
      </c>
      <c r="G3" s="78">
        <v>13.161720000000001</v>
      </c>
      <c r="H3" s="78">
        <v>1.9029191999999999</v>
      </c>
      <c r="I3" s="78">
        <v>-3.8867600000000002</v>
      </c>
      <c r="J3" s="79"/>
      <c r="K3" s="79"/>
      <c r="L3" s="80"/>
    </row>
    <row r="4" spans="1:12">
      <c r="A4" s="81"/>
      <c r="B4" s="50">
        <v>70</v>
      </c>
      <c r="C4" s="76">
        <v>5.8480924200000004</v>
      </c>
      <c r="D4" s="56">
        <v>3</v>
      </c>
      <c r="E4" s="76">
        <v>-3.1523400000000001</v>
      </c>
      <c r="F4" s="78">
        <v>8.2892550000000007</v>
      </c>
      <c r="G4" s="78">
        <v>-2.66181</v>
      </c>
      <c r="H4" s="78">
        <v>12.746798999999999</v>
      </c>
      <c r="I4" s="78">
        <v>-18.221800000000002</v>
      </c>
      <c r="J4" s="79"/>
      <c r="K4" s="79"/>
      <c r="L4" s="80"/>
    </row>
    <row r="5" spans="1:12">
      <c r="A5" s="75"/>
      <c r="B5" s="50">
        <v>63</v>
      </c>
      <c r="C5" s="76">
        <v>30.519872700000001</v>
      </c>
      <c r="D5" s="57">
        <v>4</v>
      </c>
      <c r="E5" s="76">
        <v>26.204229999999999</v>
      </c>
      <c r="F5" s="78">
        <v>15.197089999999999</v>
      </c>
      <c r="G5" s="78">
        <v>18.0687</v>
      </c>
      <c r="H5" s="78">
        <v>7.5322025000000004</v>
      </c>
      <c r="I5" s="78">
        <v>20.193000000000001</v>
      </c>
      <c r="J5" s="79"/>
      <c r="K5" s="79"/>
      <c r="L5" s="80"/>
    </row>
    <row r="6" spans="1:12" ht="16" thickBot="1">
      <c r="A6" s="82"/>
      <c r="B6" s="83">
        <v>238</v>
      </c>
      <c r="C6" s="84">
        <v>29.8277839</v>
      </c>
      <c r="D6" s="85">
        <v>5</v>
      </c>
      <c r="E6" s="84">
        <v>-0.99609999999999999</v>
      </c>
      <c r="F6" s="86">
        <v>17.016439999999999</v>
      </c>
      <c r="G6" s="86">
        <v>15.438409999999999</v>
      </c>
      <c r="H6" s="86">
        <v>2.1453850999999999</v>
      </c>
      <c r="I6" s="86">
        <v>-3.2103600000000001</v>
      </c>
      <c r="J6" s="87"/>
      <c r="K6" s="87"/>
      <c r="L6" s="88"/>
    </row>
    <row r="7" spans="1:12">
      <c r="A7" s="121" t="s">
        <v>281</v>
      </c>
      <c r="B7" s="51">
        <v>217</v>
      </c>
      <c r="C7" s="76">
        <v>66.956580000000002</v>
      </c>
      <c r="D7" s="66">
        <v>1</v>
      </c>
      <c r="E7" s="76">
        <v>66.956580000000002</v>
      </c>
      <c r="F7" s="122">
        <v>55.102460000000001</v>
      </c>
      <c r="G7" s="76">
        <v>26.4026</v>
      </c>
      <c r="H7" s="76">
        <v>55.102460000000001</v>
      </c>
      <c r="I7" s="76">
        <v>26.4026</v>
      </c>
      <c r="J7" s="79" t="s">
        <v>341</v>
      </c>
      <c r="K7" s="79" t="s">
        <v>380</v>
      </c>
      <c r="L7" s="80" t="s">
        <v>344</v>
      </c>
    </row>
    <row r="8" spans="1:12">
      <c r="A8" s="81"/>
      <c r="B8" s="53">
        <v>42</v>
      </c>
      <c r="C8" s="76">
        <v>73.874129999999994</v>
      </c>
      <c r="D8" s="56">
        <v>2</v>
      </c>
      <c r="E8" s="76">
        <v>20.934719999999999</v>
      </c>
      <c r="F8" s="76">
        <v>68.751930000000002</v>
      </c>
      <c r="G8" s="76">
        <v>16.392050000000001</v>
      </c>
      <c r="H8" s="76">
        <v>30.40137</v>
      </c>
      <c r="I8" s="76">
        <v>-13.601800000000001</v>
      </c>
      <c r="J8" s="79"/>
      <c r="K8" s="79"/>
      <c r="L8" s="80"/>
    </row>
    <row r="9" spans="1:12">
      <c r="A9" s="81"/>
      <c r="B9" s="53">
        <v>21</v>
      </c>
      <c r="C9" s="76">
        <v>81.844740000000002</v>
      </c>
      <c r="D9" s="56">
        <v>4</v>
      </c>
      <c r="E9" s="76" t="s">
        <v>389</v>
      </c>
      <c r="F9" s="76">
        <v>61.082039999999999</v>
      </c>
      <c r="G9" s="76">
        <v>53.349930000000001</v>
      </c>
      <c r="H9" s="76" t="s">
        <v>389</v>
      </c>
      <c r="I9" s="76" t="s">
        <v>389</v>
      </c>
      <c r="J9" s="79"/>
      <c r="K9" s="79"/>
      <c r="L9" s="80"/>
    </row>
    <row r="10" spans="1:12">
      <c r="A10" s="81"/>
      <c r="B10" s="51">
        <v>26</v>
      </c>
      <c r="C10" s="76">
        <v>71.032640000000001</v>
      </c>
      <c r="D10" s="56">
        <v>5</v>
      </c>
      <c r="E10" s="76">
        <v>-59.553600000000003</v>
      </c>
      <c r="F10" s="76">
        <v>49.996650000000002</v>
      </c>
      <c r="G10" s="76">
        <v>42.069159999999997</v>
      </c>
      <c r="H10" s="76">
        <v>-28.484000000000002</v>
      </c>
      <c r="I10" s="123">
        <v>-24.181699999999999</v>
      </c>
      <c r="J10" s="79"/>
      <c r="K10" s="79"/>
      <c r="L10" s="80"/>
    </row>
    <row r="11" spans="1:12" ht="16" thickBot="1">
      <c r="A11" s="124"/>
      <c r="B11" s="89">
        <v>294</v>
      </c>
      <c r="C11" s="76">
        <v>93.242699999999999</v>
      </c>
      <c r="D11" s="90">
        <v>6</v>
      </c>
      <c r="E11" s="76">
        <v>76.672719999999998</v>
      </c>
      <c r="F11" s="76">
        <v>88.149630000000002</v>
      </c>
      <c r="G11" s="76">
        <v>42.978149999999999</v>
      </c>
      <c r="H11" s="76">
        <v>76.30086</v>
      </c>
      <c r="I11" s="123">
        <v>1.569107</v>
      </c>
      <c r="J11" s="79"/>
      <c r="K11" s="79"/>
      <c r="L11" s="80"/>
    </row>
    <row r="12" spans="1:12">
      <c r="A12" s="92" t="s">
        <v>282</v>
      </c>
      <c r="B12" s="93">
        <v>31</v>
      </c>
      <c r="C12" s="69">
        <v>3.6991100000000001</v>
      </c>
      <c r="D12" s="70">
        <v>2</v>
      </c>
      <c r="E12" s="69" t="s">
        <v>389</v>
      </c>
      <c r="F12" s="69">
        <v>22.301030000000001</v>
      </c>
      <c r="G12" s="69">
        <v>-23.940999999999999</v>
      </c>
      <c r="H12" s="69" t="s">
        <v>389</v>
      </c>
      <c r="I12" s="69" t="s">
        <v>389</v>
      </c>
      <c r="J12" s="73"/>
      <c r="K12" s="73" t="s">
        <v>382</v>
      </c>
      <c r="L12" s="74" t="s">
        <v>345</v>
      </c>
    </row>
    <row r="13" spans="1:12">
      <c r="A13" s="75"/>
      <c r="B13" s="50">
        <v>35</v>
      </c>
      <c r="C13" s="76">
        <v>-13.664</v>
      </c>
      <c r="D13" s="57">
        <v>3</v>
      </c>
      <c r="E13" s="76">
        <v>-18.030100000000001</v>
      </c>
      <c r="F13" s="76">
        <v>29.06118</v>
      </c>
      <c r="G13" s="76">
        <v>-60.228299999999997</v>
      </c>
      <c r="H13" s="76">
        <v>8.7004350000000006</v>
      </c>
      <c r="I13" s="76">
        <v>-29.277799999999999</v>
      </c>
      <c r="J13" s="79"/>
      <c r="K13" s="79"/>
      <c r="L13" s="80"/>
    </row>
    <row r="14" spans="1:12">
      <c r="A14" s="81"/>
      <c r="B14" s="50">
        <v>35</v>
      </c>
      <c r="C14" s="76">
        <v>18.55294</v>
      </c>
      <c r="D14" s="56">
        <v>4</v>
      </c>
      <c r="E14" s="76">
        <v>28.34403</v>
      </c>
      <c r="F14" s="76">
        <v>29.572240000000001</v>
      </c>
      <c r="G14" s="76">
        <v>-15.6463</v>
      </c>
      <c r="H14" s="76">
        <v>0.72041999999999995</v>
      </c>
      <c r="I14" s="76">
        <v>27.824059999999999</v>
      </c>
      <c r="J14" s="79"/>
      <c r="K14" s="79"/>
      <c r="L14" s="80"/>
    </row>
    <row r="15" spans="1:12">
      <c r="A15" s="75"/>
      <c r="B15" s="50">
        <v>101</v>
      </c>
      <c r="C15" s="76">
        <v>4.934507</v>
      </c>
      <c r="D15" s="57">
        <v>5</v>
      </c>
      <c r="E15" s="76">
        <v>-16.720600000000001</v>
      </c>
      <c r="F15" s="76">
        <v>22.75207</v>
      </c>
      <c r="G15" s="76">
        <v>-23.0654</v>
      </c>
      <c r="H15" s="76">
        <v>-9.6839200000000005</v>
      </c>
      <c r="I15" s="76">
        <v>-6.4154099999999996</v>
      </c>
      <c r="J15" s="79"/>
      <c r="K15" s="79"/>
      <c r="L15" s="80"/>
    </row>
    <row r="16" spans="1:12">
      <c r="A16" s="81"/>
      <c r="B16" s="50">
        <v>50</v>
      </c>
      <c r="C16" s="76">
        <v>-39.676200000000001</v>
      </c>
      <c r="D16" s="56">
        <v>6</v>
      </c>
      <c r="E16" s="76">
        <v>-46.926299999999998</v>
      </c>
      <c r="F16" s="76">
        <v>27.643799999999999</v>
      </c>
      <c r="G16" s="76">
        <v>-93.039699999999996</v>
      </c>
      <c r="H16" s="76">
        <v>6.3325009999999997</v>
      </c>
      <c r="I16" s="76">
        <v>-56.859400000000001</v>
      </c>
      <c r="J16" s="79"/>
      <c r="K16" s="79"/>
      <c r="L16" s="80"/>
    </row>
    <row r="17" spans="1:12" ht="16" thickBot="1">
      <c r="A17" s="95"/>
      <c r="B17" s="83">
        <v>28</v>
      </c>
      <c r="C17" s="84">
        <v>-21.847000000000001</v>
      </c>
      <c r="D17" s="96">
        <v>7</v>
      </c>
      <c r="E17" s="84">
        <v>12.76469</v>
      </c>
      <c r="F17" s="84">
        <v>30.290019999999998</v>
      </c>
      <c r="G17" s="84">
        <v>-74.791300000000007</v>
      </c>
      <c r="H17" s="84">
        <v>3.657219</v>
      </c>
      <c r="I17" s="84">
        <v>9.4531969999999994</v>
      </c>
      <c r="J17" s="87"/>
      <c r="K17" s="87"/>
      <c r="L17" s="88"/>
    </row>
    <row r="18" spans="1:12">
      <c r="A18" s="125" t="s">
        <v>283</v>
      </c>
      <c r="B18" s="91">
        <v>38</v>
      </c>
      <c r="C18" s="76">
        <v>-2.3345500000000001</v>
      </c>
      <c r="D18" s="94">
        <v>1</v>
      </c>
      <c r="E18" s="76">
        <v>-2.3345500000000001</v>
      </c>
      <c r="F18" s="76">
        <v>1.734577</v>
      </c>
      <c r="G18" s="76">
        <v>-4.1409599999999998</v>
      </c>
      <c r="H18" s="76">
        <v>1.734577</v>
      </c>
      <c r="I18" s="76">
        <v>-4.1409599999999998</v>
      </c>
      <c r="J18" s="79"/>
      <c r="K18" s="79" t="s">
        <v>382</v>
      </c>
      <c r="L18" s="80" t="s">
        <v>345</v>
      </c>
    </row>
    <row r="19" spans="1:12">
      <c r="A19" s="75"/>
      <c r="B19" s="50">
        <v>28</v>
      </c>
      <c r="C19" s="76">
        <v>19.86741</v>
      </c>
      <c r="D19" s="57">
        <v>2</v>
      </c>
      <c r="E19" s="76">
        <v>21.69547</v>
      </c>
      <c r="F19" s="76">
        <v>3.9977100000000001</v>
      </c>
      <c r="G19" s="76">
        <v>16.530550000000002</v>
      </c>
      <c r="H19" s="76">
        <v>2.3030819999999999</v>
      </c>
      <c r="I19" s="76">
        <v>19.849540000000001</v>
      </c>
      <c r="J19" s="79"/>
      <c r="K19" s="79"/>
      <c r="L19" s="80"/>
    </row>
    <row r="20" spans="1:12">
      <c r="A20" s="81"/>
      <c r="B20" s="50">
        <v>56</v>
      </c>
      <c r="C20" s="76">
        <v>-16.518699999999999</v>
      </c>
      <c r="D20" s="56">
        <v>3</v>
      </c>
      <c r="E20" s="76">
        <v>-45.407299999999999</v>
      </c>
      <c r="F20" s="76">
        <v>-2.1922929999999998</v>
      </c>
      <c r="G20" s="76">
        <v>-14.019</v>
      </c>
      <c r="H20" s="76">
        <v>-6.4477700000000002</v>
      </c>
      <c r="I20" s="76">
        <v>-36.599699999999999</v>
      </c>
      <c r="J20" s="79"/>
      <c r="K20" s="79"/>
      <c r="L20" s="80"/>
    </row>
    <row r="21" spans="1:12" ht="16" thickBot="1">
      <c r="A21" s="126"/>
      <c r="B21" s="97">
        <v>42</v>
      </c>
      <c r="C21" s="76">
        <v>-46.016500000000001</v>
      </c>
      <c r="D21" s="98">
        <v>4</v>
      </c>
      <c r="E21" s="76">
        <v>-25.315999999999999</v>
      </c>
      <c r="F21" s="76">
        <v>-4.1648350000000001</v>
      </c>
      <c r="G21" s="76">
        <v>-40.1783</v>
      </c>
      <c r="H21" s="76">
        <v>-1.9302299999999999</v>
      </c>
      <c r="I21" s="76">
        <v>-22.942900000000002</v>
      </c>
      <c r="J21" s="79"/>
      <c r="K21" s="79"/>
      <c r="L21" s="80"/>
    </row>
    <row r="22" spans="1:12">
      <c r="A22" s="67" t="s">
        <v>284</v>
      </c>
      <c r="B22" s="68">
        <v>38</v>
      </c>
      <c r="C22" s="69">
        <v>21.306450000000002</v>
      </c>
      <c r="D22" s="70">
        <v>1</v>
      </c>
      <c r="E22" s="69">
        <v>21.306450000000002</v>
      </c>
      <c r="F22" s="69">
        <v>9.5701160000000005</v>
      </c>
      <c r="G22" s="69">
        <v>12.97838</v>
      </c>
      <c r="H22" s="69">
        <v>9.5701160000000005</v>
      </c>
      <c r="I22" s="69">
        <v>12.97838</v>
      </c>
      <c r="J22" s="73"/>
      <c r="K22" s="73" t="s">
        <v>382</v>
      </c>
      <c r="L22" s="74" t="s">
        <v>345</v>
      </c>
    </row>
    <row r="23" spans="1:12">
      <c r="A23" s="75"/>
      <c r="B23" s="50">
        <v>28</v>
      </c>
      <c r="C23" s="76">
        <v>56.567909999999998</v>
      </c>
      <c r="D23" s="57">
        <v>2</v>
      </c>
      <c r="E23" s="76">
        <v>44.808570000000003</v>
      </c>
      <c r="F23" s="76">
        <v>39.003749999999997</v>
      </c>
      <c r="G23" s="76">
        <v>28.795470000000002</v>
      </c>
      <c r="H23" s="76">
        <v>32.548560000000002</v>
      </c>
      <c r="I23" s="76">
        <v>18.17605</v>
      </c>
      <c r="J23" s="79"/>
      <c r="K23" s="79"/>
      <c r="L23" s="80"/>
    </row>
    <row r="24" spans="1:12" ht="16" thickBot="1">
      <c r="A24" s="82"/>
      <c r="B24" s="83">
        <v>56</v>
      </c>
      <c r="C24" s="84">
        <v>39.999949999999998</v>
      </c>
      <c r="D24" s="85">
        <v>3</v>
      </c>
      <c r="E24" s="84">
        <v>-38.146799999999999</v>
      </c>
      <c r="F24" s="84">
        <v>42.207799999999999</v>
      </c>
      <c r="G24" s="84">
        <v>-3.8203399999999998</v>
      </c>
      <c r="H24" s="84">
        <v>5.2528779999999999</v>
      </c>
      <c r="I24" s="84">
        <v>-45.805799999999998</v>
      </c>
      <c r="J24" s="87"/>
      <c r="K24" s="87"/>
      <c r="L24" s="88"/>
    </row>
    <row r="25" spans="1:12">
      <c r="A25" s="121"/>
      <c r="B25" s="91">
        <v>42</v>
      </c>
      <c r="C25" s="76">
        <v>30.77758</v>
      </c>
      <c r="D25" s="66">
        <v>4</v>
      </c>
      <c r="E25" s="76">
        <v>-15.3706</v>
      </c>
      <c r="F25" s="76">
        <v>43.585799999999999</v>
      </c>
      <c r="G25" s="76">
        <v>-22.703900000000001</v>
      </c>
      <c r="H25" s="76">
        <v>2.3843999999999999</v>
      </c>
      <c r="I25" s="76">
        <v>-18.188700000000001</v>
      </c>
      <c r="J25" s="79"/>
      <c r="K25" s="79"/>
      <c r="L25" s="80"/>
    </row>
    <row r="26" spans="1:12">
      <c r="A26" s="81" t="s">
        <v>285</v>
      </c>
      <c r="B26" s="50">
        <v>63</v>
      </c>
      <c r="C26" s="76">
        <v>18.024550000000001</v>
      </c>
      <c r="D26" s="56">
        <v>1</v>
      </c>
      <c r="E26" s="76">
        <v>18.024550000000001</v>
      </c>
      <c r="F26" s="76">
        <v>5.8677590000000004</v>
      </c>
      <c r="G26" s="76">
        <v>12.9146</v>
      </c>
      <c r="H26" s="76">
        <v>5.8677599999999996</v>
      </c>
      <c r="I26" s="76">
        <v>12.914580000000001</v>
      </c>
      <c r="J26" s="79"/>
      <c r="K26" s="79" t="s">
        <v>380</v>
      </c>
      <c r="L26" s="80" t="s">
        <v>346</v>
      </c>
    </row>
    <row r="27" spans="1:12">
      <c r="A27" s="75"/>
      <c r="B27" s="50">
        <v>28</v>
      </c>
      <c r="C27" s="76">
        <v>44.07479</v>
      </c>
      <c r="D27" s="57">
        <v>2</v>
      </c>
      <c r="E27" s="76">
        <v>31.778099999999998</v>
      </c>
      <c r="F27" s="76">
        <v>5.6485609999999999</v>
      </c>
      <c r="G27" s="76">
        <v>40.726700000000001</v>
      </c>
      <c r="H27" s="76">
        <v>-0.23286000000000001</v>
      </c>
      <c r="I27" s="76">
        <v>31.936589999999999</v>
      </c>
      <c r="J27" s="79"/>
      <c r="K27" s="79"/>
      <c r="L27" s="80"/>
    </row>
    <row r="28" spans="1:12">
      <c r="A28" s="81"/>
      <c r="B28" s="50">
        <v>42</v>
      </c>
      <c r="C28" s="76">
        <v>42.922510000000003</v>
      </c>
      <c r="D28" s="56">
        <v>3</v>
      </c>
      <c r="E28" s="76">
        <v>-2.0603899999999999</v>
      </c>
      <c r="F28" s="76">
        <v>8.9341200000000001</v>
      </c>
      <c r="G28" s="76">
        <v>37.322899999999997</v>
      </c>
      <c r="H28" s="76">
        <v>3.4822600000000001</v>
      </c>
      <c r="I28" s="76">
        <v>-5.7426199999999996</v>
      </c>
      <c r="J28" s="79"/>
      <c r="K28" s="79"/>
      <c r="L28" s="80"/>
    </row>
    <row r="29" spans="1:12">
      <c r="A29" s="75"/>
      <c r="B29" s="50">
        <v>29</v>
      </c>
      <c r="C29" s="76">
        <v>51.770690000000002</v>
      </c>
      <c r="D29" s="57">
        <v>4</v>
      </c>
      <c r="E29" s="76">
        <v>15.502039999999999</v>
      </c>
      <c r="F29" s="76">
        <v>11.09117</v>
      </c>
      <c r="G29" s="76">
        <v>45.754199999999997</v>
      </c>
      <c r="H29" s="76">
        <v>2.3686699999999998</v>
      </c>
      <c r="I29" s="76">
        <v>13.45201</v>
      </c>
      <c r="J29" s="79"/>
      <c r="K29" s="79"/>
      <c r="L29" s="80"/>
    </row>
    <row r="30" spans="1:12">
      <c r="A30" s="81"/>
      <c r="B30" s="50">
        <v>28</v>
      </c>
      <c r="C30" s="76">
        <v>68.533810000000003</v>
      </c>
      <c r="D30" s="56">
        <v>5</v>
      </c>
      <c r="E30" s="76">
        <v>34.75712</v>
      </c>
      <c r="F30" s="76">
        <v>14.18764</v>
      </c>
      <c r="G30" s="76">
        <v>63.331400000000002</v>
      </c>
      <c r="H30" s="76">
        <v>3.4827499999999998</v>
      </c>
      <c r="I30" s="76">
        <v>32.402880000000003</v>
      </c>
      <c r="J30" s="79"/>
      <c r="K30" s="79"/>
      <c r="L30" s="80"/>
    </row>
    <row r="31" spans="1:12">
      <c r="A31" s="75"/>
      <c r="B31" s="50">
        <v>28</v>
      </c>
      <c r="C31" s="76">
        <v>55.188200000000002</v>
      </c>
      <c r="D31" s="57">
        <v>6</v>
      </c>
      <c r="E31" s="76">
        <v>-42.412500000000001</v>
      </c>
      <c r="F31" s="76">
        <v>25.47814</v>
      </c>
      <c r="G31" s="76">
        <v>39.867600000000003</v>
      </c>
      <c r="H31" s="76">
        <v>13.1572</v>
      </c>
      <c r="I31" s="76">
        <v>-63.988900000000001</v>
      </c>
      <c r="J31" s="79"/>
      <c r="K31" s="79"/>
      <c r="L31" s="80"/>
    </row>
    <row r="32" spans="1:12">
      <c r="A32" s="81"/>
      <c r="B32" s="50">
        <v>168</v>
      </c>
      <c r="C32" s="76">
        <v>68.720119999999994</v>
      </c>
      <c r="D32" s="56">
        <v>7</v>
      </c>
      <c r="E32" s="76">
        <v>30.197220000000002</v>
      </c>
      <c r="F32" s="76">
        <v>28.702279999999998</v>
      </c>
      <c r="G32" s="76">
        <v>56.127800000000001</v>
      </c>
      <c r="H32" s="76">
        <v>4.3264300000000002</v>
      </c>
      <c r="I32" s="76">
        <v>27.040679999999998</v>
      </c>
      <c r="J32" s="79"/>
      <c r="K32" s="79"/>
      <c r="L32" s="80"/>
    </row>
    <row r="33" spans="1:12">
      <c r="A33" s="75"/>
      <c r="B33" s="50">
        <v>35</v>
      </c>
      <c r="C33" s="76">
        <v>72.619060000000005</v>
      </c>
      <c r="D33" s="57">
        <v>8</v>
      </c>
      <c r="E33" s="76">
        <v>12.46471</v>
      </c>
      <c r="F33" s="76">
        <v>30.758759999999999</v>
      </c>
      <c r="G33" s="76">
        <v>60.4557</v>
      </c>
      <c r="H33" s="76">
        <v>2.88436</v>
      </c>
      <c r="I33" s="76">
        <v>9.8648860000000003</v>
      </c>
      <c r="J33" s="79"/>
      <c r="K33" s="79"/>
      <c r="L33" s="80"/>
    </row>
    <row r="34" spans="1:12">
      <c r="A34" s="81"/>
      <c r="B34" s="50">
        <v>70</v>
      </c>
      <c r="C34" s="76">
        <v>80.401229999999998</v>
      </c>
      <c r="D34" s="56">
        <v>9</v>
      </c>
      <c r="E34" s="76">
        <v>28.421849999999999</v>
      </c>
      <c r="F34" s="76">
        <v>36.144159999999999</v>
      </c>
      <c r="G34" s="76">
        <v>69.3078</v>
      </c>
      <c r="H34" s="76">
        <v>7.7777399999999997</v>
      </c>
      <c r="I34" s="76">
        <v>22.385179999999998</v>
      </c>
      <c r="J34" s="79"/>
      <c r="K34" s="79"/>
      <c r="L34" s="80"/>
    </row>
    <row r="35" spans="1:12">
      <c r="A35" s="75"/>
      <c r="B35" s="50">
        <v>35</v>
      </c>
      <c r="C35" s="76">
        <v>80.79419</v>
      </c>
      <c r="D35" s="57">
        <v>10</v>
      </c>
      <c r="E35" s="76">
        <v>2.00502</v>
      </c>
      <c r="F35" s="76">
        <v>38.816690000000001</v>
      </c>
      <c r="G35" s="76">
        <v>68.609399999999994</v>
      </c>
      <c r="H35" s="76">
        <v>4.1852499999999999</v>
      </c>
      <c r="I35" s="76">
        <v>-2.2754699999999999</v>
      </c>
      <c r="J35" s="79"/>
      <c r="K35" s="79"/>
      <c r="L35" s="80"/>
    </row>
    <row r="36" spans="1:12">
      <c r="A36" s="81"/>
      <c r="B36" s="54">
        <v>44</v>
      </c>
      <c r="C36" s="76">
        <v>82.977239999999995</v>
      </c>
      <c r="D36" s="56">
        <v>11</v>
      </c>
      <c r="E36" s="76">
        <v>11.36661</v>
      </c>
      <c r="F36" s="76">
        <v>41.569369999999999</v>
      </c>
      <c r="G36" s="76">
        <v>70.866699999999994</v>
      </c>
      <c r="H36" s="76">
        <v>4.4990699999999997</v>
      </c>
      <c r="I36" s="76">
        <v>7.1910720000000001</v>
      </c>
      <c r="J36" s="79"/>
      <c r="K36" s="79"/>
      <c r="L36" s="80"/>
    </row>
    <row r="37" spans="1:12">
      <c r="A37" s="75"/>
      <c r="B37" s="54">
        <v>35</v>
      </c>
      <c r="C37" s="76">
        <v>79.341859999999997</v>
      </c>
      <c r="D37" s="57">
        <v>12</v>
      </c>
      <c r="E37" s="76">
        <v>-21.356000000000002</v>
      </c>
      <c r="F37" s="76">
        <v>39.595329999999997</v>
      </c>
      <c r="G37" s="76">
        <v>65.800399999999996</v>
      </c>
      <c r="H37" s="76">
        <v>-3.3784399999999999</v>
      </c>
      <c r="I37" s="76">
        <v>-17.39</v>
      </c>
      <c r="J37" s="79"/>
      <c r="K37" s="79"/>
      <c r="L37" s="80"/>
    </row>
    <row r="38" spans="1:12" ht="16" thickBot="1">
      <c r="A38" s="124"/>
      <c r="B38" s="99">
        <v>182</v>
      </c>
      <c r="C38" s="76">
        <v>78.417439999999999</v>
      </c>
      <c r="D38" s="90">
        <v>13</v>
      </c>
      <c r="E38" s="76">
        <v>-4.47485</v>
      </c>
      <c r="F38" s="76">
        <v>48.13411</v>
      </c>
      <c r="G38" s="76">
        <v>58.387799999999999</v>
      </c>
      <c r="H38" s="76">
        <v>14.135999999999999</v>
      </c>
      <c r="I38" s="76">
        <v>-21.674700000000001</v>
      </c>
      <c r="J38" s="79"/>
      <c r="K38" s="79"/>
      <c r="L38" s="80"/>
    </row>
    <row r="39" spans="1:12">
      <c r="A39" s="92" t="s">
        <v>286</v>
      </c>
      <c r="B39" s="69">
        <v>28</v>
      </c>
      <c r="C39" s="69">
        <v>-8.8757199999999994</v>
      </c>
      <c r="D39" s="100">
        <v>2</v>
      </c>
      <c r="E39" s="69">
        <v>-8.8757199999999994</v>
      </c>
      <c r="F39" s="69">
        <v>-0.64470000000000005</v>
      </c>
      <c r="G39" s="69">
        <v>-8.1782900000000005</v>
      </c>
      <c r="H39" s="69">
        <v>0.64470000000000005</v>
      </c>
      <c r="I39" s="69">
        <v>-8.1782900000000005</v>
      </c>
      <c r="J39" s="73"/>
      <c r="K39" s="73" t="s">
        <v>380</v>
      </c>
      <c r="L39" s="74" t="s">
        <v>347</v>
      </c>
    </row>
    <row r="40" spans="1:12">
      <c r="A40" s="75"/>
      <c r="B40" s="76">
        <v>32</v>
      </c>
      <c r="C40" s="76">
        <v>39.764539999999997</v>
      </c>
      <c r="D40" s="57">
        <v>4</v>
      </c>
      <c r="E40" s="76" t="s">
        <v>389</v>
      </c>
      <c r="F40" s="76">
        <v>1.528176</v>
      </c>
      <c r="G40" s="76">
        <v>38.829749999999997</v>
      </c>
      <c r="H40" s="76" t="s">
        <v>389</v>
      </c>
      <c r="I40" s="76" t="s">
        <v>389</v>
      </c>
      <c r="J40" s="79"/>
      <c r="K40" s="79"/>
      <c r="L40" s="80"/>
    </row>
    <row r="41" spans="1:12">
      <c r="A41" s="81"/>
      <c r="B41" s="76">
        <v>52</v>
      </c>
      <c r="C41" s="76">
        <v>40.5383</v>
      </c>
      <c r="D41" s="56">
        <v>5</v>
      </c>
      <c r="E41" s="76">
        <v>1.2845660000000001</v>
      </c>
      <c r="F41" s="76">
        <v>1.289398</v>
      </c>
      <c r="G41" s="76">
        <v>39.761589999999998</v>
      </c>
      <c r="H41" s="76">
        <v>-0.24248</v>
      </c>
      <c r="I41" s="76">
        <v>1.523355</v>
      </c>
      <c r="J41" s="79"/>
      <c r="K41" s="79"/>
      <c r="L41" s="80"/>
    </row>
    <row r="42" spans="1:12">
      <c r="A42" s="75"/>
      <c r="B42" s="76">
        <v>57</v>
      </c>
      <c r="C42" s="76">
        <v>37.928089999999997</v>
      </c>
      <c r="D42" s="57">
        <v>6</v>
      </c>
      <c r="E42" s="76">
        <v>-4.3897399999999998</v>
      </c>
      <c r="F42" s="76">
        <v>6.972302</v>
      </c>
      <c r="G42" s="76">
        <v>33.275880000000001</v>
      </c>
      <c r="H42" s="76">
        <v>5.757136</v>
      </c>
      <c r="I42" s="76">
        <v>-10.7667</v>
      </c>
      <c r="J42" s="79"/>
      <c r="K42" s="79"/>
      <c r="L42" s="80"/>
    </row>
    <row r="43" spans="1:12">
      <c r="A43" s="81"/>
      <c r="B43" s="76">
        <v>73</v>
      </c>
      <c r="C43" s="76">
        <v>36.484850000000002</v>
      </c>
      <c r="D43" s="56">
        <v>7</v>
      </c>
      <c r="E43" s="76">
        <v>-2.32511</v>
      </c>
      <c r="F43" s="76">
        <v>12.12989</v>
      </c>
      <c r="G43" s="76">
        <v>27.716989999999999</v>
      </c>
      <c r="H43" s="76">
        <v>5.5441479999999999</v>
      </c>
      <c r="I43" s="76">
        <v>-8.3311499999999992</v>
      </c>
      <c r="J43" s="79"/>
      <c r="K43" s="79"/>
      <c r="L43" s="80"/>
    </row>
    <row r="44" spans="1:12">
      <c r="A44" s="75"/>
      <c r="B44" s="76">
        <v>42</v>
      </c>
      <c r="C44" s="76">
        <v>33.877699999999997</v>
      </c>
      <c r="D44" s="57">
        <v>8</v>
      </c>
      <c r="E44" s="76">
        <v>-4.1047700000000003</v>
      </c>
      <c r="F44" s="76">
        <v>8.9923590000000004</v>
      </c>
      <c r="G44" s="76">
        <v>27.34423</v>
      </c>
      <c r="H44" s="76">
        <v>-3.5706500000000001</v>
      </c>
      <c r="I44" s="76">
        <v>-0.51570000000000005</v>
      </c>
      <c r="J44" s="79"/>
      <c r="K44" s="79"/>
      <c r="L44" s="80"/>
    </row>
    <row r="45" spans="1:12">
      <c r="A45" s="81"/>
      <c r="B45" s="76">
        <v>112</v>
      </c>
      <c r="C45" s="76">
        <v>37.179850000000002</v>
      </c>
      <c r="D45" s="56">
        <v>9</v>
      </c>
      <c r="E45" s="76">
        <v>4.9940110000000004</v>
      </c>
      <c r="F45" s="76">
        <v>11.719200000000001</v>
      </c>
      <c r="G45" s="76">
        <v>28.840530000000001</v>
      </c>
      <c r="H45" s="76">
        <v>2.9962740000000001</v>
      </c>
      <c r="I45" s="76">
        <v>2.0594429999999999</v>
      </c>
      <c r="J45" s="79"/>
      <c r="K45" s="79"/>
      <c r="L45" s="80"/>
    </row>
    <row r="46" spans="1:12">
      <c r="A46" s="75"/>
      <c r="B46" s="76">
        <v>42</v>
      </c>
      <c r="C46" s="76">
        <v>37.543430000000001</v>
      </c>
      <c r="D46" s="57">
        <v>10</v>
      </c>
      <c r="E46" s="76">
        <v>0.57875799999999999</v>
      </c>
      <c r="F46" s="76">
        <v>9.9522449999999996</v>
      </c>
      <c r="G46" s="76">
        <v>30.640609999999999</v>
      </c>
      <c r="H46" s="76">
        <v>-2.0015100000000001</v>
      </c>
      <c r="I46" s="76">
        <v>2.5296409999999998</v>
      </c>
      <c r="J46" s="79"/>
      <c r="K46" s="79"/>
      <c r="L46" s="80"/>
    </row>
    <row r="47" spans="1:12">
      <c r="A47" s="81"/>
      <c r="B47" s="76">
        <v>32</v>
      </c>
      <c r="C47" s="76">
        <v>43.968249999999998</v>
      </c>
      <c r="D47" s="56">
        <v>11</v>
      </c>
      <c r="E47" s="76">
        <v>10.286860000000001</v>
      </c>
      <c r="F47" s="76">
        <v>16.857690000000002</v>
      </c>
      <c r="G47" s="76">
        <v>32.607419999999998</v>
      </c>
      <c r="H47" s="76">
        <v>7.668647</v>
      </c>
      <c r="I47" s="76">
        <v>2.8356680000000001</v>
      </c>
      <c r="J47" s="79"/>
      <c r="K47" s="79"/>
      <c r="L47" s="80"/>
    </row>
    <row r="48" spans="1:12">
      <c r="A48" s="75"/>
      <c r="B48" s="76">
        <v>53</v>
      </c>
      <c r="C48" s="76">
        <v>48.301929999999999</v>
      </c>
      <c r="D48" s="57">
        <v>12</v>
      </c>
      <c r="E48" s="76">
        <v>7.7343270000000004</v>
      </c>
      <c r="F48" s="76">
        <v>13.896850000000001</v>
      </c>
      <c r="G48" s="76">
        <v>39.957979999999999</v>
      </c>
      <c r="H48" s="76">
        <v>-3.5611700000000002</v>
      </c>
      <c r="I48" s="76">
        <v>10.907080000000001</v>
      </c>
      <c r="J48" s="79"/>
      <c r="K48" s="79"/>
      <c r="L48" s="80"/>
    </row>
    <row r="49" spans="1:12">
      <c r="A49" s="81"/>
      <c r="B49" s="76">
        <v>35</v>
      </c>
      <c r="C49" s="76">
        <v>40.497450000000001</v>
      </c>
      <c r="D49" s="56">
        <v>13</v>
      </c>
      <c r="E49" s="76">
        <v>-15.096299999999999</v>
      </c>
      <c r="F49" s="76">
        <v>15.47278</v>
      </c>
      <c r="G49" s="76">
        <v>29.605450000000001</v>
      </c>
      <c r="H49" s="76">
        <v>1.8302830000000001</v>
      </c>
      <c r="I49" s="76">
        <v>-17.242100000000001</v>
      </c>
      <c r="J49" s="79"/>
      <c r="K49" s="79"/>
      <c r="L49" s="80"/>
    </row>
    <row r="50" spans="1:12">
      <c r="A50" s="75"/>
      <c r="B50" s="76">
        <v>48</v>
      </c>
      <c r="C50" s="76">
        <v>61.36459</v>
      </c>
      <c r="D50" s="57">
        <v>14</v>
      </c>
      <c r="E50" s="76">
        <v>35.069319999999998</v>
      </c>
      <c r="F50" s="76">
        <v>9.5033429999999992</v>
      </c>
      <c r="G50" s="76">
        <v>57.307360000000003</v>
      </c>
      <c r="H50" s="76">
        <v>-7.0621499999999999</v>
      </c>
      <c r="I50" s="76">
        <v>39.352339999999998</v>
      </c>
      <c r="J50" s="79"/>
      <c r="K50" s="79"/>
      <c r="L50" s="80"/>
    </row>
    <row r="51" spans="1:12" ht="96">
      <c r="A51" s="101" t="s">
        <v>395</v>
      </c>
      <c r="B51" s="76">
        <v>43</v>
      </c>
      <c r="C51" s="76">
        <v>58.59751</v>
      </c>
      <c r="D51" s="61">
        <v>15</v>
      </c>
      <c r="E51" s="76">
        <v>-7.1620200000000001</v>
      </c>
      <c r="F51" s="76">
        <v>26.84432</v>
      </c>
      <c r="G51" s="76">
        <v>43.504959999999997</v>
      </c>
      <c r="H51" s="76">
        <v>19.162009999999999</v>
      </c>
      <c r="I51" s="76">
        <v>-32.563899999999997</v>
      </c>
      <c r="J51" s="79"/>
      <c r="K51" s="79"/>
      <c r="L51" s="80"/>
    </row>
    <row r="52" spans="1:12">
      <c r="A52" s="81"/>
      <c r="B52" s="76">
        <v>114</v>
      </c>
      <c r="C52" s="76">
        <v>54.927619999999997</v>
      </c>
      <c r="D52" s="62">
        <v>16</v>
      </c>
      <c r="E52" s="76">
        <v>-8.8639399999999995</v>
      </c>
      <c r="F52" s="76">
        <v>33.714419999999997</v>
      </c>
      <c r="G52" s="76">
        <v>32.00273</v>
      </c>
      <c r="H52" s="76">
        <v>9.3910750000000007</v>
      </c>
      <c r="I52" s="76">
        <v>-20.146999999999998</v>
      </c>
      <c r="J52" s="79"/>
      <c r="K52" s="79"/>
      <c r="L52" s="80"/>
    </row>
    <row r="53" spans="1:12" ht="16" thickBot="1">
      <c r="A53" s="82"/>
      <c r="B53" s="84">
        <v>81</v>
      </c>
      <c r="C53" s="84">
        <v>71.835400000000007</v>
      </c>
      <c r="D53" s="102">
        <v>17</v>
      </c>
      <c r="E53" s="84">
        <v>37.512509999999999</v>
      </c>
      <c r="F53" s="84">
        <v>44.86103</v>
      </c>
      <c r="G53" s="84">
        <v>48.920699999999997</v>
      </c>
      <c r="H53" s="84">
        <v>16.816040000000001</v>
      </c>
      <c r="I53" s="84">
        <v>24.88036</v>
      </c>
      <c r="J53" s="87"/>
      <c r="K53" s="87"/>
      <c r="L53" s="88"/>
    </row>
    <row r="54" spans="1:12">
      <c r="A54" s="121" t="s">
        <v>287</v>
      </c>
      <c r="B54" s="76">
        <v>81</v>
      </c>
      <c r="C54" s="127">
        <v>29.46274</v>
      </c>
      <c r="D54" s="105">
        <v>2</v>
      </c>
      <c r="E54" s="76">
        <v>-18.8565</v>
      </c>
      <c r="F54" s="76">
        <v>14.4595</v>
      </c>
      <c r="G54" s="76">
        <v>17.539349999999999</v>
      </c>
      <c r="H54" s="76">
        <v>-21.546800000000001</v>
      </c>
      <c r="I54" s="76" t="s">
        <v>389</v>
      </c>
      <c r="J54" s="79"/>
      <c r="K54" s="78" t="s">
        <v>382</v>
      </c>
      <c r="L54" s="80" t="s">
        <v>345</v>
      </c>
    </row>
    <row r="55" spans="1:12" ht="80">
      <c r="A55" s="128" t="s">
        <v>392</v>
      </c>
      <c r="B55" s="76">
        <v>27</v>
      </c>
      <c r="C55" s="127">
        <v>14.31963</v>
      </c>
      <c r="D55" s="105">
        <v>4</v>
      </c>
      <c r="E55" s="76" t="s">
        <v>389</v>
      </c>
      <c r="F55" s="76">
        <v>-3.6453880000000001</v>
      </c>
      <c r="G55" s="76">
        <v>17.333200000000001</v>
      </c>
      <c r="H55" s="76" t="s">
        <v>389</v>
      </c>
      <c r="I55" s="76" t="s">
        <v>389</v>
      </c>
      <c r="J55" s="79"/>
      <c r="K55" s="79"/>
      <c r="L55" s="80"/>
    </row>
    <row r="56" spans="1:12">
      <c r="A56" s="75"/>
      <c r="B56" s="76">
        <v>29</v>
      </c>
      <c r="C56" s="127">
        <v>26.009180000000001</v>
      </c>
      <c r="D56" s="105">
        <v>5</v>
      </c>
      <c r="E56" s="76" t="s">
        <v>389</v>
      </c>
      <c r="F56" s="76">
        <v>-4.7805E-2</v>
      </c>
      <c r="G56" s="76">
        <v>26.044499999999999</v>
      </c>
      <c r="H56" s="76">
        <v>3.47105</v>
      </c>
      <c r="I56" s="76">
        <v>10.537940000000001</v>
      </c>
      <c r="J56" s="79"/>
      <c r="K56" s="79"/>
      <c r="L56" s="80"/>
    </row>
    <row r="57" spans="1:12">
      <c r="A57" s="81"/>
      <c r="B57" s="76">
        <v>35</v>
      </c>
      <c r="C57" s="127">
        <v>35.706200000000003</v>
      </c>
      <c r="D57" s="105">
        <v>6</v>
      </c>
      <c r="E57" s="76">
        <v>13.64321</v>
      </c>
      <c r="F57" s="76">
        <v>6.932747</v>
      </c>
      <c r="G57" s="76">
        <v>30.916799999999999</v>
      </c>
      <c r="H57" s="76">
        <v>6.9772169999999996</v>
      </c>
      <c r="I57" s="76">
        <v>6.5881530000000001</v>
      </c>
      <c r="J57" s="79"/>
      <c r="K57" s="79"/>
      <c r="L57" s="80"/>
    </row>
    <row r="58" spans="1:12">
      <c r="A58" s="75"/>
      <c r="B58" s="76">
        <v>28</v>
      </c>
      <c r="C58" s="127">
        <v>21.041039999999999</v>
      </c>
      <c r="D58" s="105">
        <v>7</v>
      </c>
      <c r="E58" s="76">
        <v>13.105700000000001</v>
      </c>
      <c r="F58" s="76">
        <v>-0.238008</v>
      </c>
      <c r="G58" s="76">
        <v>21.2285</v>
      </c>
      <c r="H58" s="76">
        <v>-7.7049200000000004</v>
      </c>
      <c r="I58" s="76">
        <v>-14.024100000000001</v>
      </c>
      <c r="J58" s="79"/>
      <c r="K58" s="79"/>
      <c r="L58" s="80"/>
    </row>
    <row r="59" spans="1:12">
      <c r="A59" s="81"/>
      <c r="B59" s="76">
        <v>28</v>
      </c>
      <c r="C59" s="127">
        <v>-22.1647</v>
      </c>
      <c r="D59" s="105">
        <v>8</v>
      </c>
      <c r="E59" s="76">
        <v>-22.8096</v>
      </c>
      <c r="F59" s="76">
        <v>11.654769999999999</v>
      </c>
      <c r="G59" s="76">
        <v>-38.280999999999999</v>
      </c>
      <c r="H59" s="76">
        <v>11.86454</v>
      </c>
      <c r="I59" s="76">
        <v>-75.5471</v>
      </c>
      <c r="J59" s="79"/>
      <c r="K59" s="79"/>
      <c r="L59" s="80"/>
    </row>
    <row r="60" spans="1:12">
      <c r="A60" s="75"/>
      <c r="B60" s="76">
        <v>35</v>
      </c>
      <c r="C60" s="127">
        <v>41.208910000000003</v>
      </c>
      <c r="D60" s="105">
        <v>9</v>
      </c>
      <c r="E60" s="76">
        <v>-54.719299999999997</v>
      </c>
      <c r="F60" s="76">
        <v>15.578340000000001</v>
      </c>
      <c r="G60" s="76">
        <v>30.360199999999999</v>
      </c>
      <c r="H60" s="76">
        <v>4.4411820000000004</v>
      </c>
      <c r="I60" s="76">
        <v>49.638930000000002</v>
      </c>
      <c r="J60" s="79"/>
      <c r="K60" s="79"/>
      <c r="L60" s="80"/>
    </row>
    <row r="61" spans="1:12">
      <c r="A61" s="75"/>
      <c r="B61" s="76">
        <v>49</v>
      </c>
      <c r="C61" s="127">
        <v>35.63326</v>
      </c>
      <c r="D61" s="105">
        <v>10</v>
      </c>
      <c r="E61" s="76">
        <v>51.87556</v>
      </c>
      <c r="F61" s="76">
        <v>3.1693720000000001</v>
      </c>
      <c r="G61" s="76">
        <v>33.526499999999999</v>
      </c>
      <c r="H61" s="76">
        <v>-14.6988</v>
      </c>
      <c r="I61" s="76">
        <v>4.5466430000000004</v>
      </c>
      <c r="J61" s="79"/>
      <c r="K61" s="79"/>
      <c r="L61" s="80"/>
    </row>
    <row r="62" spans="1:12">
      <c r="A62" s="75"/>
      <c r="B62" s="76">
        <v>35</v>
      </c>
      <c r="C62" s="127">
        <v>36.6096</v>
      </c>
      <c r="D62" s="105">
        <v>11</v>
      </c>
      <c r="E62" s="76">
        <v>-9.4838500000000003</v>
      </c>
      <c r="F62" s="76">
        <v>-5.5270760000000001</v>
      </c>
      <c r="G62" s="76">
        <v>39.929699999999997</v>
      </c>
      <c r="H62" s="76">
        <v>-8.98109</v>
      </c>
      <c r="I62" s="76">
        <v>9.6328040000000001</v>
      </c>
      <c r="J62" s="79"/>
      <c r="K62" s="79"/>
      <c r="L62" s="80"/>
    </row>
    <row r="63" spans="1:12">
      <c r="A63" s="75"/>
      <c r="B63" s="127">
        <v>28</v>
      </c>
      <c r="C63" s="127">
        <v>29.410209999999999</v>
      </c>
      <c r="D63" s="105">
        <v>14</v>
      </c>
      <c r="E63" s="76">
        <v>1.516842</v>
      </c>
      <c r="F63" s="76">
        <v>-3.5436749999999999</v>
      </c>
      <c r="G63" s="76">
        <v>31.8261</v>
      </c>
      <c r="H63" s="76" t="s">
        <v>389</v>
      </c>
      <c r="I63" s="76" t="s">
        <v>389</v>
      </c>
      <c r="J63" s="79"/>
      <c r="K63" s="79"/>
      <c r="L63" s="80"/>
    </row>
    <row r="64" spans="1:12">
      <c r="A64" s="75"/>
      <c r="B64" s="76">
        <v>35</v>
      </c>
      <c r="C64" s="76">
        <v>39.1997</v>
      </c>
      <c r="D64" s="105">
        <v>15</v>
      </c>
      <c r="E64" s="76">
        <v>13.86814</v>
      </c>
      <c r="F64" s="76">
        <v>-2.8754219999999999</v>
      </c>
      <c r="G64" s="76">
        <v>40.899099999999997</v>
      </c>
      <c r="H64" s="76">
        <v>0.64538300000000004</v>
      </c>
      <c r="I64" s="76">
        <v>13.30865</v>
      </c>
      <c r="J64" s="79"/>
      <c r="K64" s="79"/>
      <c r="L64" s="80"/>
    </row>
    <row r="65" spans="1:12">
      <c r="A65" s="75"/>
      <c r="B65" s="76">
        <v>35</v>
      </c>
      <c r="C65" s="76">
        <v>37.90578</v>
      </c>
      <c r="D65" s="105">
        <v>16</v>
      </c>
      <c r="E65" s="76">
        <v>-2.1281500000000002</v>
      </c>
      <c r="F65" s="76">
        <v>4.8944219999999996</v>
      </c>
      <c r="G65" s="76">
        <v>34.7102</v>
      </c>
      <c r="H65" s="76">
        <v>7.5526730000000004</v>
      </c>
      <c r="I65" s="76">
        <v>-10.4717</v>
      </c>
      <c r="J65" s="79"/>
      <c r="K65" s="79"/>
      <c r="L65" s="80"/>
    </row>
    <row r="66" spans="1:12">
      <c r="A66" s="75"/>
      <c r="B66" s="76">
        <v>48</v>
      </c>
      <c r="C66" s="76">
        <v>45.412320000000001</v>
      </c>
      <c r="D66" s="105">
        <v>18</v>
      </c>
      <c r="E66" s="76" t="s">
        <v>389</v>
      </c>
      <c r="F66" s="76">
        <v>14.649699999999999</v>
      </c>
      <c r="G66" s="76">
        <v>36.0428</v>
      </c>
      <c r="H66" s="76" t="s">
        <v>389</v>
      </c>
      <c r="I66" s="76" t="s">
        <v>389</v>
      </c>
      <c r="J66" s="79"/>
      <c r="K66" s="79"/>
      <c r="L66" s="80"/>
    </row>
    <row r="67" spans="1:12">
      <c r="A67" s="75"/>
      <c r="B67" s="76">
        <v>245</v>
      </c>
      <c r="C67" s="76">
        <v>49.348050000000001</v>
      </c>
      <c r="D67" s="105">
        <v>20</v>
      </c>
      <c r="E67" s="76" t="s">
        <v>389</v>
      </c>
      <c r="F67" s="76">
        <v>28.474509999999999</v>
      </c>
      <c r="G67" s="76">
        <v>29.183399999999999</v>
      </c>
      <c r="H67" s="76" t="s">
        <v>389</v>
      </c>
      <c r="I67" s="76" t="s">
        <v>389</v>
      </c>
      <c r="J67" s="79"/>
      <c r="K67" s="79"/>
      <c r="L67" s="80"/>
    </row>
    <row r="68" spans="1:12">
      <c r="A68" s="81"/>
      <c r="B68" s="76">
        <v>34</v>
      </c>
      <c r="C68" s="76">
        <v>63.356099999999998</v>
      </c>
      <c r="D68" s="105">
        <v>21</v>
      </c>
      <c r="E68" s="76">
        <v>27.6555</v>
      </c>
      <c r="F68" s="76">
        <v>32.443849999999998</v>
      </c>
      <c r="G68" s="76">
        <v>45.757899999999999</v>
      </c>
      <c r="H68" s="76">
        <v>5.5495510000000001</v>
      </c>
      <c r="I68" s="76">
        <v>23.404810000000001</v>
      </c>
      <c r="J68" s="79"/>
      <c r="K68" s="79"/>
      <c r="L68" s="80"/>
    </row>
    <row r="69" spans="1:12">
      <c r="A69" s="75"/>
      <c r="B69" s="76">
        <v>28</v>
      </c>
      <c r="C69" s="76">
        <v>72.020570000000006</v>
      </c>
      <c r="D69" s="105">
        <v>22</v>
      </c>
      <c r="E69" s="76">
        <v>23.645060000000001</v>
      </c>
      <c r="F69" s="76">
        <v>37.148580000000003</v>
      </c>
      <c r="G69" s="76">
        <v>55.483199999999997</v>
      </c>
      <c r="H69" s="76">
        <v>6.9641739999999999</v>
      </c>
      <c r="I69" s="76">
        <v>17.92953</v>
      </c>
      <c r="J69" s="79"/>
      <c r="K69" s="79"/>
      <c r="L69" s="80"/>
    </row>
    <row r="70" spans="1:12" ht="16" thickBot="1">
      <c r="A70" s="126"/>
      <c r="B70" s="76">
        <v>350</v>
      </c>
      <c r="C70" s="76">
        <v>51.249499999999998</v>
      </c>
      <c r="D70" s="105">
        <v>24</v>
      </c>
      <c r="E70" s="76" t="s">
        <v>389</v>
      </c>
      <c r="F70" s="76">
        <v>6.1190449999999998</v>
      </c>
      <c r="G70" s="76">
        <v>48.072000000000003</v>
      </c>
      <c r="H70" s="76" t="s">
        <v>390</v>
      </c>
      <c r="I70" s="76" t="s">
        <v>389</v>
      </c>
      <c r="J70" s="79"/>
      <c r="K70" s="79"/>
      <c r="L70" s="80"/>
    </row>
    <row r="71" spans="1:12">
      <c r="A71" s="67" t="s">
        <v>288</v>
      </c>
      <c r="B71" s="69">
        <v>27</v>
      </c>
      <c r="C71" s="69">
        <v>27.712060000000001</v>
      </c>
      <c r="D71" s="104">
        <v>2</v>
      </c>
      <c r="E71" s="69" t="s">
        <v>389</v>
      </c>
      <c r="F71" s="69">
        <v>14.226039999999999</v>
      </c>
      <c r="G71" s="69">
        <v>15.72275</v>
      </c>
      <c r="H71" s="69" t="s">
        <v>390</v>
      </c>
      <c r="I71" s="69" t="s">
        <v>389</v>
      </c>
      <c r="J71" s="73"/>
      <c r="K71" s="72" t="s">
        <v>382</v>
      </c>
      <c r="L71" s="74" t="s">
        <v>345</v>
      </c>
    </row>
    <row r="72" spans="1:12">
      <c r="A72" s="81"/>
      <c r="B72" s="76">
        <v>29</v>
      </c>
      <c r="C72" s="76">
        <v>36.52975</v>
      </c>
      <c r="D72" s="105">
        <v>4</v>
      </c>
      <c r="E72" s="76" t="s">
        <v>389</v>
      </c>
      <c r="F72" s="76">
        <v>22.312570000000001</v>
      </c>
      <c r="G72" s="76">
        <v>18.30049</v>
      </c>
      <c r="H72" s="76" t="s">
        <v>390</v>
      </c>
      <c r="I72" s="76" t="s">
        <v>389</v>
      </c>
      <c r="J72" s="79"/>
      <c r="K72" s="79"/>
      <c r="L72" s="80"/>
    </row>
    <row r="73" spans="1:12">
      <c r="A73" s="81"/>
      <c r="B73" s="76">
        <v>35</v>
      </c>
      <c r="C73" s="76">
        <v>6.6371609999999999</v>
      </c>
      <c r="D73" s="105">
        <v>5</v>
      </c>
      <c r="E73" s="76">
        <v>-47.097000000000001</v>
      </c>
      <c r="F73" s="76">
        <v>22.240659999999998</v>
      </c>
      <c r="G73" s="76">
        <v>-20.066400000000002</v>
      </c>
      <c r="H73" s="76">
        <v>-9.257E-2</v>
      </c>
      <c r="I73" s="76">
        <v>-46.960979999999999</v>
      </c>
      <c r="J73" s="79"/>
      <c r="K73" s="79"/>
      <c r="L73" s="80"/>
    </row>
    <row r="74" spans="1:12">
      <c r="A74" s="81"/>
      <c r="B74" s="76">
        <v>28</v>
      </c>
      <c r="C74" s="76">
        <v>41.20382</v>
      </c>
      <c r="D74" s="105">
        <v>6</v>
      </c>
      <c r="E74" s="76">
        <v>37.024000000000001</v>
      </c>
      <c r="F74" s="76">
        <v>18.239460000000001</v>
      </c>
      <c r="G74" s="76">
        <v>28.087340000000001</v>
      </c>
      <c r="H74" s="76">
        <v>-5.1456099999999996</v>
      </c>
      <c r="I74" s="76">
        <v>40.105919999999998</v>
      </c>
      <c r="J74" s="79"/>
      <c r="K74" s="79"/>
      <c r="L74" s="80"/>
    </row>
    <row r="75" spans="1:12">
      <c r="A75" s="81"/>
      <c r="B75" s="76">
        <v>28</v>
      </c>
      <c r="C75" s="76">
        <v>41.135899999999999</v>
      </c>
      <c r="D75" s="105">
        <v>7</v>
      </c>
      <c r="E75" s="76">
        <v>-0.11552</v>
      </c>
      <c r="F75" s="76">
        <v>26.534880000000001</v>
      </c>
      <c r="G75" s="76">
        <v>19.874770000000002</v>
      </c>
      <c r="H75" s="76">
        <v>10.145989999999999</v>
      </c>
      <c r="I75" s="76">
        <v>-11.42019</v>
      </c>
      <c r="J75" s="79"/>
      <c r="K75" s="79"/>
      <c r="L75" s="80"/>
    </row>
    <row r="76" spans="1:12">
      <c r="A76" s="81"/>
      <c r="B76" s="76">
        <v>35</v>
      </c>
      <c r="C76" s="76">
        <v>34.697330000000001</v>
      </c>
      <c r="D76" s="105">
        <v>8</v>
      </c>
      <c r="E76" s="76">
        <v>-10.938000000000001</v>
      </c>
      <c r="F76" s="76">
        <v>16.9862</v>
      </c>
      <c r="G76" s="76">
        <v>21.335159999999998</v>
      </c>
      <c r="H76" s="76">
        <v>-12.9976</v>
      </c>
      <c r="I76" s="76">
        <v>1.8226340000000001</v>
      </c>
      <c r="J76" s="79"/>
      <c r="K76" s="79"/>
      <c r="L76" s="80"/>
    </row>
    <row r="77" spans="1:12">
      <c r="A77" s="81"/>
      <c r="B77" s="76">
        <v>35</v>
      </c>
      <c r="C77" s="76">
        <v>55.536090000000002</v>
      </c>
      <c r="D77" s="105">
        <v>10</v>
      </c>
      <c r="E77" s="76">
        <v>1.7106730000000001</v>
      </c>
      <c r="F77" s="76">
        <v>21.13391</v>
      </c>
      <c r="G77" s="76">
        <v>43.621009999999998</v>
      </c>
      <c r="H77" s="76">
        <v>1.7106730000000001</v>
      </c>
      <c r="I77" s="76" t="s">
        <v>389</v>
      </c>
      <c r="J77" s="79"/>
      <c r="K77" s="79"/>
      <c r="L77" s="80"/>
    </row>
    <row r="78" spans="1:12">
      <c r="A78" s="81"/>
      <c r="B78" s="76">
        <v>28</v>
      </c>
      <c r="C78" s="76">
        <v>47.55594</v>
      </c>
      <c r="D78" s="105">
        <v>11</v>
      </c>
      <c r="E78" s="76">
        <v>-17.947500000000002</v>
      </c>
      <c r="F78" s="76">
        <v>24.729579999999999</v>
      </c>
      <c r="G78" s="76">
        <v>30.325800000000001</v>
      </c>
      <c r="H78" s="76">
        <v>4.5592129999999997</v>
      </c>
      <c r="I78" s="76">
        <v>-23.581849999999999</v>
      </c>
      <c r="J78" s="79"/>
      <c r="K78" s="79"/>
      <c r="L78" s="80"/>
    </row>
    <row r="79" spans="1:12">
      <c r="A79" s="81"/>
      <c r="B79" s="76">
        <v>160</v>
      </c>
      <c r="C79" s="76">
        <v>51.780079999999998</v>
      </c>
      <c r="D79" s="105">
        <v>14</v>
      </c>
      <c r="E79" s="76" t="s">
        <v>389</v>
      </c>
      <c r="F79" s="76">
        <v>25.138529999999999</v>
      </c>
      <c r="G79" s="76">
        <v>35.587789999999998</v>
      </c>
      <c r="H79" s="76" t="s">
        <v>389</v>
      </c>
      <c r="I79" s="76" t="s">
        <v>389</v>
      </c>
      <c r="J79" s="79"/>
      <c r="K79" s="79"/>
      <c r="L79" s="80"/>
    </row>
    <row r="80" spans="1:12">
      <c r="A80" s="81"/>
      <c r="B80" s="76">
        <v>35</v>
      </c>
      <c r="C80" s="76">
        <v>58.039720000000003</v>
      </c>
      <c r="D80" s="105">
        <v>15</v>
      </c>
      <c r="E80" s="76">
        <v>12.981439999999999</v>
      </c>
      <c r="F80" s="76">
        <v>28.203800000000001</v>
      </c>
      <c r="G80" s="76">
        <v>41.556399999999996</v>
      </c>
      <c r="H80" s="76">
        <v>4.094595</v>
      </c>
      <c r="I80" s="76">
        <v>9.2662630000000004</v>
      </c>
      <c r="J80" s="79"/>
      <c r="K80" s="79"/>
      <c r="L80" s="80"/>
    </row>
    <row r="81" spans="1:12">
      <c r="A81" s="81"/>
      <c r="B81" s="76">
        <v>35</v>
      </c>
      <c r="C81" s="76">
        <v>58.294429999999998</v>
      </c>
      <c r="D81" s="105">
        <v>16</v>
      </c>
      <c r="E81" s="76">
        <v>0.60702199999999995</v>
      </c>
      <c r="F81" s="76">
        <v>29.084969999999998</v>
      </c>
      <c r="G81" s="76">
        <v>41.189369999999997</v>
      </c>
      <c r="H81" s="76">
        <v>1.2273130000000001</v>
      </c>
      <c r="I81" s="76">
        <v>-0.62799799999999995</v>
      </c>
      <c r="J81" s="79"/>
      <c r="K81" s="79"/>
      <c r="L81" s="80"/>
    </row>
    <row r="82" spans="1:12">
      <c r="A82" s="81"/>
      <c r="B82" s="76">
        <v>48</v>
      </c>
      <c r="C82" s="76">
        <v>60.169449999999998</v>
      </c>
      <c r="D82" s="105">
        <v>18</v>
      </c>
      <c r="E82" s="76" t="s">
        <v>389</v>
      </c>
      <c r="F82" s="76">
        <v>30.892060000000001</v>
      </c>
      <c r="G82" s="76">
        <v>42.364730000000002</v>
      </c>
      <c r="H82" s="76" t="s">
        <v>389</v>
      </c>
      <c r="I82" s="76" t="s">
        <v>389</v>
      </c>
      <c r="J82" s="79"/>
      <c r="K82" s="79"/>
      <c r="L82" s="80"/>
    </row>
    <row r="83" spans="1:12">
      <c r="A83" s="81"/>
      <c r="B83" s="76">
        <v>245</v>
      </c>
      <c r="C83" s="76">
        <v>55.425780000000003</v>
      </c>
      <c r="D83" s="105">
        <v>20</v>
      </c>
      <c r="E83" s="76" t="s">
        <v>389</v>
      </c>
      <c r="F83" s="76">
        <v>32.327190000000002</v>
      </c>
      <c r="G83" s="76">
        <v>34.132739999999998</v>
      </c>
      <c r="H83" s="76" t="s">
        <v>389</v>
      </c>
      <c r="I83" s="76" t="s">
        <v>389</v>
      </c>
      <c r="J83" s="79"/>
      <c r="K83" s="79"/>
      <c r="L83" s="80"/>
    </row>
    <row r="84" spans="1:12">
      <c r="A84" s="81"/>
      <c r="B84" s="76">
        <v>34</v>
      </c>
      <c r="C84" s="76">
        <v>68.382589999999993</v>
      </c>
      <c r="D84" s="105">
        <v>21</v>
      </c>
      <c r="E84" s="76">
        <v>29.067959999999999</v>
      </c>
      <c r="F84" s="76">
        <v>35.73368</v>
      </c>
      <c r="G84" s="76">
        <v>50.802520000000001</v>
      </c>
      <c r="H84" s="76">
        <v>5.0337649999999998</v>
      </c>
      <c r="I84" s="76">
        <v>25.308140000000002</v>
      </c>
      <c r="J84" s="79"/>
      <c r="K84" s="79"/>
      <c r="L84" s="80"/>
    </row>
    <row r="85" spans="1:12">
      <c r="A85" s="75"/>
      <c r="B85" s="76">
        <v>28</v>
      </c>
      <c r="C85" s="76">
        <v>70.360110000000006</v>
      </c>
      <c r="D85" s="105">
        <v>22</v>
      </c>
      <c r="E85" s="76">
        <v>6.2545060000000001</v>
      </c>
      <c r="F85" s="76">
        <v>37.8414</v>
      </c>
      <c r="G85" s="76">
        <v>52.3157</v>
      </c>
      <c r="H85" s="76">
        <v>3.2796669999999999</v>
      </c>
      <c r="I85" s="76">
        <v>3.0757119999999998</v>
      </c>
      <c r="J85" s="79"/>
      <c r="K85" s="79"/>
      <c r="L85" s="80"/>
    </row>
    <row r="86" spans="1:12" ht="16" thickBot="1">
      <c r="A86" s="95"/>
      <c r="B86" s="103">
        <v>350</v>
      </c>
      <c r="C86" s="84">
        <v>64.665790000000001</v>
      </c>
      <c r="D86" s="106">
        <v>24</v>
      </c>
      <c r="E86" s="84" t="s">
        <v>389</v>
      </c>
      <c r="F86" s="84">
        <v>38.084449999999997</v>
      </c>
      <c r="G86" s="107">
        <v>42.931609999999999</v>
      </c>
      <c r="H86" s="84" t="s">
        <v>390</v>
      </c>
      <c r="I86" s="84" t="s">
        <v>389</v>
      </c>
      <c r="J86" s="87"/>
      <c r="K86" s="87"/>
      <c r="L86" s="88"/>
    </row>
    <row r="87" spans="1:12">
      <c r="A87" s="67" t="s">
        <v>289</v>
      </c>
      <c r="B87" s="68">
        <v>77</v>
      </c>
      <c r="C87" s="69">
        <v>9.5978790000000007</v>
      </c>
      <c r="D87" s="70">
        <v>1</v>
      </c>
      <c r="E87" s="69">
        <v>9.5978790000000007</v>
      </c>
      <c r="F87" s="69">
        <v>14.635199999999999</v>
      </c>
      <c r="G87" s="69">
        <v>-5.9009200000000002</v>
      </c>
      <c r="H87" s="69">
        <v>14.635199999999999</v>
      </c>
      <c r="I87" s="69">
        <v>-5.9009200000000002</v>
      </c>
      <c r="J87" s="73"/>
      <c r="K87" s="73" t="s">
        <v>380</v>
      </c>
      <c r="L87" s="74" t="s">
        <v>348</v>
      </c>
    </row>
    <row r="88" spans="1:12">
      <c r="A88" s="75"/>
      <c r="B88" s="50">
        <v>69</v>
      </c>
      <c r="C88" s="76">
        <v>9.7926029999999997</v>
      </c>
      <c r="D88" s="57">
        <v>2</v>
      </c>
      <c r="E88" s="76">
        <v>0.21539700000000001</v>
      </c>
      <c r="F88" s="76">
        <v>10.610300000000001</v>
      </c>
      <c r="G88" s="76">
        <v>-0.91469999999999996</v>
      </c>
      <c r="H88" s="76">
        <v>-4.7149900000000002</v>
      </c>
      <c r="I88" s="76">
        <v>4.7083830000000004</v>
      </c>
      <c r="J88" s="79"/>
      <c r="K88" s="79"/>
      <c r="L88" s="80"/>
    </row>
    <row r="89" spans="1:12">
      <c r="A89" s="81"/>
      <c r="B89" s="50">
        <v>50</v>
      </c>
      <c r="C89" s="76">
        <v>12.461180000000001</v>
      </c>
      <c r="D89" s="56">
        <v>3</v>
      </c>
      <c r="E89" s="76">
        <v>2.958269</v>
      </c>
      <c r="F89" s="76">
        <v>20.527699999999999</v>
      </c>
      <c r="G89" s="76">
        <v>-10.15</v>
      </c>
      <c r="H89" s="76">
        <v>11.0946</v>
      </c>
      <c r="I89" s="76">
        <v>-9.1516400000000004</v>
      </c>
      <c r="J89" s="79"/>
      <c r="K89" s="79"/>
      <c r="L89" s="80"/>
    </row>
    <row r="90" spans="1:12">
      <c r="A90" s="75"/>
      <c r="B90" s="50">
        <v>76</v>
      </c>
      <c r="C90" s="76">
        <v>16.18768</v>
      </c>
      <c r="D90" s="57">
        <v>4</v>
      </c>
      <c r="E90" s="76">
        <v>4.2569679999999996</v>
      </c>
      <c r="F90" s="76">
        <v>13.6373</v>
      </c>
      <c r="G90" s="76">
        <v>2.9531360000000002</v>
      </c>
      <c r="H90" s="76">
        <v>-8.6701700000000006</v>
      </c>
      <c r="I90" s="76">
        <v>11.895759999999999</v>
      </c>
      <c r="J90" s="79"/>
      <c r="K90" s="79"/>
      <c r="L90" s="80"/>
    </row>
    <row r="91" spans="1:12">
      <c r="A91" s="81"/>
      <c r="B91" s="50">
        <v>84</v>
      </c>
      <c r="C91" s="76">
        <v>19.24295</v>
      </c>
      <c r="D91" s="56">
        <v>5</v>
      </c>
      <c r="E91" s="76">
        <v>3.6453739999999999</v>
      </c>
      <c r="F91" s="76">
        <v>14.686500000000001</v>
      </c>
      <c r="G91" s="76">
        <v>5.3408220000000002</v>
      </c>
      <c r="H91" s="76">
        <v>1.21492</v>
      </c>
      <c r="I91" s="76">
        <v>2.4603429999999999</v>
      </c>
      <c r="J91" s="79"/>
      <c r="K91" s="79"/>
      <c r="L91" s="80"/>
    </row>
    <row r="92" spans="1:12">
      <c r="A92" s="75"/>
      <c r="B92" s="50">
        <v>78</v>
      </c>
      <c r="C92" s="76">
        <v>26.112159999999999</v>
      </c>
      <c r="D92" s="57">
        <v>6</v>
      </c>
      <c r="E92" s="76">
        <v>8.5060199999999995</v>
      </c>
      <c r="F92" s="76">
        <v>13.019500000000001</v>
      </c>
      <c r="G92" s="76">
        <v>15.0524</v>
      </c>
      <c r="H92" s="76">
        <v>-1.95397</v>
      </c>
      <c r="I92" s="76">
        <v>10.25952</v>
      </c>
      <c r="J92" s="79"/>
      <c r="K92" s="79"/>
      <c r="L92" s="80"/>
    </row>
    <row r="93" spans="1:12">
      <c r="A93" s="81"/>
      <c r="B93" s="50">
        <v>42</v>
      </c>
      <c r="C93" s="76">
        <v>26.79748</v>
      </c>
      <c r="D93" s="56">
        <v>7</v>
      </c>
      <c r="E93" s="76">
        <v>0.92751600000000001</v>
      </c>
      <c r="F93" s="76">
        <v>17.9711</v>
      </c>
      <c r="G93" s="76">
        <v>10.7601</v>
      </c>
      <c r="H93" s="76">
        <v>5.6927399999999997</v>
      </c>
      <c r="I93" s="76">
        <v>-5.05288</v>
      </c>
      <c r="J93" s="79"/>
      <c r="K93" s="79"/>
      <c r="L93" s="80"/>
    </row>
    <row r="94" spans="1:12">
      <c r="A94" s="75"/>
      <c r="B94" s="50">
        <v>31</v>
      </c>
      <c r="C94" s="76">
        <v>27.101140000000001</v>
      </c>
      <c r="D94" s="57">
        <v>8</v>
      </c>
      <c r="E94" s="76">
        <v>0.41481299999999999</v>
      </c>
      <c r="F94" s="76">
        <v>22.744</v>
      </c>
      <c r="G94" s="76">
        <v>5.6398799999999998</v>
      </c>
      <c r="H94" s="76">
        <v>5.8185599999999997</v>
      </c>
      <c r="I94" s="76">
        <v>-5.73759</v>
      </c>
      <c r="J94" s="79"/>
      <c r="K94" s="79"/>
      <c r="L94" s="80"/>
    </row>
    <row r="95" spans="1:12">
      <c r="A95" s="81"/>
      <c r="B95" s="50">
        <v>53</v>
      </c>
      <c r="C95" s="76">
        <v>29.819009999999999</v>
      </c>
      <c r="D95" s="56">
        <v>8</v>
      </c>
      <c r="E95" s="76">
        <v>3.7282839999999999</v>
      </c>
      <c r="F95" s="76">
        <v>19.7103</v>
      </c>
      <c r="G95" s="76">
        <v>12.59028</v>
      </c>
      <c r="H95" s="76">
        <v>-3.9267799999999999</v>
      </c>
      <c r="I95" s="76">
        <v>7.3658229999999998</v>
      </c>
      <c r="J95" s="79"/>
      <c r="K95" s="79"/>
      <c r="L95" s="80"/>
    </row>
    <row r="96" spans="1:12">
      <c r="A96" s="75"/>
      <c r="B96" s="50">
        <v>83</v>
      </c>
      <c r="C96" s="76">
        <v>39.019629999999999</v>
      </c>
      <c r="D96" s="57">
        <v>9</v>
      </c>
      <c r="E96" s="76">
        <v>13.10984</v>
      </c>
      <c r="F96" s="76">
        <v>22.818100000000001</v>
      </c>
      <c r="G96" s="76">
        <v>20.991330000000001</v>
      </c>
      <c r="H96" s="76">
        <v>3.8707400000000001</v>
      </c>
      <c r="I96" s="76">
        <v>9.6111210000000007</v>
      </c>
      <c r="J96" s="79"/>
      <c r="K96" s="79"/>
      <c r="L96" s="80"/>
    </row>
    <row r="97" spans="1:12">
      <c r="A97" s="81"/>
      <c r="B97" s="54">
        <v>45</v>
      </c>
      <c r="C97" s="76">
        <v>41.432670000000002</v>
      </c>
      <c r="D97" s="56">
        <v>10</v>
      </c>
      <c r="E97" s="76">
        <v>3.957084</v>
      </c>
      <c r="F97" s="76">
        <v>23.735199999999999</v>
      </c>
      <c r="G97" s="76">
        <v>23.20533</v>
      </c>
      <c r="H97" s="76">
        <v>1.18815</v>
      </c>
      <c r="I97" s="76">
        <v>2.802225</v>
      </c>
      <c r="J97" s="79"/>
      <c r="K97" s="79"/>
      <c r="L97" s="80"/>
    </row>
    <row r="98" spans="1:12">
      <c r="A98" s="75"/>
      <c r="B98" s="54">
        <v>84</v>
      </c>
      <c r="C98" s="76">
        <v>36.480449999999998</v>
      </c>
      <c r="D98" s="57">
        <v>11</v>
      </c>
      <c r="E98" s="76">
        <v>-8.4556100000000001</v>
      </c>
      <c r="F98" s="76">
        <v>24.077999999999999</v>
      </c>
      <c r="G98" s="76">
        <v>16.335809999999999</v>
      </c>
      <c r="H98" s="76">
        <v>0.44950000000000001</v>
      </c>
      <c r="I98" s="76">
        <v>-8.9453200000000006</v>
      </c>
      <c r="J98" s="79"/>
      <c r="K98" s="79"/>
      <c r="L98" s="80"/>
    </row>
    <row r="99" spans="1:12">
      <c r="A99" s="81"/>
      <c r="B99" s="54">
        <v>47</v>
      </c>
      <c r="C99" s="76">
        <v>38.832250000000002</v>
      </c>
      <c r="D99" s="56">
        <v>12</v>
      </c>
      <c r="E99" s="76">
        <v>3.7024840000000001</v>
      </c>
      <c r="F99" s="76">
        <v>26.026399999999999</v>
      </c>
      <c r="G99" s="76">
        <v>17.311389999999999</v>
      </c>
      <c r="H99" s="76">
        <v>2.5663299999999998</v>
      </c>
      <c r="I99" s="76">
        <v>1.1660759999999999</v>
      </c>
      <c r="J99" s="79"/>
      <c r="K99" s="79"/>
      <c r="L99" s="80"/>
    </row>
    <row r="100" spans="1:12" ht="16" thickBot="1">
      <c r="A100" s="95"/>
      <c r="B100" s="103">
        <v>30</v>
      </c>
      <c r="C100" s="84">
        <v>52.934780000000003</v>
      </c>
      <c r="D100" s="96">
        <v>13</v>
      </c>
      <c r="E100" s="84">
        <v>23.055499999999999</v>
      </c>
      <c r="F100" s="84">
        <v>26.628399999999999</v>
      </c>
      <c r="G100" s="84">
        <v>35.853659999999998</v>
      </c>
      <c r="H100" s="84">
        <v>0.81377999999999995</v>
      </c>
      <c r="I100" s="84">
        <v>22.424209999999999</v>
      </c>
      <c r="J100" s="87"/>
      <c r="K100" s="87"/>
      <c r="L100" s="88"/>
    </row>
    <row r="101" spans="1:12">
      <c r="A101" s="67" t="s">
        <v>290</v>
      </c>
      <c r="B101" s="68">
        <v>71</v>
      </c>
      <c r="C101" s="69">
        <v>-10.5014</v>
      </c>
      <c r="D101" s="70">
        <v>1</v>
      </c>
      <c r="E101" s="69">
        <v>-10.5014</v>
      </c>
      <c r="F101" s="69">
        <v>2.4428700000000001</v>
      </c>
      <c r="G101" s="69">
        <v>-13.2684</v>
      </c>
      <c r="H101" s="69">
        <v>2.4428700000000001</v>
      </c>
      <c r="I101" s="69">
        <v>-13.2684</v>
      </c>
      <c r="J101" s="73"/>
      <c r="K101" s="73" t="s">
        <v>380</v>
      </c>
      <c r="L101" s="74" t="s">
        <v>349</v>
      </c>
    </row>
    <row r="102" spans="1:12">
      <c r="A102" s="75"/>
      <c r="B102" s="50">
        <v>43</v>
      </c>
      <c r="C102" s="76">
        <v>13.938879999999999</v>
      </c>
      <c r="D102" s="57">
        <v>2</v>
      </c>
      <c r="E102" s="76">
        <v>22.117599999999999</v>
      </c>
      <c r="F102" s="76">
        <v>6.4529300000000003</v>
      </c>
      <c r="G102" s="76">
        <v>8.0023300000000006</v>
      </c>
      <c r="H102" s="76">
        <v>4.1104799999999999</v>
      </c>
      <c r="I102" s="76">
        <v>18.779</v>
      </c>
      <c r="J102" s="79"/>
      <c r="K102" s="79"/>
      <c r="L102" s="80"/>
    </row>
    <row r="103" spans="1:12">
      <c r="A103" s="81"/>
      <c r="B103" s="50">
        <v>41</v>
      </c>
      <c r="C103" s="76">
        <v>26.149920000000002</v>
      </c>
      <c r="D103" s="56">
        <v>3</v>
      </c>
      <c r="E103" s="76">
        <v>14.188800000000001</v>
      </c>
      <c r="F103" s="76">
        <v>11.1485</v>
      </c>
      <c r="G103" s="76">
        <v>16.883700000000001</v>
      </c>
      <c r="H103" s="76">
        <v>5.0195100000000004</v>
      </c>
      <c r="I103" s="76">
        <v>9.6538699999999995</v>
      </c>
      <c r="J103" s="79"/>
      <c r="K103" s="79"/>
      <c r="L103" s="80"/>
    </row>
    <row r="104" spans="1:12">
      <c r="A104" s="75"/>
      <c r="B104" s="50">
        <v>31</v>
      </c>
      <c r="C104" s="76">
        <v>32.589509999999997</v>
      </c>
      <c r="D104" s="57">
        <v>4</v>
      </c>
      <c r="E104" s="76">
        <v>8.7198100000000007</v>
      </c>
      <c r="F104" s="76">
        <v>16.857099999999999</v>
      </c>
      <c r="G104" s="76">
        <v>18.9221</v>
      </c>
      <c r="H104" s="76">
        <v>6.4248399999999997</v>
      </c>
      <c r="I104" s="76">
        <v>2.45255</v>
      </c>
      <c r="J104" s="79"/>
      <c r="K104" s="79"/>
      <c r="L104" s="80"/>
    </row>
    <row r="105" spans="1:12">
      <c r="A105" s="81"/>
      <c r="B105" s="50">
        <v>28</v>
      </c>
      <c r="C105" s="76">
        <v>26.698090000000001</v>
      </c>
      <c r="D105" s="56">
        <v>5</v>
      </c>
      <c r="E105" s="76">
        <v>-8.7396200000000004</v>
      </c>
      <c r="F105" s="76">
        <v>10.2319</v>
      </c>
      <c r="G105" s="76">
        <v>18.343</v>
      </c>
      <c r="H105" s="76">
        <v>-7.9684100000000004</v>
      </c>
      <c r="I105" s="76">
        <v>-0.71428999999999998</v>
      </c>
      <c r="J105" s="79"/>
      <c r="K105" s="79"/>
      <c r="L105" s="80"/>
    </row>
    <row r="106" spans="1:12">
      <c r="A106" s="75"/>
      <c r="B106" s="50">
        <v>59</v>
      </c>
      <c r="C106" s="76">
        <v>54.462000000000003</v>
      </c>
      <c r="D106" s="57">
        <v>6</v>
      </c>
      <c r="E106" s="76">
        <v>37.876109999999997</v>
      </c>
      <c r="F106" s="76">
        <v>20.994199999999999</v>
      </c>
      <c r="G106" s="76">
        <v>42.361199999999997</v>
      </c>
      <c r="H106" s="76">
        <v>11.989000000000001</v>
      </c>
      <c r="I106" s="76">
        <v>29.413499999999999</v>
      </c>
      <c r="J106" s="79"/>
      <c r="K106" s="79"/>
      <c r="L106" s="80"/>
    </row>
    <row r="107" spans="1:12">
      <c r="A107" s="81"/>
      <c r="B107" s="50">
        <v>25</v>
      </c>
      <c r="C107" s="76">
        <v>48.361400000000003</v>
      </c>
      <c r="D107" s="56">
        <v>7</v>
      </c>
      <c r="E107" s="76">
        <v>-13.396699999999999</v>
      </c>
      <c r="F107" s="76">
        <v>21.674600000000002</v>
      </c>
      <c r="G107" s="76">
        <v>34.0717</v>
      </c>
      <c r="H107" s="76">
        <v>0.86123000000000005</v>
      </c>
      <c r="I107" s="76">
        <v>-14.3818</v>
      </c>
      <c r="J107" s="79"/>
      <c r="K107" s="79"/>
      <c r="L107" s="80"/>
    </row>
    <row r="108" spans="1:12">
      <c r="A108" s="75"/>
      <c r="B108" s="50">
        <v>29</v>
      </c>
      <c r="C108" s="76">
        <v>25.75168</v>
      </c>
      <c r="D108" s="57">
        <v>8</v>
      </c>
      <c r="E108" s="76">
        <v>-43.784500000000001</v>
      </c>
      <c r="F108" s="76">
        <v>11.2159</v>
      </c>
      <c r="G108" s="76">
        <v>16.3721</v>
      </c>
      <c r="H108" s="76">
        <v>-13.3529</v>
      </c>
      <c r="I108" s="76">
        <v>-26.846800000000002</v>
      </c>
      <c r="J108" s="79"/>
      <c r="K108" s="79"/>
      <c r="L108" s="80"/>
    </row>
    <row r="109" spans="1:12">
      <c r="A109" s="81"/>
      <c r="B109" s="50">
        <v>31</v>
      </c>
      <c r="C109" s="76">
        <v>60.98415</v>
      </c>
      <c r="D109" s="56">
        <v>9</v>
      </c>
      <c r="E109" s="76">
        <v>47.452199999999998</v>
      </c>
      <c r="F109" s="76">
        <v>23.648499999999999</v>
      </c>
      <c r="G109" s="76">
        <v>48.899700000000003</v>
      </c>
      <c r="H109" s="76">
        <v>14.0032</v>
      </c>
      <c r="I109" s="76">
        <v>38.895600000000002</v>
      </c>
      <c r="J109" s="79"/>
      <c r="K109" s="79"/>
      <c r="L109" s="80"/>
    </row>
    <row r="110" spans="1:12">
      <c r="A110" s="75"/>
      <c r="B110" s="50">
        <v>31</v>
      </c>
      <c r="C110" s="76">
        <v>48.969000000000001</v>
      </c>
      <c r="D110" s="57">
        <v>10</v>
      </c>
      <c r="E110" s="76">
        <v>-30.7956</v>
      </c>
      <c r="F110" s="76">
        <v>19.4756</v>
      </c>
      <c r="G110" s="76">
        <v>36.626600000000003</v>
      </c>
      <c r="H110" s="76">
        <v>-5.4654100000000003</v>
      </c>
      <c r="I110" s="76">
        <v>-24.017499999999998</v>
      </c>
      <c r="J110" s="79"/>
      <c r="K110" s="79"/>
      <c r="L110" s="80"/>
    </row>
    <row r="111" spans="1:12" ht="16" thickBot="1">
      <c r="A111" s="82"/>
      <c r="B111" s="103">
        <v>39</v>
      </c>
      <c r="C111" s="84">
        <v>48.855939999999997</v>
      </c>
      <c r="D111" s="85">
        <v>11</v>
      </c>
      <c r="E111" s="84">
        <v>-0.22155</v>
      </c>
      <c r="F111" s="84">
        <v>25.4711</v>
      </c>
      <c r="G111" s="84">
        <v>31.376899999999999</v>
      </c>
      <c r="H111" s="84">
        <v>7.4455499999999999</v>
      </c>
      <c r="I111" s="84">
        <v>-8.2838700000000003</v>
      </c>
      <c r="J111" s="87"/>
      <c r="K111" s="87"/>
      <c r="L111" s="88"/>
    </row>
    <row r="112" spans="1:12">
      <c r="A112" s="121" t="s">
        <v>291</v>
      </c>
      <c r="B112" s="91">
        <v>55</v>
      </c>
      <c r="C112" s="76">
        <v>23.209530000000001</v>
      </c>
      <c r="D112" s="66">
        <v>1</v>
      </c>
      <c r="E112" s="76">
        <v>23.209530000000001</v>
      </c>
      <c r="F112" s="76">
        <v>14.41</v>
      </c>
      <c r="G112" s="76">
        <v>10.281000000000001</v>
      </c>
      <c r="H112" s="76">
        <v>14.410019999999999</v>
      </c>
      <c r="I112" s="76">
        <v>10.281000000000001</v>
      </c>
      <c r="J112" s="79"/>
      <c r="K112" s="79" t="s">
        <v>380</v>
      </c>
      <c r="L112" s="80" t="s">
        <v>350</v>
      </c>
    </row>
    <row r="113" spans="1:12">
      <c r="A113" s="81"/>
      <c r="B113" s="50">
        <v>28</v>
      </c>
      <c r="C113" s="76">
        <v>27.189350000000001</v>
      </c>
      <c r="D113" s="56">
        <v>2</v>
      </c>
      <c r="E113" s="76">
        <v>5.1826999999999996</v>
      </c>
      <c r="F113" s="76">
        <v>14.120200000000001</v>
      </c>
      <c r="G113" s="76">
        <v>15.21796</v>
      </c>
      <c r="H113" s="76">
        <v>-0.33861999999999998</v>
      </c>
      <c r="I113" s="76">
        <v>5.5026890000000002</v>
      </c>
      <c r="J113" s="79"/>
      <c r="K113" s="79"/>
      <c r="L113" s="80"/>
    </row>
    <row r="114" spans="1:12">
      <c r="A114" s="75"/>
      <c r="B114" s="50">
        <v>28</v>
      </c>
      <c r="C114" s="76">
        <v>30.257809999999999</v>
      </c>
      <c r="D114" s="57">
        <v>3</v>
      </c>
      <c r="E114" s="76">
        <v>4.2143040000000003</v>
      </c>
      <c r="F114" s="76">
        <v>12.2257</v>
      </c>
      <c r="G114" s="76">
        <v>20.543749999999999</v>
      </c>
      <c r="H114" s="76">
        <v>-2.2060200000000001</v>
      </c>
      <c r="I114" s="76">
        <v>6.2817480000000003</v>
      </c>
      <c r="J114" s="79"/>
      <c r="K114" s="79"/>
      <c r="L114" s="80"/>
    </row>
    <row r="115" spans="1:12">
      <c r="A115" s="75"/>
      <c r="B115" s="50">
        <v>35</v>
      </c>
      <c r="C115" s="76">
        <v>51.476739999999999</v>
      </c>
      <c r="D115" s="57">
        <v>5</v>
      </c>
      <c r="E115" s="76" t="s">
        <v>389</v>
      </c>
      <c r="F115" s="76">
        <v>39.336399999999998</v>
      </c>
      <c r="G115" s="76">
        <v>20.012509999999999</v>
      </c>
      <c r="H115" s="76" t="s">
        <v>390</v>
      </c>
      <c r="I115" s="76" t="s">
        <v>389</v>
      </c>
      <c r="J115" s="79"/>
      <c r="K115" s="79"/>
      <c r="L115" s="80"/>
    </row>
    <row r="116" spans="1:12">
      <c r="A116" s="81"/>
      <c r="B116" s="50">
        <v>28</v>
      </c>
      <c r="C116" s="76">
        <v>49.900129999999997</v>
      </c>
      <c r="D116" s="56">
        <v>6</v>
      </c>
      <c r="E116" s="76">
        <v>-3.24918</v>
      </c>
      <c r="F116" s="76">
        <v>38.631999999999998</v>
      </c>
      <c r="G116" s="76">
        <v>18.361560000000001</v>
      </c>
      <c r="H116" s="76">
        <v>-1.1612</v>
      </c>
      <c r="I116" s="76">
        <v>-2.0640100000000001</v>
      </c>
      <c r="J116" s="79"/>
      <c r="K116" s="79"/>
      <c r="L116" s="80"/>
    </row>
    <row r="117" spans="1:12">
      <c r="A117" s="75"/>
      <c r="B117" s="50">
        <v>28</v>
      </c>
      <c r="C117" s="76">
        <v>54.640990000000002</v>
      </c>
      <c r="D117" s="57">
        <v>7</v>
      </c>
      <c r="E117" s="76">
        <v>9.4628300000000003</v>
      </c>
      <c r="F117" s="76">
        <v>37.345100000000002</v>
      </c>
      <c r="G117" s="76">
        <v>27.604959999999998</v>
      </c>
      <c r="H117" s="76">
        <v>-2.0969500000000001</v>
      </c>
      <c r="I117" s="76">
        <v>11.32236</v>
      </c>
      <c r="J117" s="79"/>
      <c r="K117" s="79"/>
      <c r="L117" s="80"/>
    </row>
    <row r="118" spans="1:12">
      <c r="A118" s="81"/>
      <c r="B118" s="50">
        <v>42</v>
      </c>
      <c r="C118" s="76">
        <v>68.176699999999997</v>
      </c>
      <c r="D118" s="56">
        <v>8</v>
      </c>
      <c r="E118" s="76">
        <v>29.841290000000001</v>
      </c>
      <c r="F118" s="76">
        <v>53.182299999999998</v>
      </c>
      <c r="G118" s="76">
        <v>32.027230000000003</v>
      </c>
      <c r="H118" s="76">
        <v>25.276800000000001</v>
      </c>
      <c r="I118" s="76">
        <v>6.1085260000000003</v>
      </c>
      <c r="J118" s="79"/>
      <c r="K118" s="79"/>
      <c r="L118" s="80"/>
    </row>
    <row r="119" spans="1:12">
      <c r="A119" s="75"/>
      <c r="B119" s="50">
        <v>28</v>
      </c>
      <c r="C119" s="76">
        <v>66.736750000000001</v>
      </c>
      <c r="D119" s="57">
        <v>9</v>
      </c>
      <c r="E119" s="76">
        <v>-4.5248299999999997</v>
      </c>
      <c r="F119" s="76">
        <v>53.885899999999999</v>
      </c>
      <c r="G119" s="76">
        <v>27.867550000000001</v>
      </c>
      <c r="H119" s="76">
        <v>1.502826</v>
      </c>
      <c r="I119" s="76">
        <v>-6.1196200000000003</v>
      </c>
      <c r="J119" s="79"/>
      <c r="K119" s="79"/>
      <c r="L119" s="80"/>
    </row>
    <row r="120" spans="1:12">
      <c r="A120" s="81"/>
      <c r="B120" s="50">
        <v>28</v>
      </c>
      <c r="C120" s="76">
        <v>64.433369999999996</v>
      </c>
      <c r="D120" s="56">
        <v>10</v>
      </c>
      <c r="E120" s="76">
        <v>-6.9247100000000001</v>
      </c>
      <c r="F120" s="76">
        <v>47.501899999999999</v>
      </c>
      <c r="G120" s="76">
        <v>32.251539999999999</v>
      </c>
      <c r="H120" s="76">
        <v>-13.8438</v>
      </c>
      <c r="I120" s="76">
        <v>6.0776960000000004</v>
      </c>
      <c r="J120" s="79"/>
      <c r="K120" s="79"/>
      <c r="L120" s="80"/>
    </row>
    <row r="121" spans="1:12">
      <c r="A121" s="75"/>
      <c r="B121" s="54">
        <v>189</v>
      </c>
      <c r="C121" s="76">
        <v>67.686689999999999</v>
      </c>
      <c r="D121" s="57">
        <v>11</v>
      </c>
      <c r="E121" s="76">
        <v>9.1471070000000001</v>
      </c>
      <c r="F121" s="76">
        <v>51.343299999999999</v>
      </c>
      <c r="G121" s="76">
        <v>33.589219999999997</v>
      </c>
      <c r="H121" s="76">
        <v>7.3171030000000004</v>
      </c>
      <c r="I121" s="76">
        <v>1.9744790000000001</v>
      </c>
      <c r="J121" s="79"/>
      <c r="K121" s="79"/>
      <c r="L121" s="80"/>
    </row>
    <row r="122" spans="1:12">
      <c r="A122" s="81"/>
      <c r="B122" s="54">
        <v>28</v>
      </c>
      <c r="C122" s="76">
        <v>63.003720000000001</v>
      </c>
      <c r="D122" s="56">
        <v>12</v>
      </c>
      <c r="E122" s="76">
        <v>-14.4924</v>
      </c>
      <c r="F122" s="76">
        <v>52.44</v>
      </c>
      <c r="G122" s="76">
        <v>22.211410000000001</v>
      </c>
      <c r="H122" s="76">
        <v>2.253943</v>
      </c>
      <c r="I122" s="76">
        <v>-17.1325</v>
      </c>
      <c r="J122" s="79"/>
      <c r="K122" s="79"/>
      <c r="L122" s="80"/>
    </row>
    <row r="123" spans="1:12">
      <c r="A123" s="75"/>
      <c r="B123" s="54">
        <v>28</v>
      </c>
      <c r="C123" s="76">
        <v>64.332189999999997</v>
      </c>
      <c r="D123" s="57">
        <v>13</v>
      </c>
      <c r="E123" s="76">
        <v>3.5908199999999999</v>
      </c>
      <c r="F123" s="76">
        <v>58.681899999999999</v>
      </c>
      <c r="G123" s="76">
        <v>13.6751</v>
      </c>
      <c r="H123" s="76">
        <v>13.124320000000001</v>
      </c>
      <c r="I123" s="76">
        <v>-10.973699999999999</v>
      </c>
      <c r="J123" s="79"/>
      <c r="K123" s="79"/>
      <c r="L123" s="80"/>
    </row>
    <row r="124" spans="1:12">
      <c r="A124" s="81"/>
      <c r="B124" s="54">
        <v>63</v>
      </c>
      <c r="C124" s="76">
        <v>76.458770000000001</v>
      </c>
      <c r="D124" s="56">
        <v>14</v>
      </c>
      <c r="E124" s="76">
        <v>33.99868</v>
      </c>
      <c r="F124" s="76">
        <v>66.537099999999995</v>
      </c>
      <c r="G124" s="76">
        <v>29.649740000000001</v>
      </c>
      <c r="H124" s="76">
        <v>19.011559999999999</v>
      </c>
      <c r="I124" s="76">
        <v>18.50525</v>
      </c>
      <c r="J124" s="79"/>
      <c r="K124" s="79"/>
      <c r="L124" s="80"/>
    </row>
    <row r="125" spans="1:12">
      <c r="A125" s="75"/>
      <c r="B125" s="54">
        <v>42</v>
      </c>
      <c r="C125" s="76">
        <v>75.670659999999998</v>
      </c>
      <c r="D125" s="57">
        <v>15</v>
      </c>
      <c r="E125" s="76">
        <v>-3.34781</v>
      </c>
      <c r="F125" s="76">
        <v>69.123400000000004</v>
      </c>
      <c r="G125" s="76">
        <v>21.204550000000001</v>
      </c>
      <c r="H125" s="76">
        <v>7.7288690000000004</v>
      </c>
      <c r="I125" s="76">
        <v>-12.0045</v>
      </c>
      <c r="J125" s="79"/>
      <c r="K125" s="79"/>
      <c r="L125" s="80"/>
    </row>
    <row r="126" spans="1:12">
      <c r="A126" s="81"/>
      <c r="B126" s="54">
        <v>42</v>
      </c>
      <c r="C126" s="76">
        <v>75.897239999999996</v>
      </c>
      <c r="D126" s="56">
        <v>16</v>
      </c>
      <c r="E126" s="76">
        <v>0.93131900000000001</v>
      </c>
      <c r="F126" s="76">
        <v>70.880600000000001</v>
      </c>
      <c r="G126" s="76">
        <v>17.227879999999999</v>
      </c>
      <c r="H126" s="76">
        <v>5.690931</v>
      </c>
      <c r="I126" s="76">
        <v>-5.0468200000000003</v>
      </c>
      <c r="J126" s="79"/>
      <c r="K126" s="79"/>
      <c r="L126" s="80"/>
    </row>
    <row r="127" spans="1:12">
      <c r="A127" s="75"/>
      <c r="B127" s="54">
        <v>224</v>
      </c>
      <c r="C127" s="76">
        <v>77.37903</v>
      </c>
      <c r="D127" s="57">
        <v>17</v>
      </c>
      <c r="E127" s="76">
        <v>6.1477880000000003</v>
      </c>
      <c r="F127" s="76">
        <v>72.181600000000003</v>
      </c>
      <c r="G127" s="76">
        <v>18.683479999999999</v>
      </c>
      <c r="H127" s="76">
        <v>4.4677889999999998</v>
      </c>
      <c r="I127" s="76">
        <v>1.7585679999999999</v>
      </c>
      <c r="J127" s="79"/>
      <c r="K127" s="79"/>
      <c r="L127" s="80"/>
    </row>
    <row r="128" spans="1:12">
      <c r="A128" s="81"/>
      <c r="B128" s="54">
        <v>63</v>
      </c>
      <c r="C128" s="76">
        <v>76.982299999999995</v>
      </c>
      <c r="D128" s="56">
        <v>18</v>
      </c>
      <c r="E128" s="76">
        <v>-1.7538199999999999</v>
      </c>
      <c r="F128" s="76">
        <v>72.892300000000006</v>
      </c>
      <c r="G128" s="76">
        <v>15.087859999999999</v>
      </c>
      <c r="H128" s="76">
        <v>2.5549759999999999</v>
      </c>
      <c r="I128" s="76">
        <v>-4.4217700000000004</v>
      </c>
      <c r="J128" s="79"/>
      <c r="K128" s="79"/>
      <c r="L128" s="80"/>
    </row>
    <row r="129" spans="1:12">
      <c r="A129" s="75"/>
      <c r="B129" s="54">
        <v>42</v>
      </c>
      <c r="C129" s="76">
        <v>76.948440000000005</v>
      </c>
      <c r="D129" s="57">
        <v>19</v>
      </c>
      <c r="E129" s="76">
        <v>-0.14709</v>
      </c>
      <c r="F129" s="76">
        <v>74.196399999999997</v>
      </c>
      <c r="G129" s="76">
        <v>10.665480000000001</v>
      </c>
      <c r="H129" s="76">
        <v>4.8105500000000001</v>
      </c>
      <c r="I129" s="76">
        <v>-5.2081799999999996</v>
      </c>
      <c r="J129" s="79"/>
      <c r="K129" s="79"/>
      <c r="L129" s="80"/>
    </row>
    <row r="130" spans="1:12">
      <c r="A130" s="81"/>
      <c r="B130" s="54">
        <v>1867</v>
      </c>
      <c r="C130" s="8">
        <v>57.2239</v>
      </c>
      <c r="D130" s="57">
        <v>20</v>
      </c>
      <c r="E130" s="8">
        <v>-85.566999999999993</v>
      </c>
      <c r="F130" s="76">
        <v>68.486999999999995</v>
      </c>
      <c r="G130" s="76">
        <v>-35.741199999999999</v>
      </c>
      <c r="H130" s="76">
        <v>-22.126100000000001</v>
      </c>
      <c r="I130" s="76">
        <v>-51.947099999999999</v>
      </c>
      <c r="J130" s="79"/>
      <c r="K130" s="79"/>
      <c r="L130" s="80"/>
    </row>
    <row r="131" spans="1:12" ht="16" thickBot="1">
      <c r="A131" s="124"/>
      <c r="B131" s="99">
        <v>42</v>
      </c>
      <c r="C131" s="136">
        <v>81.183610000000002</v>
      </c>
      <c r="D131" s="98">
        <v>21</v>
      </c>
      <c r="E131" s="8">
        <v>56.011920000000003</v>
      </c>
      <c r="F131" s="76">
        <v>73.172200000000004</v>
      </c>
      <c r="G131" s="76">
        <v>29.862480000000001</v>
      </c>
      <c r="H131" s="76">
        <v>14.8673</v>
      </c>
      <c r="I131" s="76">
        <v>48.329979999999999</v>
      </c>
      <c r="J131" s="79"/>
      <c r="K131" s="79"/>
      <c r="L131" s="80"/>
    </row>
    <row r="132" spans="1:12">
      <c r="A132" s="67" t="s">
        <v>292</v>
      </c>
      <c r="B132" s="68">
        <v>88</v>
      </c>
      <c r="C132" s="69">
        <v>25.31307</v>
      </c>
      <c r="D132" s="70">
        <v>1</v>
      </c>
      <c r="E132" s="69">
        <v>25.31307</v>
      </c>
      <c r="F132" s="69">
        <v>5.4040900000000001</v>
      </c>
      <c r="G132" s="69">
        <v>21.04635</v>
      </c>
      <c r="H132" s="69">
        <v>5.4040900000000001</v>
      </c>
      <c r="I132" s="69">
        <v>21.046299999999999</v>
      </c>
      <c r="J132" s="73"/>
      <c r="K132" s="73" t="s">
        <v>380</v>
      </c>
      <c r="L132" s="74" t="s">
        <v>351</v>
      </c>
    </row>
    <row r="133" spans="1:12">
      <c r="A133" s="81"/>
      <c r="B133" s="50">
        <v>77</v>
      </c>
      <c r="C133" s="76">
        <v>35.266959999999997</v>
      </c>
      <c r="D133" s="56">
        <v>3</v>
      </c>
      <c r="E133" s="76" t="s">
        <v>389</v>
      </c>
      <c r="F133" s="76">
        <v>4.9868550000000003</v>
      </c>
      <c r="G133" s="76">
        <v>31.86938</v>
      </c>
      <c r="H133" s="76" t="s">
        <v>389</v>
      </c>
      <c r="I133" s="76" t="s">
        <v>389</v>
      </c>
      <c r="J133" s="79"/>
      <c r="K133" s="79"/>
      <c r="L133" s="80"/>
    </row>
    <row r="134" spans="1:12">
      <c r="A134" s="75"/>
      <c r="B134" s="50">
        <v>154</v>
      </c>
      <c r="C134" s="76">
        <v>60.439390000000003</v>
      </c>
      <c r="D134" s="57">
        <v>4</v>
      </c>
      <c r="E134" s="76">
        <v>38.88653</v>
      </c>
      <c r="F134" s="76">
        <v>18.25414</v>
      </c>
      <c r="G134" s="76">
        <v>51.605370000000001</v>
      </c>
      <c r="H134" s="76">
        <v>13.96363</v>
      </c>
      <c r="I134" s="76">
        <v>28.9679</v>
      </c>
      <c r="J134" s="79"/>
      <c r="K134" s="79"/>
      <c r="L134" s="80"/>
    </row>
    <row r="135" spans="1:12">
      <c r="A135" s="81"/>
      <c r="B135" s="50">
        <v>140</v>
      </c>
      <c r="C135" s="76">
        <v>54.17765</v>
      </c>
      <c r="D135" s="56">
        <v>5</v>
      </c>
      <c r="E135" s="76">
        <v>-15.828200000000001</v>
      </c>
      <c r="F135" s="76">
        <v>18.273129999999998</v>
      </c>
      <c r="G135" s="76">
        <v>43.932340000000003</v>
      </c>
      <c r="H135" s="76">
        <v>2.3227000000000001E-2</v>
      </c>
      <c r="I135" s="76">
        <v>-15.8551</v>
      </c>
      <c r="J135" s="79"/>
      <c r="K135" s="79"/>
      <c r="L135" s="80"/>
    </row>
    <row r="136" spans="1:12">
      <c r="A136" s="75"/>
      <c r="B136" s="50">
        <v>126</v>
      </c>
      <c r="C136" s="76">
        <v>42.774299999999997</v>
      </c>
      <c r="D136" s="57">
        <v>6</v>
      </c>
      <c r="E136" s="76">
        <v>-24.885999999999999</v>
      </c>
      <c r="F136" s="76">
        <v>35.882669999999997</v>
      </c>
      <c r="G136" s="76">
        <v>10.748480000000001</v>
      </c>
      <c r="H136" s="76">
        <v>21.54682</v>
      </c>
      <c r="I136" s="76">
        <v>-59.185400000000001</v>
      </c>
      <c r="J136" s="79"/>
      <c r="K136" s="79"/>
      <c r="L136" s="80"/>
    </row>
    <row r="137" spans="1:12">
      <c r="A137" s="81"/>
      <c r="B137" s="50">
        <v>280</v>
      </c>
      <c r="C137" s="76">
        <v>63.590229999999998</v>
      </c>
      <c r="D137" s="56">
        <v>7</v>
      </c>
      <c r="E137" s="76">
        <v>36.375129999999999</v>
      </c>
      <c r="F137" s="76">
        <v>35.785299999999999</v>
      </c>
      <c r="G137" s="76">
        <v>43.299939999999999</v>
      </c>
      <c r="H137" s="76">
        <v>-0.15185999999999999</v>
      </c>
      <c r="I137" s="76">
        <v>36.471600000000002</v>
      </c>
      <c r="J137" s="79"/>
      <c r="K137" s="79"/>
      <c r="L137" s="80"/>
    </row>
    <row r="138" spans="1:12">
      <c r="A138" s="75"/>
      <c r="B138" s="50">
        <v>182</v>
      </c>
      <c r="C138" s="76">
        <v>58.570419999999999</v>
      </c>
      <c r="D138" s="57">
        <v>8</v>
      </c>
      <c r="E138" s="76">
        <v>-13.787000000000001</v>
      </c>
      <c r="F138" s="76">
        <v>38.511200000000002</v>
      </c>
      <c r="G138" s="76">
        <v>32.622570000000003</v>
      </c>
      <c r="H138" s="76">
        <v>4.2449789999999998</v>
      </c>
      <c r="I138" s="76">
        <v>-18.831299999999999</v>
      </c>
      <c r="J138" s="79"/>
      <c r="K138" s="79"/>
      <c r="L138" s="80"/>
    </row>
    <row r="139" spans="1:12">
      <c r="A139" s="81"/>
      <c r="B139" s="50">
        <v>168</v>
      </c>
      <c r="C139" s="76">
        <v>60.34713</v>
      </c>
      <c r="D139" s="56">
        <v>9</v>
      </c>
      <c r="E139" s="76">
        <v>4.2885059999999999</v>
      </c>
      <c r="F139" s="76">
        <v>42.76388</v>
      </c>
      <c r="G139" s="76">
        <v>30.720559999999999</v>
      </c>
      <c r="H139" s="76">
        <v>6.9161820000000001</v>
      </c>
      <c r="I139" s="76">
        <v>-2.8229099999999998</v>
      </c>
      <c r="J139" s="79"/>
      <c r="K139" s="79"/>
      <c r="L139" s="80"/>
    </row>
    <row r="140" spans="1:12" ht="16" thickBot="1">
      <c r="A140" s="82"/>
      <c r="B140" s="83">
        <v>147</v>
      </c>
      <c r="C140" s="84">
        <v>78.183189999999996</v>
      </c>
      <c r="D140" s="85">
        <v>12</v>
      </c>
      <c r="E140" s="84" t="s">
        <v>389</v>
      </c>
      <c r="F140" s="84">
        <v>48.286270000000002</v>
      </c>
      <c r="G140" s="84">
        <v>57.812339999999999</v>
      </c>
      <c r="H140" s="84" t="s">
        <v>389</v>
      </c>
      <c r="I140" s="84" t="s">
        <v>389</v>
      </c>
      <c r="J140" s="87"/>
      <c r="K140" s="87"/>
      <c r="L140" s="88"/>
    </row>
    <row r="141" spans="1:12">
      <c r="A141" s="121" t="s">
        <v>293</v>
      </c>
      <c r="B141" s="91">
        <v>56</v>
      </c>
      <c r="C141" s="76">
        <v>25.537949999999999</v>
      </c>
      <c r="D141" s="66">
        <v>2</v>
      </c>
      <c r="E141" s="8">
        <v>25.537949999999999</v>
      </c>
      <c r="F141" s="76">
        <v>5.0424930000000003</v>
      </c>
      <c r="G141" s="76">
        <v>21.5838</v>
      </c>
      <c r="H141" s="76">
        <v>5.0424899999999999</v>
      </c>
      <c r="I141" s="76">
        <v>21.583819999999999</v>
      </c>
      <c r="J141" s="79"/>
      <c r="K141" s="79" t="s">
        <v>381</v>
      </c>
      <c r="L141" s="80" t="s">
        <v>352</v>
      </c>
    </row>
    <row r="142" spans="1:12">
      <c r="A142" s="81"/>
      <c r="B142" s="50">
        <v>84</v>
      </c>
      <c r="C142" s="76">
        <v>54.883279999999999</v>
      </c>
      <c r="D142" s="56">
        <v>3</v>
      </c>
      <c r="E142" s="76">
        <v>39.409790000000001</v>
      </c>
      <c r="F142" s="76">
        <v>16.71388</v>
      </c>
      <c r="G142" s="76">
        <v>45.8292</v>
      </c>
      <c r="H142" s="76">
        <v>12.2912</v>
      </c>
      <c r="I142" s="76">
        <v>30.91891</v>
      </c>
      <c r="J142" s="79"/>
      <c r="K142" s="79"/>
      <c r="L142" s="80"/>
    </row>
    <row r="143" spans="1:12">
      <c r="A143" s="81"/>
      <c r="B143" s="50">
        <v>62</v>
      </c>
      <c r="C143" s="76">
        <v>49.21358</v>
      </c>
      <c r="D143" s="56">
        <v>5</v>
      </c>
      <c r="E143" s="76" t="s">
        <v>389</v>
      </c>
      <c r="F143" s="76">
        <v>13.852690000000001</v>
      </c>
      <c r="G143" s="76">
        <v>41.046999999999997</v>
      </c>
      <c r="H143" s="76" t="s">
        <v>389</v>
      </c>
      <c r="I143" s="76" t="s">
        <v>389</v>
      </c>
      <c r="J143" s="79"/>
      <c r="K143" s="79"/>
      <c r="L143" s="80"/>
    </row>
    <row r="144" spans="1:12">
      <c r="A144" s="75"/>
      <c r="B144" s="50">
        <v>106</v>
      </c>
      <c r="C144" s="76">
        <v>58.914110000000001</v>
      </c>
      <c r="D144" s="57">
        <v>6</v>
      </c>
      <c r="E144" s="76">
        <v>19.100629999999999</v>
      </c>
      <c r="F144" s="76">
        <v>31.72805</v>
      </c>
      <c r="G144" s="76">
        <v>39.8202</v>
      </c>
      <c r="H144" s="76">
        <v>20.7498</v>
      </c>
      <c r="I144" s="76">
        <v>-2.0809000000000002</v>
      </c>
      <c r="J144" s="79"/>
      <c r="K144" s="79"/>
      <c r="L144" s="80"/>
    </row>
    <row r="145" spans="1:12">
      <c r="A145" s="81"/>
      <c r="B145" s="50">
        <v>63</v>
      </c>
      <c r="C145" s="76">
        <v>64.387450000000001</v>
      </c>
      <c r="D145" s="56">
        <v>7</v>
      </c>
      <c r="E145" s="76">
        <v>13.321709999999999</v>
      </c>
      <c r="F145" s="76">
        <v>37.204909999999998</v>
      </c>
      <c r="G145" s="76">
        <v>43.287700000000001</v>
      </c>
      <c r="H145" s="76">
        <v>8.0221300000000006</v>
      </c>
      <c r="I145" s="76">
        <v>5.7618020000000003</v>
      </c>
      <c r="J145" s="79"/>
      <c r="K145" s="79"/>
      <c r="L145" s="80"/>
    </row>
    <row r="146" spans="1:12">
      <c r="A146" s="75"/>
      <c r="B146" s="50">
        <v>125</v>
      </c>
      <c r="C146" s="76">
        <v>71.00188</v>
      </c>
      <c r="D146" s="57">
        <v>8</v>
      </c>
      <c r="E146" s="76">
        <v>18.573309999999999</v>
      </c>
      <c r="F146" s="76">
        <v>51.945230000000002</v>
      </c>
      <c r="G146" s="76">
        <v>39.656100000000002</v>
      </c>
      <c r="H146" s="76">
        <v>23.473700000000001</v>
      </c>
      <c r="I146" s="76">
        <v>-6.4035200000000003</v>
      </c>
      <c r="J146" s="79"/>
      <c r="K146" s="79"/>
      <c r="L146" s="80"/>
    </row>
    <row r="147" spans="1:12">
      <c r="A147" s="81"/>
      <c r="B147" s="50">
        <v>218</v>
      </c>
      <c r="C147" s="76">
        <v>73.544420000000002</v>
      </c>
      <c r="D147" s="56">
        <v>9</v>
      </c>
      <c r="E147" s="76">
        <v>8.7679410000000004</v>
      </c>
      <c r="F147" s="76">
        <v>55.815199999999997</v>
      </c>
      <c r="G147" s="76">
        <v>40.125100000000003</v>
      </c>
      <c r="H147" s="76">
        <v>8.0532500000000002</v>
      </c>
      <c r="I147" s="76">
        <v>0.77728600000000003</v>
      </c>
      <c r="J147" s="79"/>
      <c r="K147" s="79"/>
      <c r="L147" s="80"/>
    </row>
    <row r="148" spans="1:12" ht="16" thickBot="1">
      <c r="A148" s="126"/>
      <c r="B148" s="97">
        <v>147</v>
      </c>
      <c r="C148" s="76">
        <v>81.445970000000003</v>
      </c>
      <c r="D148" s="98">
        <v>10</v>
      </c>
      <c r="E148" s="76">
        <v>29.867249999999999</v>
      </c>
      <c r="F148" s="76">
        <v>51.689329999999998</v>
      </c>
      <c r="G148" s="76">
        <v>61.594299999999997</v>
      </c>
      <c r="H148" s="76">
        <v>-9.3377700000000008</v>
      </c>
      <c r="I148" s="76">
        <v>35.8568</v>
      </c>
      <c r="J148" s="79"/>
      <c r="K148" s="79"/>
      <c r="L148" s="80"/>
    </row>
    <row r="149" spans="1:12">
      <c r="A149" s="67" t="s">
        <v>294</v>
      </c>
      <c r="B149" s="68">
        <v>28</v>
      </c>
      <c r="C149" s="69">
        <v>24.177</v>
      </c>
      <c r="D149" s="100">
        <v>4</v>
      </c>
      <c r="E149" s="69" t="s">
        <v>389</v>
      </c>
      <c r="F149" s="69">
        <v>15.97851</v>
      </c>
      <c r="G149" s="69">
        <v>9.7579215000000001</v>
      </c>
      <c r="H149" s="69" t="s">
        <v>390</v>
      </c>
      <c r="I149" s="69" t="s">
        <v>389</v>
      </c>
      <c r="J149" s="73"/>
      <c r="K149" s="73" t="s">
        <v>380</v>
      </c>
      <c r="L149" s="74" t="s">
        <v>353</v>
      </c>
    </row>
    <row r="150" spans="1:12">
      <c r="A150" s="81"/>
      <c r="B150" s="50">
        <v>245</v>
      </c>
      <c r="C150" s="76">
        <v>10.923</v>
      </c>
      <c r="D150" s="56">
        <v>5</v>
      </c>
      <c r="E150" s="76">
        <v>-17.480399999999999</v>
      </c>
      <c r="F150" s="76">
        <v>12.134790000000001</v>
      </c>
      <c r="G150" s="76">
        <v>-1.3789530000000001</v>
      </c>
      <c r="H150" s="76">
        <v>-4.5746900000000004</v>
      </c>
      <c r="I150" s="76">
        <v>-12.341100000000001</v>
      </c>
      <c r="J150" s="79"/>
      <c r="K150" s="79"/>
      <c r="L150" s="80"/>
    </row>
    <row r="151" spans="1:12">
      <c r="A151" s="75"/>
      <c r="B151" s="50">
        <v>59</v>
      </c>
      <c r="C151" s="76">
        <v>25.657</v>
      </c>
      <c r="D151" s="57">
        <v>6</v>
      </c>
      <c r="E151" s="76">
        <v>16.540040000000001</v>
      </c>
      <c r="F151" s="76">
        <v>21.361789999999999</v>
      </c>
      <c r="G151" s="76">
        <v>5.4613712999999997</v>
      </c>
      <c r="H151" s="76">
        <v>10.50131</v>
      </c>
      <c r="I151" s="76">
        <v>6.7472820000000002</v>
      </c>
      <c r="J151" s="79"/>
      <c r="K151" s="79"/>
      <c r="L151" s="80"/>
    </row>
    <row r="152" spans="1:12">
      <c r="A152" s="81"/>
      <c r="B152" s="50">
        <v>77</v>
      </c>
      <c r="C152" s="76">
        <v>29.498999999999999</v>
      </c>
      <c r="D152" s="56">
        <v>7</v>
      </c>
      <c r="E152" s="76">
        <v>5.168107</v>
      </c>
      <c r="F152" s="76">
        <v>23.981560000000002</v>
      </c>
      <c r="G152" s="76">
        <v>7.2575851</v>
      </c>
      <c r="H152" s="76">
        <v>3.3314240000000002</v>
      </c>
      <c r="I152" s="76">
        <v>1.8999790000000001</v>
      </c>
      <c r="J152" s="79"/>
      <c r="K152" s="79"/>
      <c r="L152" s="80"/>
    </row>
    <row r="153" spans="1:12">
      <c r="A153" s="81"/>
      <c r="B153" s="50">
        <v>34</v>
      </c>
      <c r="C153" s="76">
        <v>12.975</v>
      </c>
      <c r="D153" s="56">
        <v>9</v>
      </c>
      <c r="E153" s="127" t="s">
        <v>389</v>
      </c>
      <c r="F153" s="76">
        <v>23.257850000000001</v>
      </c>
      <c r="G153" s="76">
        <v>-13.399419999999999</v>
      </c>
      <c r="H153" s="76" t="s">
        <v>389</v>
      </c>
      <c r="I153" s="76" t="s">
        <v>389</v>
      </c>
      <c r="J153" s="79"/>
      <c r="K153" s="79"/>
      <c r="L153" s="80"/>
    </row>
    <row r="154" spans="1:12" ht="16" thickBot="1">
      <c r="A154" s="95"/>
      <c r="B154" s="103">
        <v>58</v>
      </c>
      <c r="C154" s="84">
        <v>29.957999999999998</v>
      </c>
      <c r="D154" s="96">
        <v>10</v>
      </c>
      <c r="E154" s="137">
        <v>19.515799999999999</v>
      </c>
      <c r="F154" s="84">
        <v>23.50947</v>
      </c>
      <c r="G154" s="84">
        <v>8.4311445000000003</v>
      </c>
      <c r="H154" s="84">
        <v>0.32787699999999997</v>
      </c>
      <c r="I154" s="84">
        <v>19.25104</v>
      </c>
      <c r="J154" s="87"/>
      <c r="K154" s="87"/>
      <c r="L154" s="88"/>
    </row>
    <row r="155" spans="1:12">
      <c r="A155" s="125" t="s">
        <v>295</v>
      </c>
      <c r="B155" s="91">
        <v>56</v>
      </c>
      <c r="C155" s="76">
        <v>26.53933</v>
      </c>
      <c r="D155" s="94">
        <v>1</v>
      </c>
      <c r="E155" s="6">
        <v>26.53933</v>
      </c>
      <c r="F155" s="76">
        <v>17.342179999999999</v>
      </c>
      <c r="G155" s="76">
        <v>11.12677</v>
      </c>
      <c r="H155" s="76">
        <v>17.342179999999999</v>
      </c>
      <c r="I155" s="76">
        <v>11.12677</v>
      </c>
      <c r="J155" s="79"/>
      <c r="K155" s="78" t="s">
        <v>382</v>
      </c>
      <c r="L155" s="80" t="s">
        <v>345</v>
      </c>
    </row>
    <row r="156" spans="1:12">
      <c r="A156" s="75"/>
      <c r="B156" s="50">
        <v>27</v>
      </c>
      <c r="C156" s="76">
        <v>37.726260000000003</v>
      </c>
      <c r="D156" s="57">
        <v>2</v>
      </c>
      <c r="E156" s="76">
        <v>15.22846</v>
      </c>
      <c r="F156" s="76">
        <v>11.545489999999999</v>
      </c>
      <c r="G156" s="76">
        <v>29.597999999999999</v>
      </c>
      <c r="H156" s="76">
        <v>-7.01288</v>
      </c>
      <c r="I156" s="76">
        <v>20.783799999999999</v>
      </c>
      <c r="J156" s="79"/>
      <c r="K156" s="79"/>
      <c r="L156" s="80"/>
    </row>
    <row r="157" spans="1:12">
      <c r="A157" s="81"/>
      <c r="B157" s="50">
        <v>29</v>
      </c>
      <c r="C157" s="76">
        <v>46.950189999999999</v>
      </c>
      <c r="D157" s="56">
        <v>3</v>
      </c>
      <c r="E157" s="76">
        <v>14.811909999999999</v>
      </c>
      <c r="F157" s="76">
        <v>28.538430000000002</v>
      </c>
      <c r="G157" s="76">
        <v>25.764559999999999</v>
      </c>
      <c r="H157" s="76">
        <v>19.210940000000001</v>
      </c>
      <c r="I157" s="76">
        <v>-5.4450700000000003</v>
      </c>
      <c r="J157" s="79"/>
      <c r="K157" s="79"/>
      <c r="L157" s="80"/>
    </row>
    <row r="158" spans="1:12">
      <c r="A158" s="75"/>
      <c r="B158" s="50">
        <v>59</v>
      </c>
      <c r="C158" s="76">
        <v>45.981969999999997</v>
      </c>
      <c r="D158" s="57">
        <v>4</v>
      </c>
      <c r="E158" s="76">
        <v>-1.82511</v>
      </c>
      <c r="F158" s="76">
        <v>27.97485</v>
      </c>
      <c r="G158" s="76">
        <v>25.001159999999999</v>
      </c>
      <c r="H158" s="76">
        <v>-0.78864999999999996</v>
      </c>
      <c r="I158" s="76">
        <v>-1.0283599999999999</v>
      </c>
      <c r="J158" s="79"/>
      <c r="K158" s="79"/>
      <c r="L158" s="80"/>
    </row>
    <row r="159" spans="1:12">
      <c r="A159" s="81"/>
      <c r="B159" s="50">
        <v>21</v>
      </c>
      <c r="C159" s="76">
        <v>63.590240000000001</v>
      </c>
      <c r="D159" s="56">
        <v>5</v>
      </c>
      <c r="E159" s="76">
        <v>32.597029999999997</v>
      </c>
      <c r="F159" s="76">
        <v>29.175599999999999</v>
      </c>
      <c r="G159" s="76">
        <v>48.59151</v>
      </c>
      <c r="H159" s="76">
        <v>1.667119</v>
      </c>
      <c r="I159" s="76">
        <v>31.45429</v>
      </c>
      <c r="J159" s="79"/>
      <c r="K159" s="79"/>
      <c r="L159" s="80"/>
    </row>
    <row r="160" spans="1:12">
      <c r="A160" s="75"/>
      <c r="B160" s="50">
        <v>31</v>
      </c>
      <c r="C160" s="76">
        <v>64.532820000000001</v>
      </c>
      <c r="D160" s="57">
        <v>6</v>
      </c>
      <c r="E160" s="76">
        <v>2.588803</v>
      </c>
      <c r="F160" s="76">
        <v>34.28022</v>
      </c>
      <c r="G160" s="76">
        <v>46.032710000000002</v>
      </c>
      <c r="H160" s="76">
        <v>7.2074410000000002</v>
      </c>
      <c r="I160" s="76">
        <v>-4.9773800000000001</v>
      </c>
      <c r="J160" s="79"/>
      <c r="K160" s="79"/>
      <c r="L160" s="80"/>
    </row>
    <row r="161" spans="1:12">
      <c r="A161" s="75"/>
      <c r="B161" s="50">
        <v>35</v>
      </c>
      <c r="C161" s="76">
        <v>69.807130000000001</v>
      </c>
      <c r="D161" s="57">
        <v>8</v>
      </c>
      <c r="E161" s="76" t="s">
        <v>389</v>
      </c>
      <c r="F161" s="76">
        <v>36.780119999999997</v>
      </c>
      <c r="G161" s="76">
        <v>52.241500000000002</v>
      </c>
      <c r="H161" s="76" t="s">
        <v>389</v>
      </c>
      <c r="I161" s="76" t="s">
        <v>389</v>
      </c>
      <c r="J161" s="79"/>
      <c r="K161" s="79"/>
      <c r="L161" s="80"/>
    </row>
    <row r="162" spans="1:12">
      <c r="A162" s="81"/>
      <c r="B162" s="50">
        <v>28</v>
      </c>
      <c r="C162" s="76">
        <v>67.112949999999998</v>
      </c>
      <c r="D162" s="56">
        <v>9</v>
      </c>
      <c r="E162" s="76">
        <v>-8.9232399999999998</v>
      </c>
      <c r="F162" s="76">
        <v>35.953440000000001</v>
      </c>
      <c r="G162" s="76">
        <v>48.651339999999998</v>
      </c>
      <c r="H162" s="76">
        <v>-1.3076300000000001</v>
      </c>
      <c r="I162" s="76">
        <v>-7.5173100000000002</v>
      </c>
      <c r="J162" s="79"/>
      <c r="K162" s="79"/>
      <c r="L162" s="80"/>
    </row>
    <row r="163" spans="1:12">
      <c r="A163" s="75"/>
      <c r="B163" s="50">
        <v>42</v>
      </c>
      <c r="C163" s="76">
        <v>58.535299999999999</v>
      </c>
      <c r="D163" s="57">
        <v>10</v>
      </c>
      <c r="E163" s="76">
        <v>-26.0822</v>
      </c>
      <c r="F163" s="76">
        <v>32.491079999999997</v>
      </c>
      <c r="G163" s="76">
        <v>38.57893</v>
      </c>
      <c r="H163" s="76">
        <v>-5.4060100000000002</v>
      </c>
      <c r="I163" s="76">
        <v>-19.6157</v>
      </c>
      <c r="J163" s="79"/>
      <c r="K163" s="79"/>
      <c r="L163" s="80"/>
    </row>
    <row r="164" spans="1:12">
      <c r="A164" s="81"/>
      <c r="B164" s="54">
        <v>35</v>
      </c>
      <c r="C164" s="76">
        <v>61.696210000000001</v>
      </c>
      <c r="D164" s="56">
        <v>11</v>
      </c>
      <c r="E164" s="76">
        <v>7.6231410000000004</v>
      </c>
      <c r="F164" s="76">
        <v>25.35669</v>
      </c>
      <c r="G164" s="76">
        <v>48.684229999999999</v>
      </c>
      <c r="H164" s="76">
        <v>-10.568099999999999</v>
      </c>
      <c r="I164" s="76">
        <v>16.452500000000001</v>
      </c>
      <c r="J164" s="79"/>
      <c r="K164" s="79"/>
      <c r="L164" s="80"/>
    </row>
    <row r="165" spans="1:12">
      <c r="A165" s="75"/>
      <c r="B165" s="54">
        <v>28</v>
      </c>
      <c r="C165" s="76">
        <v>62.145249999999997</v>
      </c>
      <c r="D165" s="57">
        <v>12</v>
      </c>
      <c r="E165" s="76">
        <v>1.1723079999999999</v>
      </c>
      <c r="F165" s="76">
        <v>30.088419999999999</v>
      </c>
      <c r="G165" s="76">
        <v>45.853389999999997</v>
      </c>
      <c r="H165" s="76">
        <v>6.3391219999999997</v>
      </c>
      <c r="I165" s="76">
        <v>-5.5165100000000002</v>
      </c>
      <c r="J165" s="79"/>
      <c r="K165" s="79"/>
      <c r="L165" s="80"/>
    </row>
    <row r="166" spans="1:12">
      <c r="A166" s="81"/>
      <c r="B166" s="54">
        <v>31</v>
      </c>
      <c r="C166" s="76">
        <v>68.912379999999999</v>
      </c>
      <c r="D166" s="56">
        <v>13</v>
      </c>
      <c r="E166" s="76">
        <v>17.876580000000001</v>
      </c>
      <c r="F166" s="76">
        <v>47.03143</v>
      </c>
      <c r="G166" s="76">
        <v>41.30932</v>
      </c>
      <c r="H166" s="76">
        <v>24.234909999999999</v>
      </c>
      <c r="I166" s="76">
        <v>-8.3921600000000005</v>
      </c>
      <c r="J166" s="79"/>
      <c r="K166" s="79"/>
      <c r="L166" s="80"/>
    </row>
    <row r="167" spans="1:12">
      <c r="A167" s="75"/>
      <c r="B167" s="54">
        <v>273</v>
      </c>
      <c r="C167" s="76">
        <v>70.346620000000001</v>
      </c>
      <c r="D167" s="57">
        <v>14</v>
      </c>
      <c r="E167" s="76">
        <v>4.6135429999999999</v>
      </c>
      <c r="F167" s="76">
        <v>47.102089999999997</v>
      </c>
      <c r="G167" s="76">
        <v>43.942250000000001</v>
      </c>
      <c r="H167" s="76">
        <v>0.133412</v>
      </c>
      <c r="I167" s="76">
        <v>4.486116</v>
      </c>
      <c r="J167" s="79"/>
      <c r="K167" s="79"/>
      <c r="L167" s="80"/>
    </row>
    <row r="168" spans="1:12">
      <c r="A168" s="81"/>
      <c r="B168" s="54">
        <v>59</v>
      </c>
      <c r="C168" s="76">
        <v>71.990700000000004</v>
      </c>
      <c r="D168" s="56">
        <v>15</v>
      </c>
      <c r="E168" s="76">
        <v>5.5443259999999999</v>
      </c>
      <c r="F168" s="76">
        <v>47.83708</v>
      </c>
      <c r="G168" s="76">
        <v>46.304200000000002</v>
      </c>
      <c r="H168" s="76">
        <v>1.3894489999999999</v>
      </c>
      <c r="I168" s="76">
        <v>4.2134200000000002</v>
      </c>
      <c r="J168" s="79"/>
      <c r="K168" s="79"/>
      <c r="L168" s="80"/>
    </row>
    <row r="169" spans="1:12">
      <c r="A169" s="75"/>
      <c r="B169" s="54">
        <v>49</v>
      </c>
      <c r="C169" s="76">
        <v>74.701220000000006</v>
      </c>
      <c r="D169" s="57">
        <v>16</v>
      </c>
      <c r="E169" s="76">
        <v>9.6772069999999992</v>
      </c>
      <c r="F169" s="76">
        <v>49.776029999999999</v>
      </c>
      <c r="G169" s="76">
        <v>49.628079999999997</v>
      </c>
      <c r="H169" s="76">
        <v>3.717098</v>
      </c>
      <c r="I169" s="76">
        <v>6.1902049999999997</v>
      </c>
      <c r="J169" s="79"/>
      <c r="K169" s="79"/>
      <c r="L169" s="80"/>
    </row>
    <row r="170" spans="1:12">
      <c r="A170" s="75"/>
      <c r="B170" s="54">
        <v>92</v>
      </c>
      <c r="C170" s="76">
        <v>74.624269999999996</v>
      </c>
      <c r="D170" s="57">
        <v>18</v>
      </c>
      <c r="E170" s="76" t="s">
        <v>389</v>
      </c>
      <c r="F170" s="76">
        <v>52.058669999999999</v>
      </c>
      <c r="G170" s="76">
        <v>47.069200000000002</v>
      </c>
      <c r="H170" s="76" t="s">
        <v>389</v>
      </c>
      <c r="I170" s="76" t="s">
        <v>389</v>
      </c>
      <c r="J170" s="79"/>
      <c r="K170" s="79"/>
      <c r="L170" s="80"/>
    </row>
    <row r="171" spans="1:12">
      <c r="A171" s="81"/>
      <c r="B171" s="54">
        <v>49</v>
      </c>
      <c r="C171" s="76">
        <v>73.169709999999995</v>
      </c>
      <c r="D171" s="56">
        <v>19</v>
      </c>
      <c r="E171" s="76">
        <v>-5.7320799999999998</v>
      </c>
      <c r="F171" s="76">
        <v>46.13729</v>
      </c>
      <c r="G171" s="76">
        <v>50.187640000000002</v>
      </c>
      <c r="H171" s="76">
        <v>-12.3513</v>
      </c>
      <c r="I171" s="76">
        <v>5.8915420000000003</v>
      </c>
      <c r="J171" s="79"/>
      <c r="K171" s="79"/>
      <c r="L171" s="80"/>
    </row>
    <row r="172" spans="1:12">
      <c r="A172" s="81"/>
      <c r="B172" s="129">
        <v>50</v>
      </c>
      <c r="C172" s="76">
        <v>76.619749999999996</v>
      </c>
      <c r="D172" s="56">
        <v>21</v>
      </c>
      <c r="E172" s="76" t="s">
        <v>389</v>
      </c>
      <c r="F172" s="76">
        <v>49.45102</v>
      </c>
      <c r="G172" s="76">
        <v>53.747340000000001</v>
      </c>
      <c r="H172" s="76" t="s">
        <v>390</v>
      </c>
      <c r="I172" s="76" t="s">
        <v>389</v>
      </c>
      <c r="J172" s="79"/>
      <c r="K172" s="79"/>
      <c r="L172" s="80"/>
    </row>
    <row r="173" spans="1:12">
      <c r="A173" s="75"/>
      <c r="B173" s="52">
        <v>216</v>
      </c>
      <c r="C173" s="76">
        <v>70.221140000000005</v>
      </c>
      <c r="D173" s="57">
        <v>22</v>
      </c>
      <c r="E173" s="76">
        <v>-27.367599999999999</v>
      </c>
      <c r="F173" s="76">
        <v>50.296970000000002</v>
      </c>
      <c r="G173" s="76">
        <v>40.08643</v>
      </c>
      <c r="H173" s="76">
        <v>1.6735310000000001</v>
      </c>
      <c r="I173" s="76">
        <v>-29.535399999999999</v>
      </c>
      <c r="J173" s="79"/>
      <c r="K173" s="79"/>
      <c r="L173" s="80"/>
    </row>
    <row r="174" spans="1:12">
      <c r="A174" s="81"/>
      <c r="B174" s="130">
        <v>1647</v>
      </c>
      <c r="C174" s="76">
        <v>31.793990000000001</v>
      </c>
      <c r="D174" s="57">
        <v>23</v>
      </c>
      <c r="E174" s="76">
        <v>-129.042</v>
      </c>
      <c r="F174" s="76">
        <v>33.309289999999997</v>
      </c>
      <c r="G174" s="76">
        <v>-2.2721399999999998</v>
      </c>
      <c r="H174" s="76">
        <v>-34.178400000000003</v>
      </c>
      <c r="I174" s="76">
        <v>-70.699399999999997</v>
      </c>
      <c r="J174" s="79"/>
      <c r="K174" s="79"/>
      <c r="L174" s="80"/>
    </row>
    <row r="175" spans="1:12">
      <c r="A175" s="81"/>
      <c r="B175" s="130">
        <v>31</v>
      </c>
      <c r="C175" s="76">
        <v>69.879499999999993</v>
      </c>
      <c r="D175" s="57">
        <v>24</v>
      </c>
      <c r="E175" s="76">
        <v>55.838940000000001</v>
      </c>
      <c r="F175" s="76">
        <v>44.074530000000003</v>
      </c>
      <c r="G175" s="76">
        <v>46.141710000000003</v>
      </c>
      <c r="H175" s="76">
        <v>16.142040000000001</v>
      </c>
      <c r="I175" s="76">
        <v>47.338259999999998</v>
      </c>
      <c r="J175" s="79"/>
      <c r="K175" s="79"/>
      <c r="L175" s="80"/>
    </row>
    <row r="176" spans="1:12" ht="16" thickBot="1">
      <c r="A176" s="126"/>
      <c r="B176" s="130">
        <v>37</v>
      </c>
      <c r="C176" s="76">
        <v>66.113290000000006</v>
      </c>
      <c r="D176" s="98">
        <v>25</v>
      </c>
      <c r="E176" s="76">
        <v>-12.5038</v>
      </c>
      <c r="F176" s="76">
        <v>45.014510000000001</v>
      </c>
      <c r="G176" s="76">
        <v>38.371540000000003</v>
      </c>
      <c r="H176" s="76">
        <v>1.6807730000000001</v>
      </c>
      <c r="I176" s="76">
        <v>-14.427099999999999</v>
      </c>
      <c r="J176" s="79"/>
      <c r="K176" s="79"/>
      <c r="L176" s="80"/>
    </row>
    <row r="177" spans="1:12">
      <c r="A177" s="67" t="s">
        <v>296</v>
      </c>
      <c r="B177" s="69">
        <v>27</v>
      </c>
      <c r="C177" s="69">
        <v>11.842750000000001</v>
      </c>
      <c r="D177" s="104">
        <v>1</v>
      </c>
      <c r="E177" s="69">
        <v>11.842750000000001</v>
      </c>
      <c r="F177" s="69">
        <v>-1.3803000000000001</v>
      </c>
      <c r="G177" s="69">
        <v>13.043014299999999</v>
      </c>
      <c r="H177" s="69">
        <v>-1.3803000000000001</v>
      </c>
      <c r="I177" s="69">
        <v>13.042999999999999</v>
      </c>
      <c r="J177" s="73"/>
      <c r="K177" s="73" t="s">
        <v>380</v>
      </c>
      <c r="L177" s="74" t="s">
        <v>354</v>
      </c>
    </row>
    <row r="178" spans="1:12" ht="144">
      <c r="A178" s="101" t="s">
        <v>393</v>
      </c>
      <c r="B178" s="76">
        <v>28</v>
      </c>
      <c r="C178" s="76">
        <v>36.236510000000003</v>
      </c>
      <c r="D178" s="105">
        <v>4</v>
      </c>
      <c r="E178" s="76" t="s">
        <v>389</v>
      </c>
      <c r="F178" s="76">
        <v>-1.96346</v>
      </c>
      <c r="G178" s="76">
        <v>37.464376000000001</v>
      </c>
      <c r="H178" s="76" t="s">
        <v>390</v>
      </c>
      <c r="I178" s="76" t="s">
        <v>389</v>
      </c>
      <c r="J178" s="79"/>
      <c r="K178" s="79"/>
      <c r="L178" s="80"/>
    </row>
    <row r="179" spans="1:12">
      <c r="A179" s="81"/>
      <c r="B179" s="76">
        <v>28</v>
      </c>
      <c r="C179" s="76">
        <v>24.450040000000001</v>
      </c>
      <c r="D179" s="105">
        <v>6</v>
      </c>
      <c r="E179" s="76" t="s">
        <v>389</v>
      </c>
      <c r="F179" s="76">
        <v>-1.6909099999999999</v>
      </c>
      <c r="G179" s="76">
        <v>25.706275399999999</v>
      </c>
      <c r="H179" s="76" t="s">
        <v>389</v>
      </c>
      <c r="I179" s="76" t="s">
        <v>389</v>
      </c>
      <c r="J179" s="79"/>
      <c r="K179" s="79"/>
      <c r="L179" s="80"/>
    </row>
    <row r="180" spans="1:12">
      <c r="A180" s="81"/>
      <c r="B180" s="76">
        <v>77</v>
      </c>
      <c r="C180" s="76">
        <v>27.288409999999999</v>
      </c>
      <c r="D180" s="105">
        <v>10</v>
      </c>
      <c r="E180" s="76" t="s">
        <v>389</v>
      </c>
      <c r="F180" s="76">
        <v>-1.5889599999999999</v>
      </c>
      <c r="G180" s="76">
        <v>28.425696760000001</v>
      </c>
      <c r="H180" s="76" t="s">
        <v>389</v>
      </c>
      <c r="I180" s="76" t="s">
        <v>389</v>
      </c>
      <c r="J180" s="79"/>
      <c r="K180" s="79"/>
      <c r="L180" s="80"/>
    </row>
    <row r="181" spans="1:12">
      <c r="A181" s="81"/>
      <c r="B181" s="76">
        <v>35</v>
      </c>
      <c r="C181" s="76">
        <v>37.354880000000001</v>
      </c>
      <c r="D181" s="105">
        <v>12</v>
      </c>
      <c r="E181" s="76" t="s">
        <v>389</v>
      </c>
      <c r="F181" s="76">
        <v>-4.3957600000000001</v>
      </c>
      <c r="G181" s="76">
        <v>39.992659629999999</v>
      </c>
      <c r="H181" s="76" t="s">
        <v>389</v>
      </c>
      <c r="I181" s="76" t="s">
        <v>389</v>
      </c>
      <c r="J181" s="79"/>
      <c r="K181" s="79"/>
      <c r="L181" s="80"/>
    </row>
    <row r="182" spans="1:12">
      <c r="A182" s="75"/>
      <c r="B182" s="76">
        <v>63</v>
      </c>
      <c r="C182" s="76">
        <v>32.695099999999996</v>
      </c>
      <c r="D182" s="105">
        <v>13</v>
      </c>
      <c r="E182" s="76">
        <v>-7.4383900000000001</v>
      </c>
      <c r="F182" s="76">
        <v>-6.3995699999999998</v>
      </c>
      <c r="G182" s="76">
        <v>36.7432588</v>
      </c>
      <c r="H182" s="76">
        <v>-1.91944</v>
      </c>
      <c r="I182" s="76">
        <v>-5.4150099999999997</v>
      </c>
      <c r="J182" s="79"/>
      <c r="K182" s="79"/>
      <c r="L182" s="80"/>
    </row>
    <row r="183" spans="1:12">
      <c r="A183" s="81"/>
      <c r="B183" s="76">
        <v>40</v>
      </c>
      <c r="C183" s="76">
        <v>31.573799999999999</v>
      </c>
      <c r="D183" s="105">
        <v>14</v>
      </c>
      <c r="E183" s="76">
        <v>-3.0693000000000001</v>
      </c>
      <c r="F183" s="76">
        <v>-1.5420199999999999</v>
      </c>
      <c r="G183" s="76">
        <v>32.612916159999997</v>
      </c>
      <c r="H183" s="76">
        <v>3.2481070000000001</v>
      </c>
      <c r="I183" s="76">
        <v>-6.52949</v>
      </c>
      <c r="J183" s="79"/>
      <c r="K183" s="79"/>
      <c r="L183" s="80"/>
    </row>
    <row r="184" spans="1:12">
      <c r="A184" s="81"/>
      <c r="B184" s="76">
        <v>93</v>
      </c>
      <c r="C184" s="76">
        <v>25.371089999999999</v>
      </c>
      <c r="D184" s="105">
        <v>18</v>
      </c>
      <c r="E184" s="76" t="s">
        <v>389</v>
      </c>
      <c r="F184" s="76">
        <v>-8.0150900000000007</v>
      </c>
      <c r="G184" s="76">
        <v>30.908812380000001</v>
      </c>
      <c r="H184" s="76" t="s">
        <v>389</v>
      </c>
      <c r="I184" s="76" t="s">
        <v>389</v>
      </c>
      <c r="J184" s="79"/>
      <c r="K184" s="79"/>
      <c r="L184" s="80"/>
    </row>
    <row r="185" spans="1:12">
      <c r="A185" s="81"/>
      <c r="B185" s="76">
        <v>28</v>
      </c>
      <c r="C185" s="76">
        <v>31.401039999999998</v>
      </c>
      <c r="D185" s="105">
        <v>21</v>
      </c>
      <c r="E185" s="76" t="s">
        <v>389</v>
      </c>
      <c r="F185" s="76">
        <v>-8.8952299999999997</v>
      </c>
      <c r="G185" s="76">
        <v>37.004626330000001</v>
      </c>
      <c r="H185" s="76" t="s">
        <v>389</v>
      </c>
      <c r="I185" s="76" t="s">
        <v>389</v>
      </c>
      <c r="J185" s="79"/>
      <c r="K185" s="79"/>
      <c r="L185" s="80"/>
    </row>
    <row r="186" spans="1:12">
      <c r="A186" s="75"/>
      <c r="B186" s="76">
        <v>67</v>
      </c>
      <c r="C186" s="76">
        <v>31.10492</v>
      </c>
      <c r="D186" s="105">
        <v>22</v>
      </c>
      <c r="E186" s="76">
        <v>-0.43167</v>
      </c>
      <c r="F186" s="76">
        <v>-12.7006</v>
      </c>
      <c r="G186" s="76">
        <v>38.868914760000003</v>
      </c>
      <c r="H186" s="76">
        <v>-3.4944999999999999</v>
      </c>
      <c r="I186" s="76">
        <v>2.9594100000000001</v>
      </c>
      <c r="J186" s="79"/>
      <c r="K186" s="79"/>
      <c r="L186" s="80"/>
    </row>
    <row r="187" spans="1:12">
      <c r="A187" s="81"/>
      <c r="B187" s="76">
        <v>31</v>
      </c>
      <c r="C187" s="76">
        <v>38.47052</v>
      </c>
      <c r="D187" s="105">
        <v>23</v>
      </c>
      <c r="E187" s="76">
        <v>10.691050000000001</v>
      </c>
      <c r="F187" s="76">
        <v>-12.630800000000001</v>
      </c>
      <c r="G187" s="76">
        <v>45.370665709999997</v>
      </c>
      <c r="H187" s="76">
        <v>6.1873999999999998E-2</v>
      </c>
      <c r="I187" s="76">
        <v>10.6358</v>
      </c>
      <c r="J187" s="79"/>
      <c r="K187" s="79"/>
      <c r="L187" s="80"/>
    </row>
    <row r="188" spans="1:12">
      <c r="A188" s="81"/>
      <c r="B188" s="76">
        <v>168</v>
      </c>
      <c r="C188" s="76">
        <v>33.276150000000001</v>
      </c>
      <c r="D188" s="105">
        <v>25</v>
      </c>
      <c r="E188" s="76" t="s">
        <v>389</v>
      </c>
      <c r="F188" s="76">
        <v>-16.9832</v>
      </c>
      <c r="G188" s="76">
        <v>42.96289642</v>
      </c>
      <c r="H188" s="76" t="s">
        <v>389</v>
      </c>
      <c r="I188" s="76" t="s">
        <v>389</v>
      </c>
      <c r="J188" s="79"/>
      <c r="K188" s="79"/>
      <c r="L188" s="80"/>
    </row>
    <row r="189" spans="1:12">
      <c r="A189" s="75"/>
      <c r="B189" s="76">
        <v>49</v>
      </c>
      <c r="C189" s="76">
        <v>38.018909999999998</v>
      </c>
      <c r="D189" s="105">
        <v>26</v>
      </c>
      <c r="E189" s="76">
        <v>7.1080350000000001</v>
      </c>
      <c r="F189" s="76">
        <v>-12.722899999999999</v>
      </c>
      <c r="G189" s="76">
        <v>45.014623530000001</v>
      </c>
      <c r="H189" s="76">
        <v>3.6418599999999999</v>
      </c>
      <c r="I189" s="76">
        <v>3.5971799999999998</v>
      </c>
      <c r="J189" s="79"/>
      <c r="K189" s="79"/>
      <c r="L189" s="80"/>
    </row>
    <row r="190" spans="1:12">
      <c r="A190" s="75"/>
      <c r="B190" s="76">
        <v>182</v>
      </c>
      <c r="C190" s="76">
        <v>25.282699999999998</v>
      </c>
      <c r="D190" s="105">
        <v>28</v>
      </c>
      <c r="E190" s="76" t="s">
        <v>389</v>
      </c>
      <c r="F190" s="76">
        <v>-11.9344</v>
      </c>
      <c r="G190" s="76">
        <v>33.249027329999997</v>
      </c>
      <c r="H190" s="76" t="s">
        <v>389</v>
      </c>
      <c r="I190" s="76" t="s">
        <v>389</v>
      </c>
      <c r="J190" s="79"/>
      <c r="K190" s="79"/>
      <c r="L190" s="80"/>
    </row>
    <row r="191" spans="1:12" ht="16" thickBot="1">
      <c r="A191" s="82"/>
      <c r="B191" s="84">
        <v>196</v>
      </c>
      <c r="C191" s="84">
        <v>27.368079999999999</v>
      </c>
      <c r="D191" s="106">
        <v>29</v>
      </c>
      <c r="E191" s="84">
        <v>2.7910330000000001</v>
      </c>
      <c r="F191" s="84">
        <v>-13.796799999999999</v>
      </c>
      <c r="G191" s="84">
        <v>36.174029070000003</v>
      </c>
      <c r="H191" s="84">
        <v>-1.66384</v>
      </c>
      <c r="I191" s="84">
        <v>4.3819600000000003</v>
      </c>
      <c r="J191" s="87"/>
      <c r="K191" s="87"/>
      <c r="L191" s="88"/>
    </row>
    <row r="192" spans="1:12">
      <c r="A192" s="121" t="s">
        <v>297</v>
      </c>
      <c r="B192" s="91">
        <v>38</v>
      </c>
      <c r="C192" s="76">
        <v>38.236710000000002</v>
      </c>
      <c r="D192" s="66">
        <v>1</v>
      </c>
      <c r="E192" s="76">
        <v>18.111660000000001</v>
      </c>
      <c r="F192" s="76">
        <v>1.8036570000000001</v>
      </c>
      <c r="G192" s="76">
        <v>16.60755</v>
      </c>
      <c r="H192" s="76">
        <v>1.8036570000000001</v>
      </c>
      <c r="I192" s="76">
        <v>16.60755</v>
      </c>
      <c r="J192" s="79"/>
      <c r="K192" s="78" t="s">
        <v>382</v>
      </c>
      <c r="L192" s="80" t="s">
        <v>345</v>
      </c>
    </row>
    <row r="193" spans="1:12">
      <c r="A193" s="81"/>
      <c r="B193" s="50">
        <v>75</v>
      </c>
      <c r="C193" s="76">
        <v>51.624200000000002</v>
      </c>
      <c r="D193" s="56">
        <v>2</v>
      </c>
      <c r="E193" s="76">
        <v>29.86533</v>
      </c>
      <c r="F193" s="76">
        <v>9.6202629999999996</v>
      </c>
      <c r="G193" s="76">
        <v>36.454659999999997</v>
      </c>
      <c r="H193" s="76">
        <v>7.9601800000000003</v>
      </c>
      <c r="I193" s="76">
        <v>23.79965</v>
      </c>
      <c r="J193" s="79"/>
      <c r="K193" s="79"/>
      <c r="L193" s="80"/>
    </row>
    <row r="194" spans="1:12">
      <c r="A194" s="75"/>
      <c r="B194" s="50">
        <v>63</v>
      </c>
      <c r="C194" s="76">
        <v>37.580509999999997</v>
      </c>
      <c r="D194" s="57">
        <v>3</v>
      </c>
      <c r="E194" s="76">
        <v>-9.8582699999999992</v>
      </c>
      <c r="F194" s="76">
        <v>20.21959</v>
      </c>
      <c r="G194" s="76">
        <v>20.915520000000001</v>
      </c>
      <c r="H194" s="76">
        <v>11.727550000000001</v>
      </c>
      <c r="I194" s="76">
        <v>-24.453600000000002</v>
      </c>
      <c r="J194" s="79"/>
      <c r="K194" s="79"/>
      <c r="L194" s="80"/>
    </row>
    <row r="195" spans="1:12">
      <c r="A195" s="81"/>
      <c r="B195" s="50">
        <v>24</v>
      </c>
      <c r="C195" s="76">
        <v>26.607530000000001</v>
      </c>
      <c r="D195" s="56">
        <v>4</v>
      </c>
      <c r="E195" s="76">
        <v>-16.322600000000001</v>
      </c>
      <c r="F195" s="76">
        <v>9.5252339999999993</v>
      </c>
      <c r="G195" s="76">
        <v>18.88073</v>
      </c>
      <c r="H195" s="76">
        <v>-13.4047</v>
      </c>
      <c r="I195" s="76">
        <v>-2.5729299999999999</v>
      </c>
      <c r="J195" s="79"/>
      <c r="K195" s="79"/>
      <c r="L195" s="80"/>
    </row>
    <row r="196" spans="1:12">
      <c r="A196" s="75"/>
      <c r="B196" s="50">
        <v>59</v>
      </c>
      <c r="C196" s="76">
        <v>31.963460000000001</v>
      </c>
      <c r="D196" s="57">
        <v>5</v>
      </c>
      <c r="E196" s="76">
        <v>7.2976549999999998</v>
      </c>
      <c r="F196" s="76">
        <v>15.49994</v>
      </c>
      <c r="G196" s="76">
        <v>19.483440000000002</v>
      </c>
      <c r="H196" s="76">
        <v>6.6037299999999997</v>
      </c>
      <c r="I196" s="76">
        <v>0.74298900000000001</v>
      </c>
      <c r="J196" s="79"/>
      <c r="K196" s="79"/>
      <c r="L196" s="80"/>
    </row>
    <row r="197" spans="1:12">
      <c r="A197" s="81"/>
      <c r="B197" s="50">
        <v>109</v>
      </c>
      <c r="C197" s="76">
        <v>47.918999999999997</v>
      </c>
      <c r="D197" s="56">
        <v>6</v>
      </c>
      <c r="E197" s="76">
        <v>23.451419999999999</v>
      </c>
      <c r="F197" s="76">
        <v>18.330369999999998</v>
      </c>
      <c r="G197" s="76">
        <v>36.229660000000003</v>
      </c>
      <c r="H197" s="76">
        <v>3.349612</v>
      </c>
      <c r="I197" s="76">
        <v>20.798480000000001</v>
      </c>
      <c r="J197" s="79"/>
      <c r="K197" s="79"/>
      <c r="L197" s="80"/>
    </row>
    <row r="198" spans="1:12" ht="16" thickBot="1">
      <c r="A198" s="126"/>
      <c r="B198" s="97">
        <v>118</v>
      </c>
      <c r="C198" s="76">
        <v>38.650449999999999</v>
      </c>
      <c r="D198" s="98">
        <v>7</v>
      </c>
      <c r="E198" s="76">
        <v>-17.796399999999998</v>
      </c>
      <c r="F198" s="76">
        <v>13.75459</v>
      </c>
      <c r="G198" s="76">
        <v>28.866299999999999</v>
      </c>
      <c r="H198" s="76">
        <v>-5.6027899999999997</v>
      </c>
      <c r="I198" s="76">
        <v>-11.5467</v>
      </c>
      <c r="J198" s="79"/>
      <c r="K198" s="79"/>
      <c r="L198" s="80"/>
    </row>
    <row r="199" spans="1:12">
      <c r="A199" s="67" t="s">
        <v>298</v>
      </c>
      <c r="B199" s="108">
        <v>35</v>
      </c>
      <c r="C199" s="69">
        <v>2.7583069999999998</v>
      </c>
      <c r="D199" s="70">
        <v>1</v>
      </c>
      <c r="E199" s="69">
        <v>2.7583069999999998</v>
      </c>
      <c r="F199" s="69">
        <v>11.0817</v>
      </c>
      <c r="G199" s="69">
        <v>-9.3607200000000006</v>
      </c>
      <c r="H199" s="69">
        <v>11.0817</v>
      </c>
      <c r="I199" s="69">
        <v>-9.3607200000000006</v>
      </c>
      <c r="J199" s="73"/>
      <c r="K199" s="73" t="s">
        <v>381</v>
      </c>
      <c r="L199" s="74" t="s">
        <v>352</v>
      </c>
    </row>
    <row r="200" spans="1:12">
      <c r="A200" s="75"/>
      <c r="B200" s="55">
        <v>28</v>
      </c>
      <c r="C200" s="76">
        <v>83.655670000000001</v>
      </c>
      <c r="D200" s="57">
        <v>2</v>
      </c>
      <c r="E200" s="76">
        <v>83.192059999999998</v>
      </c>
      <c r="F200" s="76">
        <v>77.231380000000001</v>
      </c>
      <c r="G200" s="76">
        <v>28.21556</v>
      </c>
      <c r="H200" s="76">
        <v>74.393799999999999</v>
      </c>
      <c r="I200" s="76">
        <v>34.359900000000003</v>
      </c>
      <c r="J200" s="79"/>
      <c r="K200" s="79"/>
      <c r="L200" s="80"/>
    </row>
    <row r="201" spans="1:12">
      <c r="A201" s="81"/>
      <c r="B201" s="55">
        <v>28</v>
      </c>
      <c r="C201" s="76">
        <v>89.502489999999995</v>
      </c>
      <c r="D201" s="56">
        <v>3</v>
      </c>
      <c r="E201" s="76">
        <v>35.772759999999998</v>
      </c>
      <c r="F201" s="76">
        <v>85.132959999999997</v>
      </c>
      <c r="G201" s="76">
        <v>29.390730000000001</v>
      </c>
      <c r="H201" s="76">
        <v>34.703800000000001</v>
      </c>
      <c r="I201" s="76">
        <v>1.6370899999999999</v>
      </c>
      <c r="J201" s="79"/>
      <c r="K201" s="79"/>
      <c r="L201" s="80"/>
    </row>
    <row r="202" spans="1:12">
      <c r="A202" s="75"/>
      <c r="B202" s="55">
        <v>48</v>
      </c>
      <c r="C202" s="76">
        <v>90.753590000000003</v>
      </c>
      <c r="D202" s="57">
        <v>4</v>
      </c>
      <c r="E202" s="76">
        <v>11.918060000000001</v>
      </c>
      <c r="F202" s="76">
        <v>86.042590000000004</v>
      </c>
      <c r="G202" s="76">
        <v>33.752650000000003</v>
      </c>
      <c r="H202" s="76">
        <v>6.1184799999999999</v>
      </c>
      <c r="I202" s="76">
        <v>6.1775399999999996</v>
      </c>
      <c r="J202" s="79"/>
      <c r="K202" s="79"/>
      <c r="L202" s="80"/>
    </row>
    <row r="203" spans="1:12" ht="16" thickBot="1">
      <c r="A203" s="95"/>
      <c r="B203" s="109">
        <v>46</v>
      </c>
      <c r="C203" s="84">
        <v>97.863789999999995</v>
      </c>
      <c r="D203" s="96">
        <v>6</v>
      </c>
      <c r="E203" s="84" t="s">
        <v>389</v>
      </c>
      <c r="F203" s="84">
        <v>89.375529999999998</v>
      </c>
      <c r="G203" s="84">
        <v>79.893469999999994</v>
      </c>
      <c r="H203" s="84" t="s">
        <v>389</v>
      </c>
      <c r="I203" s="84" t="s">
        <v>389</v>
      </c>
      <c r="J203" s="87"/>
      <c r="K203" s="87"/>
      <c r="L203" s="88"/>
    </row>
    <row r="204" spans="1:12">
      <c r="A204" s="125" t="s">
        <v>299</v>
      </c>
      <c r="B204" s="76">
        <v>35</v>
      </c>
      <c r="C204" s="76">
        <v>29.728059999999999</v>
      </c>
      <c r="D204" s="131">
        <v>3</v>
      </c>
      <c r="E204" s="76" t="s">
        <v>389</v>
      </c>
      <c r="F204" s="76">
        <v>16.341000000000001</v>
      </c>
      <c r="G204" s="76">
        <v>16.00197</v>
      </c>
      <c r="H204" s="76" t="s">
        <v>389</v>
      </c>
      <c r="I204" s="76" t="s">
        <v>389</v>
      </c>
      <c r="J204" s="79"/>
      <c r="K204" s="79" t="s">
        <v>380</v>
      </c>
      <c r="L204" s="80" t="s">
        <v>355</v>
      </c>
    </row>
    <row r="205" spans="1:12">
      <c r="A205" s="81"/>
      <c r="B205" s="76">
        <v>35</v>
      </c>
      <c r="C205" s="76">
        <v>55.476149999999997</v>
      </c>
      <c r="D205" s="131">
        <v>7</v>
      </c>
      <c r="E205" s="76" t="s">
        <v>389</v>
      </c>
      <c r="F205" s="76">
        <v>41.512889999999999</v>
      </c>
      <c r="G205" s="76">
        <v>23.874079999999999</v>
      </c>
      <c r="H205" s="76" t="s">
        <v>389</v>
      </c>
      <c r="I205" s="76" t="s">
        <v>389</v>
      </c>
      <c r="J205" s="79"/>
      <c r="K205" s="79"/>
      <c r="L205" s="80"/>
    </row>
    <row r="206" spans="1:12">
      <c r="A206" s="81"/>
      <c r="B206" s="76">
        <v>21</v>
      </c>
      <c r="C206" s="76">
        <v>30.736740000000001</v>
      </c>
      <c r="D206" s="105">
        <v>9</v>
      </c>
      <c r="E206" s="76" t="s">
        <v>389</v>
      </c>
      <c r="F206" s="76">
        <v>7.9512890000000001</v>
      </c>
      <c r="G206" s="76">
        <v>24.753679999999999</v>
      </c>
      <c r="H206" s="76" t="s">
        <v>389</v>
      </c>
      <c r="I206" s="76" t="s">
        <v>389</v>
      </c>
      <c r="J206" s="79"/>
      <c r="K206" s="79"/>
      <c r="L206" s="80"/>
    </row>
    <row r="207" spans="1:12" ht="80">
      <c r="A207" s="101" t="s">
        <v>394</v>
      </c>
      <c r="B207" s="76">
        <v>133</v>
      </c>
      <c r="C207" s="76">
        <v>66.863709999999998</v>
      </c>
      <c r="D207" s="138">
        <v>12</v>
      </c>
      <c r="E207" s="76" t="s">
        <v>389</v>
      </c>
      <c r="F207" s="76">
        <v>61.389679999999998</v>
      </c>
      <c r="G207" s="76">
        <v>14.17761</v>
      </c>
      <c r="H207" s="76" t="s">
        <v>389</v>
      </c>
      <c r="I207" s="76" t="s">
        <v>389</v>
      </c>
      <c r="J207" s="79"/>
      <c r="K207" s="79"/>
      <c r="L207" s="80"/>
    </row>
    <row r="208" spans="1:12">
      <c r="A208" s="81"/>
      <c r="B208" s="76">
        <v>168</v>
      </c>
      <c r="C208" s="76">
        <v>44.102069999999998</v>
      </c>
      <c r="D208" s="138">
        <v>13</v>
      </c>
      <c r="E208" s="76" t="s">
        <v>389</v>
      </c>
      <c r="F208" s="76">
        <v>37.034399999999998</v>
      </c>
      <c r="G208" s="76">
        <v>11.22467</v>
      </c>
      <c r="H208" s="76">
        <v>-63.079799999999999</v>
      </c>
      <c r="I208" s="76" t="s">
        <v>389</v>
      </c>
      <c r="J208" s="79"/>
      <c r="K208" s="79"/>
      <c r="L208" s="80"/>
    </row>
    <row r="209" spans="1:12">
      <c r="A209" s="81"/>
      <c r="B209" s="76">
        <v>35</v>
      </c>
      <c r="C209" s="76">
        <v>45.525179999999999</v>
      </c>
      <c r="D209" s="138">
        <v>14</v>
      </c>
      <c r="E209" s="76">
        <v>2.545912</v>
      </c>
      <c r="F209" s="76">
        <v>43.911200000000001</v>
      </c>
      <c r="G209" s="76">
        <v>2.8775900000000001</v>
      </c>
      <c r="H209" s="76">
        <v>10.9215</v>
      </c>
      <c r="I209" s="76">
        <v>-9.4024800000000006</v>
      </c>
      <c r="J209" s="79"/>
      <c r="K209" s="79"/>
      <c r="L209" s="80"/>
    </row>
    <row r="210" spans="1:12">
      <c r="A210" s="75"/>
      <c r="B210" s="76">
        <v>55</v>
      </c>
      <c r="C210" s="76">
        <v>66.141620000000003</v>
      </c>
      <c r="D210" s="138">
        <v>15</v>
      </c>
      <c r="E210" s="76">
        <v>37.845820000000003</v>
      </c>
      <c r="F210" s="76">
        <v>67.765000000000001</v>
      </c>
      <c r="G210" s="76">
        <v>-5.0362099999999996</v>
      </c>
      <c r="H210" s="76">
        <v>42.528739999999999</v>
      </c>
      <c r="I210" s="76">
        <v>-8.1482799999999997</v>
      </c>
      <c r="J210" s="79"/>
      <c r="K210" s="79"/>
      <c r="L210" s="80"/>
    </row>
    <row r="211" spans="1:12" ht="16" thickBot="1">
      <c r="A211" s="126"/>
      <c r="B211" s="76">
        <v>63</v>
      </c>
      <c r="C211" s="76">
        <v>68.262559999999993</v>
      </c>
      <c r="D211" s="105">
        <v>17</v>
      </c>
      <c r="E211" s="76" t="s">
        <v>389</v>
      </c>
      <c r="F211" s="76">
        <v>62.467399999999998</v>
      </c>
      <c r="G211" s="76">
        <v>15.44031</v>
      </c>
      <c r="H211" s="76" t="s">
        <v>389</v>
      </c>
      <c r="I211" s="76" t="s">
        <v>390</v>
      </c>
      <c r="J211" s="79"/>
      <c r="K211" s="79"/>
      <c r="L211" s="80"/>
    </row>
    <row r="212" spans="1:12">
      <c r="A212" s="92" t="s">
        <v>300</v>
      </c>
      <c r="B212" s="68">
        <v>35</v>
      </c>
      <c r="C212" s="69">
        <v>-1.8023800000000001</v>
      </c>
      <c r="D212" s="100">
        <v>1</v>
      </c>
      <c r="E212" s="69">
        <v>-1.8023800000000001</v>
      </c>
      <c r="F212" s="69">
        <v>1.0862700000000001</v>
      </c>
      <c r="G212" s="69">
        <v>-2.9203700000000001</v>
      </c>
      <c r="H212" s="69">
        <v>1.0862700000000001</v>
      </c>
      <c r="I212" s="69">
        <v>-2.9203700000000001</v>
      </c>
      <c r="J212" s="73"/>
      <c r="K212" s="72" t="s">
        <v>382</v>
      </c>
      <c r="L212" s="74" t="s">
        <v>345</v>
      </c>
    </row>
    <row r="213" spans="1:12" ht="49" thickBot="1">
      <c r="A213" s="114" t="s">
        <v>391</v>
      </c>
      <c r="B213" s="83">
        <v>35</v>
      </c>
      <c r="C213" s="84">
        <v>48.177610000000001</v>
      </c>
      <c r="D213" s="85">
        <v>2</v>
      </c>
      <c r="E213" s="84">
        <v>49.095109999999998</v>
      </c>
      <c r="F213" s="84">
        <v>30.9666</v>
      </c>
      <c r="G213" s="84">
        <v>24.931470000000001</v>
      </c>
      <c r="H213" s="84">
        <v>30.208400000000001</v>
      </c>
      <c r="I213" s="84">
        <v>27.061499999999999</v>
      </c>
      <c r="J213" s="87"/>
      <c r="K213" s="87"/>
      <c r="L213" s="88"/>
    </row>
    <row r="214" spans="1:12">
      <c r="A214" s="121" t="s">
        <v>301</v>
      </c>
      <c r="B214" s="91">
        <v>43</v>
      </c>
      <c r="C214" s="76">
        <v>15.89838</v>
      </c>
      <c r="D214" s="66">
        <v>1</v>
      </c>
      <c r="E214" s="76">
        <v>15.89838</v>
      </c>
      <c r="F214" s="76">
        <v>13.5625</v>
      </c>
      <c r="G214" s="76">
        <v>2.7024189999999999</v>
      </c>
      <c r="H214" s="76">
        <v>13.562480000000001</v>
      </c>
      <c r="I214" s="76">
        <v>2.7024189999999999</v>
      </c>
      <c r="J214" s="79"/>
      <c r="K214" s="78" t="s">
        <v>382</v>
      </c>
      <c r="L214" s="80" t="s">
        <v>345</v>
      </c>
    </row>
    <row r="215" spans="1:12">
      <c r="A215" s="81"/>
      <c r="B215" s="50">
        <v>147</v>
      </c>
      <c r="C215" s="76">
        <v>34.097670000000001</v>
      </c>
      <c r="D215" s="56">
        <v>2</v>
      </c>
      <c r="E215" s="76">
        <v>21.63964</v>
      </c>
      <c r="F215" s="76">
        <v>28.854600000000001</v>
      </c>
      <c r="G215" s="76">
        <v>7.3694680000000004</v>
      </c>
      <c r="H215" s="76">
        <v>17.691579999999998</v>
      </c>
      <c r="I215" s="76">
        <v>4.7966749999999996</v>
      </c>
      <c r="J215" s="79"/>
      <c r="K215" s="79"/>
      <c r="L215" s="80"/>
    </row>
    <row r="216" spans="1:12">
      <c r="A216" s="75"/>
      <c r="B216" s="50">
        <v>62</v>
      </c>
      <c r="C216" s="76">
        <v>32.640700000000002</v>
      </c>
      <c r="D216" s="57">
        <v>3</v>
      </c>
      <c r="E216" s="76">
        <v>-2.2108099999999999</v>
      </c>
      <c r="F216" s="76">
        <v>34.5321</v>
      </c>
      <c r="G216" s="76">
        <v>-2.8890500000000001</v>
      </c>
      <c r="H216" s="76">
        <v>7.9800829999999996</v>
      </c>
      <c r="I216" s="76">
        <v>-11.0747</v>
      </c>
      <c r="J216" s="79"/>
      <c r="K216" s="79"/>
      <c r="L216" s="80"/>
    </row>
    <row r="217" spans="1:12">
      <c r="A217" s="132"/>
      <c r="B217" s="50">
        <v>116</v>
      </c>
      <c r="C217" s="76">
        <v>50.436529999999998</v>
      </c>
      <c r="D217" s="56">
        <v>4</v>
      </c>
      <c r="E217" s="76">
        <v>26.419260000000001</v>
      </c>
      <c r="F217" s="76">
        <v>42.214199999999998</v>
      </c>
      <c r="G217" s="76">
        <v>14.228960000000001</v>
      </c>
      <c r="H217" s="76">
        <v>11.734170000000001</v>
      </c>
      <c r="I217" s="76">
        <v>16.637350000000001</v>
      </c>
      <c r="J217" s="79"/>
      <c r="K217" s="79"/>
      <c r="L217" s="80"/>
    </row>
    <row r="218" spans="1:12" ht="16" thickBot="1">
      <c r="A218" s="124"/>
      <c r="B218" s="97">
        <v>207</v>
      </c>
      <c r="C218" s="76">
        <v>38.233130000000003</v>
      </c>
      <c r="D218" s="98">
        <v>5</v>
      </c>
      <c r="E218" s="76">
        <v>-24.6218</v>
      </c>
      <c r="F218" s="76">
        <v>38.986600000000003</v>
      </c>
      <c r="G218" s="76">
        <v>-1.2349000000000001</v>
      </c>
      <c r="H218" s="76">
        <v>-5.5855100000000002</v>
      </c>
      <c r="I218" s="76">
        <v>-18.029199999999999</v>
      </c>
      <c r="J218" s="79"/>
      <c r="K218" s="79"/>
      <c r="L218" s="80"/>
    </row>
    <row r="219" spans="1:12">
      <c r="A219" s="67" t="s">
        <v>302</v>
      </c>
      <c r="B219" s="68">
        <v>36</v>
      </c>
      <c r="C219" s="69">
        <v>17.83681</v>
      </c>
      <c r="D219" s="110">
        <v>1</v>
      </c>
      <c r="E219" s="69">
        <v>17.83681</v>
      </c>
      <c r="F219" s="69">
        <v>14.363899999999999</v>
      </c>
      <c r="G219" s="69">
        <v>4.0554160000000001</v>
      </c>
      <c r="H219" s="69">
        <v>14.363910000000001</v>
      </c>
      <c r="I219" s="139">
        <v>4.05</v>
      </c>
      <c r="J219" s="73"/>
      <c r="K219" s="73" t="s">
        <v>381</v>
      </c>
      <c r="L219" s="74" t="s">
        <v>352</v>
      </c>
    </row>
    <row r="220" spans="1:12">
      <c r="A220" s="81"/>
      <c r="B220" s="50">
        <v>62</v>
      </c>
      <c r="C220" s="76">
        <v>58.785919999999997</v>
      </c>
      <c r="D220" s="111">
        <v>4</v>
      </c>
      <c r="E220" s="76" t="s">
        <v>389</v>
      </c>
      <c r="F220" s="76">
        <v>33.866599999999998</v>
      </c>
      <c r="G220" s="76">
        <v>37.68036</v>
      </c>
      <c r="H220" s="76" t="s">
        <v>389</v>
      </c>
      <c r="I220" s="76" t="s">
        <v>390</v>
      </c>
      <c r="J220" s="79"/>
      <c r="K220" s="79"/>
      <c r="L220" s="80"/>
    </row>
    <row r="221" spans="1:12">
      <c r="A221" s="81"/>
      <c r="B221" s="50">
        <v>231</v>
      </c>
      <c r="C221" s="76">
        <v>37.498840000000001</v>
      </c>
      <c r="D221" s="105">
        <v>5</v>
      </c>
      <c r="E221" s="76">
        <v>-51.65</v>
      </c>
      <c r="F221" s="76">
        <v>28.620100000000001</v>
      </c>
      <c r="G221" s="76">
        <v>12.43871</v>
      </c>
      <c r="H221" s="76">
        <v>-7.9332500000000001</v>
      </c>
      <c r="I221" s="76">
        <v>-40.503500000000003</v>
      </c>
      <c r="J221" s="79"/>
      <c r="K221" s="79"/>
      <c r="L221" s="80"/>
    </row>
    <row r="222" spans="1:12">
      <c r="A222" s="75"/>
      <c r="B222" s="50">
        <v>78</v>
      </c>
      <c r="C222" s="76">
        <v>81.520650000000003</v>
      </c>
      <c r="D222" s="105">
        <v>6</v>
      </c>
      <c r="E222" s="76">
        <v>70.433580000000006</v>
      </c>
      <c r="F222" s="76">
        <v>60.735599999999998</v>
      </c>
      <c r="G222" s="76">
        <v>52.936079999999997</v>
      </c>
      <c r="H222" s="76">
        <v>44.992400000000004</v>
      </c>
      <c r="I222" s="76">
        <v>46.250309999999999</v>
      </c>
      <c r="J222" s="79"/>
      <c r="K222" s="79"/>
      <c r="L222" s="80"/>
    </row>
    <row r="223" spans="1:12">
      <c r="A223" s="81"/>
      <c r="B223" s="50">
        <v>31</v>
      </c>
      <c r="C223" s="76">
        <v>83.578540000000004</v>
      </c>
      <c r="D223" s="105">
        <v>7</v>
      </c>
      <c r="E223" s="76">
        <v>11.13616</v>
      </c>
      <c r="F223" s="76">
        <v>66.681399999999996</v>
      </c>
      <c r="G223" s="76">
        <v>50.713889999999999</v>
      </c>
      <c r="H223" s="76">
        <v>15.14282</v>
      </c>
      <c r="I223" s="76">
        <v>-4.7216500000000003</v>
      </c>
      <c r="J223" s="79"/>
      <c r="K223" s="79"/>
      <c r="L223" s="80"/>
    </row>
    <row r="224" spans="1:12">
      <c r="A224" s="75"/>
      <c r="B224" s="50">
        <v>223</v>
      </c>
      <c r="C224" s="76">
        <v>68.622069999999994</v>
      </c>
      <c r="D224" s="105">
        <v>8</v>
      </c>
      <c r="E224" s="76">
        <v>-91.078800000000001</v>
      </c>
      <c r="F224" s="76">
        <v>54.364199999999997</v>
      </c>
      <c r="G224" s="76">
        <v>31.242740000000001</v>
      </c>
      <c r="H224" s="76">
        <v>-36.967799999999997</v>
      </c>
      <c r="I224" s="76">
        <v>-39.506399999999999</v>
      </c>
      <c r="J224" s="79"/>
      <c r="K224" s="79"/>
      <c r="L224" s="80"/>
    </row>
    <row r="225" spans="1:12">
      <c r="A225" s="81"/>
      <c r="B225" s="50">
        <v>47</v>
      </c>
      <c r="C225" s="76">
        <v>80.055319999999995</v>
      </c>
      <c r="D225" s="105">
        <v>9</v>
      </c>
      <c r="E225" s="76">
        <v>36.43723</v>
      </c>
      <c r="F225" s="76">
        <v>67.423699999999997</v>
      </c>
      <c r="G225" s="76">
        <v>38.775570000000002</v>
      </c>
      <c r="H225" s="76">
        <v>28.616700000000002</v>
      </c>
      <c r="I225" s="76">
        <v>10.955690000000001</v>
      </c>
      <c r="J225" s="79"/>
      <c r="K225" s="79"/>
      <c r="L225" s="80"/>
    </row>
    <row r="226" spans="1:12" ht="16" thickBot="1">
      <c r="A226" s="95"/>
      <c r="B226" s="83">
        <v>48</v>
      </c>
      <c r="C226" s="84">
        <v>83.872389999999996</v>
      </c>
      <c r="D226" s="106">
        <v>9</v>
      </c>
      <c r="E226" s="84">
        <v>19.138290000000001</v>
      </c>
      <c r="F226" s="84">
        <v>59.595999999999997</v>
      </c>
      <c r="G226" s="84">
        <v>60.08417</v>
      </c>
      <c r="H226" s="84">
        <v>-24.0288</v>
      </c>
      <c r="I226" s="84">
        <v>34.804079999999999</v>
      </c>
      <c r="J226" s="87"/>
      <c r="K226" s="87"/>
      <c r="L226" s="88"/>
    </row>
    <row r="227" spans="1:12">
      <c r="A227" s="125" t="s">
        <v>303</v>
      </c>
      <c r="B227" s="91">
        <v>168</v>
      </c>
      <c r="C227" s="76">
        <v>25.683420000000002</v>
      </c>
      <c r="D227" s="140">
        <v>1</v>
      </c>
      <c r="E227" s="76">
        <v>25.683420000000002</v>
      </c>
      <c r="F227" s="76">
        <v>-7.2499999999999995E-2</v>
      </c>
      <c r="G227" s="76">
        <v>25.737259999999999</v>
      </c>
      <c r="H227" s="76">
        <v>-7.2499999999999995E-2</v>
      </c>
      <c r="I227" s="76">
        <v>25.737259999999999</v>
      </c>
      <c r="J227" s="79"/>
      <c r="K227" s="78" t="s">
        <v>382</v>
      </c>
      <c r="L227" s="80" t="s">
        <v>345</v>
      </c>
    </row>
    <row r="228" spans="1:12">
      <c r="A228" s="75"/>
      <c r="B228" s="50">
        <v>28</v>
      </c>
      <c r="C228" s="76">
        <v>50.694369999999999</v>
      </c>
      <c r="D228" s="62">
        <v>1</v>
      </c>
      <c r="E228" s="76">
        <v>33.654609999999998</v>
      </c>
      <c r="F228" s="76">
        <v>17.2209</v>
      </c>
      <c r="G228" s="76">
        <v>40.43712</v>
      </c>
      <c r="H228" s="76">
        <v>17.280850000000001</v>
      </c>
      <c r="I228" s="76">
        <v>19.7944</v>
      </c>
      <c r="J228" s="79"/>
      <c r="K228" s="79"/>
      <c r="L228" s="80"/>
    </row>
    <row r="229" spans="1:12">
      <c r="A229" s="81"/>
      <c r="B229" s="50">
        <v>49</v>
      </c>
      <c r="C229" s="76">
        <v>61.875300000000003</v>
      </c>
      <c r="D229" s="56">
        <v>2</v>
      </c>
      <c r="E229" s="76">
        <v>22.676780000000001</v>
      </c>
      <c r="F229" s="76">
        <v>30.589700000000001</v>
      </c>
      <c r="G229" s="76">
        <v>45.073439999999998</v>
      </c>
      <c r="H229" s="76">
        <v>16.14997</v>
      </c>
      <c r="I229" s="76">
        <v>7.7839049999999999</v>
      </c>
      <c r="J229" s="79"/>
      <c r="K229" s="79"/>
      <c r="L229" s="80"/>
    </row>
    <row r="230" spans="1:12">
      <c r="A230" s="75"/>
      <c r="B230" s="50">
        <v>66</v>
      </c>
      <c r="C230" s="76">
        <v>75.388400000000004</v>
      </c>
      <c r="D230" s="57">
        <v>3</v>
      </c>
      <c r="E230" s="76">
        <v>35.444470000000003</v>
      </c>
      <c r="F230" s="76">
        <v>30.3889</v>
      </c>
      <c r="G230" s="76">
        <v>64.644159999999999</v>
      </c>
      <c r="H230" s="76">
        <v>-0.28932000000000002</v>
      </c>
      <c r="I230" s="76">
        <v>35.630710000000001</v>
      </c>
      <c r="J230" s="79"/>
      <c r="K230" s="79"/>
      <c r="L230" s="80"/>
    </row>
    <row r="231" spans="1:12" ht="16" thickBot="1">
      <c r="A231" s="124"/>
      <c r="B231" s="97">
        <v>52</v>
      </c>
      <c r="C231" s="76">
        <v>85.5047</v>
      </c>
      <c r="D231" s="90">
        <v>4</v>
      </c>
      <c r="E231" s="76">
        <v>41.10378</v>
      </c>
      <c r="F231" s="76">
        <v>31.665199999999999</v>
      </c>
      <c r="G231" s="76">
        <v>78.787809999999993</v>
      </c>
      <c r="H231" s="76">
        <v>1.833577</v>
      </c>
      <c r="I231" s="76">
        <v>40.003700000000002</v>
      </c>
      <c r="J231" s="79"/>
      <c r="K231" s="79"/>
      <c r="L231" s="80"/>
    </row>
    <row r="232" spans="1:12">
      <c r="A232" s="92" t="s">
        <v>304</v>
      </c>
      <c r="B232" s="68">
        <v>120</v>
      </c>
      <c r="C232" s="69">
        <v>18.44322</v>
      </c>
      <c r="D232" s="100">
        <v>1</v>
      </c>
      <c r="E232" s="69">
        <v>18.44322</v>
      </c>
      <c r="F232" s="69">
        <v>0.53136000000000005</v>
      </c>
      <c r="G232" s="69">
        <v>18.0075</v>
      </c>
      <c r="H232" s="69">
        <v>0.53136000000000005</v>
      </c>
      <c r="I232" s="69">
        <v>18.007549999999998</v>
      </c>
      <c r="J232" s="73"/>
      <c r="K232" s="73" t="s">
        <v>380</v>
      </c>
      <c r="L232" s="74" t="s">
        <v>357</v>
      </c>
    </row>
    <row r="233" spans="1:12">
      <c r="A233" s="75"/>
      <c r="B233" s="50">
        <v>140</v>
      </c>
      <c r="C233" s="76">
        <v>16.767530000000001</v>
      </c>
      <c r="D233" s="57">
        <v>3</v>
      </c>
      <c r="E233" s="76" t="s">
        <v>389</v>
      </c>
      <c r="F233" s="76">
        <v>-1.9579310000000001</v>
      </c>
      <c r="G233" s="76">
        <v>18.3659</v>
      </c>
      <c r="H233" s="76" t="s">
        <v>390</v>
      </c>
      <c r="I233" s="76" t="s">
        <v>389</v>
      </c>
      <c r="J233" s="79"/>
      <c r="K233" s="79"/>
      <c r="L233" s="80"/>
    </row>
    <row r="234" spans="1:12">
      <c r="A234" s="81"/>
      <c r="B234" s="50">
        <v>46</v>
      </c>
      <c r="C234" s="76">
        <v>9.9417139999999993</v>
      </c>
      <c r="D234" s="56">
        <v>4</v>
      </c>
      <c r="E234" s="76">
        <v>-8.2009000000000007</v>
      </c>
      <c r="F234" s="76">
        <v>1.8563270000000001</v>
      </c>
      <c r="G234" s="76">
        <v>8.2383199999999999</v>
      </c>
      <c r="H234" s="76">
        <v>3.7410109999999999</v>
      </c>
      <c r="I234" s="76">
        <v>-12.406000000000001</v>
      </c>
      <c r="J234" s="79"/>
      <c r="K234" s="79"/>
      <c r="L234" s="80"/>
    </row>
    <row r="235" spans="1:12" ht="16" thickBot="1">
      <c r="A235" s="95"/>
      <c r="B235" s="83">
        <v>42</v>
      </c>
      <c r="C235" s="84">
        <v>24.052309999999999</v>
      </c>
      <c r="D235" s="96">
        <v>5</v>
      </c>
      <c r="E235" s="84">
        <v>15.668290000000001</v>
      </c>
      <c r="F235" s="84">
        <v>10.142519999999999</v>
      </c>
      <c r="G235" s="84">
        <v>15.479799999999999</v>
      </c>
      <c r="H235" s="84">
        <v>8.4429210000000001</v>
      </c>
      <c r="I235" s="84">
        <v>7.8916550000000001</v>
      </c>
      <c r="J235" s="87"/>
      <c r="K235" s="87"/>
      <c r="L235" s="88"/>
    </row>
    <row r="236" spans="1:12">
      <c r="A236" s="125" t="s">
        <v>305</v>
      </c>
      <c r="B236" s="91">
        <v>237</v>
      </c>
      <c r="C236" s="76">
        <v>22.971920000000001</v>
      </c>
      <c r="D236" s="94">
        <v>1</v>
      </c>
      <c r="E236" s="76">
        <v>22.971920000000001</v>
      </c>
      <c r="F236" s="76">
        <v>-0.10319</v>
      </c>
      <c r="G236" s="76">
        <v>23.05132</v>
      </c>
      <c r="H236" s="76">
        <v>-0.10319</v>
      </c>
      <c r="I236" s="76">
        <v>23.05132</v>
      </c>
      <c r="J236" s="79"/>
      <c r="K236" s="79" t="s">
        <v>380</v>
      </c>
      <c r="L236" s="80" t="s">
        <v>358</v>
      </c>
    </row>
    <row r="237" spans="1:12">
      <c r="A237" s="75"/>
      <c r="B237" s="50">
        <v>59</v>
      </c>
      <c r="C237" s="76">
        <v>30.195340000000002</v>
      </c>
      <c r="D237" s="57">
        <v>2</v>
      </c>
      <c r="E237" s="76">
        <v>9.3776499999999992</v>
      </c>
      <c r="F237" s="76">
        <v>13.8146</v>
      </c>
      <c r="G237" s="76">
        <v>19.00638</v>
      </c>
      <c r="H237" s="76">
        <v>13.903460000000001</v>
      </c>
      <c r="I237" s="76">
        <v>-5.2566699999999997</v>
      </c>
      <c r="J237" s="79"/>
      <c r="K237" s="79"/>
      <c r="L237" s="80"/>
    </row>
    <row r="238" spans="1:12">
      <c r="A238" s="81"/>
      <c r="B238" s="50">
        <v>28</v>
      </c>
      <c r="C238" s="76">
        <v>40.950879999999998</v>
      </c>
      <c r="D238" s="56">
        <v>3</v>
      </c>
      <c r="E238" s="76">
        <v>15.408049999999999</v>
      </c>
      <c r="F238" s="76">
        <v>27.568899999999999</v>
      </c>
      <c r="G238" s="76">
        <v>18.47541</v>
      </c>
      <c r="H238" s="76">
        <v>15.959</v>
      </c>
      <c r="I238" s="76">
        <v>-0.65556999999999999</v>
      </c>
      <c r="J238" s="79"/>
      <c r="K238" s="79"/>
      <c r="L238" s="80"/>
    </row>
    <row r="239" spans="1:12">
      <c r="A239" s="75"/>
      <c r="B239" s="50">
        <v>50</v>
      </c>
      <c r="C239" s="76">
        <v>49.84207</v>
      </c>
      <c r="D239" s="57">
        <v>4</v>
      </c>
      <c r="E239" s="76">
        <v>15.057270000000001</v>
      </c>
      <c r="F239" s="76">
        <v>35.4587</v>
      </c>
      <c r="G239" s="76">
        <v>22.285540000000001</v>
      </c>
      <c r="H239" s="76">
        <v>10.892760000000001</v>
      </c>
      <c r="I239" s="76">
        <v>4.6735949999999997</v>
      </c>
      <c r="J239" s="79"/>
      <c r="K239" s="79"/>
      <c r="L239" s="80"/>
    </row>
    <row r="240" spans="1:12">
      <c r="A240" s="81"/>
      <c r="B240" s="50">
        <v>31</v>
      </c>
      <c r="C240" s="76">
        <v>44.420990000000003</v>
      </c>
      <c r="D240" s="56">
        <v>5</v>
      </c>
      <c r="E240" s="76">
        <v>-10.808</v>
      </c>
      <c r="F240" s="76">
        <v>18.850899999999999</v>
      </c>
      <c r="G240" s="76">
        <v>31.51005</v>
      </c>
      <c r="H240" s="76">
        <v>-25.732099999999999</v>
      </c>
      <c r="I240" s="76">
        <v>11.86975</v>
      </c>
      <c r="J240" s="79"/>
      <c r="K240" s="79"/>
      <c r="L240" s="80"/>
    </row>
    <row r="241" spans="1:12">
      <c r="A241" s="75"/>
      <c r="B241" s="50">
        <v>45</v>
      </c>
      <c r="C241" s="76">
        <v>64.173360000000002</v>
      </c>
      <c r="D241" s="57">
        <v>6</v>
      </c>
      <c r="E241" s="76">
        <v>35.539259999999999</v>
      </c>
      <c r="F241" s="76">
        <v>51.062399999999997</v>
      </c>
      <c r="G241" s="76">
        <v>26.791260000000001</v>
      </c>
      <c r="H241" s="76">
        <v>39.694180000000003</v>
      </c>
      <c r="I241" s="76">
        <v>-6.8897500000000003</v>
      </c>
      <c r="J241" s="79"/>
      <c r="K241" s="79"/>
      <c r="L241" s="80"/>
    </row>
    <row r="242" spans="1:12">
      <c r="A242" s="81"/>
      <c r="B242" s="50">
        <v>185</v>
      </c>
      <c r="C242" s="76">
        <v>68.241060000000004</v>
      </c>
      <c r="D242" s="56">
        <v>7</v>
      </c>
      <c r="E242" s="76">
        <v>11.35383</v>
      </c>
      <c r="F242" s="76">
        <v>54.267200000000003</v>
      </c>
      <c r="G242" s="76">
        <v>30.555430000000001</v>
      </c>
      <c r="H242" s="76">
        <v>6.5488569999999999</v>
      </c>
      <c r="I242" s="76">
        <v>5.1416919999999999</v>
      </c>
      <c r="J242" s="79"/>
      <c r="K242" s="79"/>
      <c r="L242" s="80"/>
    </row>
    <row r="243" spans="1:12" ht="16" thickBot="1">
      <c r="A243" s="126"/>
      <c r="B243" s="97">
        <v>28</v>
      </c>
      <c r="C243" s="76">
        <v>65.396420000000006</v>
      </c>
      <c r="D243" s="98">
        <v>8</v>
      </c>
      <c r="E243" s="76">
        <v>-8.9569500000000009</v>
      </c>
      <c r="F243" s="76">
        <v>55.21</v>
      </c>
      <c r="G243" s="76">
        <v>22.742699999999999</v>
      </c>
      <c r="H243" s="76">
        <v>2.0614379999999999</v>
      </c>
      <c r="I243" s="76">
        <v>-11.250299999999999</v>
      </c>
      <c r="J243" s="79"/>
      <c r="K243" s="79"/>
      <c r="L243" s="80"/>
    </row>
    <row r="244" spans="1:12">
      <c r="A244" s="67" t="s">
        <v>306</v>
      </c>
      <c r="B244" s="68">
        <v>50</v>
      </c>
      <c r="C244" s="69">
        <v>-27.751200000000001</v>
      </c>
      <c r="D244" s="70">
        <v>1</v>
      </c>
      <c r="E244" s="69">
        <v>-27.751200000000001</v>
      </c>
      <c r="F244" s="69">
        <v>3.6953999999999998</v>
      </c>
      <c r="G244" s="69">
        <v>-32.653300000000002</v>
      </c>
      <c r="H244" s="69">
        <v>3.6954180000000001</v>
      </c>
      <c r="I244" s="69">
        <v>-32.653300000000002</v>
      </c>
      <c r="J244" s="73"/>
      <c r="K244" s="73" t="s">
        <v>380</v>
      </c>
      <c r="L244" s="74" t="s">
        <v>359</v>
      </c>
    </row>
    <row r="245" spans="1:12" ht="49" thickBot="1">
      <c r="A245" s="113" t="s">
        <v>391</v>
      </c>
      <c r="B245" s="83">
        <v>361</v>
      </c>
      <c r="C245" s="84">
        <v>-89.556299999999993</v>
      </c>
      <c r="D245" s="96">
        <v>2</v>
      </c>
      <c r="E245" s="84">
        <v>-48.379300000000001</v>
      </c>
      <c r="F245" s="84">
        <v>0.43714500000000001</v>
      </c>
      <c r="G245" s="84">
        <v>-90.388599999999997</v>
      </c>
      <c r="H245" s="84">
        <v>-3.3833000000000002</v>
      </c>
      <c r="I245" s="84">
        <v>-43.523400000000002</v>
      </c>
      <c r="J245" s="87"/>
      <c r="K245" s="87"/>
      <c r="L245" s="88"/>
    </row>
    <row r="246" spans="1:12">
      <c r="A246" s="121" t="s">
        <v>307</v>
      </c>
      <c r="B246" s="91">
        <v>59</v>
      </c>
      <c r="C246" s="76">
        <v>16.529699999999998</v>
      </c>
      <c r="D246" s="66">
        <v>1</v>
      </c>
      <c r="E246" s="76">
        <v>16.529699999999998</v>
      </c>
      <c r="F246" s="76">
        <v>11.14096</v>
      </c>
      <c r="G246" s="76">
        <v>6.0643789999999997</v>
      </c>
      <c r="H246" s="76">
        <v>11.14095</v>
      </c>
      <c r="I246" s="76">
        <v>6.0643789999999997</v>
      </c>
      <c r="J246" s="79"/>
      <c r="K246" s="78" t="s">
        <v>382</v>
      </c>
      <c r="L246" s="80" t="s">
        <v>345</v>
      </c>
    </row>
    <row r="247" spans="1:12">
      <c r="A247" s="81"/>
      <c r="B247" s="50">
        <v>39</v>
      </c>
      <c r="C247" s="76">
        <v>36.192549999999997</v>
      </c>
      <c r="D247" s="56">
        <v>2</v>
      </c>
      <c r="E247" s="76">
        <v>23.556699999999999</v>
      </c>
      <c r="F247" s="76">
        <v>14.4933</v>
      </c>
      <c r="G247" s="76">
        <v>25.377230000000001</v>
      </c>
      <c r="H247" s="76">
        <v>3.7726920000000002</v>
      </c>
      <c r="I247" s="76">
        <v>20.559670000000001</v>
      </c>
      <c r="J247" s="79"/>
      <c r="K247" s="79"/>
      <c r="L247" s="80"/>
    </row>
    <row r="248" spans="1:12">
      <c r="A248" s="75"/>
      <c r="B248" s="50">
        <v>28</v>
      </c>
      <c r="C248" s="76">
        <v>48.484409999999997</v>
      </c>
      <c r="D248" s="57">
        <v>3</v>
      </c>
      <c r="E248" s="76">
        <v>19.26398</v>
      </c>
      <c r="F248" s="76">
        <v>18.915600000000001</v>
      </c>
      <c r="G248" s="76">
        <v>36.466700000000003</v>
      </c>
      <c r="H248" s="76">
        <v>5.1718469999999996</v>
      </c>
      <c r="I248" s="76">
        <v>14.860709999999999</v>
      </c>
      <c r="J248" s="79"/>
      <c r="K248" s="79"/>
      <c r="L248" s="80"/>
    </row>
    <row r="249" spans="1:12">
      <c r="A249" s="81"/>
      <c r="B249" s="50">
        <v>28</v>
      </c>
      <c r="C249" s="76">
        <v>51.648769999999999</v>
      </c>
      <c r="D249" s="56">
        <v>4</v>
      </c>
      <c r="E249" s="76">
        <v>6.1425349999999996</v>
      </c>
      <c r="F249" s="76">
        <v>19.072220000000002</v>
      </c>
      <c r="G249" s="76">
        <v>40.253860000000003</v>
      </c>
      <c r="H249" s="76">
        <v>0.19314799999999999</v>
      </c>
      <c r="I249" s="76">
        <v>5.9609009999999998</v>
      </c>
      <c r="J249" s="79"/>
      <c r="K249" s="79"/>
      <c r="L249" s="80"/>
    </row>
    <row r="250" spans="1:12">
      <c r="A250" s="75"/>
      <c r="B250" s="50">
        <v>28</v>
      </c>
      <c r="C250" s="76">
        <v>60.032969999999999</v>
      </c>
      <c r="D250" s="57">
        <v>4</v>
      </c>
      <c r="E250" s="76">
        <v>17.340209999999999</v>
      </c>
      <c r="F250" s="76">
        <v>27.74652</v>
      </c>
      <c r="G250" s="76">
        <v>44.684980000000003</v>
      </c>
      <c r="H250" s="76">
        <v>10.71857</v>
      </c>
      <c r="I250" s="76">
        <v>7.4165850000000004</v>
      </c>
      <c r="J250" s="79"/>
      <c r="K250" s="79"/>
      <c r="L250" s="80"/>
    </row>
    <row r="251" spans="1:12">
      <c r="A251" s="81"/>
      <c r="B251" s="50">
        <v>293</v>
      </c>
      <c r="C251" s="76">
        <v>61.103520000000003</v>
      </c>
      <c r="D251" s="56">
        <v>5</v>
      </c>
      <c r="E251" s="76">
        <v>2.6785779999999999</v>
      </c>
      <c r="F251" s="76">
        <v>25.684740000000001</v>
      </c>
      <c r="G251" s="76">
        <v>47.660170000000001</v>
      </c>
      <c r="H251" s="76">
        <v>-2.8535300000000001</v>
      </c>
      <c r="I251" s="76">
        <v>5.378628</v>
      </c>
      <c r="J251" s="79"/>
      <c r="K251" s="79"/>
      <c r="L251" s="80"/>
    </row>
    <row r="252" spans="1:12">
      <c r="A252" s="75"/>
      <c r="B252" s="50">
        <v>28</v>
      </c>
      <c r="C252" s="76">
        <v>59.136450000000004</v>
      </c>
      <c r="D252" s="57">
        <v>6</v>
      </c>
      <c r="E252" s="76">
        <v>-5.0571999999999999</v>
      </c>
      <c r="F252" s="76">
        <v>26.63805</v>
      </c>
      <c r="G252" s="76">
        <v>44.29871</v>
      </c>
      <c r="H252" s="76">
        <v>1.2827869999999999</v>
      </c>
      <c r="I252" s="76">
        <v>-6.4223699999999999</v>
      </c>
      <c r="J252" s="79"/>
      <c r="K252" s="79"/>
      <c r="L252" s="80"/>
    </row>
    <row r="253" spans="1:12">
      <c r="A253" s="81"/>
      <c r="B253" s="50">
        <v>616</v>
      </c>
      <c r="C253" s="76">
        <v>67.099720000000005</v>
      </c>
      <c r="D253" s="56">
        <v>7</v>
      </c>
      <c r="E253" s="76">
        <v>19.487480000000001</v>
      </c>
      <c r="F253" s="76">
        <v>37.514499999999998</v>
      </c>
      <c r="G253" s="76">
        <v>47.347340000000003</v>
      </c>
      <c r="H253" s="76">
        <v>14.82574</v>
      </c>
      <c r="I253" s="76">
        <v>5.473179</v>
      </c>
      <c r="J253" s="79"/>
      <c r="K253" s="79"/>
      <c r="L253" s="80"/>
    </row>
    <row r="254" spans="1:12" ht="16" thickBot="1">
      <c r="A254" s="126"/>
      <c r="B254" s="97">
        <v>53</v>
      </c>
      <c r="C254" s="76">
        <v>68.592240000000004</v>
      </c>
      <c r="D254" s="98">
        <v>8</v>
      </c>
      <c r="E254" s="76">
        <v>4.5364829999999996</v>
      </c>
      <c r="F254" s="76">
        <v>41.654380000000003</v>
      </c>
      <c r="G254" s="76">
        <v>46.169460000000001</v>
      </c>
      <c r="H254" s="76">
        <v>6.6253419999999998</v>
      </c>
      <c r="I254" s="76">
        <v>-2.2370700000000001</v>
      </c>
      <c r="J254" s="79"/>
      <c r="K254" s="79"/>
      <c r="L254" s="80"/>
    </row>
    <row r="255" spans="1:12">
      <c r="A255" s="67" t="s">
        <v>308</v>
      </c>
      <c r="B255" s="69">
        <v>49</v>
      </c>
      <c r="C255" s="69">
        <v>19.242270000000001</v>
      </c>
      <c r="D255" s="100">
        <v>1</v>
      </c>
      <c r="E255" s="139" t="s">
        <v>389</v>
      </c>
      <c r="F255" s="69">
        <v>10.45285</v>
      </c>
      <c r="G255" s="69">
        <v>9.8154163899999993</v>
      </c>
      <c r="H255" s="69" t="s">
        <v>390</v>
      </c>
      <c r="I255" s="69" t="s">
        <v>390</v>
      </c>
      <c r="J255" s="73"/>
      <c r="K255" s="72" t="s">
        <v>382</v>
      </c>
      <c r="L255" s="74" t="s">
        <v>345</v>
      </c>
    </row>
    <row r="256" spans="1:12">
      <c r="A256" s="81"/>
      <c r="B256" s="76">
        <v>63</v>
      </c>
      <c r="C256" s="76">
        <v>34.379480000000001</v>
      </c>
      <c r="D256" s="57">
        <v>3</v>
      </c>
      <c r="E256" s="76" t="s">
        <v>389</v>
      </c>
      <c r="F256" s="76">
        <v>18.122060000000001</v>
      </c>
      <c r="G256" s="76">
        <v>19.855674799999999</v>
      </c>
      <c r="H256" s="76" t="s">
        <v>389</v>
      </c>
      <c r="I256" s="76" t="s">
        <v>389</v>
      </c>
      <c r="J256" s="79"/>
      <c r="K256" s="79"/>
      <c r="L256" s="80"/>
    </row>
    <row r="257" spans="1:12">
      <c r="A257" s="81"/>
      <c r="B257" s="76">
        <v>84</v>
      </c>
      <c r="C257" s="76">
        <v>43.07741</v>
      </c>
      <c r="D257" s="56">
        <v>4</v>
      </c>
      <c r="E257" s="76">
        <v>13.254899999999999</v>
      </c>
      <c r="F257" s="76">
        <v>26.106529999999999</v>
      </c>
      <c r="G257" s="76">
        <v>22.9666918</v>
      </c>
      <c r="H257" s="76">
        <v>9.751671</v>
      </c>
      <c r="I257" s="76">
        <v>3.8817680000000001</v>
      </c>
      <c r="J257" s="79"/>
      <c r="K257" s="79"/>
      <c r="L257" s="80"/>
    </row>
    <row r="258" spans="1:12">
      <c r="A258" s="75"/>
      <c r="B258" s="76">
        <v>77</v>
      </c>
      <c r="C258" s="76">
        <v>46.325859999999999</v>
      </c>
      <c r="D258" s="57">
        <v>5</v>
      </c>
      <c r="E258" s="76">
        <v>5.7067819999999996</v>
      </c>
      <c r="F258" s="76">
        <v>29.80301</v>
      </c>
      <c r="G258" s="76">
        <v>23.537836200000001</v>
      </c>
      <c r="H258" s="76">
        <v>5.0024459999999999</v>
      </c>
      <c r="I258" s="76">
        <v>0.741425</v>
      </c>
      <c r="J258" s="79"/>
      <c r="K258" s="79"/>
      <c r="L258" s="80"/>
    </row>
    <row r="259" spans="1:12">
      <c r="A259" s="81"/>
      <c r="B259" s="76">
        <v>147</v>
      </c>
      <c r="C259" s="76">
        <v>57.929319999999997</v>
      </c>
      <c r="D259" s="56">
        <v>6</v>
      </c>
      <c r="E259" s="76">
        <v>21.61835</v>
      </c>
      <c r="F259" s="76">
        <v>38.364139999999999</v>
      </c>
      <c r="G259" s="76">
        <v>31.743180599999999</v>
      </c>
      <c r="H259" s="76">
        <v>12.195869999999999</v>
      </c>
      <c r="I259" s="76">
        <v>10.731249999999999</v>
      </c>
      <c r="J259" s="79"/>
      <c r="K259" s="79"/>
      <c r="L259" s="80"/>
    </row>
    <row r="260" spans="1:12">
      <c r="A260" s="75"/>
      <c r="B260" s="76">
        <v>146</v>
      </c>
      <c r="C260" s="76">
        <v>69.355649999999997</v>
      </c>
      <c r="D260" s="57">
        <v>7</v>
      </c>
      <c r="E260" s="76">
        <v>27.159829999999999</v>
      </c>
      <c r="F260" s="76">
        <v>48.227960000000003</v>
      </c>
      <c r="G260" s="76">
        <v>40.809072</v>
      </c>
      <c r="H260" s="76">
        <v>16.00337</v>
      </c>
      <c r="I260" s="76">
        <v>13.282030000000001</v>
      </c>
      <c r="J260" s="79"/>
      <c r="K260" s="79"/>
      <c r="L260" s="80"/>
    </row>
    <row r="261" spans="1:12">
      <c r="A261" s="81"/>
      <c r="B261" s="76">
        <v>98</v>
      </c>
      <c r="C261" s="76">
        <v>81.516030000000001</v>
      </c>
      <c r="D261" s="56">
        <v>8</v>
      </c>
      <c r="E261" s="76">
        <v>39.682299999999998</v>
      </c>
      <c r="F261" s="76">
        <v>72.089470000000006</v>
      </c>
      <c r="G261" s="76">
        <v>33.774218400000002</v>
      </c>
      <c r="H261" s="76">
        <v>46.089559999999999</v>
      </c>
      <c r="I261" s="76">
        <v>-11.885</v>
      </c>
      <c r="J261" s="79"/>
      <c r="K261" s="79"/>
      <c r="L261" s="80"/>
    </row>
    <row r="262" spans="1:12">
      <c r="A262" s="81"/>
      <c r="B262" s="76">
        <v>231</v>
      </c>
      <c r="C262" s="76">
        <v>81.826279999999997</v>
      </c>
      <c r="D262" s="56">
        <v>10</v>
      </c>
      <c r="E262" s="76" t="s">
        <v>389</v>
      </c>
      <c r="F262" s="76">
        <v>61.903170000000003</v>
      </c>
      <c r="G262" s="76">
        <v>52.2959855</v>
      </c>
      <c r="H262" s="76" t="s">
        <v>389</v>
      </c>
      <c r="I262" s="76" t="s">
        <v>389</v>
      </c>
      <c r="J262" s="79"/>
      <c r="K262" s="79"/>
      <c r="L262" s="80"/>
    </row>
    <row r="263" spans="1:12" ht="16" thickBot="1">
      <c r="A263" s="95"/>
      <c r="B263" s="84">
        <v>362</v>
      </c>
      <c r="C263" s="84">
        <v>77.003579999999999</v>
      </c>
      <c r="D263" s="96">
        <v>11</v>
      </c>
      <c r="E263" s="84">
        <v>-26.5367</v>
      </c>
      <c r="F263" s="84">
        <v>59.194690000000001</v>
      </c>
      <c r="G263" s="84">
        <v>43.643576899999999</v>
      </c>
      <c r="H263" s="84">
        <v>-7.10947</v>
      </c>
      <c r="I263" s="84">
        <v>-18.137699999999999</v>
      </c>
      <c r="J263" s="87"/>
      <c r="K263" s="87"/>
      <c r="L263" s="88"/>
    </row>
    <row r="264" spans="1:12">
      <c r="A264" s="125" t="s">
        <v>309</v>
      </c>
      <c r="B264" s="76">
        <v>47</v>
      </c>
      <c r="C264" s="76">
        <v>36.234079999999999</v>
      </c>
      <c r="D264" s="111">
        <v>2</v>
      </c>
      <c r="E264" s="76" t="s">
        <v>389</v>
      </c>
      <c r="F264" s="76">
        <v>21.655760000000001</v>
      </c>
      <c r="G264" s="76">
        <v>18.60802</v>
      </c>
      <c r="H264" s="76" t="s">
        <v>389</v>
      </c>
      <c r="I264" s="76" t="s">
        <v>389</v>
      </c>
      <c r="J264" s="79"/>
      <c r="K264" s="78" t="s">
        <v>382</v>
      </c>
      <c r="L264" s="80" t="s">
        <v>345</v>
      </c>
    </row>
    <row r="265" spans="1:12">
      <c r="A265" s="75"/>
      <c r="B265" s="76">
        <v>32</v>
      </c>
      <c r="C265" s="76">
        <v>43.250819999999997</v>
      </c>
      <c r="D265" s="105">
        <v>3</v>
      </c>
      <c r="E265" s="76">
        <v>11.0039</v>
      </c>
      <c r="F265" s="76">
        <v>29.175920000000001</v>
      </c>
      <c r="G265" s="76">
        <v>19.87303</v>
      </c>
      <c r="H265" s="76">
        <v>9.5988699999999998</v>
      </c>
      <c r="I265" s="76">
        <v>1.5542199999999999</v>
      </c>
      <c r="J265" s="79"/>
      <c r="K265" s="79"/>
      <c r="L265" s="80"/>
    </row>
    <row r="266" spans="1:12">
      <c r="A266" s="81"/>
      <c r="B266" s="76">
        <v>63</v>
      </c>
      <c r="C266" s="76">
        <v>58.78284</v>
      </c>
      <c r="D266" s="105">
        <v>6</v>
      </c>
      <c r="E266" s="76" t="s">
        <v>389</v>
      </c>
      <c r="F266" s="76">
        <v>40.62968</v>
      </c>
      <c r="G266" s="76">
        <v>30.576170000000001</v>
      </c>
      <c r="H266" s="76" t="s">
        <v>389</v>
      </c>
      <c r="I266" s="76" t="s">
        <v>389</v>
      </c>
      <c r="J266" s="79"/>
      <c r="K266" s="79"/>
      <c r="L266" s="80"/>
    </row>
    <row r="267" spans="1:12">
      <c r="A267" s="75"/>
      <c r="B267" s="76">
        <v>81</v>
      </c>
      <c r="C267" s="76">
        <v>62.346649999999997</v>
      </c>
      <c r="D267" s="105">
        <v>7</v>
      </c>
      <c r="E267" s="76">
        <v>8.6464230000000004</v>
      </c>
      <c r="F267" s="76">
        <v>44.876640000000002</v>
      </c>
      <c r="G267" s="76">
        <v>31.69258</v>
      </c>
      <c r="H267" s="76">
        <v>7.1533480000000003</v>
      </c>
      <c r="I267" s="76">
        <v>1.6081099999999999</v>
      </c>
      <c r="J267" s="79"/>
      <c r="K267" s="79"/>
      <c r="L267" s="80"/>
    </row>
    <row r="268" spans="1:12">
      <c r="A268" s="81"/>
      <c r="B268" s="76">
        <v>55</v>
      </c>
      <c r="C268" s="76">
        <v>57.409750000000003</v>
      </c>
      <c r="D268" s="105">
        <v>8</v>
      </c>
      <c r="E268" s="76">
        <v>-13.111499999999999</v>
      </c>
      <c r="F268" s="76">
        <v>45.657870000000003</v>
      </c>
      <c r="G268" s="76">
        <v>21.615729999999999</v>
      </c>
      <c r="H268" s="76">
        <v>1.417238</v>
      </c>
      <c r="I268" s="76">
        <v>-14.738</v>
      </c>
      <c r="J268" s="79"/>
      <c r="K268" s="79"/>
      <c r="L268" s="80"/>
    </row>
    <row r="269" spans="1:12">
      <c r="A269" s="75"/>
      <c r="B269" s="76">
        <v>91</v>
      </c>
      <c r="C269" s="76">
        <v>51.225729999999999</v>
      </c>
      <c r="D269" s="105">
        <v>9</v>
      </c>
      <c r="E269" s="76">
        <v>-14.5198</v>
      </c>
      <c r="F269" s="76">
        <v>50.684289999999997</v>
      </c>
      <c r="G269" s="76">
        <v>1.0978870000000001</v>
      </c>
      <c r="H269" s="76">
        <v>9.2495910000000006</v>
      </c>
      <c r="I269" s="76">
        <v>-26.192</v>
      </c>
      <c r="J269" s="79"/>
      <c r="K269" s="79"/>
      <c r="L269" s="80"/>
    </row>
    <row r="270" spans="1:12">
      <c r="A270" s="81"/>
      <c r="B270" s="76">
        <v>74</v>
      </c>
      <c r="C270" s="76">
        <v>61.23827</v>
      </c>
      <c r="D270" s="105">
        <v>9</v>
      </c>
      <c r="E270" s="76">
        <v>20.52833</v>
      </c>
      <c r="F270" s="76">
        <v>53.979179999999999</v>
      </c>
      <c r="G270" s="76">
        <v>15.773490000000001</v>
      </c>
      <c r="H270" s="76">
        <v>6.6812069999999997</v>
      </c>
      <c r="I270" s="76">
        <v>14.8385</v>
      </c>
      <c r="J270" s="79"/>
      <c r="K270" s="79"/>
      <c r="L270" s="80"/>
    </row>
    <row r="271" spans="1:12">
      <c r="A271" s="81"/>
      <c r="B271" s="76">
        <v>62</v>
      </c>
      <c r="C271" s="76">
        <v>56.03707</v>
      </c>
      <c r="D271" s="105">
        <v>10</v>
      </c>
      <c r="E271" s="76">
        <v>-13.4184</v>
      </c>
      <c r="F271" s="76">
        <v>46.015949999999997</v>
      </c>
      <c r="G271" s="76">
        <v>18.563099999999999</v>
      </c>
      <c r="H271" s="76">
        <v>-17.3035</v>
      </c>
      <c r="I271" s="76">
        <v>3.3120400000000001</v>
      </c>
      <c r="J271" s="79"/>
      <c r="K271" s="79"/>
      <c r="L271" s="80"/>
    </row>
    <row r="272" spans="1:12">
      <c r="A272" s="81"/>
      <c r="B272" s="76">
        <v>189</v>
      </c>
      <c r="C272" s="76">
        <v>27.92474</v>
      </c>
      <c r="D272" s="105">
        <v>11</v>
      </c>
      <c r="E272" s="76">
        <v>-28.4419</v>
      </c>
      <c r="F272" s="76">
        <v>35.694920000000003</v>
      </c>
      <c r="G272" s="76">
        <v>-12.083299999999999</v>
      </c>
      <c r="H272" s="76">
        <v>6.6773800000000003</v>
      </c>
      <c r="I272" s="76">
        <v>-37.631999999999998</v>
      </c>
      <c r="J272" s="79"/>
      <c r="K272" s="79"/>
      <c r="L272" s="80"/>
    </row>
    <row r="273" spans="1:12">
      <c r="A273" s="81"/>
      <c r="B273" s="76">
        <v>61</v>
      </c>
      <c r="C273" s="76">
        <v>38.508719999999997</v>
      </c>
      <c r="D273" s="105">
        <v>12</v>
      </c>
      <c r="E273" s="76">
        <v>22.873940000000001</v>
      </c>
      <c r="F273" s="76">
        <v>33.213549999999998</v>
      </c>
      <c r="G273" s="76">
        <v>7.928515</v>
      </c>
      <c r="H273" s="76">
        <v>6.110525</v>
      </c>
      <c r="I273" s="76">
        <v>17.854399999999998</v>
      </c>
      <c r="J273" s="79"/>
      <c r="K273" s="79"/>
      <c r="L273" s="80"/>
    </row>
    <row r="274" spans="1:12">
      <c r="A274" s="81"/>
      <c r="B274" s="76">
        <v>63</v>
      </c>
      <c r="C274" s="76">
        <v>63.611539999999998</v>
      </c>
      <c r="D274" s="105">
        <v>13</v>
      </c>
      <c r="E274" s="76">
        <v>16.445609999999999</v>
      </c>
      <c r="F274" s="76">
        <v>58.129170000000002</v>
      </c>
      <c r="G274" s="76">
        <v>13.093529999999999</v>
      </c>
      <c r="H274" s="76">
        <v>11.479810000000001</v>
      </c>
      <c r="I274" s="76">
        <v>5.6097900000000003</v>
      </c>
      <c r="J274" s="79"/>
      <c r="K274" s="79"/>
      <c r="L274" s="80"/>
    </row>
    <row r="275" spans="1:12">
      <c r="A275" s="81"/>
      <c r="B275" s="76">
        <v>251</v>
      </c>
      <c r="C275" s="76">
        <v>57.94699</v>
      </c>
      <c r="D275" s="105">
        <v>14</v>
      </c>
      <c r="E275" s="76">
        <v>-15.5669</v>
      </c>
      <c r="F275" s="76">
        <v>58.681469999999997</v>
      </c>
      <c r="G275" s="76">
        <v>-1.7776099999999999</v>
      </c>
      <c r="H275" s="76">
        <v>1.3190679999999999</v>
      </c>
      <c r="I275" s="76">
        <v>-17.111999999999998</v>
      </c>
      <c r="J275" s="79"/>
      <c r="K275" s="79"/>
      <c r="L275" s="80"/>
    </row>
    <row r="276" spans="1:12" ht="16" thickBot="1">
      <c r="A276" s="126"/>
      <c r="B276" s="76">
        <v>84</v>
      </c>
      <c r="C276" s="76">
        <v>63.008929999999999</v>
      </c>
      <c r="D276" s="105">
        <v>17</v>
      </c>
      <c r="E276" s="76" t="s">
        <v>389</v>
      </c>
      <c r="F276" s="76">
        <v>60.771850000000001</v>
      </c>
      <c r="G276" s="76">
        <v>5.7027549999999998</v>
      </c>
      <c r="H276" s="76" t="s">
        <v>389</v>
      </c>
      <c r="I276" s="76" t="s">
        <v>389</v>
      </c>
      <c r="J276" s="79"/>
      <c r="K276" s="79"/>
      <c r="L276" s="80"/>
    </row>
    <row r="277" spans="1:12">
      <c r="A277" s="67" t="s">
        <v>310</v>
      </c>
      <c r="B277" s="68">
        <v>56</v>
      </c>
      <c r="C277" s="69">
        <v>12.85666</v>
      </c>
      <c r="D277" s="70">
        <v>1</v>
      </c>
      <c r="E277" s="69">
        <v>12.85666</v>
      </c>
      <c r="F277" s="69">
        <v>7.7765810000000002</v>
      </c>
      <c r="G277" s="69">
        <v>5.5084439999999999</v>
      </c>
      <c r="H277" s="69">
        <v>7.7765810000000002</v>
      </c>
      <c r="I277" s="69">
        <v>5.5084439999999999</v>
      </c>
      <c r="J277" s="73"/>
      <c r="K277" s="73" t="s">
        <v>380</v>
      </c>
      <c r="L277" s="74" t="s">
        <v>360</v>
      </c>
    </row>
    <row r="278" spans="1:12">
      <c r="A278" s="75"/>
      <c r="B278" s="50">
        <v>49</v>
      </c>
      <c r="C278" s="76">
        <v>30.02675</v>
      </c>
      <c r="D278" s="57">
        <v>2</v>
      </c>
      <c r="E278" s="76">
        <v>19.70327</v>
      </c>
      <c r="F278" s="76">
        <v>24.791</v>
      </c>
      <c r="G278" s="76">
        <v>6.9615999999999998</v>
      </c>
      <c r="H278" s="76">
        <v>18.44913</v>
      </c>
      <c r="I278" s="76">
        <v>1.537868</v>
      </c>
      <c r="J278" s="79"/>
      <c r="K278" s="79"/>
      <c r="L278" s="80"/>
    </row>
    <row r="279" spans="1:12">
      <c r="A279" s="81"/>
      <c r="B279" s="50">
        <v>28</v>
      </c>
      <c r="C279" s="76">
        <v>31.724399999999999</v>
      </c>
      <c r="D279" s="56">
        <v>3</v>
      </c>
      <c r="E279" s="76">
        <v>2.4261409999999999</v>
      </c>
      <c r="F279" s="76">
        <v>27.43403</v>
      </c>
      <c r="G279" s="76">
        <v>5.9123700000000001</v>
      </c>
      <c r="H279" s="76">
        <v>3.5142470000000001</v>
      </c>
      <c r="I279" s="76">
        <v>-1.12774</v>
      </c>
      <c r="J279" s="79"/>
      <c r="K279" s="79"/>
      <c r="L279" s="80"/>
    </row>
    <row r="280" spans="1:12">
      <c r="A280" s="75"/>
      <c r="B280" s="50">
        <v>96</v>
      </c>
      <c r="C280" s="76">
        <v>36.10622</v>
      </c>
      <c r="D280" s="57">
        <v>4</v>
      </c>
      <c r="E280" s="76">
        <v>6.4178410000000001</v>
      </c>
      <c r="F280" s="76">
        <v>34.865360000000003</v>
      </c>
      <c r="G280" s="76">
        <v>1.9050590000000001</v>
      </c>
      <c r="H280" s="76">
        <v>10.2408</v>
      </c>
      <c r="I280" s="76">
        <v>-4.2591299999999999</v>
      </c>
      <c r="J280" s="79"/>
      <c r="K280" s="79"/>
      <c r="L280" s="80"/>
    </row>
    <row r="281" spans="1:12">
      <c r="A281" s="75"/>
      <c r="B281" s="50">
        <v>68</v>
      </c>
      <c r="C281" s="76">
        <v>37.380670000000002</v>
      </c>
      <c r="D281" s="57">
        <v>7</v>
      </c>
      <c r="E281" s="76" t="s">
        <v>389</v>
      </c>
      <c r="F281" s="76">
        <v>33.19791</v>
      </c>
      <c r="G281" s="76">
        <v>6.2614330000000002</v>
      </c>
      <c r="H281" s="76" t="s">
        <v>389</v>
      </c>
      <c r="I281" s="76" t="s">
        <v>389</v>
      </c>
      <c r="J281" s="79"/>
      <c r="K281" s="79"/>
      <c r="L281" s="80"/>
    </row>
    <row r="282" spans="1:12" ht="16" thickBot="1">
      <c r="A282" s="82"/>
      <c r="B282" s="83">
        <v>37</v>
      </c>
      <c r="C282" s="84">
        <v>56.957099999999997</v>
      </c>
      <c r="D282" s="85">
        <v>8</v>
      </c>
      <c r="E282" s="84">
        <v>31.262599999999999</v>
      </c>
      <c r="F282" s="84">
        <v>42.235140000000001</v>
      </c>
      <c r="G282" s="84">
        <v>25.48602</v>
      </c>
      <c r="H282" s="84">
        <v>13.528370000000001</v>
      </c>
      <c r="I282" s="84">
        <v>20.50873</v>
      </c>
      <c r="J282" s="87"/>
      <c r="K282" s="87"/>
      <c r="L282" s="88"/>
    </row>
    <row r="283" spans="1:12">
      <c r="A283" s="121" t="s">
        <v>311</v>
      </c>
      <c r="B283" s="91">
        <v>39</v>
      </c>
      <c r="C283" s="76">
        <v>31.372229999999998</v>
      </c>
      <c r="D283" s="66">
        <v>1</v>
      </c>
      <c r="E283" s="76">
        <v>31.372229999999998</v>
      </c>
      <c r="F283" s="76">
        <v>22.02216</v>
      </c>
      <c r="G283" s="76">
        <v>11.990679999999999</v>
      </c>
      <c r="H283" s="76">
        <v>22.022200000000002</v>
      </c>
      <c r="I283" s="76">
        <v>11.9907</v>
      </c>
      <c r="J283" s="79"/>
      <c r="K283" s="78" t="s">
        <v>382</v>
      </c>
      <c r="L283" s="80" t="s">
        <v>361</v>
      </c>
    </row>
    <row r="284" spans="1:12">
      <c r="A284" s="81"/>
      <c r="B284" s="50">
        <v>24</v>
      </c>
      <c r="C284" s="76">
        <v>38.149500000000003</v>
      </c>
      <c r="D284" s="56">
        <v>2</v>
      </c>
      <c r="E284" s="76">
        <v>9.8754010000000001</v>
      </c>
      <c r="F284" s="76">
        <v>23.37116</v>
      </c>
      <c r="G284" s="76">
        <v>19.285609999999998</v>
      </c>
      <c r="H284" s="76">
        <v>1.7299800000000001</v>
      </c>
      <c r="I284" s="76">
        <v>8.2888199999999994</v>
      </c>
      <c r="J284" s="79"/>
      <c r="K284" s="79"/>
      <c r="L284" s="80"/>
    </row>
    <row r="285" spans="1:12">
      <c r="A285" s="75"/>
      <c r="B285" s="50">
        <v>32</v>
      </c>
      <c r="C285" s="76">
        <v>73.110330000000005</v>
      </c>
      <c r="D285" s="57">
        <v>3</v>
      </c>
      <c r="E285" s="76">
        <v>56.524740000000001</v>
      </c>
      <c r="F285" s="76">
        <v>48.975940000000001</v>
      </c>
      <c r="G285" s="76">
        <v>47.300199999999997</v>
      </c>
      <c r="H285" s="76">
        <v>33.414000000000001</v>
      </c>
      <c r="I285" s="76">
        <v>34.708100000000002</v>
      </c>
      <c r="J285" s="79"/>
      <c r="K285" s="79"/>
      <c r="L285" s="80"/>
    </row>
    <row r="286" spans="1:12">
      <c r="A286" s="81"/>
      <c r="B286" s="50">
        <v>126</v>
      </c>
      <c r="C286" s="76">
        <v>79.781049999999993</v>
      </c>
      <c r="D286" s="56">
        <v>4</v>
      </c>
      <c r="E286" s="76">
        <v>24.807749999999999</v>
      </c>
      <c r="F286" s="76">
        <v>57.566299999999998</v>
      </c>
      <c r="G286" s="76">
        <v>52.351680000000002</v>
      </c>
      <c r="H286" s="76">
        <v>16.835899999999999</v>
      </c>
      <c r="I286" s="76">
        <v>9.58568</v>
      </c>
      <c r="J286" s="79"/>
      <c r="K286" s="79"/>
      <c r="L286" s="80"/>
    </row>
    <row r="287" spans="1:12">
      <c r="A287" s="75"/>
      <c r="B287" s="50">
        <v>28</v>
      </c>
      <c r="C287" s="76">
        <v>82.513109999999998</v>
      </c>
      <c r="D287" s="57">
        <v>5</v>
      </c>
      <c r="E287" s="76">
        <v>13.51234</v>
      </c>
      <c r="F287" s="76">
        <v>59.355879999999999</v>
      </c>
      <c r="G287" s="76">
        <v>56.975580000000001</v>
      </c>
      <c r="H287" s="76">
        <v>4.2173699999999998</v>
      </c>
      <c r="I287" s="76">
        <v>9.7042400000000004</v>
      </c>
      <c r="J287" s="79"/>
      <c r="K287" s="79"/>
      <c r="L287" s="80"/>
    </row>
    <row r="288" spans="1:12">
      <c r="A288" s="81"/>
      <c r="B288" s="50">
        <v>28</v>
      </c>
      <c r="C288" s="76">
        <v>84.650329999999997</v>
      </c>
      <c r="D288" s="56">
        <v>6</v>
      </c>
      <c r="E288" s="76">
        <v>12.22189</v>
      </c>
      <c r="F288" s="76">
        <v>64.967759999999998</v>
      </c>
      <c r="G288" s="76">
        <v>56.184170000000002</v>
      </c>
      <c r="H288" s="76">
        <v>13.807399999999999</v>
      </c>
      <c r="I288" s="76">
        <v>-1.83945</v>
      </c>
      <c r="J288" s="79"/>
      <c r="K288" s="79"/>
      <c r="L288" s="80"/>
    </row>
    <row r="289" spans="1:12">
      <c r="A289" s="75"/>
      <c r="B289" s="50">
        <v>35</v>
      </c>
      <c r="C289" s="76">
        <v>84.126800000000003</v>
      </c>
      <c r="D289" s="57">
        <v>7</v>
      </c>
      <c r="E289" s="76">
        <v>-3.4107099999999999</v>
      </c>
      <c r="F289" s="76">
        <v>66.937529999999995</v>
      </c>
      <c r="G289" s="76">
        <v>51.990279999999998</v>
      </c>
      <c r="H289" s="76">
        <v>5.6227400000000003</v>
      </c>
      <c r="I289" s="76">
        <v>-9.5716400000000004</v>
      </c>
      <c r="J289" s="79"/>
      <c r="K289" s="79"/>
      <c r="L289" s="80"/>
    </row>
    <row r="290" spans="1:12">
      <c r="A290" s="81"/>
      <c r="B290" s="50">
        <v>28</v>
      </c>
      <c r="C290" s="76">
        <v>83.590590000000006</v>
      </c>
      <c r="D290" s="56">
        <v>8</v>
      </c>
      <c r="E290" s="76">
        <v>-3.3780600000000001</v>
      </c>
      <c r="F290" s="76">
        <v>61.570320000000002</v>
      </c>
      <c r="G290" s="76">
        <v>57.300179999999997</v>
      </c>
      <c r="H290" s="76">
        <v>-16.233599999999999</v>
      </c>
      <c r="I290" s="76">
        <v>11.0601</v>
      </c>
      <c r="J290" s="79"/>
      <c r="K290" s="79"/>
      <c r="L290" s="80"/>
    </row>
    <row r="291" spans="1:12">
      <c r="A291" s="75"/>
      <c r="B291" s="50">
        <v>28</v>
      </c>
      <c r="C291" s="76">
        <v>84.356480000000005</v>
      </c>
      <c r="D291" s="57">
        <v>9</v>
      </c>
      <c r="E291" s="76">
        <v>4.667338</v>
      </c>
      <c r="F291" s="76">
        <v>65.888400000000004</v>
      </c>
      <c r="G291" s="76">
        <v>54.140169999999998</v>
      </c>
      <c r="H291" s="76">
        <v>11.2363</v>
      </c>
      <c r="I291" s="76">
        <v>-7.4005200000000002</v>
      </c>
      <c r="J291" s="79"/>
      <c r="K291" s="79"/>
      <c r="L291" s="80"/>
    </row>
    <row r="292" spans="1:12">
      <c r="A292" s="75"/>
      <c r="B292" s="50">
        <v>1860</v>
      </c>
      <c r="C292" s="76">
        <v>51</v>
      </c>
      <c r="D292" s="57">
        <v>10</v>
      </c>
      <c r="E292" s="76">
        <v>-214</v>
      </c>
      <c r="F292" s="76">
        <v>25.545929999999998</v>
      </c>
      <c r="G292" s="76">
        <v>34.014099999999999</v>
      </c>
      <c r="H292" s="76">
        <v>-118.26600000000001</v>
      </c>
      <c r="I292" s="76">
        <v>-43.886099999999999</v>
      </c>
      <c r="J292" s="79"/>
      <c r="K292" s="79"/>
      <c r="L292" s="80"/>
    </row>
    <row r="293" spans="1:12">
      <c r="A293" s="75"/>
      <c r="B293" s="50">
        <v>39</v>
      </c>
      <c r="C293" s="76">
        <v>74</v>
      </c>
      <c r="D293" s="57">
        <v>11</v>
      </c>
      <c r="E293" s="76">
        <v>47</v>
      </c>
      <c r="F293" s="76">
        <v>36.995480000000001</v>
      </c>
      <c r="G293" s="76">
        <v>58.609729999999999</v>
      </c>
      <c r="H293" s="76">
        <v>15.378</v>
      </c>
      <c r="I293" s="76">
        <v>37.274099999999997</v>
      </c>
      <c r="J293" s="79"/>
      <c r="K293" s="79"/>
      <c r="L293" s="80"/>
    </row>
    <row r="294" spans="1:12" ht="16" thickBot="1">
      <c r="A294" s="126"/>
      <c r="B294" s="97">
        <v>40</v>
      </c>
      <c r="C294" s="76">
        <v>73</v>
      </c>
      <c r="D294" s="98">
        <v>12</v>
      </c>
      <c r="E294" s="76">
        <v>-3.75</v>
      </c>
      <c r="F294" s="76">
        <v>14.311299999999999</v>
      </c>
      <c r="G294" s="76">
        <v>68.411730000000006</v>
      </c>
      <c r="H294" s="76">
        <v>-36.004100000000001</v>
      </c>
      <c r="I294" s="76">
        <v>23.681899999999999</v>
      </c>
      <c r="J294" s="79"/>
      <c r="K294" s="79"/>
      <c r="L294" s="80"/>
    </row>
    <row r="295" spans="1:12">
      <c r="A295" s="67" t="s">
        <v>312</v>
      </c>
      <c r="B295" s="68">
        <v>80</v>
      </c>
      <c r="C295" s="69">
        <v>-27.239699999999999</v>
      </c>
      <c r="D295" s="70">
        <v>1</v>
      </c>
      <c r="E295" s="69">
        <v>-27.239699999999999</v>
      </c>
      <c r="F295" s="69">
        <v>29.151199999999999</v>
      </c>
      <c r="G295" s="69">
        <v>-79.593299999999999</v>
      </c>
      <c r="H295" s="69">
        <v>29.151199999999999</v>
      </c>
      <c r="I295" s="69">
        <v>-79.593299999999999</v>
      </c>
      <c r="J295" s="73"/>
      <c r="K295" s="72" t="s">
        <v>382</v>
      </c>
      <c r="L295" s="74" t="s">
        <v>345</v>
      </c>
    </row>
    <row r="296" spans="1:12">
      <c r="A296" s="75"/>
      <c r="B296" s="50">
        <v>46</v>
      </c>
      <c r="C296" s="76">
        <v>42.308480000000003</v>
      </c>
      <c r="D296" s="57">
        <v>2</v>
      </c>
      <c r="E296" s="76">
        <v>54.659179999999999</v>
      </c>
      <c r="F296" s="76">
        <v>33.454990000000002</v>
      </c>
      <c r="G296" s="76">
        <v>13.304500000000001</v>
      </c>
      <c r="H296" s="76">
        <v>6.0746200000000004</v>
      </c>
      <c r="I296" s="76">
        <v>51.726799999999997</v>
      </c>
      <c r="J296" s="79"/>
      <c r="K296" s="79"/>
      <c r="L296" s="80"/>
    </row>
    <row r="297" spans="1:12" ht="16" thickBot="1">
      <c r="A297" s="82"/>
      <c r="B297" s="83">
        <v>52</v>
      </c>
      <c r="C297" s="84">
        <v>42.592619999999997</v>
      </c>
      <c r="D297" s="85">
        <v>3</v>
      </c>
      <c r="E297" s="84">
        <v>0.49251099999999998</v>
      </c>
      <c r="F297" s="84">
        <v>50.539070000000002</v>
      </c>
      <c r="G297" s="84">
        <v>-16.066099999999999</v>
      </c>
      <c r="H297" s="84">
        <v>25.672999999999998</v>
      </c>
      <c r="I297" s="84">
        <v>-33.877899999999997</v>
      </c>
      <c r="J297" s="87"/>
      <c r="K297" s="87"/>
      <c r="L297" s="88"/>
    </row>
    <row r="298" spans="1:12">
      <c r="A298" s="121" t="s">
        <v>313</v>
      </c>
      <c r="B298" s="91">
        <v>56</v>
      </c>
      <c r="C298" s="76">
        <v>23.540800000000001</v>
      </c>
      <c r="D298" s="66">
        <v>1</v>
      </c>
      <c r="E298" s="76">
        <v>23.540800000000001</v>
      </c>
      <c r="F298" s="76">
        <v>5.4333400000000003</v>
      </c>
      <c r="G298" s="76">
        <v>19.147819999999999</v>
      </c>
      <c r="H298" s="76">
        <v>5.4333429999999998</v>
      </c>
      <c r="I298" s="76">
        <v>19.147819999999999</v>
      </c>
      <c r="J298" s="79"/>
      <c r="K298" s="78" t="s">
        <v>382</v>
      </c>
      <c r="L298" s="80" t="s">
        <v>345</v>
      </c>
    </row>
    <row r="299" spans="1:12">
      <c r="A299" s="81"/>
      <c r="B299" s="50">
        <v>32</v>
      </c>
      <c r="C299" s="76">
        <v>28.46557</v>
      </c>
      <c r="D299" s="56">
        <v>2</v>
      </c>
      <c r="E299" s="76">
        <v>6.4410439999999998</v>
      </c>
      <c r="F299" s="76">
        <v>11.2013</v>
      </c>
      <c r="G299" s="76">
        <v>19.442070000000001</v>
      </c>
      <c r="H299" s="76">
        <v>6.09931</v>
      </c>
      <c r="I299" s="76">
        <v>0.36393199999999998</v>
      </c>
      <c r="J299" s="79"/>
      <c r="K299" s="79"/>
      <c r="L299" s="80"/>
    </row>
    <row r="300" spans="1:12">
      <c r="A300" s="75"/>
      <c r="B300" s="50">
        <v>35</v>
      </c>
      <c r="C300" s="76">
        <v>28.858889999999999</v>
      </c>
      <c r="D300" s="57">
        <v>3</v>
      </c>
      <c r="E300" s="76">
        <v>0.54983000000000004</v>
      </c>
      <c r="F300" s="76">
        <v>4.8601000000000001</v>
      </c>
      <c r="G300" s="76">
        <v>25.224720000000001</v>
      </c>
      <c r="H300" s="76">
        <v>-7.1410200000000001</v>
      </c>
      <c r="I300" s="76">
        <v>7.1782500000000002</v>
      </c>
      <c r="J300" s="79"/>
      <c r="K300" s="79"/>
      <c r="L300" s="80"/>
    </row>
    <row r="301" spans="1:12">
      <c r="A301" s="81"/>
      <c r="B301" s="50">
        <v>140</v>
      </c>
      <c r="C301" s="76">
        <v>34.65448</v>
      </c>
      <c r="D301" s="56">
        <v>4</v>
      </c>
      <c r="E301" s="76">
        <v>8.1466069999999995</v>
      </c>
      <c r="F301" s="76">
        <v>12.577199999999999</v>
      </c>
      <c r="G301" s="76">
        <v>25.253440000000001</v>
      </c>
      <c r="H301" s="76">
        <v>8.1113189999999999</v>
      </c>
      <c r="I301" s="76">
        <v>3.8401999999999999E-2</v>
      </c>
      <c r="J301" s="79"/>
      <c r="K301" s="79"/>
      <c r="L301" s="80"/>
    </row>
    <row r="302" spans="1:12">
      <c r="A302" s="75"/>
      <c r="B302" s="50">
        <v>59</v>
      </c>
      <c r="C302" s="76">
        <v>27.61741</v>
      </c>
      <c r="D302" s="57">
        <v>5</v>
      </c>
      <c r="E302" s="76">
        <v>-10.769</v>
      </c>
      <c r="F302" s="76">
        <v>13.1736</v>
      </c>
      <c r="G302" s="76">
        <v>16.63531</v>
      </c>
      <c r="H302" s="76">
        <v>0.68213999999999997</v>
      </c>
      <c r="I302" s="76">
        <v>-11.5298</v>
      </c>
      <c r="J302" s="79"/>
      <c r="K302" s="79"/>
      <c r="L302" s="80"/>
    </row>
    <row r="303" spans="1:12" ht="16" thickBot="1">
      <c r="A303" s="124"/>
      <c r="B303" s="97">
        <v>91</v>
      </c>
      <c r="C303" s="76">
        <v>40.053910000000002</v>
      </c>
      <c r="D303" s="90">
        <v>6</v>
      </c>
      <c r="E303" s="76">
        <v>17.181609999999999</v>
      </c>
      <c r="F303" s="76">
        <v>16.018000000000001</v>
      </c>
      <c r="G303" s="76">
        <v>28.62032</v>
      </c>
      <c r="H303" s="76">
        <v>3.2759830000000001</v>
      </c>
      <c r="I303" s="76">
        <v>14.3766</v>
      </c>
      <c r="J303" s="79"/>
      <c r="K303" s="79"/>
      <c r="L303" s="80"/>
    </row>
    <row r="304" spans="1:12">
      <c r="A304" s="92" t="s">
        <v>314</v>
      </c>
      <c r="B304" s="68">
        <v>42</v>
      </c>
      <c r="C304" s="69">
        <v>45.709499999999998</v>
      </c>
      <c r="D304" s="70">
        <v>2</v>
      </c>
      <c r="E304" s="69" t="s">
        <v>389</v>
      </c>
      <c r="F304" s="69">
        <v>17.506399999999999</v>
      </c>
      <c r="G304" s="69">
        <v>34.188209999999998</v>
      </c>
      <c r="H304" s="69" t="s">
        <v>389</v>
      </c>
      <c r="I304" s="69" t="s">
        <v>389</v>
      </c>
      <c r="J304" s="73"/>
      <c r="K304" s="72" t="s">
        <v>382</v>
      </c>
      <c r="L304" s="74" t="s">
        <v>345</v>
      </c>
    </row>
    <row r="305" spans="1:12">
      <c r="A305" s="75"/>
      <c r="B305" s="50">
        <v>1074</v>
      </c>
      <c r="C305" s="76">
        <v>37.269399999999997</v>
      </c>
      <c r="D305" s="57">
        <v>3</v>
      </c>
      <c r="E305" s="76">
        <v>-15.546200000000001</v>
      </c>
      <c r="F305" s="76">
        <v>25.396799999999999</v>
      </c>
      <c r="G305" s="76">
        <v>15.914289999999999</v>
      </c>
      <c r="H305" s="76">
        <v>9.5648689999999998</v>
      </c>
      <c r="I305" s="76">
        <v>-27.7669</v>
      </c>
      <c r="J305" s="79"/>
      <c r="K305" s="79"/>
      <c r="L305" s="80"/>
    </row>
    <row r="306" spans="1:12">
      <c r="A306" s="81"/>
      <c r="B306" s="50">
        <v>28</v>
      </c>
      <c r="C306" s="76">
        <v>57.078299999999999</v>
      </c>
      <c r="D306" s="56">
        <v>4</v>
      </c>
      <c r="E306" s="76">
        <v>31.577739999999999</v>
      </c>
      <c r="F306" s="76">
        <v>32.751379999999997</v>
      </c>
      <c r="G306" s="76">
        <v>36.174599999999998</v>
      </c>
      <c r="H306" s="76">
        <v>9.8582269999999994</v>
      </c>
      <c r="I306" s="76">
        <v>24.094830000000002</v>
      </c>
      <c r="J306" s="79"/>
      <c r="K306" s="79"/>
      <c r="L306" s="80"/>
    </row>
    <row r="307" spans="1:12">
      <c r="A307" s="75"/>
      <c r="B307" s="50">
        <v>41</v>
      </c>
      <c r="C307" s="76">
        <v>67.561989999999994</v>
      </c>
      <c r="D307" s="57">
        <v>5</v>
      </c>
      <c r="E307" s="76">
        <v>24.425160000000002</v>
      </c>
      <c r="F307" s="76">
        <v>55.986229999999999</v>
      </c>
      <c r="G307" s="76">
        <v>26.300329999999999</v>
      </c>
      <c r="H307" s="76">
        <v>34.550669999999997</v>
      </c>
      <c r="I307" s="76">
        <v>-15.470800000000001</v>
      </c>
      <c r="J307" s="79"/>
      <c r="K307" s="79"/>
      <c r="L307" s="80"/>
    </row>
    <row r="308" spans="1:12" ht="16" thickBot="1">
      <c r="A308" s="82"/>
      <c r="B308" s="83">
        <v>323</v>
      </c>
      <c r="C308" s="84">
        <v>39.354999999999997</v>
      </c>
      <c r="D308" s="85">
        <v>6</v>
      </c>
      <c r="E308" s="84">
        <v>-86.956599999999995</v>
      </c>
      <c r="F308" s="84">
        <v>13.317729999999999</v>
      </c>
      <c r="G308" s="84">
        <v>30.037600000000001</v>
      </c>
      <c r="H308" s="84">
        <v>-96.9435</v>
      </c>
      <c r="I308" s="84">
        <v>5.0709429999999998</v>
      </c>
      <c r="J308" s="87"/>
      <c r="K308" s="87"/>
      <c r="L308" s="88"/>
    </row>
    <row r="309" spans="1:12">
      <c r="A309" s="121" t="s">
        <v>315</v>
      </c>
      <c r="B309" s="76">
        <v>59</v>
      </c>
      <c r="C309" s="76">
        <v>30.85718</v>
      </c>
      <c r="D309" s="111">
        <v>1</v>
      </c>
      <c r="E309" s="76">
        <v>30.85718</v>
      </c>
      <c r="F309" s="76">
        <v>0.31359399999999998</v>
      </c>
      <c r="G309" s="76">
        <v>30.639669999999999</v>
      </c>
      <c r="H309" s="76">
        <v>0.31359399999999998</v>
      </c>
      <c r="I309" s="76">
        <v>30.639669999999999</v>
      </c>
      <c r="J309" s="79"/>
      <c r="K309" s="78" t="s">
        <v>382</v>
      </c>
      <c r="L309" s="80" t="s">
        <v>345</v>
      </c>
    </row>
    <row r="310" spans="1:12">
      <c r="A310" s="81"/>
      <c r="B310" s="76">
        <v>49</v>
      </c>
      <c r="C310" s="76">
        <v>42.875720000000001</v>
      </c>
      <c r="D310" s="111">
        <v>2</v>
      </c>
      <c r="E310" s="76">
        <v>17.382190000000001</v>
      </c>
      <c r="F310" s="76">
        <v>0</v>
      </c>
      <c r="G310" s="76">
        <v>42.875720000000001</v>
      </c>
      <c r="H310" s="76">
        <v>-0.31458000000000003</v>
      </c>
      <c r="I310" s="76">
        <v>17.641279999999998</v>
      </c>
      <c r="J310" s="79"/>
      <c r="K310" s="79"/>
      <c r="L310" s="80"/>
    </row>
    <row r="311" spans="1:12">
      <c r="A311" s="75"/>
      <c r="B311" s="76">
        <v>46</v>
      </c>
      <c r="C311" s="76">
        <v>45.483510000000003</v>
      </c>
      <c r="D311" s="105">
        <v>3</v>
      </c>
      <c r="E311" s="76">
        <v>4.5651200000000003</v>
      </c>
      <c r="F311" s="76">
        <v>7.8798640000000004</v>
      </c>
      <c r="G311" s="76">
        <v>40.820230000000002</v>
      </c>
      <c r="H311" s="76">
        <v>7.8798640000000004</v>
      </c>
      <c r="I311" s="76">
        <v>-3.5982799999999999</v>
      </c>
      <c r="J311" s="79"/>
      <c r="K311" s="79"/>
      <c r="L311" s="80"/>
    </row>
    <row r="312" spans="1:12">
      <c r="A312" s="75"/>
      <c r="B312" s="76">
        <v>28</v>
      </c>
      <c r="C312" s="76">
        <v>44.684260000000002</v>
      </c>
      <c r="D312" s="105">
        <v>5</v>
      </c>
      <c r="E312" s="76" t="s">
        <v>389</v>
      </c>
      <c r="F312" s="76">
        <v>7.6908070000000004</v>
      </c>
      <c r="G312" s="76">
        <v>40.075589999999998</v>
      </c>
      <c r="H312" s="76" t="s">
        <v>389</v>
      </c>
      <c r="I312" s="76" t="s">
        <v>390</v>
      </c>
      <c r="J312" s="79"/>
      <c r="K312" s="79"/>
      <c r="L312" s="80"/>
    </row>
    <row r="313" spans="1:12">
      <c r="A313" s="75"/>
      <c r="B313" s="76">
        <v>35</v>
      </c>
      <c r="C313" s="76">
        <v>64.926370000000006</v>
      </c>
      <c r="D313" s="105">
        <v>6</v>
      </c>
      <c r="E313" s="76">
        <v>36.593769999999999</v>
      </c>
      <c r="F313" s="76">
        <v>15.38161</v>
      </c>
      <c r="G313" s="76">
        <v>58.550820000000002</v>
      </c>
      <c r="H313" s="76">
        <v>8.3315719999999995</v>
      </c>
      <c r="I313" s="76">
        <v>30.83089</v>
      </c>
      <c r="J313" s="79"/>
      <c r="K313" s="79"/>
      <c r="L313" s="80"/>
    </row>
    <row r="314" spans="1:12">
      <c r="A314" s="75"/>
      <c r="B314" s="76">
        <v>21</v>
      </c>
      <c r="C314" s="76">
        <v>44.730600000000003</v>
      </c>
      <c r="D314" s="105">
        <v>7</v>
      </c>
      <c r="E314" s="76">
        <v>-57.581099999999999</v>
      </c>
      <c r="F314" s="76">
        <v>16.859059999999999</v>
      </c>
      <c r="G314" s="76">
        <v>33.523249999999997</v>
      </c>
      <c r="H314" s="76">
        <v>1.7460070000000001</v>
      </c>
      <c r="I314" s="76">
        <v>-60.381300000000003</v>
      </c>
      <c r="J314" s="79"/>
      <c r="K314" s="79"/>
      <c r="L314" s="80"/>
    </row>
    <row r="315" spans="1:12">
      <c r="A315" s="75"/>
      <c r="B315" s="76">
        <v>32</v>
      </c>
      <c r="C315" s="76">
        <v>60.674529999999997</v>
      </c>
      <c r="D315" s="105">
        <v>8</v>
      </c>
      <c r="E315" s="76">
        <v>28.847670000000001</v>
      </c>
      <c r="F315" s="76">
        <v>16.753530000000001</v>
      </c>
      <c r="G315" s="76">
        <v>52.760199999999998</v>
      </c>
      <c r="H315" s="76">
        <v>-0.12692999999999999</v>
      </c>
      <c r="I315" s="76">
        <v>28.93787</v>
      </c>
      <c r="J315" s="79"/>
      <c r="K315" s="79"/>
      <c r="L315" s="80"/>
    </row>
    <row r="316" spans="1:12">
      <c r="A316" s="75"/>
      <c r="B316" s="76">
        <v>42</v>
      </c>
      <c r="C316" s="76">
        <v>73.554940000000002</v>
      </c>
      <c r="D316" s="105">
        <v>9</v>
      </c>
      <c r="E316" s="76">
        <v>32.753340000000001</v>
      </c>
      <c r="F316" s="76">
        <v>14.22927</v>
      </c>
      <c r="G316" s="76">
        <v>69.167730000000006</v>
      </c>
      <c r="H316" s="76">
        <v>-3.03227</v>
      </c>
      <c r="I316" s="76">
        <v>34.732430000000001</v>
      </c>
      <c r="J316" s="79"/>
      <c r="K316" s="79"/>
      <c r="L316" s="80"/>
    </row>
    <row r="317" spans="1:12" ht="16">
      <c r="A317" s="81"/>
      <c r="B317" s="76">
        <v>31</v>
      </c>
      <c r="C317" s="133">
        <v>50.971221870000001</v>
      </c>
      <c r="D317" s="105">
        <v>10</v>
      </c>
      <c r="E317">
        <v>-85.398600000000002</v>
      </c>
      <c r="F317" s="6">
        <v>21.68901</v>
      </c>
      <c r="G317" s="127">
        <v>37</v>
      </c>
      <c r="H317" s="76">
        <v>8.6973000000000003</v>
      </c>
      <c r="I317" s="76">
        <v>-103.059</v>
      </c>
      <c r="J317" s="79"/>
      <c r="K317" s="79"/>
      <c r="L317" s="80"/>
    </row>
    <row r="318" spans="1:12" ht="16">
      <c r="A318" s="75"/>
      <c r="B318" s="76">
        <v>28</v>
      </c>
      <c r="C318" s="133">
        <v>64.688853260000002</v>
      </c>
      <c r="D318" s="105">
        <v>11</v>
      </c>
      <c r="E318">
        <v>27.978729999999999</v>
      </c>
      <c r="F318" s="6">
        <v>65.336600000000004</v>
      </c>
      <c r="G318" s="127">
        <v>52</v>
      </c>
      <c r="H318" s="76">
        <v>4.657832</v>
      </c>
      <c r="I318" s="76">
        <v>24.46022</v>
      </c>
      <c r="J318" s="79"/>
      <c r="K318" s="79"/>
      <c r="L318" s="80"/>
    </row>
    <row r="319" spans="1:12" ht="16">
      <c r="A319" s="81"/>
      <c r="B319" s="76">
        <v>188</v>
      </c>
      <c r="C319" s="133">
        <v>76.033806209999995</v>
      </c>
      <c r="D319" s="105">
        <v>12</v>
      </c>
      <c r="E319">
        <v>32.128529999999998</v>
      </c>
      <c r="F319" s="6">
        <v>30.174050000000001</v>
      </c>
      <c r="G319" s="127">
        <v>65</v>
      </c>
      <c r="H319" s="76">
        <v>6.4790130000000001</v>
      </c>
      <c r="I319" s="76">
        <v>27.426480000000002</v>
      </c>
      <c r="J319" s="79"/>
      <c r="K319" s="79"/>
      <c r="L319" s="80"/>
    </row>
    <row r="320" spans="1:12" ht="16">
      <c r="A320" s="75"/>
      <c r="B320" s="76">
        <v>28</v>
      </c>
      <c r="C320" s="133">
        <v>67.497581440000005</v>
      </c>
      <c r="D320" s="105">
        <v>13</v>
      </c>
      <c r="E320">
        <v>-35.617800000000003</v>
      </c>
      <c r="F320" s="6">
        <v>34.064219999999999</v>
      </c>
      <c r="G320" s="127">
        <v>60</v>
      </c>
      <c r="H320" s="76">
        <v>5.5712339999999996</v>
      </c>
      <c r="I320" s="76">
        <v>-43.619100000000003</v>
      </c>
      <c r="J320" s="79"/>
      <c r="K320" s="79"/>
      <c r="L320" s="80"/>
    </row>
    <row r="321" spans="1:12">
      <c r="A321" s="75"/>
      <c r="B321" s="76">
        <v>49</v>
      </c>
      <c r="C321" s="76">
        <v>69.952520000000007</v>
      </c>
      <c r="D321" s="105">
        <v>15</v>
      </c>
      <c r="E321" s="76" t="s">
        <v>389</v>
      </c>
      <c r="F321" s="76">
        <v>26.51295</v>
      </c>
      <c r="G321" s="127">
        <v>59</v>
      </c>
      <c r="H321" s="76" t="s">
        <v>390</v>
      </c>
      <c r="I321" s="76" t="s">
        <v>389</v>
      </c>
      <c r="J321" s="79"/>
      <c r="K321" s="79"/>
      <c r="L321" s="80"/>
    </row>
    <row r="322" spans="1:12">
      <c r="A322" s="81"/>
      <c r="B322" s="76">
        <v>217</v>
      </c>
      <c r="C322" s="76">
        <v>70.528779999999998</v>
      </c>
      <c r="D322" s="105">
        <v>16</v>
      </c>
      <c r="E322" s="76">
        <v>1.9178360000000001</v>
      </c>
      <c r="F322" s="76">
        <v>31.873059999999999</v>
      </c>
      <c r="G322" s="127">
        <v>56</v>
      </c>
      <c r="H322" s="76">
        <v>7.2939489999999996</v>
      </c>
      <c r="I322" s="76">
        <v>-5.7991000000000001</v>
      </c>
      <c r="J322" s="79"/>
      <c r="K322" s="79"/>
      <c r="L322" s="80"/>
    </row>
    <row r="323" spans="1:12" ht="16" thickBot="1">
      <c r="A323" s="126"/>
      <c r="B323" s="76">
        <v>103</v>
      </c>
      <c r="C323" s="76">
        <v>44.653770000000002</v>
      </c>
      <c r="D323" s="105">
        <v>17</v>
      </c>
      <c r="E323" s="76">
        <v>-30.257000000000001</v>
      </c>
      <c r="F323" s="76">
        <v>32.867359999999998</v>
      </c>
      <c r="G323" s="127">
        <v>17</v>
      </c>
      <c r="H323" s="76">
        <v>1.459479</v>
      </c>
      <c r="I323" s="76">
        <v>-32.186199999999999</v>
      </c>
      <c r="J323" s="79"/>
      <c r="K323" s="79"/>
      <c r="L323" s="80"/>
    </row>
    <row r="324" spans="1:12">
      <c r="A324" s="67" t="s">
        <v>316</v>
      </c>
      <c r="B324" s="112">
        <v>31</v>
      </c>
      <c r="C324" s="69">
        <v>31.77882</v>
      </c>
      <c r="D324" s="100">
        <v>1</v>
      </c>
      <c r="E324" s="69" t="s">
        <v>389</v>
      </c>
      <c r="F324" s="69">
        <v>23.233599999999999</v>
      </c>
      <c r="G324" s="69">
        <v>11.131489999999999</v>
      </c>
      <c r="H324" s="69" t="s">
        <v>389</v>
      </c>
      <c r="I324" s="69" t="s">
        <v>389</v>
      </c>
      <c r="J324" s="73"/>
      <c r="K324" s="73" t="s">
        <v>380</v>
      </c>
      <c r="L324" s="74" t="s">
        <v>362</v>
      </c>
    </row>
    <row r="325" spans="1:12">
      <c r="A325" s="81"/>
      <c r="B325" s="50">
        <v>45</v>
      </c>
      <c r="C325" s="76">
        <v>61.567720000000001</v>
      </c>
      <c r="D325" s="56">
        <v>2</v>
      </c>
      <c r="E325" s="76">
        <v>43.665170000000003</v>
      </c>
      <c r="F325" s="76">
        <v>35.796399999999998</v>
      </c>
      <c r="G325" s="76">
        <v>40.139949999999999</v>
      </c>
      <c r="H325" s="76">
        <v>16.36505</v>
      </c>
      <c r="I325" s="76">
        <v>32.642000000000003</v>
      </c>
      <c r="J325" s="79"/>
      <c r="K325" s="79"/>
      <c r="L325" s="80"/>
    </row>
    <row r="326" spans="1:12">
      <c r="A326" s="81"/>
      <c r="B326" s="50">
        <v>113</v>
      </c>
      <c r="C326" s="76">
        <v>51.052329999999998</v>
      </c>
      <c r="D326" s="56">
        <v>5</v>
      </c>
      <c r="E326" s="76" t="s">
        <v>389</v>
      </c>
      <c r="F326" s="76">
        <v>34.982399999999998</v>
      </c>
      <c r="G326" s="76">
        <v>24.716280000000001</v>
      </c>
      <c r="H326" s="76" t="s">
        <v>390</v>
      </c>
      <c r="I326" s="76" t="s">
        <v>389</v>
      </c>
      <c r="J326" s="79"/>
      <c r="K326" s="79"/>
      <c r="L326" s="80"/>
    </row>
    <row r="327" spans="1:12" ht="16" thickBot="1">
      <c r="A327" s="95"/>
      <c r="B327" s="83">
        <v>139</v>
      </c>
      <c r="C327" s="84">
        <v>67.274240000000006</v>
      </c>
      <c r="D327" s="96">
        <v>6</v>
      </c>
      <c r="E327" s="84">
        <v>33.141330000000004</v>
      </c>
      <c r="F327" s="84">
        <v>55.253799999999998</v>
      </c>
      <c r="G327" s="84">
        <v>26.863579999999999</v>
      </c>
      <c r="H327" s="84">
        <v>31.178349999999998</v>
      </c>
      <c r="I327" s="84">
        <v>2.8522789999999998</v>
      </c>
      <c r="J327" s="87"/>
      <c r="K327" s="87"/>
      <c r="L327" s="88"/>
    </row>
    <row r="328" spans="1:12">
      <c r="A328" s="121" t="s">
        <v>317</v>
      </c>
      <c r="B328" s="91">
        <v>98</v>
      </c>
      <c r="C328" s="76">
        <v>31.1877</v>
      </c>
      <c r="D328" s="94">
        <v>2</v>
      </c>
      <c r="E328" s="76" t="s">
        <v>389</v>
      </c>
      <c r="F328" s="76">
        <v>3.540251</v>
      </c>
      <c r="G328" s="76">
        <v>28.66216</v>
      </c>
      <c r="H328" s="76" t="s">
        <v>390</v>
      </c>
      <c r="I328" s="76" t="s">
        <v>390</v>
      </c>
      <c r="J328" s="79"/>
      <c r="K328" s="79" t="s">
        <v>380</v>
      </c>
      <c r="L328" s="80" t="s">
        <v>363</v>
      </c>
    </row>
    <row r="329" spans="1:12">
      <c r="A329" s="75"/>
      <c r="B329" s="50">
        <v>65</v>
      </c>
      <c r="C329" s="76">
        <v>48.745280000000001</v>
      </c>
      <c r="D329" s="57">
        <v>3</v>
      </c>
      <c r="E329" s="76">
        <v>25.515170000000001</v>
      </c>
      <c r="F329" s="76">
        <v>15.120509999999999</v>
      </c>
      <c r="G329" s="76">
        <v>39.614719999999998</v>
      </c>
      <c r="H329" s="76">
        <v>12.005280000000001</v>
      </c>
      <c r="I329" s="76">
        <v>15.353070000000001</v>
      </c>
      <c r="J329" s="79"/>
      <c r="K329" s="79"/>
      <c r="L329" s="80"/>
    </row>
    <row r="330" spans="1:12">
      <c r="A330" s="81"/>
      <c r="B330" s="50">
        <v>102</v>
      </c>
      <c r="C330" s="76">
        <v>66.981089999999995</v>
      </c>
      <c r="D330" s="56">
        <v>4</v>
      </c>
      <c r="E330" s="76">
        <v>35.578789999999998</v>
      </c>
      <c r="F330" s="76">
        <v>20.423680000000001</v>
      </c>
      <c r="G330" s="76">
        <v>58.506610000000002</v>
      </c>
      <c r="H330" s="76">
        <v>6.2478759999999998</v>
      </c>
      <c r="I330" s="76">
        <v>31.285599999999999</v>
      </c>
      <c r="J330" s="79"/>
      <c r="K330" s="79"/>
      <c r="L330" s="80"/>
    </row>
    <row r="331" spans="1:12">
      <c r="A331" s="75"/>
      <c r="B331" s="50">
        <v>87</v>
      </c>
      <c r="C331" s="76">
        <v>69.230950000000007</v>
      </c>
      <c r="D331" s="57">
        <v>5</v>
      </c>
      <c r="E331" s="76">
        <v>6.8138480000000001</v>
      </c>
      <c r="F331" s="76">
        <v>28.294609999999999</v>
      </c>
      <c r="G331" s="76">
        <v>57.104700000000001</v>
      </c>
      <c r="H331" s="76">
        <v>9.8593799999999998</v>
      </c>
      <c r="I331" s="76">
        <v>-3.3786499999999999</v>
      </c>
      <c r="J331" s="79"/>
      <c r="K331" s="79"/>
      <c r="L331" s="80"/>
    </row>
    <row r="332" spans="1:12">
      <c r="A332" s="81"/>
      <c r="B332" s="50">
        <v>60</v>
      </c>
      <c r="C332" s="76">
        <v>68.184219999999996</v>
      </c>
      <c r="D332" s="56">
        <v>6</v>
      </c>
      <c r="E332" s="76">
        <v>-3.4018899999999999</v>
      </c>
      <c r="F332" s="76">
        <v>36.659790000000001</v>
      </c>
      <c r="G332" s="76">
        <v>49.770009999999999</v>
      </c>
      <c r="H332" s="76">
        <v>11.69708</v>
      </c>
      <c r="I332" s="76">
        <v>-17.0991</v>
      </c>
      <c r="J332" s="79"/>
      <c r="K332" s="79"/>
      <c r="L332" s="80"/>
    </row>
    <row r="333" spans="1:12" ht="16" thickBot="1">
      <c r="A333" s="126"/>
      <c r="B333" s="97">
        <v>38</v>
      </c>
      <c r="C333" s="76">
        <v>67.245320000000007</v>
      </c>
      <c r="D333" s="98">
        <v>7</v>
      </c>
      <c r="E333" s="76">
        <v>-2.9510399999999999</v>
      </c>
      <c r="F333" s="76">
        <v>40.744700000000002</v>
      </c>
      <c r="G333" s="76">
        <v>44.722790000000003</v>
      </c>
      <c r="H333" s="76">
        <v>6.4491500000000004</v>
      </c>
      <c r="I333" s="76">
        <v>-10.0482</v>
      </c>
      <c r="J333" s="79"/>
      <c r="K333" s="79"/>
      <c r="L333" s="80"/>
    </row>
    <row r="334" spans="1:12">
      <c r="A334" s="67" t="s">
        <v>340</v>
      </c>
      <c r="B334" s="68">
        <v>56</v>
      </c>
      <c r="C334" s="69">
        <v>61.276519999999998</v>
      </c>
      <c r="D334" s="70">
        <v>1</v>
      </c>
      <c r="E334" s="69">
        <v>61.276519999999998</v>
      </c>
      <c r="F334" s="69">
        <v>58.642299999999999</v>
      </c>
      <c r="G334" s="69">
        <v>6.3693549999999997</v>
      </c>
      <c r="H334" s="69">
        <v>58.642299999999999</v>
      </c>
      <c r="I334" s="69">
        <v>6.3693549999999997</v>
      </c>
      <c r="J334" s="73"/>
      <c r="K334" s="73" t="s">
        <v>380</v>
      </c>
      <c r="L334" s="74" t="s">
        <v>364</v>
      </c>
    </row>
    <row r="335" spans="1:12">
      <c r="A335" s="75"/>
      <c r="B335" s="50">
        <v>49</v>
      </c>
      <c r="C335" s="76">
        <v>69.092669999999998</v>
      </c>
      <c r="D335" s="57">
        <v>2</v>
      </c>
      <c r="E335" s="76">
        <v>20.184519999999999</v>
      </c>
      <c r="F335" s="76">
        <v>70.525270000000006</v>
      </c>
      <c r="G335" s="76">
        <v>-4.8604399999999996</v>
      </c>
      <c r="H335" s="76">
        <v>28.73218</v>
      </c>
      <c r="I335" s="76">
        <v>-11.9937</v>
      </c>
      <c r="J335" s="79"/>
      <c r="K335" s="79"/>
      <c r="L335" s="80"/>
    </row>
    <row r="336" spans="1:12">
      <c r="A336" s="75"/>
      <c r="B336" s="50">
        <v>45</v>
      </c>
      <c r="C336" s="76">
        <v>89.958969999999994</v>
      </c>
      <c r="D336" s="57">
        <v>4</v>
      </c>
      <c r="E336" s="76" t="s">
        <v>389</v>
      </c>
      <c r="F336" s="76">
        <v>86.044489999999996</v>
      </c>
      <c r="G336" s="76">
        <v>28.049679999999999</v>
      </c>
      <c r="H336" s="76" t="s">
        <v>389</v>
      </c>
      <c r="I336" s="76" t="s">
        <v>389</v>
      </c>
      <c r="J336" s="79"/>
      <c r="K336" s="79"/>
      <c r="L336" s="80"/>
    </row>
    <row r="337" spans="1:12">
      <c r="A337" s="81"/>
      <c r="B337" s="50">
        <v>77</v>
      </c>
      <c r="C337" s="76">
        <v>91.419470000000004</v>
      </c>
      <c r="D337" s="56">
        <v>5</v>
      </c>
      <c r="E337" s="76">
        <v>14.545349999999999</v>
      </c>
      <c r="F337" s="76">
        <v>89.451149999999998</v>
      </c>
      <c r="G337" s="76">
        <v>18.659099999999999</v>
      </c>
      <c r="H337" s="76">
        <v>24.41085</v>
      </c>
      <c r="I337" s="76">
        <v>-13.051500000000001</v>
      </c>
      <c r="J337" s="79"/>
      <c r="K337" s="79"/>
      <c r="L337" s="80"/>
    </row>
    <row r="338" spans="1:12">
      <c r="A338" s="75"/>
      <c r="B338" s="50">
        <v>57</v>
      </c>
      <c r="C338" s="76">
        <v>95.634110000000007</v>
      </c>
      <c r="D338" s="57">
        <v>6</v>
      </c>
      <c r="E338" s="76">
        <v>49.118690000000001</v>
      </c>
      <c r="F338" s="76">
        <v>92.396699999999996</v>
      </c>
      <c r="G338" s="76">
        <v>43.006529999999998</v>
      </c>
      <c r="H338" s="76">
        <v>27.382349999999999</v>
      </c>
      <c r="I338" s="76">
        <v>29.932580000000002</v>
      </c>
      <c r="J338" s="79"/>
      <c r="K338" s="79"/>
      <c r="L338" s="80"/>
    </row>
    <row r="339" spans="1:12" ht="16" thickBot="1">
      <c r="A339" s="82"/>
      <c r="B339" s="83">
        <v>91</v>
      </c>
      <c r="C339" s="84">
        <v>94.339960000000005</v>
      </c>
      <c r="D339" s="85">
        <v>7</v>
      </c>
      <c r="E339" s="84">
        <v>-29.642399999999999</v>
      </c>
      <c r="F339" s="84">
        <v>88.764539999999997</v>
      </c>
      <c r="G339" s="84">
        <v>49.623399999999997</v>
      </c>
      <c r="H339" s="84">
        <v>-46.670699999999997</v>
      </c>
      <c r="I339" s="84">
        <v>11.60989</v>
      </c>
      <c r="J339" s="87"/>
      <c r="K339" s="87"/>
      <c r="L339" s="88"/>
    </row>
    <row r="340" spans="1:12">
      <c r="A340" s="121" t="s">
        <v>318</v>
      </c>
      <c r="B340" s="91">
        <v>27</v>
      </c>
      <c r="C340" s="76">
        <v>38.604239999999997</v>
      </c>
      <c r="D340" s="66">
        <v>1</v>
      </c>
      <c r="E340" s="76">
        <v>29.14085</v>
      </c>
      <c r="F340" s="76">
        <v>25.671320000000001</v>
      </c>
      <c r="G340" s="76">
        <v>17.399640000000002</v>
      </c>
      <c r="H340" s="127">
        <v>9.9312000000000005</v>
      </c>
      <c r="I340" s="127">
        <v>21.3278</v>
      </c>
      <c r="J340" s="76"/>
      <c r="K340" s="79" t="s">
        <v>380</v>
      </c>
      <c r="L340" s="80" t="s">
        <v>365</v>
      </c>
    </row>
    <row r="341" spans="1:12">
      <c r="A341" s="81"/>
      <c r="B341" s="50">
        <v>36</v>
      </c>
      <c r="C341" s="76">
        <v>45.612270000000002</v>
      </c>
      <c r="D341" s="56">
        <v>2</v>
      </c>
      <c r="E341" s="76">
        <v>11.41452</v>
      </c>
      <c r="F341" s="76">
        <v>33.926479999999998</v>
      </c>
      <c r="G341" s="76">
        <v>17.686039999999998</v>
      </c>
      <c r="H341" s="127">
        <v>11.106299999999999</v>
      </c>
      <c r="I341" s="127">
        <v>0.34672999999999998</v>
      </c>
      <c r="J341" s="76"/>
      <c r="K341" s="76"/>
      <c r="L341" s="80"/>
    </row>
    <row r="342" spans="1:12" ht="16" thickBot="1">
      <c r="A342" s="126"/>
      <c r="B342" s="97">
        <v>27</v>
      </c>
      <c r="C342" s="76">
        <v>56.991660000000003</v>
      </c>
      <c r="D342" s="98">
        <v>3</v>
      </c>
      <c r="E342" s="76">
        <v>20.922730000000001</v>
      </c>
      <c r="F342" s="76">
        <v>34.880879999999998</v>
      </c>
      <c r="G342" s="76">
        <v>33.954369999999997</v>
      </c>
      <c r="H342" s="127">
        <v>1.4</v>
      </c>
      <c r="I342" s="127">
        <v>19.760000000000002</v>
      </c>
      <c r="J342" s="76"/>
      <c r="K342" s="76"/>
      <c r="L342" s="80"/>
    </row>
    <row r="343" spans="1:12">
      <c r="A343" s="67" t="s">
        <v>319</v>
      </c>
      <c r="B343" s="69">
        <v>25</v>
      </c>
      <c r="C343" s="69">
        <v>3.7856879999999999</v>
      </c>
      <c r="D343" s="104">
        <v>2</v>
      </c>
      <c r="E343" s="69" t="s">
        <v>389</v>
      </c>
      <c r="F343" s="69">
        <v>-1.46719</v>
      </c>
      <c r="G343" s="69">
        <v>5.1769230000000004</v>
      </c>
      <c r="H343" s="69" t="s">
        <v>389</v>
      </c>
      <c r="I343" s="69" t="s">
        <v>389</v>
      </c>
      <c r="J343" s="69"/>
      <c r="K343" s="73" t="s">
        <v>380</v>
      </c>
      <c r="L343" s="74" t="s">
        <v>366</v>
      </c>
    </row>
    <row r="344" spans="1:12">
      <c r="A344" s="81"/>
      <c r="B344" s="76">
        <v>29</v>
      </c>
      <c r="C344" s="76">
        <v>10.75207</v>
      </c>
      <c r="D344" s="105">
        <v>3</v>
      </c>
      <c r="E344" s="76">
        <v>7.2404830000000002</v>
      </c>
      <c r="F344" s="76">
        <v>1.255077</v>
      </c>
      <c r="G344" s="76">
        <v>9.6177019999999995</v>
      </c>
      <c r="H344" s="76">
        <v>2.6829040000000002</v>
      </c>
      <c r="I344" s="76">
        <v>4.6832260000000003</v>
      </c>
      <c r="J344" s="79"/>
      <c r="K344" s="79"/>
      <c r="L344" s="80"/>
    </row>
    <row r="345" spans="1:12">
      <c r="A345" s="81"/>
      <c r="B345" s="76">
        <v>44</v>
      </c>
      <c r="C345" s="76">
        <v>-3.69923</v>
      </c>
      <c r="D345" s="105">
        <v>4</v>
      </c>
      <c r="E345" s="76">
        <v>-25.575099999999999</v>
      </c>
      <c r="F345" s="76">
        <v>-8.0752299999999995</v>
      </c>
      <c r="G345" s="76">
        <v>-3.69923</v>
      </c>
      <c r="H345" s="76">
        <v>-9.4489000000000001</v>
      </c>
      <c r="I345" s="76">
        <v>-14.734</v>
      </c>
      <c r="J345" s="79"/>
      <c r="K345" s="79"/>
      <c r="L345" s="80"/>
    </row>
    <row r="346" spans="1:12" ht="16" thickBot="1">
      <c r="A346" s="95"/>
      <c r="B346" s="84">
        <v>532</v>
      </c>
      <c r="C346" s="84">
        <v>0.26339499999999999</v>
      </c>
      <c r="D346" s="106">
        <v>9</v>
      </c>
      <c r="E346" s="84" t="s">
        <v>389</v>
      </c>
      <c r="F346" s="84">
        <v>-4.0845200000000004</v>
      </c>
      <c r="G346" s="84">
        <v>4.177289</v>
      </c>
      <c r="H346" s="84" t="s">
        <v>389</v>
      </c>
      <c r="I346" s="84" t="s">
        <v>389</v>
      </c>
      <c r="J346" s="87"/>
      <c r="K346" s="87"/>
      <c r="L346" s="88"/>
    </row>
    <row r="347" spans="1:12">
      <c r="A347" s="125" t="s">
        <v>320</v>
      </c>
      <c r="B347" s="76">
        <v>63</v>
      </c>
      <c r="C347" s="76">
        <v>69.280479999999997</v>
      </c>
      <c r="D347" s="105">
        <v>4</v>
      </c>
      <c r="E347" s="76" t="s">
        <v>389</v>
      </c>
      <c r="F347" s="76">
        <v>58.632199999999997</v>
      </c>
      <c r="G347" s="76">
        <v>25.740490000000001</v>
      </c>
      <c r="H347" s="76" t="s">
        <v>389</v>
      </c>
      <c r="I347" s="76" t="s">
        <v>389</v>
      </c>
      <c r="J347" s="79"/>
      <c r="K347" s="79" t="s">
        <v>380</v>
      </c>
      <c r="L347" s="80" t="s">
        <v>367</v>
      </c>
    </row>
    <row r="348" spans="1:12">
      <c r="A348" s="81"/>
      <c r="B348" s="76">
        <v>63</v>
      </c>
      <c r="C348" s="76">
        <v>69.880200000000002</v>
      </c>
      <c r="D348" s="105">
        <v>5</v>
      </c>
      <c r="E348" s="120">
        <v>1.9522729999999999</v>
      </c>
      <c r="F348" s="120">
        <v>59.384900000000002</v>
      </c>
      <c r="G348" s="120">
        <v>25.840890000000002</v>
      </c>
      <c r="H348" s="76">
        <v>1.819531</v>
      </c>
      <c r="I348" s="120">
        <v>0.13520199999999999</v>
      </c>
      <c r="J348" s="79"/>
      <c r="K348" s="79"/>
      <c r="L348" s="80"/>
    </row>
    <row r="349" spans="1:12">
      <c r="A349" s="81"/>
      <c r="B349" s="76">
        <v>28</v>
      </c>
      <c r="C349" s="76">
        <v>70.631550000000004</v>
      </c>
      <c r="D349" s="105">
        <v>9</v>
      </c>
      <c r="E349" s="76" t="s">
        <v>389</v>
      </c>
      <c r="F349" s="76">
        <v>60.706989999999998</v>
      </c>
      <c r="G349" s="76">
        <v>25.257819999999999</v>
      </c>
      <c r="H349" s="76" t="s">
        <v>390</v>
      </c>
      <c r="I349" s="76" t="s">
        <v>390</v>
      </c>
      <c r="J349" s="79"/>
      <c r="K349" s="79"/>
      <c r="L349" s="80"/>
    </row>
    <row r="350" spans="1:12" ht="16" thickBot="1">
      <c r="A350" s="124"/>
      <c r="B350" s="76">
        <v>252</v>
      </c>
      <c r="C350" s="76">
        <v>59.433419999999998</v>
      </c>
      <c r="D350" s="105">
        <v>14</v>
      </c>
      <c r="E350" s="76" t="s">
        <v>389</v>
      </c>
      <c r="F350" s="120">
        <v>57.504849999999998</v>
      </c>
      <c r="G350" s="120">
        <v>4.5383300000000002</v>
      </c>
      <c r="H350" s="76" t="s">
        <v>390</v>
      </c>
      <c r="I350" s="76" t="s">
        <v>390</v>
      </c>
      <c r="J350" s="79"/>
      <c r="K350" s="79"/>
      <c r="L350" s="80"/>
    </row>
    <row r="351" spans="1:12">
      <c r="A351" s="92" t="s">
        <v>321</v>
      </c>
      <c r="B351" s="68">
        <v>126</v>
      </c>
      <c r="C351" s="69">
        <v>28.34037</v>
      </c>
      <c r="D351" s="100">
        <v>1</v>
      </c>
      <c r="E351" s="69">
        <v>28.34037</v>
      </c>
      <c r="F351" s="69">
        <v>9.5406969999999998</v>
      </c>
      <c r="G351" s="69">
        <v>20.78246</v>
      </c>
      <c r="H351" s="69">
        <v>9.5406969999999998</v>
      </c>
      <c r="I351" s="69">
        <v>20.78246</v>
      </c>
      <c r="J351" s="73"/>
      <c r="K351" s="73" t="s">
        <v>380</v>
      </c>
      <c r="L351" s="74" t="s">
        <v>368</v>
      </c>
    </row>
    <row r="352" spans="1:12">
      <c r="A352" s="81"/>
      <c r="B352" s="50">
        <v>77</v>
      </c>
      <c r="C352" s="76">
        <v>37.386220000000002</v>
      </c>
      <c r="D352" s="56">
        <v>2</v>
      </c>
      <c r="E352" s="76">
        <v>12.62335</v>
      </c>
      <c r="F352" s="76">
        <v>17.005089999999999</v>
      </c>
      <c r="G352" s="76">
        <v>24.557079999999999</v>
      </c>
      <c r="H352" s="76">
        <v>8.2516599999999993</v>
      </c>
      <c r="I352" s="76">
        <v>4.7648739999999998</v>
      </c>
      <c r="J352" s="79"/>
      <c r="K352" s="79"/>
      <c r="L352" s="80"/>
    </row>
    <row r="353" spans="1:12">
      <c r="A353" s="75"/>
      <c r="B353" s="50">
        <v>91</v>
      </c>
      <c r="C353" s="76">
        <v>42.176769999999998</v>
      </c>
      <c r="D353" s="57">
        <v>3</v>
      </c>
      <c r="E353" s="76">
        <v>7.650957</v>
      </c>
      <c r="F353" s="76">
        <v>11.45684</v>
      </c>
      <c r="G353" s="76">
        <v>34.694859999999998</v>
      </c>
      <c r="H353" s="76">
        <v>-6.6850399999999999</v>
      </c>
      <c r="I353" s="76">
        <v>13.43769</v>
      </c>
      <c r="J353" s="79"/>
      <c r="K353" s="79"/>
      <c r="L353" s="80"/>
    </row>
    <row r="354" spans="1:12">
      <c r="A354" s="81"/>
      <c r="B354" s="50">
        <v>63</v>
      </c>
      <c r="C354" s="76">
        <v>59.094560000000001</v>
      </c>
      <c r="D354" s="56">
        <v>4</v>
      </c>
      <c r="E354" s="76">
        <v>29.257770000000001</v>
      </c>
      <c r="F354" s="76">
        <v>23.325520000000001</v>
      </c>
      <c r="G354" s="76">
        <v>46.65052</v>
      </c>
      <c r="H354" s="76">
        <v>13.404389999999999</v>
      </c>
      <c r="I354" s="76">
        <v>18.307369999999999</v>
      </c>
      <c r="J354" s="79"/>
      <c r="K354" s="79"/>
      <c r="L354" s="80"/>
    </row>
    <row r="355" spans="1:12" ht="16" thickBot="1">
      <c r="A355" s="95"/>
      <c r="B355" s="83">
        <v>232</v>
      </c>
      <c r="C355" s="84">
        <v>50.041930000000001</v>
      </c>
      <c r="D355" s="96">
        <v>5</v>
      </c>
      <c r="E355" s="84">
        <v>-22.130600000000001</v>
      </c>
      <c r="F355" s="84">
        <v>25.423839999999998</v>
      </c>
      <c r="G355" s="84">
        <v>33.010669999999998</v>
      </c>
      <c r="H355" s="84">
        <v>2.7366649999999999</v>
      </c>
      <c r="I355" s="84">
        <v>-25.567</v>
      </c>
      <c r="J355" s="87"/>
      <c r="K355" s="87"/>
      <c r="L355" s="88"/>
    </row>
    <row r="356" spans="1:12">
      <c r="A356" s="125" t="s">
        <v>322</v>
      </c>
      <c r="B356" s="91">
        <v>52</v>
      </c>
      <c r="C356" s="76">
        <v>21.879619999999999</v>
      </c>
      <c r="D356" s="94">
        <v>1</v>
      </c>
      <c r="E356" s="76">
        <v>21.879619999999999</v>
      </c>
      <c r="F356" s="76">
        <v>13.54344</v>
      </c>
      <c r="G356" s="76">
        <v>9.6420399999999997</v>
      </c>
      <c r="H356" s="76">
        <v>13.54344</v>
      </c>
      <c r="I356" s="76">
        <v>9.6420399999999997</v>
      </c>
      <c r="J356" s="79"/>
      <c r="K356" s="79" t="s">
        <v>380</v>
      </c>
      <c r="L356" s="80" t="s">
        <v>369</v>
      </c>
    </row>
    <row r="357" spans="1:12">
      <c r="A357" s="75"/>
      <c r="B357" s="50">
        <v>25</v>
      </c>
      <c r="C357" s="76">
        <v>24.591170000000002</v>
      </c>
      <c r="D357" s="57">
        <v>2</v>
      </c>
      <c r="E357" s="76">
        <v>3.4709940000000001</v>
      </c>
      <c r="F357" s="76">
        <v>19.273070000000001</v>
      </c>
      <c r="G357" s="76">
        <v>6.587764</v>
      </c>
      <c r="H357" s="76">
        <v>6.6271779999999998</v>
      </c>
      <c r="I357" s="76">
        <v>-3.3801999999999999</v>
      </c>
      <c r="J357" s="79"/>
      <c r="K357" s="79"/>
      <c r="L357" s="80"/>
    </row>
    <row r="358" spans="1:12" ht="49" thickBot="1">
      <c r="A358" s="141" t="s">
        <v>396</v>
      </c>
      <c r="B358" s="97">
        <v>28</v>
      </c>
      <c r="C358" s="76">
        <v>67.910319999999999</v>
      </c>
      <c r="D358" s="98">
        <v>3</v>
      </c>
      <c r="E358" s="76" t="s">
        <v>389</v>
      </c>
      <c r="F358" s="76">
        <v>39.345440000000004</v>
      </c>
      <c r="G358" s="76">
        <v>47.094380000000001</v>
      </c>
      <c r="H358" s="76" t="s">
        <v>389</v>
      </c>
      <c r="I358" s="76" t="s">
        <v>389</v>
      </c>
      <c r="J358" s="79"/>
      <c r="K358" s="79"/>
      <c r="L358" s="80"/>
    </row>
    <row r="359" spans="1:12">
      <c r="A359" s="67" t="s">
        <v>323</v>
      </c>
      <c r="B359" s="68">
        <v>30</v>
      </c>
      <c r="C359" s="69">
        <v>27.008379999999999</v>
      </c>
      <c r="D359" s="70">
        <v>1</v>
      </c>
      <c r="E359" s="69">
        <v>27.008379999999999</v>
      </c>
      <c r="F359" s="69">
        <v>4.5580699999999998</v>
      </c>
      <c r="G359" s="69">
        <v>23.522480000000002</v>
      </c>
      <c r="H359" s="69">
        <v>4.558071</v>
      </c>
      <c r="I359" s="69">
        <v>23.522480000000002</v>
      </c>
      <c r="J359" s="73"/>
      <c r="K359" s="73" t="s">
        <v>380</v>
      </c>
      <c r="L359" s="74" t="s">
        <v>370</v>
      </c>
    </row>
    <row r="360" spans="1:12" ht="49" thickBot="1">
      <c r="A360" s="113" t="s">
        <v>391</v>
      </c>
      <c r="B360" s="83">
        <v>28</v>
      </c>
      <c r="C360" s="84">
        <v>43.37135</v>
      </c>
      <c r="D360" s="96">
        <v>2</v>
      </c>
      <c r="E360" s="84">
        <v>22.417590000000001</v>
      </c>
      <c r="F360" s="84">
        <v>8.8857099999999996</v>
      </c>
      <c r="G360" s="84">
        <v>37.848770000000002</v>
      </c>
      <c r="H360" s="84">
        <v>4.5343210000000003</v>
      </c>
      <c r="I360" s="84">
        <v>18.732669999999999</v>
      </c>
      <c r="J360" s="87"/>
      <c r="K360" s="87"/>
      <c r="L360" s="88"/>
    </row>
    <row r="361" spans="1:12">
      <c r="A361" s="67" t="s">
        <v>324</v>
      </c>
      <c r="B361" s="69">
        <v>27</v>
      </c>
      <c r="C361" s="69">
        <v>26.964919999999999</v>
      </c>
      <c r="D361" s="110">
        <v>1</v>
      </c>
      <c r="E361" s="69">
        <v>26.964919999999999</v>
      </c>
      <c r="F361" s="69">
        <v>2.4713129999999999</v>
      </c>
      <c r="G361" s="69">
        <v>25.114260000000002</v>
      </c>
      <c r="H361" s="69">
        <v>2.4713129999999999</v>
      </c>
      <c r="I361" s="69">
        <v>25.1143</v>
      </c>
      <c r="J361" s="73"/>
      <c r="K361" s="73" t="s">
        <v>380</v>
      </c>
      <c r="L361" s="74" t="s">
        <v>371</v>
      </c>
    </row>
    <row r="362" spans="1:12">
      <c r="A362" s="75"/>
      <c r="B362" s="76">
        <v>127</v>
      </c>
      <c r="C362" s="76">
        <v>24.110659999999999</v>
      </c>
      <c r="D362" s="111">
        <v>2</v>
      </c>
      <c r="E362" s="76">
        <v>-3.9080699999999999</v>
      </c>
      <c r="F362" s="76">
        <v>10.270659999999999</v>
      </c>
      <c r="G362" s="76">
        <v>15.42417</v>
      </c>
      <c r="H362" s="76">
        <v>7.9969729999999997</v>
      </c>
      <c r="I362" s="76">
        <v>-12.9398</v>
      </c>
      <c r="J362" s="79"/>
      <c r="K362" s="79"/>
      <c r="L362" s="80"/>
    </row>
    <row r="363" spans="1:12">
      <c r="A363" s="81"/>
      <c r="B363" s="76">
        <v>35</v>
      </c>
      <c r="C363" s="76">
        <v>49.86083</v>
      </c>
      <c r="D363" s="111">
        <v>3</v>
      </c>
      <c r="E363" s="76">
        <v>33.931199999999997</v>
      </c>
      <c r="F363" s="76">
        <v>16.543289999999999</v>
      </c>
      <c r="G363" s="76">
        <v>39.921939999999999</v>
      </c>
      <c r="H363" s="76">
        <v>6.990615</v>
      </c>
      <c r="I363" s="76">
        <v>28.965499999999999</v>
      </c>
      <c r="J363" s="79"/>
      <c r="K363" s="79"/>
      <c r="L363" s="80"/>
    </row>
    <row r="364" spans="1:12">
      <c r="A364" s="81"/>
      <c r="B364" s="76">
        <v>56</v>
      </c>
      <c r="C364" s="76">
        <v>46.812489999999997</v>
      </c>
      <c r="D364" s="111">
        <v>6</v>
      </c>
      <c r="E364" s="76" t="s">
        <v>389</v>
      </c>
      <c r="F364" s="76">
        <v>28.281389999999998</v>
      </c>
      <c r="G364" s="76">
        <v>25.838619999999999</v>
      </c>
      <c r="H364" s="76" t="s">
        <v>389</v>
      </c>
      <c r="I364" s="76" t="s">
        <v>389</v>
      </c>
      <c r="J364" s="79"/>
      <c r="K364" s="79"/>
      <c r="L364" s="80"/>
    </row>
    <row r="365" spans="1:12" ht="16" thickBot="1">
      <c r="A365" s="82"/>
      <c r="B365" s="84">
        <v>42</v>
      </c>
      <c r="C365" s="84">
        <v>56.67877</v>
      </c>
      <c r="D365" s="106">
        <v>10</v>
      </c>
      <c r="E365" s="84" t="s">
        <v>389</v>
      </c>
      <c r="F365" s="84">
        <v>25.557020000000001</v>
      </c>
      <c r="G365" s="84">
        <v>41.806159999999998</v>
      </c>
      <c r="H365" s="84" t="s">
        <v>389</v>
      </c>
      <c r="I365" s="84" t="s">
        <v>389</v>
      </c>
      <c r="J365" s="87"/>
      <c r="K365" s="87"/>
      <c r="L365" s="88"/>
    </row>
    <row r="366" spans="1:12" ht="16">
      <c r="A366" s="125" t="s">
        <v>325</v>
      </c>
      <c r="B366" s="91">
        <v>21</v>
      </c>
      <c r="C366" s="116">
        <v>-4.4228629000000002</v>
      </c>
      <c r="D366" s="134">
        <v>10</v>
      </c>
      <c r="E366" s="76" t="s">
        <v>389</v>
      </c>
      <c r="F366" s="76">
        <v>3.5716000000000001</v>
      </c>
      <c r="G366" s="76">
        <v>-8.2905735000000007</v>
      </c>
      <c r="H366" s="76" t="s">
        <v>389</v>
      </c>
      <c r="I366" s="76" t="s">
        <v>389</v>
      </c>
      <c r="J366" s="79"/>
      <c r="K366" s="79" t="s">
        <v>380</v>
      </c>
      <c r="L366" s="80" t="s">
        <v>372</v>
      </c>
    </row>
    <row r="367" spans="1:12" ht="16">
      <c r="A367" s="81"/>
      <c r="B367" s="116">
        <v>42</v>
      </c>
      <c r="C367" s="116">
        <v>-1.0385598</v>
      </c>
      <c r="D367" s="134">
        <v>11</v>
      </c>
      <c r="E367" s="79">
        <v>3.240959814</v>
      </c>
      <c r="F367" s="76">
        <v>6.6450699999999996</v>
      </c>
      <c r="G367" s="76">
        <v>-8.2305603000000005</v>
      </c>
      <c r="H367" s="79">
        <v>3.1873075000000002</v>
      </c>
      <c r="I367" s="76" t="s">
        <v>389</v>
      </c>
      <c r="J367" s="79"/>
      <c r="K367" s="79"/>
      <c r="L367" s="80"/>
    </row>
    <row r="368" spans="1:12" ht="16">
      <c r="A368" s="75"/>
      <c r="B368" s="116">
        <v>21</v>
      </c>
      <c r="C368" s="116">
        <v>-0.27448420000000001</v>
      </c>
      <c r="D368" s="134">
        <v>12</v>
      </c>
      <c r="E368" s="79">
        <v>0.75622181499999996</v>
      </c>
      <c r="F368" s="76">
        <v>12.5809</v>
      </c>
      <c r="G368" s="76">
        <v>-14.70546</v>
      </c>
      <c r="H368" s="79">
        <v>6.3583396399999996</v>
      </c>
      <c r="I368" s="79">
        <v>-5.9825058999999996</v>
      </c>
      <c r="J368" s="79"/>
      <c r="K368" s="79"/>
      <c r="L368" s="80"/>
    </row>
    <row r="369" spans="1:12" ht="16">
      <c r="A369" s="81"/>
      <c r="B369" s="116">
        <v>42</v>
      </c>
      <c r="C369" s="116">
        <v>19.000281000000001</v>
      </c>
      <c r="D369" s="134">
        <v>13</v>
      </c>
      <c r="E369" s="76">
        <v>19.222003409999999</v>
      </c>
      <c r="F369" s="76">
        <v>16.604399999999998</v>
      </c>
      <c r="G369" s="76">
        <v>2.8729251499999999</v>
      </c>
      <c r="H369" s="76">
        <v>4.6025295799999997</v>
      </c>
      <c r="I369" s="76">
        <v>15.324802399999999</v>
      </c>
      <c r="J369" s="79"/>
      <c r="K369" s="79"/>
      <c r="L369" s="80"/>
    </row>
    <row r="370" spans="1:12" ht="16">
      <c r="A370" s="81"/>
      <c r="B370" s="116">
        <v>77</v>
      </c>
      <c r="C370" s="116">
        <v>40.408938999999997</v>
      </c>
      <c r="D370" s="134">
        <v>15</v>
      </c>
      <c r="E370" s="76" t="s">
        <v>389</v>
      </c>
      <c r="F370" s="76">
        <v>24.950099999999999</v>
      </c>
      <c r="G370" s="76">
        <v>20.598119000000001</v>
      </c>
      <c r="H370" s="76" t="s">
        <v>389</v>
      </c>
      <c r="I370" s="76" t="s">
        <v>389</v>
      </c>
      <c r="J370" s="79"/>
      <c r="K370" s="79"/>
      <c r="L370" s="80"/>
    </row>
    <row r="371" spans="1:12" ht="16">
      <c r="A371" s="81"/>
      <c r="B371" s="116">
        <v>28</v>
      </c>
      <c r="C371" s="116">
        <v>25.907326000000001</v>
      </c>
      <c r="D371" s="134">
        <v>16</v>
      </c>
      <c r="E371" s="76">
        <v>-24.335215609999999</v>
      </c>
      <c r="F371" s="76">
        <v>28.712199999999999</v>
      </c>
      <c r="G371" s="76">
        <v>-3.9345702</v>
      </c>
      <c r="H371" s="76">
        <v>5.0128366299999998</v>
      </c>
      <c r="I371" s="76">
        <v>-30.896861000000001</v>
      </c>
      <c r="J371" s="79"/>
      <c r="K371" s="79"/>
      <c r="L371" s="80"/>
    </row>
    <row r="372" spans="1:12" ht="16">
      <c r="A372" s="81"/>
      <c r="B372" s="116">
        <v>24</v>
      </c>
      <c r="C372" s="116">
        <v>25.639112999999998</v>
      </c>
      <c r="D372" s="134">
        <v>18</v>
      </c>
      <c r="E372" s="76" t="s">
        <v>389</v>
      </c>
      <c r="F372" s="76">
        <v>32.495800000000003</v>
      </c>
      <c r="G372" s="76">
        <v>-10.157482</v>
      </c>
      <c r="H372" s="76" t="s">
        <v>389</v>
      </c>
      <c r="I372" s="76" t="s">
        <v>389</v>
      </c>
      <c r="J372" s="79"/>
      <c r="K372" s="79"/>
      <c r="L372" s="80"/>
    </row>
    <row r="373" spans="1:12" ht="16">
      <c r="A373" s="81"/>
      <c r="B373" s="116">
        <v>28</v>
      </c>
      <c r="C373" s="116">
        <v>37.133346000000003</v>
      </c>
      <c r="D373" s="134">
        <v>21</v>
      </c>
      <c r="E373" s="76" t="s">
        <v>389</v>
      </c>
      <c r="F373" s="76">
        <v>40.7761</v>
      </c>
      <c r="G373" s="76">
        <v>-6.1507423000000001</v>
      </c>
      <c r="H373" s="76" t="s">
        <v>389</v>
      </c>
      <c r="I373" s="76" t="s">
        <v>389</v>
      </c>
      <c r="J373" s="79"/>
      <c r="K373" s="79"/>
      <c r="L373" s="80"/>
    </row>
    <row r="374" spans="1:12" ht="16">
      <c r="A374" s="81"/>
      <c r="B374" s="116">
        <v>49</v>
      </c>
      <c r="C374" s="116">
        <v>55.533068999999998</v>
      </c>
      <c r="D374" s="134">
        <v>26</v>
      </c>
      <c r="E374" s="76" t="s">
        <v>389</v>
      </c>
      <c r="F374" s="76">
        <v>49.5687</v>
      </c>
      <c r="G374" s="76">
        <v>11.826715</v>
      </c>
      <c r="H374" s="76" t="s">
        <v>389</v>
      </c>
      <c r="I374" s="76" t="s">
        <v>389</v>
      </c>
      <c r="J374" s="79"/>
      <c r="K374" s="79"/>
      <c r="L374" s="80"/>
    </row>
    <row r="375" spans="1:12" ht="16">
      <c r="A375" s="81"/>
      <c r="B375" s="116">
        <v>89</v>
      </c>
      <c r="C375" s="116">
        <v>57.090316000000001</v>
      </c>
      <c r="D375" s="134">
        <v>33</v>
      </c>
      <c r="E375" s="76" t="s">
        <v>389</v>
      </c>
      <c r="F375" s="76">
        <v>58.590400000000002</v>
      </c>
      <c r="G375" s="76">
        <v>-3.6226560000000001</v>
      </c>
      <c r="H375" s="76" t="s">
        <v>389</v>
      </c>
      <c r="I375" s="76" t="s">
        <v>389</v>
      </c>
      <c r="J375" s="79"/>
      <c r="K375" s="79"/>
      <c r="L375" s="80"/>
    </row>
    <row r="376" spans="1:12" ht="17" thickBot="1">
      <c r="A376" s="124"/>
      <c r="B376" s="116">
        <v>41</v>
      </c>
      <c r="C376" s="116">
        <v>70.601731999999998</v>
      </c>
      <c r="D376" s="135">
        <v>37</v>
      </c>
      <c r="E376" s="76" t="s">
        <v>389</v>
      </c>
      <c r="F376" s="76">
        <v>66.369</v>
      </c>
      <c r="G376" s="76">
        <v>12.585818700000001</v>
      </c>
      <c r="H376" s="76" t="s">
        <v>389</v>
      </c>
      <c r="I376" s="76" t="s">
        <v>389</v>
      </c>
      <c r="J376" s="79"/>
      <c r="K376" s="79"/>
      <c r="L376" s="80"/>
    </row>
    <row r="377" spans="1:12" ht="16">
      <c r="A377" s="92" t="s">
        <v>326</v>
      </c>
      <c r="B377" s="142">
        <v>39</v>
      </c>
      <c r="C377" s="115">
        <v>-12.733323</v>
      </c>
      <c r="D377" s="73">
        <v>1</v>
      </c>
      <c r="E377" s="69">
        <v>-12.733323</v>
      </c>
      <c r="F377" s="69">
        <v>-7.7923163999999998</v>
      </c>
      <c r="G377" s="69">
        <v>-4.5838212</v>
      </c>
      <c r="H377" s="69">
        <v>-7.7923163999999998</v>
      </c>
      <c r="I377" s="69">
        <v>-4.5838212</v>
      </c>
      <c r="J377" s="73"/>
      <c r="K377" s="73" t="s">
        <v>381</v>
      </c>
      <c r="L377" s="74" t="s">
        <v>373</v>
      </c>
    </row>
    <row r="378" spans="1:12" ht="16">
      <c r="A378" s="75"/>
      <c r="B378" s="116">
        <v>25</v>
      </c>
      <c r="C378" s="116">
        <v>-5.6844713000000002</v>
      </c>
      <c r="D378" s="79">
        <v>3</v>
      </c>
      <c r="E378" s="76" t="s">
        <v>389</v>
      </c>
      <c r="F378" s="76">
        <v>4.6378299999999997E-2</v>
      </c>
      <c r="G378" s="76">
        <v>-5.7335086999999998</v>
      </c>
      <c r="H378" s="76" t="s">
        <v>389</v>
      </c>
      <c r="I378" s="76" t="s">
        <v>389</v>
      </c>
      <c r="J378" s="79"/>
      <c r="K378" s="79"/>
      <c r="L378" s="80"/>
    </row>
    <row r="379" spans="1:12" ht="16">
      <c r="A379" s="75"/>
      <c r="B379" s="116">
        <v>73</v>
      </c>
      <c r="C379" s="116">
        <v>5.2299464999999996</v>
      </c>
      <c r="D379" s="79">
        <v>4</v>
      </c>
      <c r="E379" s="76">
        <v>10.327362000000001</v>
      </c>
      <c r="F379" s="76">
        <v>1.44381</v>
      </c>
      <c r="G379" s="76">
        <v>3.8416019600000002</v>
      </c>
      <c r="H379" s="76">
        <v>1.39808011</v>
      </c>
      <c r="I379" s="76">
        <v>9.0558903700000002</v>
      </c>
      <c r="J379" s="79"/>
      <c r="K379" s="79"/>
      <c r="L379" s="80"/>
    </row>
    <row r="380" spans="1:12" ht="17" thickBot="1">
      <c r="A380" s="82"/>
      <c r="B380" s="117">
        <v>134</v>
      </c>
      <c r="C380" s="117">
        <v>56.444569999999999</v>
      </c>
      <c r="D380" s="87">
        <v>9</v>
      </c>
      <c r="E380" s="84" t="s">
        <v>389</v>
      </c>
      <c r="F380" s="84">
        <v>13.339466</v>
      </c>
      <c r="G380" s="84">
        <v>49.740178100000001</v>
      </c>
      <c r="H380" s="84" t="s">
        <v>389</v>
      </c>
      <c r="I380" s="84" t="s">
        <v>389</v>
      </c>
      <c r="J380" s="87"/>
      <c r="K380" s="87"/>
      <c r="L380" s="88"/>
    </row>
    <row r="381" spans="1:12" ht="16">
      <c r="A381" s="125" t="s">
        <v>327</v>
      </c>
      <c r="B381" s="91">
        <v>52</v>
      </c>
      <c r="C381" s="116">
        <v>16.084444999999999</v>
      </c>
      <c r="D381" s="140">
        <v>1</v>
      </c>
      <c r="E381" s="76">
        <v>16.084444999999999</v>
      </c>
      <c r="F381" s="76">
        <v>16.604334000000001</v>
      </c>
      <c r="G381" s="76">
        <v>-0.62340059999999997</v>
      </c>
      <c r="H381" s="76">
        <v>16.604334000000001</v>
      </c>
      <c r="I381" s="76">
        <v>-0.62340059999999997</v>
      </c>
      <c r="J381" s="79"/>
      <c r="K381" s="78" t="s">
        <v>380</v>
      </c>
      <c r="L381" s="80" t="s">
        <v>374</v>
      </c>
    </row>
    <row r="382" spans="1:12" ht="16">
      <c r="A382" s="75"/>
      <c r="B382" s="50">
        <v>381</v>
      </c>
      <c r="C382" s="116">
        <v>40.429184999999997</v>
      </c>
      <c r="D382" s="62">
        <v>1</v>
      </c>
      <c r="E382" s="76">
        <v>29.010999000000002</v>
      </c>
      <c r="F382" s="76">
        <v>19.348333</v>
      </c>
      <c r="G382" s="76">
        <v>26.138148000000001</v>
      </c>
      <c r="H382" s="76">
        <v>3.2903381999999999</v>
      </c>
      <c r="I382" s="76">
        <v>26.595751</v>
      </c>
      <c r="J382" s="79"/>
      <c r="K382" s="79"/>
      <c r="L382" s="80"/>
    </row>
    <row r="383" spans="1:12" ht="32">
      <c r="A383" s="101" t="s">
        <v>397</v>
      </c>
      <c r="B383" s="50">
        <v>33</v>
      </c>
      <c r="C383" s="116">
        <v>39.880960000000002</v>
      </c>
      <c r="D383" s="56">
        <v>2</v>
      </c>
      <c r="E383" s="76">
        <v>-0.92029110000000003</v>
      </c>
      <c r="F383" s="76">
        <v>26.828714000000002</v>
      </c>
      <c r="G383" s="76">
        <v>17.837935000000002</v>
      </c>
      <c r="H383" s="76">
        <v>9.2749243000000003</v>
      </c>
      <c r="I383" s="76">
        <v>-11.237484</v>
      </c>
      <c r="J383" s="79"/>
      <c r="K383" s="79"/>
      <c r="L383" s="80"/>
    </row>
    <row r="384" spans="1:12" ht="16">
      <c r="A384" s="75"/>
      <c r="B384" s="50">
        <v>891</v>
      </c>
      <c r="C384" s="116">
        <v>32.034489999999998</v>
      </c>
      <c r="D384" s="57">
        <v>3</v>
      </c>
      <c r="E384" s="76">
        <v>-13.051557000000001</v>
      </c>
      <c r="F384" s="76">
        <v>20.441426</v>
      </c>
      <c r="G384" s="76">
        <v>14.571733999999999</v>
      </c>
      <c r="H384" s="76">
        <v>-8.7292280000000009</v>
      </c>
      <c r="I384" s="76">
        <v>-3.9753143999999998</v>
      </c>
      <c r="J384" s="79"/>
      <c r="K384" s="79"/>
      <c r="L384" s="80"/>
    </row>
    <row r="385" spans="1:12" ht="17" thickBot="1">
      <c r="A385" s="124"/>
      <c r="B385" s="97">
        <v>56</v>
      </c>
      <c r="C385" s="116">
        <v>45.551470000000002</v>
      </c>
      <c r="D385" s="90">
        <v>4</v>
      </c>
      <c r="E385" s="76">
        <v>19.888000000000002</v>
      </c>
      <c r="F385" s="76">
        <v>32.415337999999998</v>
      </c>
      <c r="G385" s="76">
        <v>19.436558000000002</v>
      </c>
      <c r="H385" s="76">
        <v>15.050435999999999</v>
      </c>
      <c r="I385" s="76">
        <v>5.6946304999999997</v>
      </c>
      <c r="J385" s="79"/>
      <c r="K385" s="79"/>
      <c r="L385" s="80"/>
    </row>
    <row r="386" spans="1:12" ht="16">
      <c r="A386" s="92" t="s">
        <v>328</v>
      </c>
      <c r="B386" s="68">
        <v>49</v>
      </c>
      <c r="C386" s="115">
        <v>11.596232909999999</v>
      </c>
      <c r="D386" s="70">
        <v>2</v>
      </c>
      <c r="E386" s="69" t="s">
        <v>389</v>
      </c>
      <c r="F386" s="69">
        <v>5.3135554999999997</v>
      </c>
      <c r="G386" s="69">
        <v>6.6352447999999997</v>
      </c>
      <c r="H386" s="69" t="s">
        <v>389</v>
      </c>
      <c r="I386" s="69" t="s">
        <v>389</v>
      </c>
      <c r="J386" s="73"/>
      <c r="K386" s="72" t="s">
        <v>380</v>
      </c>
      <c r="L386" s="74" t="s">
        <v>375</v>
      </c>
    </row>
    <row r="387" spans="1:12" ht="49" thickBot="1">
      <c r="A387" s="113" t="s">
        <v>391</v>
      </c>
      <c r="B387" s="83">
        <v>84</v>
      </c>
      <c r="C387" s="117">
        <v>14.922438</v>
      </c>
      <c r="D387" s="96">
        <v>3</v>
      </c>
      <c r="E387" s="118">
        <v>3.7625147999999999</v>
      </c>
      <c r="F387" s="118">
        <v>8.4758674000000003</v>
      </c>
      <c r="G387" s="118">
        <v>7.0435743000000004</v>
      </c>
      <c r="H387" s="84">
        <v>3.3397725999999999</v>
      </c>
      <c r="I387" s="118">
        <v>0.43734859999999998</v>
      </c>
      <c r="J387" s="87"/>
      <c r="K387" s="87"/>
      <c r="L387" s="88"/>
    </row>
    <row r="388" spans="1:12" ht="16">
      <c r="A388" s="125" t="s">
        <v>329</v>
      </c>
      <c r="B388" s="91">
        <v>99</v>
      </c>
      <c r="C388" s="116">
        <v>-27.912637</v>
      </c>
      <c r="D388" s="94">
        <v>1</v>
      </c>
      <c r="E388" s="76">
        <v>-27.912637</v>
      </c>
      <c r="F388" s="76">
        <v>3.8175400000000002</v>
      </c>
      <c r="G388" s="76">
        <v>-32.989572000000003</v>
      </c>
      <c r="H388" s="76">
        <v>3.8175433600000002</v>
      </c>
      <c r="I388" s="76">
        <v>-32.989572000000003</v>
      </c>
      <c r="J388" s="79"/>
      <c r="K388" s="78" t="s">
        <v>380</v>
      </c>
      <c r="L388" s="80" t="s">
        <v>376</v>
      </c>
    </row>
    <row r="389" spans="1:12" ht="16">
      <c r="A389" s="75"/>
      <c r="B389" s="50">
        <v>164</v>
      </c>
      <c r="C389" s="116">
        <v>42.714032000000003</v>
      </c>
      <c r="D389" s="57">
        <v>2</v>
      </c>
      <c r="E389" s="76">
        <v>55.214770999999999</v>
      </c>
      <c r="F389" s="76">
        <v>13.3605</v>
      </c>
      <c r="G389" s="76">
        <v>33.8800667</v>
      </c>
      <c r="H389" s="76">
        <v>9.9217406500000003</v>
      </c>
      <c r="I389" s="76">
        <v>50.281866200000003</v>
      </c>
      <c r="J389" s="79"/>
      <c r="K389" s="79"/>
      <c r="L389" s="80"/>
    </row>
    <row r="390" spans="1:12" ht="17" thickBot="1">
      <c r="A390" s="124"/>
      <c r="B390" s="97">
        <v>398</v>
      </c>
      <c r="C390" s="116">
        <v>20.184463999999998</v>
      </c>
      <c r="D390" s="90">
        <v>3</v>
      </c>
      <c r="E390" s="76">
        <v>-39.328248000000002</v>
      </c>
      <c r="F390" s="76">
        <v>16.177900000000001</v>
      </c>
      <c r="G390" s="76">
        <v>4.7798407999999997</v>
      </c>
      <c r="H390" s="76">
        <v>3.2518478399999999</v>
      </c>
      <c r="I390" s="76">
        <v>-44.011274999999998</v>
      </c>
      <c r="J390" s="79"/>
      <c r="K390" s="79"/>
      <c r="L390" s="80"/>
    </row>
    <row r="391" spans="1:12" ht="16">
      <c r="A391" s="67" t="s">
        <v>330</v>
      </c>
      <c r="B391" s="68">
        <v>28</v>
      </c>
      <c r="C391" s="115">
        <v>52.019828560000001</v>
      </c>
      <c r="D391" s="100">
        <v>8</v>
      </c>
      <c r="E391" s="69" t="s">
        <v>389</v>
      </c>
      <c r="F391" s="119">
        <v>28.881626000000001</v>
      </c>
      <c r="G391" s="119">
        <v>32.534773999999999</v>
      </c>
      <c r="H391" s="69" t="s">
        <v>389</v>
      </c>
      <c r="I391" s="69" t="s">
        <v>389</v>
      </c>
      <c r="J391" s="73"/>
      <c r="K391" s="73" t="s">
        <v>381</v>
      </c>
      <c r="L391" s="74" t="s">
        <v>356</v>
      </c>
    </row>
    <row r="392" spans="1:12" ht="32">
      <c r="A392" s="128" t="s">
        <v>398</v>
      </c>
      <c r="B392" s="50">
        <v>28</v>
      </c>
      <c r="C392" s="116">
        <v>58.008192649999998</v>
      </c>
      <c r="D392" s="57">
        <v>10</v>
      </c>
      <c r="E392" s="76" t="s">
        <v>389</v>
      </c>
      <c r="F392" s="120">
        <v>49.052073</v>
      </c>
      <c r="G392" s="120">
        <v>17.578968100000001</v>
      </c>
      <c r="H392" s="76" t="s">
        <v>389</v>
      </c>
      <c r="I392" s="76" t="s">
        <v>389</v>
      </c>
      <c r="J392" s="79"/>
      <c r="K392" s="79"/>
      <c r="L392" s="80"/>
    </row>
    <row r="393" spans="1:12" ht="16">
      <c r="A393" s="81"/>
      <c r="B393" s="54">
        <v>37</v>
      </c>
      <c r="C393" s="116">
        <v>70.578969999999998</v>
      </c>
      <c r="D393" s="56">
        <v>13</v>
      </c>
      <c r="E393" s="76">
        <v>20.049814000000001</v>
      </c>
      <c r="F393" s="76">
        <v>53.855200000000004</v>
      </c>
      <c r="G393" s="76">
        <v>36.241849500000001</v>
      </c>
      <c r="H393" s="76">
        <v>2.1082307</v>
      </c>
      <c r="I393" s="76">
        <v>18.327978999999999</v>
      </c>
      <c r="J393" s="79"/>
      <c r="K393" s="79"/>
      <c r="L393" s="80"/>
    </row>
    <row r="394" spans="1:12" ht="16">
      <c r="A394" s="75"/>
      <c r="B394" s="54">
        <v>16</v>
      </c>
      <c r="C394" s="116">
        <v>60.675066000000001</v>
      </c>
      <c r="D394" s="57">
        <v>14</v>
      </c>
      <c r="E394" s="76">
        <v>-33.662672000000001</v>
      </c>
      <c r="F394" s="76">
        <v>56.467930000000003</v>
      </c>
      <c r="G394" s="76">
        <v>9.6644454900000003</v>
      </c>
      <c r="H394" s="76">
        <v>5.6618982000000004</v>
      </c>
      <c r="I394" s="76">
        <v>-41.684716000000002</v>
      </c>
      <c r="J394" s="79"/>
      <c r="K394" s="79"/>
      <c r="L394" s="80"/>
    </row>
    <row r="395" spans="1:12" ht="16">
      <c r="A395" s="81"/>
      <c r="B395" s="54">
        <v>8</v>
      </c>
      <c r="C395" s="116">
        <v>65.459266999999997</v>
      </c>
      <c r="D395" s="56">
        <v>14</v>
      </c>
      <c r="E395" s="76">
        <v>12.16582</v>
      </c>
      <c r="F395" s="76">
        <v>57.40936</v>
      </c>
      <c r="G395" s="76">
        <v>18.900646999999999</v>
      </c>
      <c r="H395" s="76">
        <v>2.1626061000000001</v>
      </c>
      <c r="I395" s="76">
        <v>10.224326</v>
      </c>
      <c r="J395" s="79"/>
      <c r="K395" s="79"/>
      <c r="L395" s="80"/>
    </row>
    <row r="396" spans="1:12" ht="17" thickBot="1">
      <c r="A396" s="95"/>
      <c r="B396" s="103">
        <v>32</v>
      </c>
      <c r="C396" s="117">
        <v>77.086358000000004</v>
      </c>
      <c r="D396" s="96">
        <v>15</v>
      </c>
      <c r="E396" s="84">
        <v>33.661969999999997</v>
      </c>
      <c r="F396" s="84">
        <v>61.778129999999997</v>
      </c>
      <c r="G396" s="84">
        <v>40.050963899999999</v>
      </c>
      <c r="H396" s="84">
        <v>10.257584</v>
      </c>
      <c r="I396" s="84">
        <v>26.079514</v>
      </c>
      <c r="J396" s="87"/>
      <c r="K396" s="87"/>
      <c r="L396" s="88"/>
    </row>
    <row r="397" spans="1:12" ht="16">
      <c r="A397" s="125" t="s">
        <v>331</v>
      </c>
      <c r="B397" s="91">
        <v>28</v>
      </c>
      <c r="C397" s="116">
        <v>-5.5869878000000002</v>
      </c>
      <c r="D397" s="94">
        <v>1</v>
      </c>
      <c r="E397" s="76">
        <v>-5.5869878000000002</v>
      </c>
      <c r="F397" s="76">
        <v>5.2318800000000003</v>
      </c>
      <c r="G397" s="76">
        <v>-11.416143</v>
      </c>
      <c r="H397" s="76">
        <v>5.2318763800000001</v>
      </c>
      <c r="I397" s="76">
        <v>-11.41614</v>
      </c>
      <c r="J397" s="79"/>
      <c r="K397" s="78" t="s">
        <v>380</v>
      </c>
      <c r="L397" s="80" t="s">
        <v>377</v>
      </c>
    </row>
    <row r="398" spans="1:12" ht="16">
      <c r="A398" s="75"/>
      <c r="B398" s="50">
        <v>25</v>
      </c>
      <c r="C398" s="116">
        <v>45.230642000000003</v>
      </c>
      <c r="D398" s="57">
        <v>2</v>
      </c>
      <c r="E398" s="76">
        <v>48.128686000000002</v>
      </c>
      <c r="F398" s="76">
        <v>9.6418400000000002</v>
      </c>
      <c r="G398" s="76">
        <v>39.386375000000001</v>
      </c>
      <c r="H398" s="76">
        <v>4.6534228300000002</v>
      </c>
      <c r="I398" s="76">
        <v>45.597088999999997</v>
      </c>
      <c r="J398" s="79"/>
      <c r="K398" s="79"/>
      <c r="L398" s="80"/>
    </row>
    <row r="399" spans="1:12" ht="16">
      <c r="A399" s="81"/>
      <c r="B399" s="50">
        <v>28</v>
      </c>
      <c r="C399" s="116">
        <v>60.131610000000002</v>
      </c>
      <c r="D399" s="56">
        <v>3</v>
      </c>
      <c r="E399" s="76">
        <v>27.206761</v>
      </c>
      <c r="F399" s="76">
        <v>13.023199999999999</v>
      </c>
      <c r="G399" s="76">
        <v>54.162041000000002</v>
      </c>
      <c r="H399" s="76">
        <v>3.7421778699999999</v>
      </c>
      <c r="I399" s="76">
        <v>24.376806999999999</v>
      </c>
      <c r="J399" s="79"/>
      <c r="K399" s="79"/>
      <c r="L399" s="80"/>
    </row>
    <row r="400" spans="1:12" ht="16">
      <c r="A400" s="75"/>
      <c r="B400" s="50">
        <v>36</v>
      </c>
      <c r="C400" s="116">
        <v>44.939205000000001</v>
      </c>
      <c r="D400" s="57">
        <v>4</v>
      </c>
      <c r="E400" s="76">
        <v>-38.106394000000002</v>
      </c>
      <c r="F400" s="76">
        <v>30.540400000000002</v>
      </c>
      <c r="G400" s="76">
        <v>20.729721999999999</v>
      </c>
      <c r="H400" s="76">
        <v>20.140115900000001</v>
      </c>
      <c r="I400" s="76">
        <v>-72.935879999999997</v>
      </c>
      <c r="J400" s="79"/>
      <c r="K400" s="79"/>
      <c r="L400" s="80"/>
    </row>
    <row r="401" spans="1:12" ht="16">
      <c r="A401" s="81"/>
      <c r="B401" s="50">
        <v>86</v>
      </c>
      <c r="C401" s="116">
        <v>44.403644</v>
      </c>
      <c r="D401" s="56">
        <v>5</v>
      </c>
      <c r="E401" s="76">
        <v>-0.97267110000000001</v>
      </c>
      <c r="F401" s="76">
        <v>34.879199999999997</v>
      </c>
      <c r="G401" s="76">
        <v>14.625840999999999</v>
      </c>
      <c r="H401" s="76">
        <v>6.2464346800000001</v>
      </c>
      <c r="I401" s="76">
        <v>-7.7000869999999999</v>
      </c>
      <c r="J401" s="79"/>
      <c r="K401" s="79"/>
      <c r="L401" s="80"/>
    </row>
    <row r="402" spans="1:12" ht="16">
      <c r="A402" s="75"/>
      <c r="B402" s="50">
        <v>33</v>
      </c>
      <c r="C402" s="116">
        <v>56.801551000000003</v>
      </c>
      <c r="D402" s="57">
        <v>6</v>
      </c>
      <c r="E402" s="76">
        <v>22.299854</v>
      </c>
      <c r="F402" s="76">
        <v>48.086100000000002</v>
      </c>
      <c r="G402" s="76">
        <v>16.788209999999999</v>
      </c>
      <c r="H402" s="76">
        <v>20.280712699999999</v>
      </c>
      <c r="I402" s="76">
        <v>2.5328141999999998</v>
      </c>
      <c r="J402" s="79"/>
      <c r="K402" s="79"/>
      <c r="L402" s="80"/>
    </row>
    <row r="403" spans="1:12" ht="16">
      <c r="A403" s="81"/>
      <c r="B403" s="50">
        <v>97</v>
      </c>
      <c r="C403" s="116">
        <v>55.656869999999998</v>
      </c>
      <c r="D403" s="56">
        <v>7</v>
      </c>
      <c r="E403" s="76">
        <v>-2.6498192</v>
      </c>
      <c r="F403" s="76">
        <v>49.726900000000001</v>
      </c>
      <c r="G403" s="76">
        <v>11.79557</v>
      </c>
      <c r="H403" s="76">
        <v>3.1604743700000002</v>
      </c>
      <c r="I403" s="76">
        <v>-5.9999200000000004</v>
      </c>
      <c r="J403" s="79"/>
      <c r="K403" s="79"/>
      <c r="L403" s="80"/>
    </row>
    <row r="404" spans="1:12" ht="17" thickBot="1">
      <c r="A404" s="126"/>
      <c r="B404" s="97">
        <v>45</v>
      </c>
      <c r="C404" s="116">
        <v>50.787370000000003</v>
      </c>
      <c r="D404" s="98">
        <v>8</v>
      </c>
      <c r="E404" s="76">
        <v>-10.981406</v>
      </c>
      <c r="F404" s="76">
        <v>50.203200000000002</v>
      </c>
      <c r="G404" s="76">
        <v>1.1731024000000001</v>
      </c>
      <c r="H404" s="76">
        <v>0.94749578000000001</v>
      </c>
      <c r="I404" s="76">
        <v>-12.043010000000001</v>
      </c>
      <c r="J404" s="79"/>
      <c r="K404" s="79"/>
      <c r="L404" s="80"/>
    </row>
    <row r="405" spans="1:12" ht="16">
      <c r="A405" s="92" t="s">
        <v>332</v>
      </c>
      <c r="B405" s="68">
        <v>35</v>
      </c>
      <c r="C405" s="115">
        <v>17.198038</v>
      </c>
      <c r="D405" s="70">
        <v>1</v>
      </c>
      <c r="E405" s="73">
        <v>17.198037849999999</v>
      </c>
      <c r="F405" s="69">
        <v>13.189299999999999</v>
      </c>
      <c r="G405" s="69">
        <v>4.6177908499999996</v>
      </c>
      <c r="H405" s="69" t="s">
        <v>389</v>
      </c>
      <c r="I405" s="69" t="s">
        <v>389</v>
      </c>
      <c r="J405" s="73"/>
      <c r="K405" s="73" t="s">
        <v>381</v>
      </c>
      <c r="L405" s="74" t="s">
        <v>352</v>
      </c>
    </row>
    <row r="406" spans="1:12" ht="16">
      <c r="A406" s="75"/>
      <c r="B406" s="50">
        <v>49</v>
      </c>
      <c r="C406" s="116">
        <v>34.119785999999998</v>
      </c>
      <c r="D406" s="57">
        <v>2</v>
      </c>
      <c r="E406" s="76">
        <v>20.436409000000001</v>
      </c>
      <c r="F406" s="76">
        <v>21.115100000000002</v>
      </c>
      <c r="G406" s="76">
        <v>16.485593699999999</v>
      </c>
      <c r="H406" s="76">
        <v>9.1300363000000004</v>
      </c>
      <c r="I406" s="76">
        <v>12.442365000000001</v>
      </c>
      <c r="J406" s="79"/>
      <c r="K406" s="79"/>
      <c r="L406" s="80"/>
    </row>
    <row r="407" spans="1:12" ht="16">
      <c r="A407" s="81"/>
      <c r="B407" s="50">
        <v>119</v>
      </c>
      <c r="C407" s="116">
        <v>29.992775000000002</v>
      </c>
      <c r="D407" s="56">
        <v>3</v>
      </c>
      <c r="E407" s="76">
        <v>-6.2644156000000004</v>
      </c>
      <c r="F407" s="76">
        <v>26.309899999999999</v>
      </c>
      <c r="G407" s="76">
        <v>4.9977820399999997</v>
      </c>
      <c r="H407" s="76">
        <v>6.5852380000000004</v>
      </c>
      <c r="I407" s="76">
        <v>-13.755485</v>
      </c>
      <c r="J407" s="79"/>
      <c r="K407" s="79"/>
      <c r="L407" s="80"/>
    </row>
    <row r="408" spans="1:12" ht="16">
      <c r="A408" s="75"/>
      <c r="B408" s="50">
        <v>69</v>
      </c>
      <c r="C408" s="116">
        <v>44.915801999999999</v>
      </c>
      <c r="D408" s="57">
        <v>4</v>
      </c>
      <c r="E408" s="76">
        <v>21.316409</v>
      </c>
      <c r="F408" s="76">
        <v>30.527799999999999</v>
      </c>
      <c r="G408" s="76">
        <v>20.710425099999998</v>
      </c>
      <c r="H408" s="76">
        <v>5.7238528999999998</v>
      </c>
      <c r="I408" s="76">
        <v>16.539238000000001</v>
      </c>
      <c r="J408" s="79"/>
      <c r="K408" s="79"/>
      <c r="L408" s="80"/>
    </row>
    <row r="409" spans="1:12" ht="16">
      <c r="A409" s="81"/>
      <c r="B409" s="50">
        <v>105</v>
      </c>
      <c r="C409" s="116">
        <v>42.277287000000001</v>
      </c>
      <c r="D409" s="56">
        <v>5</v>
      </c>
      <c r="E409" s="76">
        <v>-4.7899659000000003</v>
      </c>
      <c r="F409" s="76">
        <v>33.235399999999998</v>
      </c>
      <c r="G409" s="76">
        <v>13.542901499999999</v>
      </c>
      <c r="H409" s="76">
        <v>3.8974012</v>
      </c>
      <c r="I409" s="76">
        <v>-9.0396797000000007</v>
      </c>
      <c r="J409" s="79"/>
      <c r="K409" s="79"/>
      <c r="L409" s="80"/>
    </row>
    <row r="410" spans="1:12" ht="16">
      <c r="A410" s="75"/>
      <c r="B410" s="50">
        <v>38</v>
      </c>
      <c r="C410" s="116">
        <v>44.153542000000002</v>
      </c>
      <c r="D410" s="57">
        <v>6</v>
      </c>
      <c r="E410" s="76">
        <v>3.2504620000000002</v>
      </c>
      <c r="F410" s="76">
        <v>37.161000000000001</v>
      </c>
      <c r="G410" s="76">
        <v>11.127678299999999</v>
      </c>
      <c r="H410" s="76">
        <v>5.8797588999999997</v>
      </c>
      <c r="I410" s="76">
        <v>-2.7935509999999999</v>
      </c>
      <c r="J410" s="79"/>
      <c r="K410" s="79"/>
      <c r="L410" s="80"/>
    </row>
    <row r="411" spans="1:12" ht="16">
      <c r="A411" s="81"/>
      <c r="B411" s="50">
        <v>263</v>
      </c>
      <c r="C411" s="116">
        <v>46.531427000000001</v>
      </c>
      <c r="D411" s="56">
        <v>7</v>
      </c>
      <c r="E411" s="76">
        <v>4.2578965000000002</v>
      </c>
      <c r="F411" s="76">
        <v>40.465800000000002</v>
      </c>
      <c r="G411" s="76">
        <v>10.1883474</v>
      </c>
      <c r="H411" s="76">
        <v>5.2592534999999998</v>
      </c>
      <c r="I411" s="76">
        <v>-1.0569443999999999</v>
      </c>
      <c r="J411" s="79"/>
      <c r="K411" s="79"/>
      <c r="L411" s="80"/>
    </row>
    <row r="412" spans="1:12" ht="16">
      <c r="A412" s="75"/>
      <c r="B412" s="50">
        <v>52</v>
      </c>
      <c r="C412" s="116">
        <v>54.373089</v>
      </c>
      <c r="D412" s="57">
        <v>8</v>
      </c>
      <c r="E412" s="76">
        <v>14.665927</v>
      </c>
      <c r="F412" s="76">
        <v>48.906199999999998</v>
      </c>
      <c r="G412" s="76">
        <v>10.699595499999999</v>
      </c>
      <c r="H412" s="76">
        <v>14.177387</v>
      </c>
      <c r="I412" s="76">
        <v>0.5692448</v>
      </c>
      <c r="J412" s="79"/>
      <c r="K412" s="79"/>
      <c r="L412" s="80"/>
    </row>
    <row r="413" spans="1:12" ht="16">
      <c r="A413" s="81"/>
      <c r="B413" s="54">
        <v>46</v>
      </c>
      <c r="C413" s="116">
        <v>61.101469000000002</v>
      </c>
      <c r="D413" s="56">
        <v>9</v>
      </c>
      <c r="E413" s="76">
        <v>14.746516</v>
      </c>
      <c r="F413" s="76">
        <v>50.622599999999998</v>
      </c>
      <c r="G413" s="76">
        <v>21.2218938</v>
      </c>
      <c r="H413" s="76">
        <v>3.3593096</v>
      </c>
      <c r="I413" s="76">
        <v>11.783035</v>
      </c>
      <c r="J413" s="79"/>
      <c r="K413" s="79"/>
      <c r="L413" s="80"/>
    </row>
    <row r="414" spans="1:12" ht="16">
      <c r="A414" s="75"/>
      <c r="B414" s="54">
        <v>176</v>
      </c>
      <c r="C414" s="116">
        <v>62.451588000000001</v>
      </c>
      <c r="D414" s="57">
        <v>10</v>
      </c>
      <c r="E414" s="76">
        <v>3.4708746000000001</v>
      </c>
      <c r="F414" s="76">
        <v>52.0867</v>
      </c>
      <c r="G414" s="76">
        <v>21.632591099999999</v>
      </c>
      <c r="H414" s="76">
        <v>2.9649977999999999</v>
      </c>
      <c r="I414" s="76">
        <v>0.52133430000000003</v>
      </c>
      <c r="J414" s="79"/>
      <c r="K414" s="79"/>
      <c r="L414" s="80"/>
    </row>
    <row r="415" spans="1:12" ht="16">
      <c r="A415" s="81"/>
      <c r="B415" s="54">
        <v>104</v>
      </c>
      <c r="C415" s="116">
        <v>62.457422999999999</v>
      </c>
      <c r="D415" s="56">
        <v>11</v>
      </c>
      <c r="E415" s="76">
        <v>1.5540699999999999E-2</v>
      </c>
      <c r="F415" s="76">
        <v>53.492199999999997</v>
      </c>
      <c r="G415" s="76">
        <v>19.276810999999999</v>
      </c>
      <c r="H415" s="76">
        <v>2.9334308999999998</v>
      </c>
      <c r="I415" s="76">
        <v>-3.0060712000000001</v>
      </c>
      <c r="J415" s="79"/>
      <c r="K415" s="79"/>
      <c r="L415" s="80"/>
    </row>
    <row r="416" spans="1:12" ht="17" thickBot="1">
      <c r="A416" s="95"/>
      <c r="B416" s="103">
        <v>73</v>
      </c>
      <c r="C416" s="117">
        <v>65.269524000000004</v>
      </c>
      <c r="D416" s="96">
        <v>12</v>
      </c>
      <c r="E416" s="84">
        <v>7.4904298999999996</v>
      </c>
      <c r="F416" s="84">
        <v>54.855649999999997</v>
      </c>
      <c r="G416" s="84">
        <v>23.067950100000001</v>
      </c>
      <c r="H416" s="84">
        <v>2.9316452000000002</v>
      </c>
      <c r="I416" s="84">
        <v>4.6964684999999999</v>
      </c>
      <c r="J416" s="87"/>
      <c r="K416" s="87"/>
      <c r="L416" s="88"/>
    </row>
    <row r="417" spans="1:12" ht="16">
      <c r="A417" s="67" t="s">
        <v>333</v>
      </c>
      <c r="B417" s="112">
        <v>73</v>
      </c>
      <c r="C417" s="115">
        <v>61.510613890000002</v>
      </c>
      <c r="D417" s="100">
        <v>4</v>
      </c>
      <c r="E417" s="69" t="s">
        <v>389</v>
      </c>
      <c r="F417" s="69">
        <v>17.860800000000001</v>
      </c>
      <c r="G417" s="69">
        <v>53.141263700000003</v>
      </c>
      <c r="H417" s="69" t="s">
        <v>389</v>
      </c>
      <c r="I417" s="69" t="s">
        <v>389</v>
      </c>
      <c r="J417" s="73"/>
      <c r="K417" s="73" t="s">
        <v>380</v>
      </c>
      <c r="L417" s="74" t="s">
        <v>378</v>
      </c>
    </row>
    <row r="418" spans="1:12" ht="16">
      <c r="A418" s="81"/>
      <c r="B418" s="50">
        <v>98</v>
      </c>
      <c r="C418" s="116">
        <v>57.625847</v>
      </c>
      <c r="D418" s="56">
        <v>5</v>
      </c>
      <c r="E418" s="76">
        <v>10.43594</v>
      </c>
      <c r="F418" s="76">
        <v>32.217100000000002</v>
      </c>
      <c r="G418" s="76">
        <v>37.485452500000001</v>
      </c>
      <c r="H418" s="76">
        <v>17.478041999999999</v>
      </c>
      <c r="I418" s="76">
        <v>-33.410656000000003</v>
      </c>
      <c r="J418" s="79"/>
      <c r="K418" s="79"/>
      <c r="L418" s="80"/>
    </row>
    <row r="419" spans="1:12" ht="16">
      <c r="A419" s="75"/>
      <c r="B419" s="50">
        <v>84</v>
      </c>
      <c r="C419" s="116">
        <v>75.286636999999999</v>
      </c>
      <c r="D419" s="57">
        <v>6</v>
      </c>
      <c r="E419" s="76">
        <v>-1.90988</v>
      </c>
      <c r="F419" s="76">
        <v>45.922400000000003</v>
      </c>
      <c r="G419" s="76">
        <v>54.300131399999998</v>
      </c>
      <c r="H419" s="76">
        <v>20.219462</v>
      </c>
      <c r="I419" s="76">
        <v>26.897225599999999</v>
      </c>
      <c r="J419" s="79"/>
      <c r="K419" s="79"/>
      <c r="L419" s="80"/>
    </row>
    <row r="420" spans="1:12" ht="16">
      <c r="A420" s="81"/>
      <c r="B420" s="50">
        <v>84</v>
      </c>
      <c r="C420" s="116">
        <v>69.913296000000003</v>
      </c>
      <c r="D420" s="56">
        <v>7</v>
      </c>
      <c r="E420" s="76">
        <v>-3.1523400000000001</v>
      </c>
      <c r="F420" s="76">
        <v>49.26</v>
      </c>
      <c r="G420" s="76">
        <v>40.704134099999997</v>
      </c>
      <c r="H420" s="76">
        <v>6.1718190000000002</v>
      </c>
      <c r="I420" s="76">
        <v>-29.750627000000001</v>
      </c>
      <c r="J420" s="79"/>
      <c r="K420" s="79"/>
      <c r="L420" s="80"/>
    </row>
    <row r="421" spans="1:12" ht="16">
      <c r="A421" s="75"/>
      <c r="B421" s="50">
        <v>70</v>
      </c>
      <c r="C421" s="116">
        <v>83.173308000000006</v>
      </c>
      <c r="D421" s="57">
        <v>8</v>
      </c>
      <c r="E421" s="76">
        <v>26.204229999999999</v>
      </c>
      <c r="F421" s="76">
        <v>53.825099999999999</v>
      </c>
      <c r="G421" s="76">
        <v>63.558731299999998</v>
      </c>
      <c r="H421" s="76">
        <v>8.9971340000000009</v>
      </c>
      <c r="I421" s="76">
        <v>38.543323100000002</v>
      </c>
      <c r="J421" s="79"/>
      <c r="K421" s="79"/>
      <c r="L421" s="80"/>
    </row>
    <row r="422" spans="1:12" ht="17" thickBot="1">
      <c r="A422" s="82"/>
      <c r="B422" s="83">
        <v>160</v>
      </c>
      <c r="C422" s="117">
        <v>74.593278999999995</v>
      </c>
      <c r="D422" s="85">
        <v>9</v>
      </c>
      <c r="E422" s="84">
        <v>-0.99609999999999999</v>
      </c>
      <c r="F422" s="84">
        <v>62.674500000000002</v>
      </c>
      <c r="G422" s="84">
        <v>31.931956700000001</v>
      </c>
      <c r="H422" s="84">
        <v>19.164879599999999</v>
      </c>
      <c r="I422" s="84">
        <v>-86.788347000000002</v>
      </c>
      <c r="J422" s="87"/>
      <c r="K422" s="87"/>
      <c r="L422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130</v>
      </c>
      <c r="C4" s="11">
        <v>0</v>
      </c>
      <c r="D4" s="31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26</v>
      </c>
      <c r="B5" s="11" t="s">
        <v>25</v>
      </c>
      <c r="C5" s="11">
        <v>1</v>
      </c>
      <c r="D5" s="31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26</v>
      </c>
      <c r="B6" s="11" t="s">
        <v>25</v>
      </c>
      <c r="C6" s="11">
        <v>2</v>
      </c>
      <c r="D6" s="31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1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47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1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47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1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47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1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47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1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47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1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47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1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47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1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47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1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47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1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47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1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47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1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47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1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47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1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47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1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47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1">
        <v>0</v>
      </c>
      <c r="D4" s="31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1">
        <v>0</v>
      </c>
      <c r="D5" s="31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1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130</v>
      </c>
      <c r="C8" s="11">
        <v>3</v>
      </c>
      <c r="D8" s="31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132</v>
      </c>
      <c r="C10" s="11">
        <v>5</v>
      </c>
      <c r="D10" s="31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47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47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47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47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47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47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47"/>
      <c r="AH17" s="6">
        <f t="shared" si="11"/>
        <v>0</v>
      </c>
    </row>
    <row r="18" spans="1:34" ht="16">
      <c r="A18" s="11" t="s">
        <v>130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47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1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47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47"/>
      <c r="AH22" s="6">
        <f t="shared" si="11"/>
        <v>0</v>
      </c>
    </row>
    <row r="23" spans="1:34" ht="16">
      <c r="A23" s="11" t="s">
        <v>132</v>
      </c>
      <c r="C23" s="11">
        <v>18</v>
      </c>
      <c r="D23" s="31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130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132</v>
      </c>
      <c r="C25" s="11">
        <v>20</v>
      </c>
      <c r="D25" s="31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132</v>
      </c>
      <c r="C26" s="11">
        <v>21</v>
      </c>
      <c r="D26" s="31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47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1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47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132</v>
      </c>
      <c r="C29" s="11">
        <v>24</v>
      </c>
      <c r="D29" s="31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47"/>
      <c r="AH29" s="6"/>
    </row>
    <row r="30" spans="1:34">
      <c r="A30" s="11" t="s">
        <v>167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2023-02-07T19:35:34Z</dcterms:modified>
</cp:coreProperties>
</file>